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13"/>
  <workbookPr defaultThemeVersion="166925"/>
  <mc:AlternateContent xmlns:mc="http://schemas.openxmlformats.org/markup-compatibility/2006">
    <mc:Choice Requires="x15">
      <x15ac:absPath xmlns:x15ac="http://schemas.microsoft.com/office/spreadsheetml/2010/11/ac" url="https://gobiernobogota.sharepoint.com/sites/grOficinaAsesoradePlaneacion/Documentos compartidos/PLANEACION INSTITUCIONAL Y SECTORIAL/VIGENCIA 2026/SEGUIMIENTO PLANEACION 2026/PAI/PUBLICACIONES/TRIMESTRE II/Versiones para publicar Planes Institucionales II/"/>
    </mc:Choice>
  </mc:AlternateContent>
  <xr:revisionPtr revIDLastSave="162" documentId="8_{BA82F9C0-5BDE-4AF9-B204-75082BB2533B}" xr6:coauthVersionLast="47" xr6:coauthVersionMax="47" xr10:uidLastSave="{DCD13075-EF3E-4A1C-B303-687A7BD9AF84}"/>
  <bookViews>
    <workbookView xWindow="-110" yWindow="-110" windowWidth="19420" windowHeight="10300" xr2:uid="{00000000-000D-0000-FFFF-FFFF00000000}"/>
  </bookViews>
  <sheets>
    <sheet name="PI" sheetId="1" r:id="rId1"/>
    <sheet name="Instrucciones_" sheetId="4" r:id="rId2"/>
    <sheet name="Instrucciones" sheetId="3" state="hidden" r:id="rId3"/>
    <sheet name="Listas" sheetId="2" state="hidden" r:id="rId4"/>
  </sheets>
  <definedNames>
    <definedName name="_xlnm._FilterDatabase" localSheetId="0" hidden="1">PI!$D$12:$D$16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7" i="1" l="1"/>
  <c r="AR17" i="1"/>
  <c r="AQ16" i="1"/>
  <c r="AQ15" i="1" l="1"/>
  <c r="AQ14" i="1"/>
  <c r="AQ13" i="1"/>
  <c r="AQ12" i="1"/>
  <c r="Q15" i="1" l="1"/>
  <c r="Q14" i="1"/>
  <c r="Q13" i="1"/>
  <c r="Q12" i="1"/>
  <c r="AP12" i="1" s="1"/>
  <c r="AR12" i="1" s="1"/>
  <c r="Q16" i="1"/>
  <c r="AP16" i="1" s="1"/>
  <c r="AP15" i="1"/>
  <c r="AR15" i="1" s="1"/>
  <c r="AP14" i="1"/>
  <c r="AR14" i="1" s="1"/>
  <c r="AP13" i="1"/>
  <c r="AR13" i="1" s="1"/>
  <c r="AK15" i="1"/>
  <c r="AM15" i="1" s="1"/>
  <c r="AF15" i="1"/>
  <c r="AH15" i="1" s="1"/>
  <c r="AA15" i="1"/>
  <c r="AC15" i="1" s="1"/>
  <c r="V15" i="1"/>
  <c r="X15" i="1" s="1"/>
  <c r="AK14" i="1"/>
  <c r="AM14" i="1" s="1"/>
  <c r="AF14" i="1"/>
  <c r="AH14" i="1" s="1"/>
  <c r="AA14" i="1"/>
  <c r="AC14" i="1" s="1"/>
  <c r="V14" i="1"/>
  <c r="X14" i="1" s="1"/>
  <c r="AK16" i="1"/>
  <c r="AM16" i="1" s="1"/>
  <c r="AF16" i="1"/>
  <c r="AH16" i="1" s="1"/>
  <c r="AA16" i="1"/>
  <c r="AC16" i="1" s="1"/>
  <c r="V16" i="1"/>
  <c r="X16" i="1" s="1"/>
  <c r="AK13" i="1"/>
  <c r="AM13" i="1" s="1"/>
  <c r="AK12" i="1"/>
  <c r="AM12" i="1" s="1"/>
  <c r="AF13" i="1"/>
  <c r="AH13" i="1" s="1"/>
  <c r="AF12" i="1"/>
  <c r="AH12" i="1" s="1"/>
  <c r="AA13" i="1"/>
  <c r="AC13" i="1" s="1"/>
  <c r="AA12" i="1"/>
  <c r="AC12" i="1" s="1"/>
  <c r="V13" i="1"/>
  <c r="X13" i="1" s="1"/>
  <c r="V12" i="1"/>
  <c r="X12" i="1" s="1"/>
  <c r="AR16" i="1" l="1"/>
  <c r="AM17" i="1"/>
  <c r="AC17" i="1"/>
  <c r="AH1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I11" authorId="0" shapeId="0" xr:uid="{00000000-0006-0000-0100-000010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J11" authorId="0" shapeId="0" xr:uid="{00000000-0006-0000-0100-00000E000000}">
      <text>
        <r>
          <rPr>
            <b/>
            <sz val="9"/>
            <color indexed="81"/>
            <rFont val="Tahoma"/>
            <family val="2"/>
          </rPr>
          <t>Valor inicial que se toma como referencia para comparar el avance de la meta. Es importante indicar la magnitud, unidad de medida y la vigencia en la cual se obtuvo</t>
        </r>
      </text>
    </comment>
    <comment ref="K11" authorId="0" shapeId="0" xr:uid="{00000000-0006-0000-0100-00000D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List>
</comments>
</file>

<file path=xl/sharedStrings.xml><?xml version="1.0" encoding="utf-8"?>
<sst xmlns="http://schemas.openxmlformats.org/spreadsheetml/2006/main" count="356" uniqueCount="232">
  <si>
    <t>FORMULACIÓN Y SEGUIMIENTO A PLANES INSTITUCIONALES</t>
  </si>
  <si>
    <r>
      <rPr>
        <b/>
        <sz val="11"/>
        <color theme="1"/>
        <rFont val="Calibri Light"/>
        <family val="2"/>
        <scheme val="major"/>
      </rPr>
      <t xml:space="preserve">Código: </t>
    </r>
    <r>
      <rPr>
        <sz val="11"/>
        <color theme="1"/>
        <rFont val="Calibri Light"/>
        <family val="2"/>
        <scheme val="major"/>
      </rPr>
      <t xml:space="preserve">PLE-PIN-F055
</t>
    </r>
    <r>
      <rPr>
        <b/>
        <sz val="11"/>
        <color theme="1"/>
        <rFont val="Calibri Light"/>
        <family val="2"/>
        <scheme val="major"/>
      </rPr>
      <t xml:space="preserve">Versión: </t>
    </r>
    <r>
      <rPr>
        <sz val="11"/>
        <color theme="1"/>
        <rFont val="Calibri Light"/>
        <family val="2"/>
        <scheme val="major"/>
      </rPr>
      <t xml:space="preserve">03
</t>
    </r>
    <r>
      <rPr>
        <b/>
        <sz val="11"/>
        <color theme="1"/>
        <rFont val="Calibri Light"/>
        <family val="2"/>
        <scheme val="major"/>
      </rPr>
      <t xml:space="preserve">Vigencia: </t>
    </r>
    <r>
      <rPr>
        <sz val="11"/>
        <color theme="1"/>
        <rFont val="Calibri Light"/>
        <family val="2"/>
        <scheme val="major"/>
      </rPr>
      <t xml:space="preserve">06 de enero de 2026
</t>
    </r>
    <r>
      <rPr>
        <b/>
        <sz val="11"/>
        <color theme="1"/>
        <rFont val="Calibri Light"/>
        <family val="2"/>
        <scheme val="major"/>
      </rPr>
      <t xml:space="preserve">Caso HOLA: </t>
    </r>
    <r>
      <rPr>
        <sz val="11"/>
        <color theme="1"/>
        <rFont val="Calibri Light"/>
        <family val="2"/>
        <scheme val="major"/>
      </rPr>
      <t>15731</t>
    </r>
  </si>
  <si>
    <t>NOMBRE PLAN</t>
  </si>
  <si>
    <t>Plan Estratégico de Tecnologías de la Información y las Comunicaciones</t>
  </si>
  <si>
    <t>CONTROL DE CAMBIOS</t>
  </si>
  <si>
    <t>VERSIÓN</t>
  </si>
  <si>
    <t>FECHA</t>
  </si>
  <si>
    <t>DESCRIPCIÓN</t>
  </si>
  <si>
    <t>DEPENDENCIAS ASOCIADAS</t>
  </si>
  <si>
    <t>DTI - Dirección de Tecnología e Información</t>
  </si>
  <si>
    <t>Publicación del plan de gestión aprobado CIGD. Caso HOLA: 23911</t>
  </si>
  <si>
    <t>Publicación del seguimiento con corte a 31/03/2026.</t>
  </si>
  <si>
    <t>AÑO VIGENCIA</t>
  </si>
  <si>
    <t>Publicación del seguimiento con corte a 30/06/2026.</t>
  </si>
  <si>
    <t>META</t>
  </si>
  <si>
    <t>FUENTE DE FINANCIAMIENTO</t>
  </si>
  <si>
    <t>OBJETIVOS ESTRATÉGICOS</t>
  </si>
  <si>
    <t>MODELO INTEGRADO DE PLANEACIÓN Y GESTIÓN</t>
  </si>
  <si>
    <t>INDICADOR</t>
  </si>
  <si>
    <t>PROGRAMACIÓN</t>
  </si>
  <si>
    <t>RESULTADO</t>
  </si>
  <si>
    <t>I TRIMESTRE</t>
  </si>
  <si>
    <t>II TRIMESTRE</t>
  </si>
  <si>
    <t>III TRIMESTRE</t>
  </si>
  <si>
    <t>IV TRIMESTRE</t>
  </si>
  <si>
    <t>ACUMULADO VIGENCIA</t>
  </si>
  <si>
    <t>No. META</t>
  </si>
  <si>
    <t>NOMBRE META</t>
  </si>
  <si>
    <t>DIMENSIÓN</t>
  </si>
  <si>
    <t>POLÍTICA</t>
  </si>
  <si>
    <t>TIPO INDICADOR</t>
  </si>
  <si>
    <t>NOMBRE INDICADOR</t>
  </si>
  <si>
    <t>UNIDAD MEDIDA</t>
  </si>
  <si>
    <t>LÍNEA BASE</t>
  </si>
  <si>
    <t>FÓRMULA INDICADOR</t>
  </si>
  <si>
    <t>TIPO PROGRAMACIÓN</t>
  </si>
  <si>
    <t>I TRI</t>
  </si>
  <si>
    <t>II TRI</t>
  </si>
  <si>
    <t>III TRI</t>
  </si>
  <si>
    <t>IV TRI</t>
  </si>
  <si>
    <t>TOTAL VIGENCIA</t>
  </si>
  <si>
    <t>DESCRIPCIÓN ENTREGABLE</t>
  </si>
  <si>
    <t>FUENTE INFORMACIÓN</t>
  </si>
  <si>
    <t>RESPONSABLE EJECUCIÓN</t>
  </si>
  <si>
    <t>RESPONSABLE REPORTE</t>
  </si>
  <si>
    <t>PROGRAMADO</t>
  </si>
  <si>
    <t>EJECUTADO</t>
  </si>
  <si>
    <t>ANÁLISIS CUALITATIVO</t>
  </si>
  <si>
    <t xml:space="preserve">DESCRIPCIÓN EVIDENCIA </t>
  </si>
  <si>
    <t>MT1</t>
  </si>
  <si>
    <t>Realizar un (1) documento de análisis de Impacto al negocio (BIA) para un servicio transversal de TI (Sipago) y un servicio misional (JACD empresarios) y , durante la vigencia 2026</t>
  </si>
  <si>
    <t>8048 - Fortalecimiento Tecnológico para una Administración Más Eficiente en la Secretaría Distrital de Gobierno Bogotá D.C.</t>
  </si>
  <si>
    <t>PEI - Propiciar la revolución del servicio con criterios de calidad, calidez, eficacia, oportunidad, sostenibilidad y transformación digital.</t>
  </si>
  <si>
    <t>3. Gestión con Valores para Resultados</t>
  </si>
  <si>
    <t>Política 3.3. Seguridad Digital</t>
  </si>
  <si>
    <t>Eficacia</t>
  </si>
  <si>
    <t>Documento de análisis de servicios realizados</t>
  </si>
  <si>
    <t>Documento de análisis</t>
  </si>
  <si>
    <t>(Número de documentos de análisis de servicios realizados/ Total de análisis de servicios propuestos)</t>
  </si>
  <si>
    <t>Suma</t>
  </si>
  <si>
    <t>Documento del Análisis de impacto por negocio en los servicios de TI propuestos</t>
  </si>
  <si>
    <t>Información propia de la SDG</t>
  </si>
  <si>
    <t>DTI - Dirección de Tecnologías e Información</t>
  </si>
  <si>
    <t>No programada para el periodo.</t>
  </si>
  <si>
    <t>No programada para el periodo</t>
  </si>
  <si>
    <t>MT2</t>
  </si>
  <si>
    <t>Formular el 100% de las actividades del proceso de Gestión de la Arquitectura Empresarial, mediante la elaboración y documentación de los elementos requeridos por el Sistema Integrado de Gestión (SIG).</t>
  </si>
  <si>
    <t>Política 3.2. Gobierno Digital</t>
  </si>
  <si>
    <t xml:space="preserve">Porcentaje de actividades formuladas del proceso de Gestión de la Arquitectura Empresarial </t>
  </si>
  <si>
    <t>Porcentaje</t>
  </si>
  <si>
    <t>(Número de actividades formuladas del proceso de gestión / Total de actividades programadas del proceso de gestión) × 100</t>
  </si>
  <si>
    <t>Conjunto Documental Aprobado para la Formalización del Proceso de Gestión de Arquitectura Empresarial</t>
  </si>
  <si>
    <t>Durante el primer trimestre de 2026 se desarrolló la actividad de Análisis Preliminar para la formulación del proceso de Gestión de la Arquitectura Empresarial. En esta etapa se realizó la documentación y validación del alcance, objetivos, responsables, beneficios y motivadores estratégicos, estableciendo los elementos base para su estructuración y formalización. Con lo anterior, se dio cumplimiento a la actividad programada para el periodo.</t>
  </si>
  <si>
    <t xml:space="preserve">ANÁLISIS PRELIMINAR PROCESO DE GESTION AE LA SDG MARZO 31 2026 </t>
  </si>
  <si>
    <r>
      <t xml:space="preserve">Se cumplió con la formulación de la estructura del Proceso de Gestión de Arquitectura Empresarial, mediante la identificación y documentación de sus macroactividades, etapas y relaciones funcionales, alineadas con el marco normativo y  metodológico de Arquitectura Empresarial (Política de Gobierno Digital), generando un insumo esencial para la definición del proceso asociado en el Sistema Integrado de Gestión
</t>
    </r>
    <r>
      <rPr>
        <b/>
        <i/>
        <sz val="11"/>
        <color theme="1"/>
        <rFont val="Calibri Light"/>
        <family val="2"/>
        <scheme val="major"/>
      </rPr>
      <t>Nota OAP:</t>
    </r>
    <r>
      <rPr>
        <i/>
        <sz val="11"/>
        <color theme="1"/>
        <rFont val="Calibri Light"/>
        <family val="2"/>
        <scheme val="major"/>
      </rPr>
      <t xml:space="preserve"> De acuerdo con el plan de trabajo establecido, se verifica que el 20% programado para el segundo trimestre corresponde a la actividad “Estructura del Proceso”, relacionada con la identificación de las principales macroactividades y subprocesos de la Gestión de Arquitectura Empresarial (AE), alineados con el marco metodológico. En este sentido, se valida el cumplimiento de lo programado.</t>
    </r>
  </si>
  <si>
    <t>Estructura del Proceso AE</t>
  </si>
  <si>
    <t>MT3</t>
  </si>
  <si>
    <t>Realizar seguimiento al 100% de los proyectos de Tecnologías de la Información priorizados en el PETI, consolidando los avances y alertas en informes mensuales de gestión.</t>
  </si>
  <si>
    <t>Porcentaje de seguimientos a los proyectos de TI priorizados en el PETI realizados</t>
  </si>
  <si>
    <t>(Número de seguimientos a los proyectos de TI realizados / Total de proyectos de TI priorizados en el PETI) × 100</t>
  </si>
  <si>
    <t>Informe de seguimiento al avance de los proyectos definidos en el PETI para la vigencia</t>
  </si>
  <si>
    <t>Se avanzó en el seguimiento de los proyectos priorizados del PETI mediante la implementación y uso del instrumento de monitoreo institucional, consolidando información sobre su ejecución y desempeño, lo que permitió fortalecer la generación de reportes de gestión, la identificación temprana de alertas y la toma de decisiones para el cumplimiento de los objetivos estratégicos de tecnología.</t>
  </si>
  <si>
    <t>MT4</t>
  </si>
  <si>
    <t>Realizar dos (2) ejercicios de arquitectura empresarial en la entidad, en el proceso Gerencia de TI y en un proceso de articulación de la gestión local</t>
  </si>
  <si>
    <t>Número de ejercicios realizados</t>
  </si>
  <si>
    <t>Ejercicios</t>
  </si>
  <si>
    <t>Número de ejercicios realizados/Número de ejercicios totales programados</t>
  </si>
  <si>
    <t>Documento Visión de Arquitectura Empresarial de los ejercicios de AE 1 y 2.</t>
  </si>
  <si>
    <t>MT5</t>
  </si>
  <si>
    <t>Desarrollar el 100% de las acciones priorizadas en el Plan de Actualización de los Sistemas de Información de la SDG durante la vigencia 2026.</t>
  </si>
  <si>
    <t>Porcentaje de acciones priorizadas desarrolladas en el Plan de Actualización de los sistemas de información</t>
  </si>
  <si>
    <t>(Número de acciones priorizadas desarrolladas sobre los sistemas de información gestionados/ Nùmero de acciones priorizadas los sistemas de información programados)*100</t>
  </si>
  <si>
    <t>Constante</t>
  </si>
  <si>
    <t>Documento de Plan de actualización con los requerimientos gestionados para los sistemas de información de acuerdo con las necesidades de las dependencias.</t>
  </si>
  <si>
    <t>Durante el primer trimestre de 2026 se realizó la identificación, consolidación y análisis de los requerimientos de actualización de los sistemas de información de la SDG, en articulación con las dependencias de la entidad. Se avanzó en la estructuración y ejecución de los planes de Actualización de los Sistemas de Información priorizados para la vigencia. Con estas actividades se dio cumplimiento a lo programado para el periodo y se presentó informe de los avances y acciones  ejecutadas.</t>
  </si>
  <si>
    <r>
      <t xml:space="preserve">Informe plan de actualización Sistemas de información - Trim1
Documento plan de actualización Sistemas de información (enero -febrero 2026)
</t>
    </r>
    <r>
      <rPr>
        <b/>
        <i/>
        <sz val="11"/>
        <color theme="1"/>
        <rFont val="Calibri Light"/>
        <family val="2"/>
        <scheme val="major"/>
      </rPr>
      <t>Nota OAP:</t>
    </r>
    <r>
      <rPr>
        <i/>
        <sz val="11"/>
        <color theme="1"/>
        <rFont val="Calibri Light"/>
        <family val="2"/>
        <scheme val="major"/>
      </rPr>
      <t xml:space="preserve"> En atención a la observación realizada al informe de marzo, el área adjuntó la información correspondiente a enero y febrero de 2025, completando así el reporte del primer trimestre.</t>
    </r>
  </si>
  <si>
    <t>Se avanzó en la implementación de las acciones priorizadas del Plan de Actualización de los Sistemas de Información, mediante la modernización tecnológica, actualización de plataformas estratégicas y desarrollo de mejoras funcionales en sistemas de información institucionales, fortaleciendo la seguridad, el desempeño y la eficiencia de los servicios tecnológicos de la entidad.</t>
  </si>
  <si>
    <t>Informe plan de actualización Sistemas de información - Trim2</t>
  </si>
  <si>
    <t>TOTAL</t>
  </si>
  <si>
    <t>INSTRUCCIONES DE DILIGENCIAMIENTO</t>
  </si>
  <si>
    <t>CAMPOS</t>
  </si>
  <si>
    <t>PROCESO DE GESTIÓN</t>
  </si>
  <si>
    <t>Retomar de la lista desplegable.</t>
  </si>
  <si>
    <t>DEPENDENCIAS ASOCIADAS:</t>
  </si>
  <si>
    <t>Relacione las dependencias que aportan al cumplimiento del instrumento de planeación de acuerdo con el Decreto Distrital 411 de 2016.</t>
  </si>
  <si>
    <t>No. META:</t>
  </si>
  <si>
    <t>No diligenciar. La numeración será definida por la OAP.</t>
  </si>
  <si>
    <t>NOMBRE META:</t>
  </si>
  <si>
    <t>Diligenciar bajo la estructura sintáctica "Verbo fuerte en infinitivo + Magnitud (Número entero) + Unidad de medida + Complemento (condiciones de cumplimiento)"</t>
  </si>
  <si>
    <t>OBJETIVO PDD:</t>
  </si>
  <si>
    <t>Plan de Desarrollo Distrital. Retomar de la lista desplegable.</t>
  </si>
  <si>
    <t>PROGRAMA PDD:</t>
  </si>
  <si>
    <t>META PDD:</t>
  </si>
  <si>
    <t>FUENTE DE FINANCIAMIENTO:</t>
  </si>
  <si>
    <t>Si las actividades se financiarán únicamente con recursos de Funcionamiento, seleccionar esta opción, de lo contrario retomar de la lista desplegable el proyecto de inversión correspondiente.</t>
  </si>
  <si>
    <t>OBJETIVOS ESTRATÉGICOS:</t>
  </si>
  <si>
    <t>Correspondientes a los definidos en el Plan Estratégico Institucional (Resolución SDG 0072 de 2024) y el Plan Estratégico Sectorial (Resolución SDG 0073 de 2024). Retomar de la lista desplegable.</t>
  </si>
  <si>
    <t>MIPG DIMENSIÓN:</t>
  </si>
  <si>
    <t>De acuerdo con la Resolución SDG 1110 de 2024. Retomar de la lista desplegable.</t>
  </si>
  <si>
    <t>MIPG POLÍTICA:</t>
  </si>
  <si>
    <t>TIPO INDICADOR:</t>
  </si>
  <si>
    <t>Seleccione de la lista desplegable el más adecuado de acuerdo con la actividad que se plantea desarrollar la meta:
- Eficacia. Es la habilidad de una persona para concretar un objetivo. Tiene que ver con las actividades necesarias para alcanzar un objetivo.
- Eficiencia. Es la capacidad de emplear los mejores recursos, o de optimizar el uso de los recursos y medios disponibles para alcanzar un objetivo.
- Efectividad. Es la competencia de lograr el mejor resultado con la menor cantidad de recursos y en el menor tiempo posible. Es decir, es el equilibrio entre la eficacia (habilidades de las personas) y la eficiencia (medios y recursos) para alcanzar un objetivo.</t>
  </si>
  <si>
    <t>NOMBRE INDICADOR:</t>
  </si>
  <si>
    <t>Defina un nombre para el indicador de cumplimiento que de cuenta del avance de la meta.</t>
  </si>
  <si>
    <t>UNIDAD DE MEDIDA:</t>
  </si>
  <si>
    <t>Indique la unidad de medición en la cual se cuantificará el cumplimiento de la meta. Ejemplo: Personas, Porcentaje, Actividades, etc.</t>
  </si>
  <si>
    <t xml:space="preserve">LÍNEA BASE: </t>
  </si>
  <si>
    <t>Valor del último corte de información completa disponible para actividades similar o iguales a las que se propone desarrollar la meta. Debe expresarse en la misma unidad de medida que la meta. Su utilidad es brindar referencia frente a las capacidades de ejecutar la magnitud propuesta en el tiempo de vigencia del instrumento de planeación.</t>
  </si>
  <si>
    <t>FORMULA INDICADOR:</t>
  </si>
  <si>
    <t>Debe expresarse como la relación entre la magnitud ejecutada (numerador) y la magnitud programada (denominador).</t>
  </si>
  <si>
    <t>TIPO PROGRAMACIÓN:</t>
  </si>
  <si>
    <t>Seleccione de la lista desplegable el más adecuado de acuerdo con la actividad que se plantea desarrollar la meta (tenga en cuenta que esto determinará la formula de acumulación):
- Suma: Para las metas con tipo de programación “suma”, la magnitud ejecutada de la vigencia será el resultado de sumar la magnitud ejecutada en cada uno de los trimestres cuya fecha de corte de medición se encuentre cerrada. 
- Constante: Para las metas con tipo de programación “constante”, la magnitud ejecutada de la vigencia será equivalente al promedio simple de las magnitudes ejecutadas en cada uno de los trimestres cuya fecha de corte de medición se encuentre cerrada, dividido por el porcentaje tiempo transcurrido de la vigencia. 
- Creciente: Para las metas con tipo de programación “creciente”, la magnitud ejecutada de la vigencia será equivalente a la magnitud máxima ejecutada en cualquiera de los trimestres cuya fecha de corte de medición se encuentre cerrada. 
- Decreciente: Para las metas con tipo de programación “decreciente”, la magnitud ejecutada de la vigencia será equivalente a la magnitud mínima ejecutada en cualquiera de los trimestres cuya fecha de corte de medición se encuentre cerrada.</t>
  </si>
  <si>
    <t xml:space="preserve">PROGRAMACIÓN TRIMESTRAL: </t>
  </si>
  <si>
    <t>Desagregue la magnitud total de la vigencia en periodos trimestrales, de acuerdo con el tipo de programación escogido.</t>
  </si>
  <si>
    <t>DESCRIPCIÓN ENTREGABLE:</t>
  </si>
  <si>
    <t>Defina las características de los archivos de soporte de evidencia que darán cuenta del cumplimiento de las actividades que desarrollan la meta.</t>
  </si>
  <si>
    <t>FUENTE DE INFORMACIÓN:</t>
  </si>
  <si>
    <t>Defina si la fuente de información es propia a partir de los registros de la actividad desarrollada, o se base en una fuente externa, sea esta de la SDG o no.</t>
  </si>
  <si>
    <t>RESPONSABLE EJECUCIÓN:</t>
  </si>
  <si>
    <t>Dependencia responsables de la ejecución de las actividades de cumplimiento de las metas de acuerdo con el Decreto Distrital 411 de 2016.</t>
  </si>
  <si>
    <t>RESPONSABLE REPORTE:</t>
  </si>
  <si>
    <t>Dependencia responsable de generación del reporte consolidado y su remisión a la OAP de acuerdo con el Decreto Distrital 411 de 2016.</t>
  </si>
  <si>
    <t>ANÁLISIS CUALITATIVO:</t>
  </si>
  <si>
    <t>Descripción corta que de cuenta de aspectos significativos que ayuden a explicar el valor obtenido en la ejecución, especialmente cuando no se alcanza un cumplimiento óptimo deben relacionarse las dificultades y retrasos y las soluciones implementadas.</t>
  </si>
  <si>
    <t>DESCRIPCIÓN EVIDENCIA:</t>
  </si>
  <si>
    <t>Descripción de los archivos de evidencia de soporte de cumplimiento de la meta que fueron cargados en las carpetas dispuestas para ese fin. Debe ser coherente con el campo "Entregable".</t>
  </si>
  <si>
    <t>DEPENDENCIAS</t>
  </si>
  <si>
    <t>PROYECTOS DE INVERSIÓN</t>
  </si>
  <si>
    <t>OBJETIVO ESTRATÉGICO</t>
  </si>
  <si>
    <t>DIMENSIONES MIPG</t>
  </si>
  <si>
    <t>POLÍTICAS MIPG</t>
  </si>
  <si>
    <t>Despacho SDG</t>
  </si>
  <si>
    <t>7952 - Fortalecimiento institucional de la gestión local en las localidades de Bogotá D.C.</t>
  </si>
  <si>
    <t xml:space="preserve">PEI - Fortalecer la identidad de ciudad mediante la comunicación estratégica y la innovación publica y social, generando cambios comportamentales y valor público. </t>
  </si>
  <si>
    <t>1. Talento Humano</t>
  </si>
  <si>
    <t>Política 1.1. Gestión Estratégica del Talento Humano</t>
  </si>
  <si>
    <t>Plan Institucional de Archivos</t>
  </si>
  <si>
    <t>OAP - Oficina Asesora de Planeación</t>
  </si>
  <si>
    <t>7983 - Fortalecimiento de la gestión policiva en Bogotá D.C.</t>
  </si>
  <si>
    <t xml:space="preserve">PEI - Fomentar la promoción, garantía, protección, respeto y apropiación de los Derechos Humanos, la Libertad Religiosa y de conciencia, el Dialogo, la convivencia pacífica y la lucha contra el racismo. </t>
  </si>
  <si>
    <t>2. Direccionamiento Estratégico</t>
  </si>
  <si>
    <t>Política 1.2. Integridad</t>
  </si>
  <si>
    <t>Eficiencia</t>
  </si>
  <si>
    <t>Plan Anual de Vacantes</t>
  </si>
  <si>
    <t>OAC - Oficina Asesora de Comunicaciones</t>
  </si>
  <si>
    <t>7988 - Fortalecimiento de la capacidad institucional y de los actores sociales para la garantía, promoción y protección de los derechos humanos y de libertad religiosa y de conciencia en Bogotá D.C.</t>
  </si>
  <si>
    <t>Política 2.1. Planeación institucional</t>
  </si>
  <si>
    <t>Efectividad</t>
  </si>
  <si>
    <t>Creciente</t>
  </si>
  <si>
    <t>Plan de Previsión de Recursos Humanos</t>
  </si>
  <si>
    <t>OCI - Oficina de Control Interno</t>
  </si>
  <si>
    <t>7993 - Fortalecimiento del tejido social y la reconstrucción de la confianza con la ciudadanía para promover la cultura de la convivencia basada en el diálogo</t>
  </si>
  <si>
    <t xml:space="preserve">PEI - Fortalecer la articulación de la administración pública central y local para una gestión local y policiva más efectiva y transparente. </t>
  </si>
  <si>
    <t>4. Evaluación de Resultados</t>
  </si>
  <si>
    <t>Política 2.2. Gestión Presupuestal y Eficiencia del Gasto Público</t>
  </si>
  <si>
    <t>Decreciente</t>
  </si>
  <si>
    <t>Plan Estratégico de Talento Humano</t>
  </si>
  <si>
    <t>OCDI - Oficina de Control Disciplinario Interno</t>
  </si>
  <si>
    <t>7999 - Implementación de estrategias de innovación publica y social para el fomento de la gestión del conocimiento en Bogotá D.C.</t>
  </si>
  <si>
    <t xml:space="preserve">PEI - Promover la transparencia, la integridad y la participación en la gestión pública, para mejorar la gobernabilidad democrática distrital y local. </t>
  </si>
  <si>
    <t>5. Información y Comunicación</t>
  </si>
  <si>
    <t>Política 2.3. Compras y Contratación Pública</t>
  </si>
  <si>
    <t>Plan Institucional de Capacitación</t>
  </si>
  <si>
    <t>DRP - Dirección de Relaciones Políticas</t>
  </si>
  <si>
    <t>8004 - Implementación de la estrategia de participación ciudadana en espacios de toma de decisiones públicas en Bogotá D.C.</t>
  </si>
  <si>
    <t xml:space="preserve">PES - Emprender acciones para el fortalecimiento institucional y normativo del Sector Gobierno, que faciliten la gobernabilidad local y la atención integral de las necesidades en materia de espacio público. </t>
  </si>
  <si>
    <t>6. Gestión del Conocimiento y la Innovación</t>
  </si>
  <si>
    <t>Política 3.1. Fortalecimiento organizacional y simplificación de procesos</t>
  </si>
  <si>
    <t>Plan de Bienestar e Incentivos Institucionales</t>
  </si>
  <si>
    <t>DJ - Dirección Jurídica</t>
  </si>
  <si>
    <t>8010 - Fortalecimiento de la capacidad institucional y de los actores sociales para la garantía, promoción y protección de los derechos de las comunidades étnicas en Bogotá D.C.</t>
  </si>
  <si>
    <t xml:space="preserve">PES - Producir información sobre participación incidente, políticas públicas y relaciones políticas, que fomente la transparencia, la democracia, la generación de una visión compartida de Ciudad y la toma de decisiones basada en evidencia. </t>
  </si>
  <si>
    <t>7. Control Interno</t>
  </si>
  <si>
    <t>Plan de Trabajo Anual en Seguridad y Salud en el Trabajo</t>
  </si>
  <si>
    <t>DGAEP - Dirección para la Gestión Administrativa Especial de Policía</t>
  </si>
  <si>
    <t>8020 - Fortalecimiento de las relaciones estratégicas de los actores políticos de los diferentes niveles que influyan en la implementación de los programas de la administración Distrital Bogotá D.C.</t>
  </si>
  <si>
    <t xml:space="preserve">PES  -Promover una cultura de paz en el territorio basada en los derechos humanos, que fomente espacios de diálogo, así como la transversalización del enfoque diferencial étnico-racial. </t>
  </si>
  <si>
    <t>No Aplica</t>
  </si>
  <si>
    <t>SGL - Subsecretaría de Gestión Local</t>
  </si>
  <si>
    <t>8037 - Implementación de acciones orientadas a la gestión pública efectiva y transparente en la Secretaria Distrital de Gobierno de Bogotá D.C.</t>
  </si>
  <si>
    <t xml:space="preserve">PES - Desarrollar capacidades técnicas y tecnológicas en el Sector Gobierno para fortalecer el conocimiento, las capacidades institucionales y la articulación interinstitucional hacia la mejora en la prestación de los servicios, la atención oportuna de las peticiones ciudadanas y  la prestación de servicios digitales básicos, que progresivamente permitan avanzar en la estrategia de gobierno abierto, la estructura de datos y la generación de confianza ciudadana. </t>
  </si>
  <si>
    <t>Política 3.4. Defensa Jurídica</t>
  </si>
  <si>
    <t>Plan de Tratamiento de Riesgos de Seguridad y Privacidad de la Información</t>
  </si>
  <si>
    <t>DGDL - Dirección para la Gestión del Desarrollo Local</t>
  </si>
  <si>
    <t>Política 3.5. Mejora Normativa</t>
  </si>
  <si>
    <t>Plan de Seguridad y Privacidad de la Información</t>
  </si>
  <si>
    <t>DGP - Dirección para la Gestión Policiva</t>
  </si>
  <si>
    <t>8179 - Fortalecimiento de la gestión administrativa y operativa de la Secretaria Distrital de Gobierno Bogotá D.C.</t>
  </si>
  <si>
    <t>Política 3.6. Participación Ciudadana en la Gestión Pública</t>
  </si>
  <si>
    <t xml:space="preserve">Plan Estratégico de Seguridad Vial </t>
  </si>
  <si>
    <t>SGGD - Subsecretaría de Gobernabilidad y Garantía de Derechos</t>
  </si>
  <si>
    <t>Funcionamiento</t>
  </si>
  <si>
    <t>Política 3.7. Racionalización de Trámites</t>
  </si>
  <si>
    <t>DDH - Dirección de Derechos Humanos</t>
  </si>
  <si>
    <t>Política 3.8. Servicio al Ciudadano</t>
  </si>
  <si>
    <t>SARLC - Subdirección de Asuntos de Libertad Religiosa y de Conciencia</t>
  </si>
  <si>
    <t>Política 3.9. Gestión Ambiental</t>
  </si>
  <si>
    <t>DAE - Dirección de Asuntos Étnicos</t>
  </si>
  <si>
    <t>Política 4.1. Seguimiento y evaluación del desempeño institucional</t>
  </si>
  <si>
    <t>SAIR - Subdirección de Asuntos Indígenas y Rrom</t>
  </si>
  <si>
    <t>Política 5.1. Gestión Documental</t>
  </si>
  <si>
    <t>SANARP - Subdirección de Asuntos para Comunidades Negras, Afrocolombianas, Raizales y Palenqueras</t>
  </si>
  <si>
    <t>Política 5.2. Transparencia, acceso a la información pública y lucha contra la corrupción</t>
  </si>
  <si>
    <t>DCDS - Dirección de Convivencia y Diálogo Social</t>
  </si>
  <si>
    <t>Política 5.3. Gestión de la Información Estadística</t>
  </si>
  <si>
    <t>SGI - Subsecretaría de Gestión Institucional</t>
  </si>
  <si>
    <t>Política 6.1. Gestión del Conocimiento y la Innovación</t>
  </si>
  <si>
    <t>DGTH - Dirección de Gestión del Talento Humano</t>
  </si>
  <si>
    <t>Política 7.1. Control Interno</t>
  </si>
  <si>
    <t>DA - Dirección Administrativa</t>
  </si>
  <si>
    <t>DF - Dirección Financiera</t>
  </si>
  <si>
    <t>DC - Dirección de Contratación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</si>
</sst>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3" formatCode="_-* #,##0.00_-;\-* #,##0.00_-;_-* &quot;-&quot;??_-;_-@_-"/>
    <numFmt numFmtId="164" formatCode="0.0"/>
    <numFmt numFmtId="165" formatCode="0.0%"/>
  </numFmts>
  <fonts count="26">
    <font>
      <sz val="11"/>
      <color theme="1"/>
      <name val="Calibri"/>
      <family val="2"/>
      <scheme val="minor"/>
    </font>
    <font>
      <sz val="11"/>
      <color theme="1"/>
      <name val="Calibri Light"/>
      <family val="2"/>
      <scheme val="major"/>
    </font>
    <font>
      <b/>
      <sz val="11"/>
      <color theme="1"/>
      <name val="Calibri Light"/>
      <family val="2"/>
      <scheme val="major"/>
    </font>
    <font>
      <sz val="11"/>
      <color theme="1"/>
      <name val="Calibri"/>
      <family val="2"/>
      <scheme val="minor"/>
    </font>
    <font>
      <b/>
      <sz val="14"/>
      <color theme="1"/>
      <name val="Calibri Light"/>
      <family val="2"/>
      <scheme val="major"/>
    </font>
    <font>
      <b/>
      <sz val="14"/>
      <name val="Calibri Light"/>
      <family val="2"/>
      <scheme val="major"/>
    </font>
    <font>
      <b/>
      <sz val="9"/>
      <color indexed="81"/>
      <name val="Tahoma"/>
      <family val="2"/>
    </font>
    <font>
      <sz val="9"/>
      <color indexed="81"/>
      <name val="Tahoma"/>
      <family val="2"/>
    </font>
    <font>
      <sz val="11"/>
      <color theme="1"/>
      <name val="Aptos"/>
      <family val="2"/>
      <charset val="1"/>
    </font>
    <font>
      <sz val="8"/>
      <name val="Calibri"/>
      <family val="2"/>
      <scheme val="minor"/>
    </font>
    <font>
      <sz val="11"/>
      <color theme="1"/>
      <name val="Calibri Light"/>
      <family val="2"/>
    </font>
    <font>
      <b/>
      <sz val="11"/>
      <color theme="1"/>
      <name val="Calibri"/>
      <family val="2"/>
      <scheme val="minor"/>
    </font>
    <font>
      <b/>
      <sz val="10"/>
      <color theme="1"/>
      <name val="Calibri Light"/>
      <family val="2"/>
      <scheme val="major"/>
    </font>
    <font>
      <sz val="10"/>
      <color theme="1"/>
      <name val="Calibri Light"/>
      <family val="2"/>
      <scheme val="major"/>
    </font>
    <font>
      <b/>
      <sz val="11"/>
      <color theme="0"/>
      <name val="Calibri Light"/>
      <family val="2"/>
      <scheme val="major"/>
    </font>
    <font>
      <b/>
      <sz val="10"/>
      <color theme="0"/>
      <name val="Calibri Light"/>
      <family val="2"/>
      <scheme val="major"/>
    </font>
    <font>
      <u/>
      <sz val="11"/>
      <color theme="10"/>
      <name val="Calibri"/>
      <family val="2"/>
      <scheme val="minor"/>
    </font>
    <font>
      <sz val="10"/>
      <name val="Arial"/>
      <family val="2"/>
    </font>
    <font>
      <b/>
      <sz val="16"/>
      <color theme="1"/>
      <name val="Calibri"/>
      <family val="2"/>
      <scheme val="minor"/>
    </font>
    <font>
      <b/>
      <sz val="16"/>
      <color theme="1"/>
      <name val="Calibri Light"/>
      <family val="2"/>
      <scheme val="major"/>
    </font>
    <font>
      <sz val="11"/>
      <name val="Calibri Light"/>
      <family val="2"/>
      <scheme val="major"/>
    </font>
    <font>
      <sz val="11"/>
      <color rgb="FF000000"/>
      <name val="Calibri Light"/>
      <family val="2"/>
      <scheme val="major"/>
    </font>
    <font>
      <sz val="11"/>
      <color rgb="FF000000"/>
      <name val="Calibri Light"/>
      <family val="2"/>
    </font>
    <font>
      <b/>
      <sz val="11"/>
      <color rgb="FF000000"/>
      <name val="Calibri Light"/>
      <family val="2"/>
      <scheme val="major"/>
    </font>
    <font>
      <b/>
      <i/>
      <sz val="11"/>
      <color theme="1"/>
      <name val="Calibri Light"/>
      <family val="2"/>
      <scheme val="major"/>
    </font>
    <font>
      <i/>
      <sz val="11"/>
      <color theme="1"/>
      <name val="Calibri Light"/>
      <family val="2"/>
      <scheme val="major"/>
    </font>
  </fonts>
  <fills count="15">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FFFFFF"/>
        <bgColor rgb="FF000000"/>
      </patternFill>
    </fill>
    <fill>
      <patternFill patternType="solid">
        <fgColor theme="5"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6">
    <xf numFmtId="0" fontId="0" fillId="0" borderId="0"/>
    <xf numFmtId="9" fontId="3" fillId="0" borderId="0" applyFont="0" applyFill="0" applyBorder="0" applyAlignment="0" applyProtection="0"/>
    <xf numFmtId="41" fontId="3" fillId="0" borderId="0" applyFont="0" applyFill="0" applyBorder="0" applyAlignment="0" applyProtection="0"/>
    <xf numFmtId="0" fontId="16" fillId="0" borderId="0" applyNumberFormat="0" applyFill="0" applyBorder="0" applyAlignment="0" applyProtection="0"/>
    <xf numFmtId="0" fontId="17" fillId="0" borderId="0"/>
    <xf numFmtId="43" fontId="3" fillId="0" borderId="0" applyFont="0" applyFill="0" applyBorder="0" applyAlignment="0" applyProtection="0"/>
  </cellStyleXfs>
  <cellXfs count="117">
    <xf numFmtId="0" fontId="0" fillId="0" borderId="0" xfId="0"/>
    <xf numFmtId="0" fontId="1" fillId="0" borderId="0" xfId="0" applyFont="1" applyAlignment="1">
      <alignment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0" xfId="0" applyFont="1" applyAlignment="1">
      <alignment horizontal="justify" vertical="center" wrapText="1"/>
    </xf>
    <xf numFmtId="0" fontId="1" fillId="4" borderId="0" xfId="0" applyFont="1" applyFill="1" applyAlignment="1">
      <alignment wrapText="1"/>
    </xf>
    <xf numFmtId="0" fontId="2" fillId="4" borderId="0" xfId="0" applyFont="1" applyFill="1" applyAlignment="1">
      <alignment vertical="center" wrapText="1"/>
    </xf>
    <xf numFmtId="0" fontId="1" fillId="4" borderId="0" xfId="0" applyFont="1" applyFill="1" applyAlignment="1">
      <alignment vertical="center" wrapText="1"/>
    </xf>
    <xf numFmtId="0" fontId="1" fillId="4" borderId="1" xfId="0" applyFont="1" applyFill="1" applyBorder="1" applyAlignment="1">
      <alignment horizontal="center" vertical="center" wrapText="1"/>
    </xf>
    <xf numFmtId="0" fontId="8" fillId="0" borderId="0" xfId="0" applyFont="1" applyAlignment="1">
      <alignment wrapText="1"/>
    </xf>
    <xf numFmtId="0" fontId="1" fillId="0" borderId="5" xfId="0" applyFont="1" applyBorder="1" applyAlignment="1">
      <alignment vertical="center" wrapText="1"/>
    </xf>
    <xf numFmtId="0" fontId="10" fillId="0" borderId="1" xfId="0" applyFont="1" applyBorder="1" applyAlignment="1">
      <alignment horizontal="justify" vertical="center" wrapText="1"/>
    </xf>
    <xf numFmtId="0" fontId="2" fillId="4" borderId="0" xfId="0" applyFont="1" applyFill="1" applyAlignment="1">
      <alignment horizontal="center" vertical="center" wrapText="1"/>
    </xf>
    <xf numFmtId="0" fontId="2" fillId="8" borderId="1" xfId="0" applyFont="1" applyFill="1" applyBorder="1" applyAlignment="1">
      <alignment horizontal="center" vertical="center" wrapText="1"/>
    </xf>
    <xf numFmtId="0" fontId="4" fillId="9" borderId="1" xfId="0" applyFont="1" applyFill="1" applyBorder="1" applyAlignment="1">
      <alignment wrapText="1"/>
    </xf>
    <xf numFmtId="0" fontId="12" fillId="6"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3" fillId="0" borderId="0" xfId="0" applyFont="1" applyAlignment="1">
      <alignment wrapText="1"/>
    </xf>
    <xf numFmtId="0" fontId="15" fillId="10" borderId="1" xfId="0" applyFont="1" applyFill="1" applyBorder="1" applyAlignment="1">
      <alignment horizontal="center" vertical="center" wrapText="1"/>
    </xf>
    <xf numFmtId="0" fontId="12" fillId="11" borderId="1" xfId="0"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2" fillId="13"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1" fillId="0" borderId="0" xfId="0" applyFont="1" applyAlignment="1">
      <alignment horizontal="center"/>
    </xf>
    <xf numFmtId="0" fontId="10" fillId="5" borderId="1" xfId="0" applyFont="1" applyFill="1" applyBorder="1" applyAlignment="1">
      <alignment horizontal="center" vertical="center" wrapText="1"/>
    </xf>
    <xf numFmtId="10" fontId="1" fillId="0" borderId="1" xfId="1" applyNumberFormat="1" applyFont="1" applyBorder="1" applyAlignment="1">
      <alignment horizontal="right" vertical="center" wrapText="1"/>
    </xf>
    <xf numFmtId="164" fontId="4" fillId="9" borderId="1" xfId="1" applyNumberFormat="1" applyFont="1" applyFill="1" applyBorder="1" applyAlignment="1">
      <alignment horizontal="right" wrapText="1"/>
    </xf>
    <xf numFmtId="1" fontId="4" fillId="9" borderId="1" xfId="1" applyNumberFormat="1" applyFont="1" applyFill="1" applyBorder="1" applyAlignment="1">
      <alignment horizontal="right" wrapText="1"/>
    </xf>
    <xf numFmtId="164" fontId="1" fillId="0" borderId="1" xfId="0" applyNumberFormat="1" applyFont="1" applyBorder="1" applyAlignment="1">
      <alignment horizontal="right" vertical="center" wrapText="1"/>
    </xf>
    <xf numFmtId="10" fontId="4" fillId="9" borderId="1" xfId="1" applyNumberFormat="1" applyFont="1" applyFill="1" applyBorder="1" applyAlignment="1">
      <alignment horizontal="right" wrapText="1"/>
    </xf>
    <xf numFmtId="0" fontId="2" fillId="4" borderId="7" xfId="0" applyFont="1" applyFill="1" applyBorder="1" applyAlignment="1">
      <alignment horizontal="center" vertical="center" wrapText="1"/>
    </xf>
    <xf numFmtId="0" fontId="8" fillId="0" borderId="0" xfId="0" applyFont="1"/>
    <xf numFmtId="0" fontId="0" fillId="0" borderId="0" xfId="0" applyAlignment="1">
      <alignment vertical="center"/>
    </xf>
    <xf numFmtId="0" fontId="1" fillId="4" borderId="1" xfId="0" applyFont="1" applyFill="1" applyBorder="1" applyAlignment="1">
      <alignment horizontal="center" wrapText="1"/>
    </xf>
    <xf numFmtId="0" fontId="11" fillId="0" borderId="1" xfId="0" applyFont="1" applyBorder="1" applyAlignment="1">
      <alignment vertical="center"/>
    </xf>
    <xf numFmtId="0" fontId="0" fillId="0" borderId="1" xfId="0" applyBorder="1" applyAlignment="1">
      <alignment vertical="center" wrapText="1"/>
    </xf>
    <xf numFmtId="0" fontId="18" fillId="14" borderId="1" xfId="0" applyFont="1" applyFill="1" applyBorder="1" applyAlignment="1">
      <alignment horizontal="center" vertical="center"/>
    </xf>
    <xf numFmtId="0" fontId="4" fillId="0" borderId="0" xfId="0" applyFont="1" applyAlignment="1">
      <alignment wrapText="1"/>
    </xf>
    <xf numFmtId="10" fontId="19" fillId="9" borderId="1" xfId="1" applyNumberFormat="1" applyFont="1" applyFill="1" applyBorder="1" applyAlignment="1">
      <alignment horizontal="right" wrapText="1"/>
    </xf>
    <xf numFmtId="10" fontId="1" fillId="0" borderId="1" xfId="0" applyNumberFormat="1" applyFont="1" applyBorder="1" applyAlignment="1">
      <alignment horizontal="center" vertical="center" wrapText="1"/>
    </xf>
    <xf numFmtId="9" fontId="1" fillId="0" borderId="1" xfId="1" applyFont="1" applyBorder="1" applyAlignment="1">
      <alignment horizontal="center" vertical="center" wrapText="1"/>
    </xf>
    <xf numFmtId="9" fontId="1" fillId="0" borderId="1" xfId="1" applyFont="1" applyBorder="1" applyAlignment="1">
      <alignment horizontal="right" vertical="center" wrapText="1"/>
    </xf>
    <xf numFmtId="0" fontId="20" fillId="0" borderId="1" xfId="0" applyFont="1" applyBorder="1" applyAlignment="1">
      <alignment horizontal="justify" vertical="center" wrapText="1"/>
    </xf>
    <xf numFmtId="0" fontId="21" fillId="0" borderId="1" xfId="0" applyFont="1" applyBorder="1" applyAlignment="1">
      <alignment horizontal="justify" vertical="center" wrapText="1"/>
    </xf>
    <xf numFmtId="0" fontId="10" fillId="0" borderId="1" xfId="0" applyFont="1" applyBorder="1" applyAlignment="1">
      <alignment horizontal="center" vertical="center" wrapText="1"/>
    </xf>
    <xf numFmtId="10" fontId="21" fillId="0" borderId="1" xfId="0" applyNumberFormat="1" applyFont="1" applyBorder="1" applyAlignment="1">
      <alignment horizontal="center" vertical="center" wrapText="1"/>
    </xf>
    <xf numFmtId="0" fontId="22" fillId="0" borderId="1" xfId="0" applyFont="1" applyBorder="1" applyAlignment="1">
      <alignment horizontal="center" vertical="center" wrapText="1"/>
    </xf>
    <xf numFmtId="0" fontId="22" fillId="0" borderId="1" xfId="0" applyFont="1" applyBorder="1" applyAlignment="1">
      <alignment horizontal="justify" vertical="center" wrapText="1"/>
    </xf>
    <xf numFmtId="1" fontId="1" fillId="0" borderId="1" xfId="1" applyNumberFormat="1" applyFont="1" applyBorder="1" applyAlignment="1">
      <alignment horizontal="center" vertical="center" wrapText="1"/>
    </xf>
    <xf numFmtId="164" fontId="1" fillId="0" borderId="1" xfId="1" applyNumberFormat="1" applyFont="1" applyFill="1" applyBorder="1" applyAlignment="1">
      <alignment horizontal="center" vertical="center" wrapText="1"/>
    </xf>
    <xf numFmtId="9" fontId="21" fillId="0" borderId="1" xfId="1" applyFont="1" applyBorder="1" applyAlignment="1">
      <alignment horizontal="center" vertical="center" wrapText="1"/>
    </xf>
    <xf numFmtId="164" fontId="1" fillId="0" borderId="1" xfId="1" applyNumberFormat="1" applyFont="1" applyBorder="1" applyAlignment="1">
      <alignment horizontal="center" vertical="center" wrapText="1"/>
    </xf>
    <xf numFmtId="0" fontId="1" fillId="4" borderId="1" xfId="0" applyFont="1" applyFill="1" applyBorder="1" applyAlignment="1">
      <alignment horizontal="justify" vertical="center" wrapText="1"/>
    </xf>
    <xf numFmtId="0" fontId="21" fillId="4" borderId="1" xfId="0" applyFont="1" applyFill="1" applyBorder="1" applyAlignment="1">
      <alignment horizontal="justify" vertical="center" wrapText="1"/>
    </xf>
    <xf numFmtId="164" fontId="1" fillId="0" borderId="1" xfId="1" applyNumberFormat="1" applyFont="1" applyFill="1" applyBorder="1" applyAlignment="1">
      <alignment horizontal="right" vertical="center" wrapText="1"/>
    </xf>
    <xf numFmtId="9" fontId="21" fillId="0" borderId="1" xfId="1" applyFont="1" applyBorder="1" applyAlignment="1">
      <alignment horizontal="right" vertical="center" wrapText="1"/>
    </xf>
    <xf numFmtId="1" fontId="1" fillId="0" borderId="1" xfId="1" applyNumberFormat="1" applyFont="1" applyBorder="1" applyAlignment="1">
      <alignment horizontal="right" vertical="center" wrapText="1"/>
    </xf>
    <xf numFmtId="14" fontId="1" fillId="4" borderId="1" xfId="0" applyNumberFormat="1" applyFont="1" applyFill="1" applyBorder="1" applyAlignment="1">
      <alignment horizontal="center" vertical="center" wrapText="1"/>
    </xf>
    <xf numFmtId="0" fontId="1" fillId="4" borderId="0" xfId="0" applyFont="1" applyFill="1" applyAlignment="1">
      <alignment horizontal="right" wrapText="1"/>
    </xf>
    <xf numFmtId="0" fontId="1" fillId="4" borderId="0" xfId="0" applyFont="1" applyFill="1" applyAlignment="1">
      <alignment horizontal="right" vertical="center" wrapText="1"/>
    </xf>
    <xf numFmtId="0" fontId="4" fillId="9" borderId="1" xfId="0" applyFont="1" applyFill="1" applyBorder="1" applyAlignment="1">
      <alignment horizontal="right" wrapText="1"/>
    </xf>
    <xf numFmtId="0" fontId="1" fillId="0" borderId="0" xfId="0" applyFont="1" applyAlignment="1">
      <alignment horizontal="right" wrapText="1"/>
    </xf>
    <xf numFmtId="10" fontId="2" fillId="0" borderId="1" xfId="1" applyNumberFormat="1" applyFont="1" applyBorder="1" applyAlignment="1">
      <alignment horizontal="right" vertical="center" wrapText="1"/>
    </xf>
    <xf numFmtId="9" fontId="23" fillId="0" borderId="1" xfId="1" applyFont="1" applyBorder="1" applyAlignment="1">
      <alignment horizontal="right" vertical="center" wrapText="1"/>
    </xf>
    <xf numFmtId="165" fontId="2" fillId="0" borderId="1" xfId="1" applyNumberFormat="1" applyFont="1" applyBorder="1" applyAlignment="1">
      <alignment horizontal="right" vertical="center" wrapText="1"/>
    </xf>
    <xf numFmtId="9" fontId="2" fillId="0" borderId="1" xfId="1" applyFont="1" applyBorder="1" applyAlignment="1">
      <alignment horizontal="right" vertical="center" wrapText="1"/>
    </xf>
    <xf numFmtId="1" fontId="2" fillId="0" borderId="1" xfId="1" applyNumberFormat="1" applyFont="1" applyBorder="1" applyAlignment="1">
      <alignment horizontal="right" vertical="center" wrapText="1"/>
    </xf>
    <xf numFmtId="0" fontId="1" fillId="4" borderId="0" xfId="0" applyFont="1" applyFill="1" applyAlignment="1">
      <alignment horizontal="left" wrapText="1"/>
    </xf>
    <xf numFmtId="0" fontId="1" fillId="4" borderId="0" xfId="0" applyFont="1" applyFill="1" applyAlignment="1">
      <alignment horizontal="left" vertical="center" wrapText="1"/>
    </xf>
    <xf numFmtId="0" fontId="12" fillId="13" borderId="1" xfId="0" applyFont="1" applyFill="1" applyBorder="1" applyAlignment="1">
      <alignment horizontal="left" vertical="center" wrapText="1"/>
    </xf>
    <xf numFmtId="0" fontId="1" fillId="0" borderId="1" xfId="0" applyFont="1" applyBorder="1" applyAlignment="1">
      <alignment horizontal="left" vertical="center" wrapText="1"/>
    </xf>
    <xf numFmtId="0" fontId="4" fillId="9" borderId="1" xfId="0" applyFont="1" applyFill="1" applyBorder="1" applyAlignment="1">
      <alignment horizontal="left" wrapText="1"/>
    </xf>
    <xf numFmtId="0" fontId="1" fillId="0" borderId="0" xfId="0" applyFont="1" applyAlignment="1">
      <alignment horizontal="left" wrapText="1"/>
    </xf>
    <xf numFmtId="1" fontId="1" fillId="0" borderId="1" xfId="1" applyNumberFormat="1" applyFont="1" applyFill="1" applyBorder="1" applyAlignment="1">
      <alignment horizontal="right" vertical="center" wrapText="1"/>
    </xf>
    <xf numFmtId="1" fontId="1" fillId="0" borderId="1" xfId="0" applyNumberFormat="1" applyFont="1" applyBorder="1" applyAlignment="1">
      <alignment horizontal="right" vertical="center" wrapText="1"/>
    </xf>
    <xf numFmtId="165" fontId="1" fillId="0" borderId="1" xfId="1" applyNumberFormat="1" applyFont="1" applyBorder="1" applyAlignment="1">
      <alignment horizontal="right" vertical="center" wrapText="1"/>
    </xf>
    <xf numFmtId="1" fontId="2" fillId="0" borderId="1" xfId="0" applyNumberFormat="1" applyFont="1" applyBorder="1" applyAlignment="1">
      <alignment horizontal="right" vertical="center" wrapText="1"/>
    </xf>
    <xf numFmtId="1" fontId="2" fillId="0" borderId="1" xfId="1" applyNumberFormat="1" applyFont="1" applyFill="1" applyBorder="1" applyAlignment="1">
      <alignment horizontal="right" vertical="center" wrapText="1"/>
    </xf>
    <xf numFmtId="14" fontId="1" fillId="0" borderId="1" xfId="0" applyNumberFormat="1" applyFont="1" applyBorder="1" applyAlignment="1">
      <alignment horizontal="center" vertical="center" wrapText="1"/>
    </xf>
    <xf numFmtId="9" fontId="1" fillId="0" borderId="1" xfId="1" applyFont="1" applyFill="1" applyBorder="1" applyAlignment="1">
      <alignment horizontal="right" vertical="center" wrapText="1"/>
    </xf>
    <xf numFmtId="10" fontId="1" fillId="0" borderId="1" xfId="1" applyNumberFormat="1" applyFont="1" applyFill="1" applyBorder="1" applyAlignment="1">
      <alignment horizontal="right"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5"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4" fillId="10" borderId="2" xfId="0" applyFont="1" applyFill="1" applyBorder="1" applyAlignment="1">
      <alignment horizontal="center" vertical="center" wrapText="1"/>
    </xf>
    <xf numFmtId="0" fontId="14" fillId="10" borderId="4"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12" borderId="2" xfId="0" applyFont="1" applyFill="1" applyBorder="1" applyAlignment="1">
      <alignment horizontal="center" vertical="center" wrapText="1"/>
    </xf>
    <xf numFmtId="0" fontId="2" fillId="12" borderId="4" xfId="0" applyFont="1" applyFill="1" applyBorder="1" applyAlignment="1">
      <alignment horizontal="center" vertical="center" wrapText="1"/>
    </xf>
    <xf numFmtId="0" fontId="2" fillId="12" borderId="3"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13" borderId="2" xfId="0" applyFont="1" applyFill="1" applyBorder="1" applyAlignment="1">
      <alignment horizontal="center" vertical="center" wrapText="1"/>
    </xf>
    <xf numFmtId="0" fontId="2" fillId="13" borderId="4" xfId="0" applyFont="1" applyFill="1" applyBorder="1" applyAlignment="1">
      <alignment horizontal="center" vertical="center" wrapText="1"/>
    </xf>
    <xf numFmtId="0" fontId="2" fillId="13" borderId="3"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4" borderId="1" xfId="0" applyFont="1" applyFill="1" applyBorder="1" applyAlignment="1">
      <alignment horizontal="center" vertical="center" wrapText="1"/>
    </xf>
    <xf numFmtId="0" fontId="18" fillId="14" borderId="1" xfId="0" applyFont="1" applyFill="1" applyBorder="1" applyAlignment="1">
      <alignment horizontal="center" vertical="center"/>
    </xf>
  </cellXfs>
  <cellStyles count="6">
    <cellStyle name="Hyperlink" xfId="3" xr:uid="{DE6EC381-D3D0-44CE-8411-BFB25E820AB1}"/>
    <cellStyle name="Millares [0] 2" xfId="2" xr:uid="{0A132118-CF93-4274-A58D-F85900ECC8DD}"/>
    <cellStyle name="Millares 2" xfId="5" xr:uid="{BCEDFB53-D0BC-4DEA-AB83-B39FAE18EAEE}"/>
    <cellStyle name="Normal" xfId="0" builtinId="0"/>
    <cellStyle name="Normal 2" xfId="4" xr:uid="{E1463F09-F0B1-4FA3-B190-85AD993B8A82}"/>
    <cellStyle name="Porcentaje" xfId="1" builtinId="5"/>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28574</xdr:colOff>
      <xdr:row>0</xdr:row>
      <xdr:rowOff>38099</xdr:rowOff>
    </xdr:from>
    <xdr:to>
      <xdr:col>1</xdr:col>
      <xdr:colOff>1419225</xdr:colOff>
      <xdr:row>0</xdr:row>
      <xdr:rowOff>695324</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4" y="38099"/>
          <a:ext cx="1857376" cy="6572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17"/>
  <sheetViews>
    <sheetView tabSelected="1" topLeftCell="B1" zoomScale="70" zoomScaleNormal="70" workbookViewId="0">
      <selection activeCell="F8" sqref="F8"/>
    </sheetView>
  </sheetViews>
  <sheetFormatPr defaultColWidth="10.85546875" defaultRowHeight="14.45"/>
  <cols>
    <col min="1" max="1" width="7" style="1" customWidth="1"/>
    <col min="2" max="2" width="42.85546875" style="1" customWidth="1"/>
    <col min="3" max="3" width="42.7109375" style="1" customWidth="1"/>
    <col min="4" max="4" width="42.85546875" style="1" customWidth="1"/>
    <col min="5" max="5" width="28.5703125" style="1" customWidth="1"/>
    <col min="6" max="6" width="42.85546875" style="1" customWidth="1"/>
    <col min="7" max="12" width="21.42578125" style="1" customWidth="1"/>
    <col min="13" max="16" width="10" style="1" customWidth="1"/>
    <col min="17" max="17" width="14.28515625" style="1" customWidth="1"/>
    <col min="18" max="21" width="21.42578125" style="1" customWidth="1"/>
    <col min="22" max="24" width="14.28515625" style="64" customWidth="1"/>
    <col min="25" max="25" width="42.85546875" style="75" customWidth="1"/>
    <col min="26" max="26" width="33" style="75" customWidth="1"/>
    <col min="27" max="29" width="14.28515625" style="1" customWidth="1"/>
    <col min="30" max="30" width="42.85546875" style="1" customWidth="1"/>
    <col min="31" max="31" width="28.5703125" style="1" customWidth="1"/>
    <col min="32" max="34" width="14.28515625" style="1" hidden="1" customWidth="1"/>
    <col min="35" max="35" width="42.85546875" style="1" hidden="1" customWidth="1"/>
    <col min="36" max="36" width="28.5703125" style="1" hidden="1" customWidth="1"/>
    <col min="37" max="39" width="14.28515625" style="1" hidden="1" customWidth="1"/>
    <col min="40" max="40" width="42.85546875" style="1" hidden="1" customWidth="1"/>
    <col min="41" max="41" width="28.5703125" style="1" hidden="1" customWidth="1"/>
    <col min="42" max="44" width="14.28515625" style="64" customWidth="1"/>
    <col min="45" max="46" width="16.5703125" style="1" customWidth="1"/>
    <col min="47" max="47" width="39.42578125" style="1" customWidth="1"/>
    <col min="48" max="16384" width="10.85546875" style="1"/>
  </cols>
  <sheetData>
    <row r="1" spans="1:51" s="6" customFormat="1" ht="61.5" customHeight="1">
      <c r="A1" s="88" t="s">
        <v>0</v>
      </c>
      <c r="B1" s="89"/>
      <c r="C1" s="89"/>
      <c r="D1" s="89"/>
      <c r="E1" s="89"/>
      <c r="F1" s="89"/>
      <c r="G1" s="89"/>
      <c r="H1" s="87" t="s">
        <v>1</v>
      </c>
      <c r="I1" s="87"/>
      <c r="V1" s="61"/>
      <c r="W1" s="61"/>
      <c r="X1" s="61"/>
      <c r="Y1" s="70"/>
      <c r="Z1" s="70"/>
      <c r="AP1" s="61"/>
      <c r="AQ1" s="61"/>
      <c r="AR1" s="61"/>
    </row>
    <row r="2" spans="1:51" s="8" customFormat="1">
      <c r="A2" s="33"/>
      <c r="B2" s="13"/>
      <c r="C2" s="13"/>
      <c r="D2" s="13"/>
      <c r="E2" s="13"/>
      <c r="F2" s="13"/>
      <c r="G2" s="13"/>
      <c r="H2" s="13"/>
      <c r="I2" s="13"/>
      <c r="J2" s="6"/>
      <c r="K2" s="6"/>
      <c r="L2" s="6"/>
      <c r="M2" s="13"/>
      <c r="N2" s="7"/>
      <c r="O2" s="7"/>
      <c r="P2" s="7"/>
      <c r="Q2" s="7"/>
      <c r="V2" s="62"/>
      <c r="W2" s="62"/>
      <c r="X2" s="62"/>
      <c r="Y2" s="71"/>
      <c r="Z2" s="71"/>
      <c r="AP2" s="62"/>
      <c r="AQ2" s="62"/>
      <c r="AR2" s="62"/>
    </row>
    <row r="3" spans="1:51" s="6" customFormat="1" ht="15" customHeight="1">
      <c r="A3" s="113" t="s">
        <v>2</v>
      </c>
      <c r="B3" s="113"/>
      <c r="C3" s="89" t="s">
        <v>3</v>
      </c>
      <c r="E3" s="113" t="s">
        <v>4</v>
      </c>
      <c r="F3" s="113"/>
      <c r="G3" s="113"/>
      <c r="H3" s="113"/>
      <c r="I3" s="113"/>
      <c r="V3" s="61"/>
      <c r="W3" s="61"/>
      <c r="X3" s="61"/>
      <c r="Y3" s="70"/>
      <c r="Z3" s="70"/>
      <c r="AP3" s="61"/>
      <c r="AQ3" s="61"/>
      <c r="AR3" s="61"/>
    </row>
    <row r="4" spans="1:51" s="6" customFormat="1" ht="15" customHeight="1">
      <c r="A4" s="113"/>
      <c r="B4" s="113"/>
      <c r="C4" s="89"/>
      <c r="E4" s="14" t="s">
        <v>5</v>
      </c>
      <c r="F4" s="14" t="s">
        <v>6</v>
      </c>
      <c r="G4" s="113" t="s">
        <v>7</v>
      </c>
      <c r="H4" s="113"/>
      <c r="I4" s="113"/>
      <c r="V4" s="61"/>
      <c r="W4" s="61"/>
      <c r="X4" s="61"/>
      <c r="Y4" s="70"/>
      <c r="Z4" s="70"/>
      <c r="AP4" s="61"/>
      <c r="AQ4" s="61"/>
      <c r="AR4" s="61"/>
    </row>
    <row r="5" spans="1:51" s="6" customFormat="1" ht="15" customHeight="1">
      <c r="A5" s="113" t="s">
        <v>8</v>
      </c>
      <c r="B5" s="113"/>
      <c r="C5" s="115" t="s">
        <v>9</v>
      </c>
      <c r="E5" s="9">
        <v>1</v>
      </c>
      <c r="F5" s="60">
        <v>46052</v>
      </c>
      <c r="G5" s="87" t="s">
        <v>10</v>
      </c>
      <c r="H5" s="87"/>
      <c r="I5" s="87"/>
      <c r="V5" s="61"/>
      <c r="W5" s="61"/>
      <c r="X5" s="61"/>
      <c r="Y5" s="70"/>
      <c r="Z5" s="70"/>
      <c r="AP5" s="61"/>
      <c r="AQ5" s="61"/>
      <c r="AR5" s="61"/>
    </row>
    <row r="6" spans="1:51" ht="24.6" customHeight="1">
      <c r="A6" s="113"/>
      <c r="B6" s="113"/>
      <c r="C6" s="115"/>
      <c r="D6" s="6"/>
      <c r="E6" s="3">
        <v>2</v>
      </c>
      <c r="F6" s="81">
        <v>46149</v>
      </c>
      <c r="G6" s="114" t="s">
        <v>11</v>
      </c>
      <c r="H6" s="114"/>
      <c r="I6" s="114"/>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row>
    <row r="7" spans="1:51" ht="24.6" customHeight="1">
      <c r="A7" s="113" t="s">
        <v>12</v>
      </c>
      <c r="B7" s="113"/>
      <c r="C7" s="36">
        <v>2026</v>
      </c>
      <c r="D7" s="6"/>
      <c r="E7" s="3">
        <v>3</v>
      </c>
      <c r="F7" s="81">
        <v>46254</v>
      </c>
      <c r="G7" s="114" t="s">
        <v>13</v>
      </c>
      <c r="H7" s="114"/>
      <c r="I7" s="114"/>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row>
    <row r="8" spans="1:51" s="6" customFormat="1" ht="15" customHeight="1">
      <c r="V8" s="61"/>
      <c r="W8" s="61"/>
      <c r="X8" s="61"/>
      <c r="Y8" s="70"/>
      <c r="Z8" s="70"/>
      <c r="AP8" s="61"/>
      <c r="AQ8" s="61"/>
      <c r="AR8" s="61"/>
    </row>
    <row r="9" spans="1:51" s="6" customFormat="1">
      <c r="V9" s="61"/>
      <c r="W9" s="61"/>
      <c r="X9" s="61"/>
      <c r="Y9" s="70"/>
      <c r="Z9" s="70"/>
      <c r="AP9" s="61"/>
      <c r="AQ9" s="61"/>
      <c r="AR9" s="61"/>
    </row>
    <row r="10" spans="1:51" ht="37.5" customHeight="1">
      <c r="A10" s="104" t="s">
        <v>14</v>
      </c>
      <c r="B10" s="105"/>
      <c r="C10" s="111" t="s">
        <v>15</v>
      </c>
      <c r="D10" s="111" t="s">
        <v>16</v>
      </c>
      <c r="E10" s="104" t="s">
        <v>17</v>
      </c>
      <c r="F10" s="105"/>
      <c r="G10" s="106" t="s">
        <v>18</v>
      </c>
      <c r="H10" s="107"/>
      <c r="I10" s="107"/>
      <c r="J10" s="107"/>
      <c r="K10" s="107"/>
      <c r="L10" s="108" t="s">
        <v>19</v>
      </c>
      <c r="M10" s="109"/>
      <c r="N10" s="109"/>
      <c r="O10" s="109"/>
      <c r="P10" s="109"/>
      <c r="Q10" s="110"/>
      <c r="R10" s="84" t="s">
        <v>20</v>
      </c>
      <c r="S10" s="85"/>
      <c r="T10" s="85"/>
      <c r="U10" s="86"/>
      <c r="V10" s="101" t="s">
        <v>21</v>
      </c>
      <c r="W10" s="102"/>
      <c r="X10" s="102"/>
      <c r="Y10" s="102"/>
      <c r="Z10" s="103"/>
      <c r="AA10" s="98" t="s">
        <v>22</v>
      </c>
      <c r="AB10" s="99"/>
      <c r="AC10" s="99"/>
      <c r="AD10" s="99"/>
      <c r="AE10" s="100"/>
      <c r="AF10" s="95" t="s">
        <v>23</v>
      </c>
      <c r="AG10" s="96"/>
      <c r="AH10" s="96"/>
      <c r="AI10" s="96"/>
      <c r="AJ10" s="97"/>
      <c r="AK10" s="92" t="s">
        <v>24</v>
      </c>
      <c r="AL10" s="93"/>
      <c r="AM10" s="93"/>
      <c r="AN10" s="93"/>
      <c r="AO10" s="94"/>
      <c r="AP10" s="90" t="s">
        <v>25</v>
      </c>
      <c r="AQ10" s="91"/>
      <c r="AR10" s="91"/>
    </row>
    <row r="11" spans="1:51" s="20" customFormat="1" ht="26.1">
      <c r="A11" s="25" t="s">
        <v>26</v>
      </c>
      <c r="B11" s="25" t="s">
        <v>27</v>
      </c>
      <c r="C11" s="112"/>
      <c r="D11" s="112"/>
      <c r="E11" s="25" t="s">
        <v>28</v>
      </c>
      <c r="F11" s="25" t="s">
        <v>29</v>
      </c>
      <c r="G11" s="16" t="s">
        <v>30</v>
      </c>
      <c r="H11" s="16" t="s">
        <v>31</v>
      </c>
      <c r="I11" s="16" t="s">
        <v>32</v>
      </c>
      <c r="J11" s="16" t="s">
        <v>33</v>
      </c>
      <c r="K11" s="16" t="s">
        <v>34</v>
      </c>
      <c r="L11" s="17" t="s">
        <v>35</v>
      </c>
      <c r="M11" s="17" t="s">
        <v>36</v>
      </c>
      <c r="N11" s="17" t="s">
        <v>37</v>
      </c>
      <c r="O11" s="17" t="s">
        <v>38</v>
      </c>
      <c r="P11" s="17" t="s">
        <v>39</v>
      </c>
      <c r="Q11" s="17" t="s">
        <v>40</v>
      </c>
      <c r="R11" s="19" t="s">
        <v>41</v>
      </c>
      <c r="S11" s="19" t="s">
        <v>42</v>
      </c>
      <c r="T11" s="19" t="s">
        <v>43</v>
      </c>
      <c r="U11" s="19" t="s">
        <v>44</v>
      </c>
      <c r="V11" s="24" t="s">
        <v>45</v>
      </c>
      <c r="W11" s="24" t="s">
        <v>46</v>
      </c>
      <c r="X11" s="24" t="s">
        <v>20</v>
      </c>
      <c r="Y11" s="24" t="s">
        <v>47</v>
      </c>
      <c r="Z11" s="72" t="s">
        <v>48</v>
      </c>
      <c r="AA11" s="18" t="s">
        <v>45</v>
      </c>
      <c r="AB11" s="18" t="s">
        <v>46</v>
      </c>
      <c r="AC11" s="18" t="s">
        <v>20</v>
      </c>
      <c r="AD11" s="18" t="s">
        <v>47</v>
      </c>
      <c r="AE11" s="18" t="s">
        <v>48</v>
      </c>
      <c r="AF11" s="23" t="s">
        <v>45</v>
      </c>
      <c r="AG11" s="23" t="s">
        <v>46</v>
      </c>
      <c r="AH11" s="23" t="s">
        <v>20</v>
      </c>
      <c r="AI11" s="23" t="s">
        <v>47</v>
      </c>
      <c r="AJ11" s="23" t="s">
        <v>48</v>
      </c>
      <c r="AK11" s="22" t="s">
        <v>45</v>
      </c>
      <c r="AL11" s="22" t="s">
        <v>46</v>
      </c>
      <c r="AM11" s="22" t="s">
        <v>20</v>
      </c>
      <c r="AN11" s="22" t="s">
        <v>47</v>
      </c>
      <c r="AO11" s="22" t="s">
        <v>48</v>
      </c>
      <c r="AP11" s="21" t="s">
        <v>45</v>
      </c>
      <c r="AQ11" s="21" t="s">
        <v>46</v>
      </c>
      <c r="AR11" s="21" t="s">
        <v>20</v>
      </c>
    </row>
    <row r="12" spans="1:51" s="5" customFormat="1" ht="72.599999999999994">
      <c r="A12" s="4" t="s">
        <v>49</v>
      </c>
      <c r="B12" s="45" t="s">
        <v>50</v>
      </c>
      <c r="C12" s="11" t="s">
        <v>51</v>
      </c>
      <c r="D12" s="11" t="s">
        <v>52</v>
      </c>
      <c r="E12" s="11" t="s">
        <v>53</v>
      </c>
      <c r="F12" s="11" t="s">
        <v>54</v>
      </c>
      <c r="G12" s="2" t="s">
        <v>55</v>
      </c>
      <c r="H12" s="2" t="s">
        <v>56</v>
      </c>
      <c r="I12" s="42" t="s">
        <v>57</v>
      </c>
      <c r="J12" s="47">
        <v>0</v>
      </c>
      <c r="K12" s="12" t="s">
        <v>58</v>
      </c>
      <c r="L12" s="12" t="s">
        <v>59</v>
      </c>
      <c r="M12" s="51">
        <v>0</v>
      </c>
      <c r="N12" s="51">
        <v>0</v>
      </c>
      <c r="O12" s="52">
        <v>0.5</v>
      </c>
      <c r="P12" s="52">
        <v>0.5</v>
      </c>
      <c r="Q12" s="54">
        <f>SUM(M12:P12)</f>
        <v>1</v>
      </c>
      <c r="R12" s="2" t="s">
        <v>60</v>
      </c>
      <c r="S12" s="55" t="s">
        <v>61</v>
      </c>
      <c r="T12" s="2" t="s">
        <v>62</v>
      </c>
      <c r="U12" s="2" t="s">
        <v>62</v>
      </c>
      <c r="V12" s="76">
        <f>M12</f>
        <v>0</v>
      </c>
      <c r="W12" s="77">
        <v>0</v>
      </c>
      <c r="X12" s="28">
        <f t="shared" ref="X12:X16" si="0">IFERROR(IF(W12/V12&gt;1,1,W12/V12),0)</f>
        <v>0</v>
      </c>
      <c r="Y12" s="73" t="s">
        <v>63</v>
      </c>
      <c r="Z12" s="73" t="s">
        <v>63</v>
      </c>
      <c r="AA12" s="57">
        <f t="shared" ref="AA12:AA16" si="1">N12</f>
        <v>0</v>
      </c>
      <c r="AB12" s="31">
        <v>0</v>
      </c>
      <c r="AC12" s="28">
        <f t="shared" ref="AC12:AC16" si="2">IFERROR(IF(AB12/AA12&gt;1,1,AB12/AA12),0)</f>
        <v>0</v>
      </c>
      <c r="AD12" s="2" t="s">
        <v>64</v>
      </c>
      <c r="AE12" s="2" t="s">
        <v>64</v>
      </c>
      <c r="AF12" s="57">
        <f t="shared" ref="AF12:AF16" si="3">O12</f>
        <v>0.5</v>
      </c>
      <c r="AG12" s="31"/>
      <c r="AH12" s="28">
        <f t="shared" ref="AH12:AH16" si="4">IFERROR(IF(AG12/AF12&gt;1,1,AG12/AF12),0)</f>
        <v>0</v>
      </c>
      <c r="AI12" s="2"/>
      <c r="AJ12" s="2"/>
      <c r="AK12" s="57">
        <f t="shared" ref="AK12:AK16" si="5">P12</f>
        <v>0.5</v>
      </c>
      <c r="AL12" s="31"/>
      <c r="AM12" s="28">
        <f t="shared" ref="AM12:AM16" si="6">IFERROR(IF(AL12/AK12&gt;1,1,AL12/AK12),0)</f>
        <v>0</v>
      </c>
      <c r="AN12" s="2"/>
      <c r="AO12" s="2"/>
      <c r="AP12" s="80">
        <f t="shared" ref="AP12:AP16" si="7">Q12</f>
        <v>1</v>
      </c>
      <c r="AQ12" s="79">
        <f>+SUM(W12+AB12+AG12+AL12)</f>
        <v>0</v>
      </c>
      <c r="AR12" s="65">
        <f t="shared" ref="AR12:AR16" si="8">IFERROR(IF(AQ12/AP12&gt;1,1,AQ12/AP12),0)</f>
        <v>0</v>
      </c>
    </row>
    <row r="13" spans="1:51" s="5" customFormat="1" ht="275.45">
      <c r="A13" s="27" t="s">
        <v>65</v>
      </c>
      <c r="B13" s="46" t="s">
        <v>66</v>
      </c>
      <c r="C13" s="11" t="s">
        <v>51</v>
      </c>
      <c r="D13" s="11" t="s">
        <v>52</v>
      </c>
      <c r="E13" s="11" t="s">
        <v>53</v>
      </c>
      <c r="F13" s="11" t="s">
        <v>67</v>
      </c>
      <c r="G13" s="2" t="s">
        <v>55</v>
      </c>
      <c r="H13" s="46" t="s">
        <v>68</v>
      </c>
      <c r="I13" s="48" t="s">
        <v>69</v>
      </c>
      <c r="J13" s="49">
        <v>0</v>
      </c>
      <c r="K13" s="50" t="s">
        <v>70</v>
      </c>
      <c r="L13" s="12" t="s">
        <v>59</v>
      </c>
      <c r="M13" s="53">
        <v>0.1</v>
      </c>
      <c r="N13" s="53">
        <v>0.2</v>
      </c>
      <c r="O13" s="53">
        <v>0.3</v>
      </c>
      <c r="P13" s="53">
        <v>0.4</v>
      </c>
      <c r="Q13" s="43">
        <f>SUM(M13:P13)</f>
        <v>1</v>
      </c>
      <c r="R13" s="46" t="s">
        <v>71</v>
      </c>
      <c r="S13" s="56" t="s">
        <v>61</v>
      </c>
      <c r="T13" s="2" t="s">
        <v>62</v>
      </c>
      <c r="U13" s="2" t="s">
        <v>62</v>
      </c>
      <c r="V13" s="58">
        <f t="shared" ref="V13" si="9">M13</f>
        <v>0.1</v>
      </c>
      <c r="W13" s="78">
        <v>0.1</v>
      </c>
      <c r="X13" s="28">
        <f t="shared" si="0"/>
        <v>1</v>
      </c>
      <c r="Y13" s="73" t="s">
        <v>72</v>
      </c>
      <c r="Z13" s="73" t="s">
        <v>73</v>
      </c>
      <c r="AA13" s="58">
        <f t="shared" si="1"/>
        <v>0.2</v>
      </c>
      <c r="AB13" s="31">
        <v>20</v>
      </c>
      <c r="AC13" s="28">
        <f t="shared" si="2"/>
        <v>1</v>
      </c>
      <c r="AD13" s="2" t="s">
        <v>74</v>
      </c>
      <c r="AE13" s="2" t="s">
        <v>75</v>
      </c>
      <c r="AF13" s="58">
        <f t="shared" si="3"/>
        <v>0.3</v>
      </c>
      <c r="AG13" s="31"/>
      <c r="AH13" s="28">
        <f t="shared" si="4"/>
        <v>0</v>
      </c>
      <c r="AI13" s="2"/>
      <c r="AJ13" s="2"/>
      <c r="AK13" s="58">
        <f t="shared" si="5"/>
        <v>0.4</v>
      </c>
      <c r="AL13" s="31"/>
      <c r="AM13" s="28">
        <f t="shared" si="6"/>
        <v>0</v>
      </c>
      <c r="AN13" s="2"/>
      <c r="AO13" s="2"/>
      <c r="AP13" s="66">
        <f t="shared" si="7"/>
        <v>1</v>
      </c>
      <c r="AQ13" s="67">
        <f>+SUM(W13+AB13+AG13+AL13)</f>
        <v>20.100000000000001</v>
      </c>
      <c r="AR13" s="65">
        <f t="shared" si="8"/>
        <v>1</v>
      </c>
    </row>
    <row r="14" spans="1:51" s="5" customFormat="1" ht="130.5">
      <c r="A14" s="27" t="s">
        <v>76</v>
      </c>
      <c r="B14" s="2" t="s">
        <v>77</v>
      </c>
      <c r="C14" s="11" t="s">
        <v>51</v>
      </c>
      <c r="D14" s="11" t="s">
        <v>52</v>
      </c>
      <c r="E14" s="11" t="s">
        <v>53</v>
      </c>
      <c r="F14" s="11" t="s">
        <v>67</v>
      </c>
      <c r="G14" s="2" t="s">
        <v>55</v>
      </c>
      <c r="H14" s="3" t="s">
        <v>78</v>
      </c>
      <c r="I14" s="42" t="s">
        <v>69</v>
      </c>
      <c r="J14" s="47">
        <v>0</v>
      </c>
      <c r="K14" s="12" t="s">
        <v>79</v>
      </c>
      <c r="L14" s="12" t="s">
        <v>59</v>
      </c>
      <c r="M14" s="43">
        <v>0</v>
      </c>
      <c r="N14" s="43">
        <v>0.3</v>
      </c>
      <c r="O14" s="43">
        <v>0.3</v>
      </c>
      <c r="P14" s="43">
        <v>0.4</v>
      </c>
      <c r="Q14" s="43">
        <f>SUM(M14:P14)</f>
        <v>1</v>
      </c>
      <c r="R14" s="55" t="s">
        <v>80</v>
      </c>
      <c r="S14" s="55" t="s">
        <v>61</v>
      </c>
      <c r="T14" s="2" t="s">
        <v>62</v>
      </c>
      <c r="U14" s="2" t="s">
        <v>62</v>
      </c>
      <c r="V14" s="44">
        <f t="shared" ref="V14:V15" si="10">M14</f>
        <v>0</v>
      </c>
      <c r="W14" s="78">
        <v>0</v>
      </c>
      <c r="X14" s="28">
        <f t="shared" si="0"/>
        <v>0</v>
      </c>
      <c r="Y14" s="73" t="s">
        <v>63</v>
      </c>
      <c r="Z14" s="73" t="s">
        <v>63</v>
      </c>
      <c r="AA14" s="44">
        <f t="shared" si="1"/>
        <v>0.3</v>
      </c>
      <c r="AB14" s="82">
        <v>0.3</v>
      </c>
      <c r="AC14" s="83">
        <f t="shared" si="2"/>
        <v>1</v>
      </c>
      <c r="AD14" s="2" t="s">
        <v>81</v>
      </c>
      <c r="AE14" s="2" t="s">
        <v>80</v>
      </c>
      <c r="AF14" s="44">
        <f t="shared" si="3"/>
        <v>0.3</v>
      </c>
      <c r="AG14" s="31"/>
      <c r="AH14" s="28">
        <f t="shared" si="4"/>
        <v>0</v>
      </c>
      <c r="AI14" s="2"/>
      <c r="AJ14" s="2"/>
      <c r="AK14" s="44">
        <f t="shared" si="5"/>
        <v>0.4</v>
      </c>
      <c r="AL14" s="31"/>
      <c r="AM14" s="28">
        <f t="shared" si="6"/>
        <v>0</v>
      </c>
      <c r="AN14" s="2"/>
      <c r="AO14" s="2"/>
      <c r="AP14" s="68">
        <f t="shared" si="7"/>
        <v>1</v>
      </c>
      <c r="AQ14" s="68">
        <f>+SUM(W14+AB14+AG14+AL14)</f>
        <v>0.3</v>
      </c>
      <c r="AR14" s="65">
        <f t="shared" si="8"/>
        <v>0.3</v>
      </c>
    </row>
    <row r="15" spans="1:51" s="5" customFormat="1" ht="57.95">
      <c r="A15" s="27" t="s">
        <v>82</v>
      </c>
      <c r="B15" s="12" t="s">
        <v>83</v>
      </c>
      <c r="C15" s="11" t="s">
        <v>51</v>
      </c>
      <c r="D15" s="11" t="s">
        <v>52</v>
      </c>
      <c r="E15" s="11" t="s">
        <v>53</v>
      </c>
      <c r="F15" s="11" t="s">
        <v>67</v>
      </c>
      <c r="G15" s="2" t="s">
        <v>55</v>
      </c>
      <c r="H15" s="3" t="s">
        <v>84</v>
      </c>
      <c r="I15" s="42" t="s">
        <v>85</v>
      </c>
      <c r="J15" s="47">
        <v>0</v>
      </c>
      <c r="K15" s="12" t="s">
        <v>86</v>
      </c>
      <c r="L15" s="12" t="s">
        <v>59</v>
      </c>
      <c r="M15" s="51">
        <v>0</v>
      </c>
      <c r="N15" s="51">
        <v>0</v>
      </c>
      <c r="O15" s="51">
        <v>0</v>
      </c>
      <c r="P15" s="51">
        <v>2</v>
      </c>
      <c r="Q15" s="51">
        <f>SUM(M15:P15)</f>
        <v>2</v>
      </c>
      <c r="R15" s="55" t="s">
        <v>87</v>
      </c>
      <c r="S15" s="55" t="s">
        <v>61</v>
      </c>
      <c r="T15" s="2" t="s">
        <v>62</v>
      </c>
      <c r="U15" s="2" t="s">
        <v>62</v>
      </c>
      <c r="V15" s="59">
        <f t="shared" si="10"/>
        <v>0</v>
      </c>
      <c r="W15" s="77">
        <v>0</v>
      </c>
      <c r="X15" s="28">
        <f t="shared" si="0"/>
        <v>0</v>
      </c>
      <c r="Y15" s="73" t="s">
        <v>63</v>
      </c>
      <c r="Z15" s="73" t="s">
        <v>63</v>
      </c>
      <c r="AA15" s="59">
        <f t="shared" si="1"/>
        <v>0</v>
      </c>
      <c r="AB15" s="31">
        <v>0</v>
      </c>
      <c r="AC15" s="28">
        <f t="shared" si="2"/>
        <v>0</v>
      </c>
      <c r="AD15" s="2" t="s">
        <v>64</v>
      </c>
      <c r="AE15" s="2" t="s">
        <v>64</v>
      </c>
      <c r="AF15" s="59">
        <f t="shared" si="3"/>
        <v>0</v>
      </c>
      <c r="AG15" s="31"/>
      <c r="AH15" s="28">
        <f t="shared" si="4"/>
        <v>0</v>
      </c>
      <c r="AI15" s="2"/>
      <c r="AJ15" s="2"/>
      <c r="AK15" s="59">
        <f t="shared" si="5"/>
        <v>2</v>
      </c>
      <c r="AL15" s="31"/>
      <c r="AM15" s="28">
        <f t="shared" si="6"/>
        <v>0</v>
      </c>
      <c r="AN15" s="2"/>
      <c r="AO15" s="2"/>
      <c r="AP15" s="69">
        <f t="shared" si="7"/>
        <v>2</v>
      </c>
      <c r="AQ15" s="69">
        <f>+SUM(W15+AB15+AG15+AL15)</f>
        <v>0</v>
      </c>
      <c r="AR15" s="65">
        <f t="shared" si="8"/>
        <v>0</v>
      </c>
    </row>
    <row r="16" spans="1:51" s="5" customFormat="1" ht="188.45">
      <c r="A16" s="27" t="s">
        <v>88</v>
      </c>
      <c r="B16" s="12" t="s">
        <v>89</v>
      </c>
      <c r="C16" s="11" t="s">
        <v>51</v>
      </c>
      <c r="D16" s="11" t="s">
        <v>52</v>
      </c>
      <c r="E16" s="11" t="s">
        <v>53</v>
      </c>
      <c r="F16" s="11" t="s">
        <v>67</v>
      </c>
      <c r="G16" s="2" t="s">
        <v>55</v>
      </c>
      <c r="H16" s="3" t="s">
        <v>90</v>
      </c>
      <c r="I16" s="42" t="s">
        <v>69</v>
      </c>
      <c r="J16" s="47">
        <v>0</v>
      </c>
      <c r="K16" s="12" t="s">
        <v>91</v>
      </c>
      <c r="L16" s="12" t="s">
        <v>92</v>
      </c>
      <c r="M16" s="43">
        <v>1</v>
      </c>
      <c r="N16" s="43">
        <v>1</v>
      </c>
      <c r="O16" s="43">
        <v>1</v>
      </c>
      <c r="P16" s="43">
        <v>1</v>
      </c>
      <c r="Q16" s="43">
        <f>AVERAGE(M16:P16)</f>
        <v>1</v>
      </c>
      <c r="R16" s="55" t="s">
        <v>93</v>
      </c>
      <c r="S16" s="55" t="s">
        <v>61</v>
      </c>
      <c r="T16" s="2" t="s">
        <v>62</v>
      </c>
      <c r="U16" s="2" t="s">
        <v>62</v>
      </c>
      <c r="V16" s="44">
        <f t="shared" ref="V16" si="11">M16</f>
        <v>1</v>
      </c>
      <c r="W16" s="78">
        <v>1</v>
      </c>
      <c r="X16" s="28">
        <f t="shared" si="0"/>
        <v>1</v>
      </c>
      <c r="Y16" s="73" t="s">
        <v>94</v>
      </c>
      <c r="Z16" s="73" t="s">
        <v>95</v>
      </c>
      <c r="AA16" s="44">
        <f t="shared" si="1"/>
        <v>1</v>
      </c>
      <c r="AB16" s="31">
        <v>100</v>
      </c>
      <c r="AC16" s="28">
        <f t="shared" si="2"/>
        <v>1</v>
      </c>
      <c r="AD16" s="2" t="s">
        <v>96</v>
      </c>
      <c r="AE16" s="2" t="s">
        <v>97</v>
      </c>
      <c r="AF16" s="44">
        <f t="shared" si="3"/>
        <v>1</v>
      </c>
      <c r="AG16" s="31"/>
      <c r="AH16" s="28">
        <f t="shared" si="4"/>
        <v>0</v>
      </c>
      <c r="AI16" s="2"/>
      <c r="AJ16" s="2"/>
      <c r="AK16" s="44">
        <f t="shared" si="5"/>
        <v>1</v>
      </c>
      <c r="AL16" s="31"/>
      <c r="AM16" s="28">
        <f t="shared" si="6"/>
        <v>0</v>
      </c>
      <c r="AN16" s="2"/>
      <c r="AO16" s="2"/>
      <c r="AP16" s="68">
        <f t="shared" si="7"/>
        <v>1</v>
      </c>
      <c r="AQ16" s="67">
        <f>IFERROR(AVERAGE(W16+AB16+AG16+AL16)*0.25,0)</f>
        <v>25.25</v>
      </c>
      <c r="AR16" s="65">
        <f t="shared" si="8"/>
        <v>1</v>
      </c>
    </row>
    <row r="17" spans="1:44" s="40" customFormat="1" ht="21">
      <c r="A17" s="15"/>
      <c r="B17" s="15" t="s">
        <v>98</v>
      </c>
      <c r="C17" s="15"/>
      <c r="D17" s="15"/>
      <c r="E17" s="15"/>
      <c r="F17" s="15"/>
      <c r="G17" s="15"/>
      <c r="H17" s="15"/>
      <c r="I17" s="15"/>
      <c r="J17" s="15"/>
      <c r="K17" s="15"/>
      <c r="L17" s="15"/>
      <c r="M17" s="30"/>
      <c r="N17" s="30"/>
      <c r="O17" s="30"/>
      <c r="P17" s="30"/>
      <c r="Q17" s="30"/>
      <c r="R17" s="15"/>
      <c r="S17" s="15"/>
      <c r="T17" s="15"/>
      <c r="U17" s="15"/>
      <c r="V17" s="63"/>
      <c r="W17" s="29"/>
      <c r="X17" s="32">
        <f>AVERAGE(X12:X16)</f>
        <v>0.4</v>
      </c>
      <c r="Y17" s="74"/>
      <c r="Z17" s="74"/>
      <c r="AA17" s="30"/>
      <c r="AB17" s="29"/>
      <c r="AC17" s="32">
        <f>AVERAGE(AC12:AC16)</f>
        <v>0.6</v>
      </c>
      <c r="AD17" s="15"/>
      <c r="AE17" s="15"/>
      <c r="AF17" s="30"/>
      <c r="AG17" s="29"/>
      <c r="AH17" s="32">
        <f>AVERAGE(AH12:AH16)</f>
        <v>0</v>
      </c>
      <c r="AI17" s="15"/>
      <c r="AJ17" s="15"/>
      <c r="AK17" s="30"/>
      <c r="AL17" s="29"/>
      <c r="AM17" s="32">
        <f>AVERAGE(AM12:AM16)</f>
        <v>0</v>
      </c>
      <c r="AN17" s="15"/>
      <c r="AO17" s="15"/>
      <c r="AP17" s="30"/>
      <c r="AQ17" s="29"/>
      <c r="AR17" s="41">
        <f>AVERAGE(AR12:AR16)</f>
        <v>0.45999999999999996</v>
      </c>
    </row>
  </sheetData>
  <sheetProtection formatCells="0" formatRows="0" insertRows="0" insertHyperlinks="0" deleteRows="0" sort="0" autoFilter="0" pivotTables="0"/>
  <mergeCells count="24">
    <mergeCell ref="G5:I5"/>
    <mergeCell ref="G6:I6"/>
    <mergeCell ref="A3:B4"/>
    <mergeCell ref="A5:B6"/>
    <mergeCell ref="A7:B7"/>
    <mergeCell ref="C3:C4"/>
    <mergeCell ref="C5:C6"/>
    <mergeCell ref="G7:I7"/>
    <mergeCell ref="R10:U10"/>
    <mergeCell ref="H1:I1"/>
    <mergeCell ref="A1:G1"/>
    <mergeCell ref="AP10:AR10"/>
    <mergeCell ref="AK10:AO10"/>
    <mergeCell ref="AF10:AJ10"/>
    <mergeCell ref="AA10:AE10"/>
    <mergeCell ref="V10:Z10"/>
    <mergeCell ref="A10:B10"/>
    <mergeCell ref="G10:K10"/>
    <mergeCell ref="L10:Q10"/>
    <mergeCell ref="E10:F10"/>
    <mergeCell ref="C10:C11"/>
    <mergeCell ref="D10:D11"/>
    <mergeCell ref="G4:I4"/>
    <mergeCell ref="E3:I3"/>
  </mergeCells>
  <phoneticPr fontId="9" type="noConversion"/>
  <dataValidations count="2">
    <dataValidation allowBlank="1" showInputMessage="1" showErrorMessage="1" error="Escriba un texto " promptTitle="Cualquier contenido" sqref="I9 E4:E8" xr:uid="{00000000-0002-0000-0100-000000000000}"/>
    <dataValidation type="decimal" allowBlank="1" showInputMessage="1" showErrorMessage="1" sqref="V12:X15 AP12:AP16 AA12:AA16 AF12:AF16 AK12:AK16 V16 AC12:AC17 AH12:AH17 AM12:AM17 AR12:AR17 W16:X17" xr:uid="{2620A730-8CA7-472C-88BC-172E885C72B7}">
      <formula1>0</formula1>
      <formula2>1000000</formula2>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error="Escriba un texto " promptTitle="Cualquier contenido" xr:uid="{00000000-0002-0000-0100-000001000000}">
          <x14:formula1>
            <xm:f>Listas!#REF!</xm:f>
          </x14:formula1>
          <xm:sqref>I18:I1048576</xm:sqref>
        </x14:dataValidation>
        <x14:dataValidation type="list" allowBlank="1" showInputMessage="1" showErrorMessage="1" xr:uid="{D42C5450-6ED3-4564-A887-50449244D0BF}">
          <x14:formula1>
            <xm:f>Listas!$B$2:$B$13</xm:f>
          </x14:formula1>
          <xm:sqref>C12:C16</xm:sqref>
        </x14:dataValidation>
        <x14:dataValidation type="list" allowBlank="1" showInputMessage="1" showErrorMessage="1" xr:uid="{368CAFF5-BE04-4FFF-B338-51D69BA23554}">
          <x14:formula1>
            <xm:f>Listas!$C$2:$C$10</xm:f>
          </x14:formula1>
          <xm:sqref>D12:D16</xm:sqref>
        </x14:dataValidation>
        <x14:dataValidation type="list" allowBlank="1" showInputMessage="1" showErrorMessage="1" xr:uid="{644DEEAA-0D3C-4060-99CA-C576A2F91A4D}">
          <x14:formula1>
            <xm:f>Listas!$F$2:$F$4</xm:f>
          </x14:formula1>
          <xm:sqref>G12:G16</xm:sqref>
        </x14:dataValidation>
        <x14:dataValidation type="list" allowBlank="1" showInputMessage="1" showErrorMessage="1" xr:uid="{F27B990B-F8E1-43B0-B8F7-E94519E68711}">
          <x14:formula1>
            <xm:f>Listas!$G$2:$G$5</xm:f>
          </x14:formula1>
          <xm:sqref>L12:L16</xm:sqref>
        </x14:dataValidation>
        <x14:dataValidation type="list" allowBlank="1" showInputMessage="1" showErrorMessage="1" xr:uid="{04D58E5A-C535-424D-AAB5-8991AB9C5DFB}">
          <x14:formula1>
            <xm:f>Listas!$D$2:$D$9</xm:f>
          </x14:formula1>
          <xm:sqref>E12:E16</xm:sqref>
        </x14:dataValidation>
        <x14:dataValidation type="list" allowBlank="1" showInputMessage="1" showErrorMessage="1" xr:uid="{80A19DC1-4D67-4B84-B2EE-734B5921D124}">
          <x14:formula1>
            <xm:f>Listas!$A$2:$A$25</xm:f>
          </x14:formula1>
          <xm:sqref>T12:U16</xm:sqref>
        </x14:dataValidation>
        <x14:dataValidation type="list" allowBlank="1" showInputMessage="1" showErrorMessage="1" xr:uid="{94BFE97B-46A0-467F-9442-89239FE74AC9}">
          <x14:formula1>
            <xm:f>Listas!$H$2:$H$12</xm:f>
          </x14:formula1>
          <xm:sqref>C3:C4</xm:sqref>
        </x14:dataValidation>
        <x14:dataValidation type="list" allowBlank="1" showInputMessage="1" showErrorMessage="1" xr:uid="{07B51FF0-401A-45B7-B515-DEE3D60817A2}">
          <x14:formula1>
            <xm:f>Listas!$E$2:$E$22</xm:f>
          </x14:formula1>
          <xm:sqref>F12:F16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5ABD2-5DE2-4A22-BF00-9A0BEF58B71F}">
  <dimension ref="A1:B26"/>
  <sheetViews>
    <sheetView zoomScale="70" zoomScaleNormal="70" workbookViewId="0">
      <selection activeCell="B12" sqref="B12"/>
    </sheetView>
  </sheetViews>
  <sheetFormatPr defaultColWidth="11.42578125" defaultRowHeight="14.45"/>
  <cols>
    <col min="1" max="1" width="29" style="35" bestFit="1" customWidth="1"/>
    <col min="2" max="2" width="70.42578125" style="35" customWidth="1"/>
  </cols>
  <sheetData>
    <row r="1" spans="1:2" ht="21">
      <c r="A1" s="116" t="s">
        <v>99</v>
      </c>
      <c r="B1" s="116"/>
    </row>
    <row r="2" spans="1:2" ht="21">
      <c r="A2" s="39" t="s">
        <v>100</v>
      </c>
      <c r="B2" s="39" t="s">
        <v>7</v>
      </c>
    </row>
    <row r="3" spans="1:2">
      <c r="A3" s="37" t="s">
        <v>101</v>
      </c>
      <c r="B3" s="38" t="s">
        <v>102</v>
      </c>
    </row>
    <row r="4" spans="1:2" ht="29.1">
      <c r="A4" s="37" t="s">
        <v>103</v>
      </c>
      <c r="B4" s="38" t="s">
        <v>104</v>
      </c>
    </row>
    <row r="5" spans="1:2">
      <c r="A5" s="37" t="s">
        <v>105</v>
      </c>
      <c r="B5" s="38" t="s">
        <v>106</v>
      </c>
    </row>
    <row r="6" spans="1:2" ht="43.5">
      <c r="A6" s="37" t="s">
        <v>107</v>
      </c>
      <c r="B6" s="38" t="s">
        <v>108</v>
      </c>
    </row>
    <row r="7" spans="1:2">
      <c r="A7" s="37" t="s">
        <v>109</v>
      </c>
      <c r="B7" s="38" t="s">
        <v>110</v>
      </c>
    </row>
    <row r="8" spans="1:2">
      <c r="A8" s="37" t="s">
        <v>111</v>
      </c>
      <c r="B8" s="38" t="s">
        <v>110</v>
      </c>
    </row>
    <row r="9" spans="1:2">
      <c r="A9" s="37" t="s">
        <v>112</v>
      </c>
      <c r="B9" s="38" t="s">
        <v>110</v>
      </c>
    </row>
    <row r="10" spans="1:2" ht="43.5">
      <c r="A10" s="37" t="s">
        <v>113</v>
      </c>
      <c r="B10" s="38" t="s">
        <v>114</v>
      </c>
    </row>
    <row r="11" spans="1:2" ht="43.5">
      <c r="A11" s="37" t="s">
        <v>115</v>
      </c>
      <c r="B11" s="38" t="s">
        <v>116</v>
      </c>
    </row>
    <row r="12" spans="1:2">
      <c r="A12" s="37" t="s">
        <v>117</v>
      </c>
      <c r="B12" s="38" t="s">
        <v>118</v>
      </c>
    </row>
    <row r="13" spans="1:2">
      <c r="A13" s="37" t="s">
        <v>119</v>
      </c>
      <c r="B13" s="38" t="s">
        <v>118</v>
      </c>
    </row>
    <row r="14" spans="1:2" ht="144.94999999999999">
      <c r="A14" s="37" t="s">
        <v>120</v>
      </c>
      <c r="B14" s="38" t="s">
        <v>121</v>
      </c>
    </row>
    <row r="15" spans="1:2" ht="29.1">
      <c r="A15" s="37" t="s">
        <v>122</v>
      </c>
      <c r="B15" s="38" t="s">
        <v>123</v>
      </c>
    </row>
    <row r="16" spans="1:2" ht="29.1">
      <c r="A16" s="37" t="s">
        <v>124</v>
      </c>
      <c r="B16" s="38" t="s">
        <v>125</v>
      </c>
    </row>
    <row r="17" spans="1:2" ht="72.599999999999994">
      <c r="A17" s="37" t="s">
        <v>126</v>
      </c>
      <c r="B17" s="38" t="s">
        <v>127</v>
      </c>
    </row>
    <row r="18" spans="1:2" ht="29.1">
      <c r="A18" s="37" t="s">
        <v>128</v>
      </c>
      <c r="B18" s="38" t="s">
        <v>129</v>
      </c>
    </row>
    <row r="19" spans="1:2" ht="261">
      <c r="A19" s="37" t="s">
        <v>130</v>
      </c>
      <c r="B19" s="38" t="s">
        <v>131</v>
      </c>
    </row>
    <row r="20" spans="1:2" ht="29.1">
      <c r="A20" s="37" t="s">
        <v>132</v>
      </c>
      <c r="B20" s="38" t="s">
        <v>133</v>
      </c>
    </row>
    <row r="21" spans="1:2" ht="29.1">
      <c r="A21" s="37" t="s">
        <v>134</v>
      </c>
      <c r="B21" s="38" t="s">
        <v>135</v>
      </c>
    </row>
    <row r="22" spans="1:2" ht="29.1">
      <c r="A22" s="37" t="s">
        <v>136</v>
      </c>
      <c r="B22" s="38" t="s">
        <v>137</v>
      </c>
    </row>
    <row r="23" spans="1:2" ht="29.1">
      <c r="A23" s="37" t="s">
        <v>138</v>
      </c>
      <c r="B23" s="38" t="s">
        <v>139</v>
      </c>
    </row>
    <row r="24" spans="1:2" ht="29.1">
      <c r="A24" s="37" t="s">
        <v>140</v>
      </c>
      <c r="B24" s="38" t="s">
        <v>141</v>
      </c>
    </row>
    <row r="25" spans="1:2" ht="57.95">
      <c r="A25" s="37" t="s">
        <v>142</v>
      </c>
      <c r="B25" s="38" t="s">
        <v>143</v>
      </c>
    </row>
    <row r="26" spans="1:2" ht="43.5">
      <c r="A26" s="37" t="s">
        <v>144</v>
      </c>
      <c r="B26" s="38" t="s">
        <v>145</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D92E5-47B3-4CF5-A63B-57027FE34DD8}">
  <dimension ref="A1:B21"/>
  <sheetViews>
    <sheetView workbookViewId="0">
      <selection activeCell="B9" sqref="B9"/>
    </sheetView>
  </sheetViews>
  <sheetFormatPr defaultColWidth="11.42578125" defaultRowHeight="14.45"/>
  <cols>
    <col min="1" max="1" width="29" style="35" bestFit="1" customWidth="1"/>
    <col min="2" max="2" width="70.42578125" style="35" customWidth="1"/>
  </cols>
  <sheetData>
    <row r="1" spans="1:2" ht="21">
      <c r="A1" s="116" t="s">
        <v>99</v>
      </c>
      <c r="B1" s="116"/>
    </row>
    <row r="2" spans="1:2" ht="21">
      <c r="A2" s="39" t="s">
        <v>100</v>
      </c>
      <c r="B2" s="39" t="s">
        <v>7</v>
      </c>
    </row>
    <row r="3" spans="1:2">
      <c r="A3" s="37" t="s">
        <v>105</v>
      </c>
      <c r="B3" s="38" t="s">
        <v>106</v>
      </c>
    </row>
    <row r="4" spans="1:2" ht="43.5">
      <c r="A4" s="37" t="s">
        <v>107</v>
      </c>
      <c r="B4" s="38" t="s">
        <v>108</v>
      </c>
    </row>
    <row r="5" spans="1:2" ht="43.5">
      <c r="A5" s="37" t="s">
        <v>113</v>
      </c>
      <c r="B5" s="38" t="s">
        <v>114</v>
      </c>
    </row>
    <row r="6" spans="1:2" ht="43.5">
      <c r="A6" s="37" t="s">
        <v>115</v>
      </c>
      <c r="B6" s="38" t="s">
        <v>116</v>
      </c>
    </row>
    <row r="7" spans="1:2">
      <c r="A7" s="37" t="s">
        <v>117</v>
      </c>
      <c r="B7" s="38" t="s">
        <v>118</v>
      </c>
    </row>
    <row r="8" spans="1:2">
      <c r="A8" s="37" t="s">
        <v>119</v>
      </c>
      <c r="B8" s="38" t="s">
        <v>118</v>
      </c>
    </row>
    <row r="9" spans="1:2" ht="144.94999999999999">
      <c r="A9" s="37" t="s">
        <v>120</v>
      </c>
      <c r="B9" s="38" t="s">
        <v>121</v>
      </c>
    </row>
    <row r="10" spans="1:2" ht="29.1">
      <c r="A10" s="37" t="s">
        <v>122</v>
      </c>
      <c r="B10" s="38" t="s">
        <v>123</v>
      </c>
    </row>
    <row r="11" spans="1:2" ht="29.1">
      <c r="A11" s="37" t="s">
        <v>124</v>
      </c>
      <c r="B11" s="38" t="s">
        <v>125</v>
      </c>
    </row>
    <row r="12" spans="1:2" ht="72.599999999999994">
      <c r="A12" s="37" t="s">
        <v>126</v>
      </c>
      <c r="B12" s="38" t="s">
        <v>127</v>
      </c>
    </row>
    <row r="13" spans="1:2" ht="29.1">
      <c r="A13" s="37" t="s">
        <v>128</v>
      </c>
      <c r="B13" s="38" t="s">
        <v>129</v>
      </c>
    </row>
    <row r="14" spans="1:2" ht="261">
      <c r="A14" s="37" t="s">
        <v>130</v>
      </c>
      <c r="B14" s="38" t="s">
        <v>131</v>
      </c>
    </row>
    <row r="15" spans="1:2" ht="29.1">
      <c r="A15" s="37" t="s">
        <v>132</v>
      </c>
      <c r="B15" s="38" t="s">
        <v>133</v>
      </c>
    </row>
    <row r="16" spans="1:2" ht="29.1">
      <c r="A16" s="37" t="s">
        <v>134</v>
      </c>
      <c r="B16" s="38" t="s">
        <v>135</v>
      </c>
    </row>
    <row r="17" spans="1:2" ht="29.1">
      <c r="A17" s="37" t="s">
        <v>136</v>
      </c>
      <c r="B17" s="38" t="s">
        <v>137</v>
      </c>
    </row>
    <row r="18" spans="1:2" ht="29.1">
      <c r="A18" s="37" t="s">
        <v>138</v>
      </c>
      <c r="B18" s="38" t="s">
        <v>139</v>
      </c>
    </row>
    <row r="19" spans="1:2" ht="29.1">
      <c r="A19" s="37" t="s">
        <v>140</v>
      </c>
      <c r="B19" s="38" t="s">
        <v>141</v>
      </c>
    </row>
    <row r="20" spans="1:2" ht="57.95">
      <c r="A20" s="37" t="s">
        <v>142</v>
      </c>
      <c r="B20" s="38" t="s">
        <v>143</v>
      </c>
    </row>
    <row r="21" spans="1:2" ht="43.5">
      <c r="A21" s="37" t="s">
        <v>144</v>
      </c>
      <c r="B21" s="38" t="s">
        <v>145</v>
      </c>
    </row>
  </sheetData>
  <mergeCells count="1">
    <mergeCell ref="A1:B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5"/>
  <sheetViews>
    <sheetView workbookViewId="0">
      <selection activeCell="A21" sqref="A21"/>
    </sheetView>
  </sheetViews>
  <sheetFormatPr defaultColWidth="11.42578125" defaultRowHeight="14.45"/>
  <cols>
    <col min="1" max="1" width="94.28515625" bestFit="1" customWidth="1"/>
    <col min="2" max="2" width="72.85546875" customWidth="1"/>
    <col min="3" max="3" width="120.42578125" customWidth="1"/>
    <col min="4" max="4" width="40.28515625" bestFit="1" customWidth="1"/>
    <col min="5" max="5" width="84" bestFit="1" customWidth="1"/>
    <col min="6" max="6" width="15.7109375" bestFit="1" customWidth="1"/>
    <col min="7" max="7" width="21" bestFit="1" customWidth="1"/>
    <col min="8" max="8" width="69.140625" bestFit="1" customWidth="1"/>
  </cols>
  <sheetData>
    <row r="1" spans="1:8" s="26" customFormat="1">
      <c r="A1" s="26" t="s">
        <v>146</v>
      </c>
      <c r="B1" s="26" t="s">
        <v>147</v>
      </c>
      <c r="C1" s="26" t="s">
        <v>148</v>
      </c>
      <c r="D1" s="26" t="s">
        <v>149</v>
      </c>
      <c r="E1" s="26" t="s">
        <v>150</v>
      </c>
      <c r="F1" s="26" t="s">
        <v>30</v>
      </c>
      <c r="G1" s="26" t="s">
        <v>35</v>
      </c>
      <c r="H1" s="26" t="s">
        <v>2</v>
      </c>
    </row>
    <row r="2" spans="1:8">
      <c r="A2" t="s">
        <v>151</v>
      </c>
      <c r="B2" t="s">
        <v>152</v>
      </c>
      <c r="C2" t="s">
        <v>153</v>
      </c>
      <c r="D2" t="s">
        <v>154</v>
      </c>
      <c r="E2" s="34" t="s">
        <v>155</v>
      </c>
      <c r="F2" t="s">
        <v>55</v>
      </c>
      <c r="G2" t="s">
        <v>59</v>
      </c>
      <c r="H2" t="s">
        <v>156</v>
      </c>
    </row>
    <row r="3" spans="1:8">
      <c r="A3" t="s">
        <v>157</v>
      </c>
      <c r="B3" t="s">
        <v>158</v>
      </c>
      <c r="C3" t="s">
        <v>159</v>
      </c>
      <c r="D3" t="s">
        <v>160</v>
      </c>
      <c r="E3" s="34" t="s">
        <v>161</v>
      </c>
      <c r="F3" t="s">
        <v>162</v>
      </c>
      <c r="G3" t="s">
        <v>92</v>
      </c>
      <c r="H3" t="s">
        <v>163</v>
      </c>
    </row>
    <row r="4" spans="1:8">
      <c r="A4" t="s">
        <v>164</v>
      </c>
      <c r="B4" t="s">
        <v>165</v>
      </c>
      <c r="C4" t="s">
        <v>52</v>
      </c>
      <c r="D4" t="s">
        <v>53</v>
      </c>
      <c r="E4" s="34" t="s">
        <v>166</v>
      </c>
      <c r="F4" t="s">
        <v>167</v>
      </c>
      <c r="G4" t="s">
        <v>168</v>
      </c>
      <c r="H4" t="s">
        <v>169</v>
      </c>
    </row>
    <row r="5" spans="1:8">
      <c r="A5" t="s">
        <v>170</v>
      </c>
      <c r="B5" t="s">
        <v>171</v>
      </c>
      <c r="C5" t="s">
        <v>172</v>
      </c>
      <c r="D5" t="s">
        <v>173</v>
      </c>
      <c r="E5" s="34" t="s">
        <v>174</v>
      </c>
      <c r="G5" t="s">
        <v>175</v>
      </c>
      <c r="H5" t="s">
        <v>176</v>
      </c>
    </row>
    <row r="6" spans="1:8">
      <c r="A6" t="s">
        <v>177</v>
      </c>
      <c r="B6" t="s">
        <v>178</v>
      </c>
      <c r="C6" t="s">
        <v>179</v>
      </c>
      <c r="D6" t="s">
        <v>180</v>
      </c>
      <c r="E6" s="34" t="s">
        <v>181</v>
      </c>
      <c r="H6" t="s">
        <v>182</v>
      </c>
    </row>
    <row r="7" spans="1:8">
      <c r="A7" t="s">
        <v>183</v>
      </c>
      <c r="B7" t="s">
        <v>184</v>
      </c>
      <c r="C7" t="s">
        <v>185</v>
      </c>
      <c r="D7" t="s">
        <v>186</v>
      </c>
      <c r="E7" s="34" t="s">
        <v>187</v>
      </c>
      <c r="H7" t="s">
        <v>188</v>
      </c>
    </row>
    <row r="8" spans="1:8">
      <c r="A8" t="s">
        <v>189</v>
      </c>
      <c r="B8" t="s">
        <v>190</v>
      </c>
      <c r="C8" t="s">
        <v>191</v>
      </c>
      <c r="D8" t="s">
        <v>192</v>
      </c>
      <c r="E8" s="34" t="s">
        <v>67</v>
      </c>
      <c r="H8" t="s">
        <v>193</v>
      </c>
    </row>
    <row r="9" spans="1:8">
      <c r="A9" t="s">
        <v>194</v>
      </c>
      <c r="B9" t="s">
        <v>195</v>
      </c>
      <c r="C9" t="s">
        <v>196</v>
      </c>
      <c r="D9" s="34" t="s">
        <v>197</v>
      </c>
      <c r="E9" s="34" t="s">
        <v>54</v>
      </c>
      <c r="H9" t="s">
        <v>3</v>
      </c>
    </row>
    <row r="10" spans="1:8">
      <c r="A10" t="s">
        <v>198</v>
      </c>
      <c r="B10" t="s">
        <v>199</v>
      </c>
      <c r="C10" t="s">
        <v>200</v>
      </c>
      <c r="E10" s="34" t="s">
        <v>201</v>
      </c>
      <c r="H10" t="s">
        <v>202</v>
      </c>
    </row>
    <row r="11" spans="1:8">
      <c r="A11" t="s">
        <v>203</v>
      </c>
      <c r="B11" t="s">
        <v>51</v>
      </c>
      <c r="E11" s="34" t="s">
        <v>204</v>
      </c>
      <c r="H11" t="s">
        <v>205</v>
      </c>
    </row>
    <row r="12" spans="1:8">
      <c r="A12" t="s">
        <v>206</v>
      </c>
      <c r="B12" t="s">
        <v>207</v>
      </c>
      <c r="E12" s="34" t="s">
        <v>208</v>
      </c>
      <c r="H12" t="s">
        <v>209</v>
      </c>
    </row>
    <row r="13" spans="1:8">
      <c r="A13" t="s">
        <v>210</v>
      </c>
      <c r="B13" t="s">
        <v>211</v>
      </c>
      <c r="E13" s="34" t="s">
        <v>212</v>
      </c>
    </row>
    <row r="14" spans="1:8">
      <c r="A14" t="s">
        <v>213</v>
      </c>
      <c r="E14" s="34" t="s">
        <v>214</v>
      </c>
      <c r="F14" s="10"/>
    </row>
    <row r="15" spans="1:8">
      <c r="A15" t="s">
        <v>215</v>
      </c>
      <c r="E15" s="34" t="s">
        <v>216</v>
      </c>
      <c r="F15" s="10"/>
    </row>
    <row r="16" spans="1:8">
      <c r="A16" t="s">
        <v>217</v>
      </c>
      <c r="E16" s="34" t="s">
        <v>218</v>
      </c>
      <c r="F16" s="10"/>
    </row>
    <row r="17" spans="1:6">
      <c r="A17" t="s">
        <v>219</v>
      </c>
      <c r="E17" s="34" t="s">
        <v>220</v>
      </c>
      <c r="F17" s="10"/>
    </row>
    <row r="18" spans="1:6">
      <c r="A18" t="s">
        <v>221</v>
      </c>
      <c r="E18" s="34" t="s">
        <v>222</v>
      </c>
      <c r="F18" s="10"/>
    </row>
    <row r="19" spans="1:6">
      <c r="A19" t="s">
        <v>223</v>
      </c>
      <c r="E19" s="34" t="s">
        <v>224</v>
      </c>
      <c r="F19" s="10"/>
    </row>
    <row r="20" spans="1:6">
      <c r="A20" t="s">
        <v>225</v>
      </c>
      <c r="E20" s="34" t="s">
        <v>226</v>
      </c>
      <c r="F20" s="10"/>
    </row>
    <row r="21" spans="1:6">
      <c r="A21" t="s">
        <v>227</v>
      </c>
      <c r="D21" s="34"/>
      <c r="E21" s="34" t="s">
        <v>228</v>
      </c>
      <c r="F21" s="10"/>
    </row>
    <row r="22" spans="1:6">
      <c r="A22" t="s">
        <v>229</v>
      </c>
      <c r="E22" s="34" t="s">
        <v>197</v>
      </c>
    </row>
    <row r="23" spans="1:6">
      <c r="A23" t="s">
        <v>230</v>
      </c>
    </row>
    <row r="24" spans="1:6">
      <c r="A24" t="s">
        <v>62</v>
      </c>
    </row>
    <row r="25" spans="1:6">
      <c r="A25" t="s">
        <v>231</v>
      </c>
    </row>
  </sheetData>
  <sheetProtection formatCells="0" formatColumns="0" formatRows="0" insertColumns="0" insertRows="0" insertHyperlinks="0" deleteColumns="0" deleteRows="0" sort="0" autoFilter="0" pivotTable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9eccd4074f4ecc1b43eae58e59815e77">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1064704957d33cbe06bca652ec563e9b"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5251AB-C88B-4079-B78F-2291AC2E7ABC}"/>
</file>

<file path=customXml/itemProps2.xml><?xml version="1.0" encoding="utf-8"?>
<ds:datastoreItem xmlns:ds="http://schemas.openxmlformats.org/officeDocument/2006/customXml" ds:itemID="{1BD912C2-67FF-4F74-B857-B8D2F5FE6CA6}"/>
</file>

<file path=customXml/itemProps3.xml><?xml version="1.0" encoding="utf-8"?>
<ds:datastoreItem xmlns:ds="http://schemas.openxmlformats.org/officeDocument/2006/customXml" ds:itemID="{81818AB7-EE87-43F1-8D3C-0D1348B80F9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Heidi Vanessa Saray Guataquira</cp:lastModifiedBy>
  <cp:revision/>
  <dcterms:created xsi:type="dcterms:W3CDTF">2021-01-25T18:44:53Z</dcterms:created>
  <dcterms:modified xsi:type="dcterms:W3CDTF">2026-08-20T13:38:26Z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