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https://gobiernobogota-my.sharepoint.com/personal/mariac_forerov_gobiernobogota_gov_co/Documents/SUBSECRETARÍA GOBERNABILIDAD Y GARANTIA DE DD/Plan Participación MIPG -seguimiento/0 - PIPC 2026/2T/"/>
    </mc:Choice>
  </mc:AlternateContent>
  <xr:revisionPtr revIDLastSave="636" documentId="11_27C3CCC7AE7413CFC0DF25B5FC878A1268F36D95" xr6:coauthVersionLast="47" xr6:coauthVersionMax="47" xr10:uidLastSave="{EF983110-A707-4D30-9682-AD992199FEF5}"/>
  <bookViews>
    <workbookView xWindow="-120" yWindow="-120" windowWidth="29040" windowHeight="15720" firstSheet="1" activeTab="1" xr2:uid="{00000000-000D-0000-FFFF-FFFF00000000}"/>
  </bookViews>
  <sheets>
    <sheet name="INSTRUCCIONES" sheetId="1" state="hidden" r:id="rId1"/>
    <sheet name="ESTRATEGIA DE PCSDG" sheetId="2" r:id="rId2"/>
    <sheet name="SEGUIMIENTO ESTRATEGIA PCSDG" sheetId="3" state="hidden" r:id="rId3"/>
    <sheet name="CONTROL DE CAMBIOS" sheetId="4" state="hidden" r:id="rId4"/>
    <sheet name="FILTROS" sheetId="5" state="hidden" r:id="rId5"/>
  </sheets>
  <definedNames>
    <definedName name="_xlnm._FilterDatabase" localSheetId="1" hidden="1">'ESTRATEGIA DE PCSDG'!$A$4:$XEV$46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41" i="2" l="1"/>
  <c r="AE41" i="2"/>
  <c r="AG45" i="2" l="1"/>
  <c r="AG44" i="2"/>
  <c r="AG38" i="2"/>
  <c r="AG39" i="2"/>
  <c r="AG40" i="2"/>
  <c r="AG34" i="2"/>
  <c r="AG35" i="2"/>
  <c r="AG36" i="2"/>
  <c r="AG37" i="2"/>
  <c r="AG32" i="2"/>
  <c r="AG33" i="2"/>
  <c r="AG30" i="2"/>
  <c r="AG31" i="2"/>
  <c r="AG26" i="2"/>
  <c r="AG27" i="2"/>
  <c r="AG28" i="2"/>
  <c r="AG23" i="2"/>
  <c r="AG24" i="2"/>
  <c r="AG25" i="2"/>
  <c r="AG21" i="2"/>
  <c r="AG20" i="2"/>
  <c r="AG17" i="2"/>
  <c r="AG13" i="2"/>
  <c r="AG14" i="2"/>
  <c r="AG10" i="2"/>
  <c r="AG12" i="2"/>
  <c r="AG8" i="2"/>
  <c r="AG9" i="2"/>
  <c r="AG6" i="2"/>
  <c r="AG5" i="2"/>
  <c r="AF20" i="2"/>
  <c r="AF6" i="2"/>
  <c r="AF7" i="2"/>
  <c r="AG7" i="2" s="1"/>
  <c r="AF8" i="2"/>
  <c r="AF9" i="2"/>
  <c r="AF10" i="2"/>
  <c r="AF11" i="2"/>
  <c r="AG11" i="2" s="1"/>
  <c r="AF12" i="2"/>
  <c r="AF13" i="2"/>
  <c r="AF14" i="2"/>
  <c r="AF15" i="2"/>
  <c r="AG15" i="2" s="1"/>
  <c r="AF16" i="2"/>
  <c r="AG16" i="2" s="1"/>
  <c r="AF17" i="2"/>
  <c r="AF18" i="2"/>
  <c r="AG18" i="2" s="1"/>
  <c r="AF19" i="2"/>
  <c r="AG19" i="2" s="1"/>
  <c r="AF21" i="2"/>
  <c r="AF22" i="2"/>
  <c r="AG22" i="2" s="1"/>
  <c r="AF23" i="2"/>
  <c r="AF24" i="2"/>
  <c r="AF25" i="2"/>
  <c r="AF26" i="2"/>
  <c r="AF27" i="2"/>
  <c r="AF28" i="2"/>
  <c r="AF29" i="2"/>
  <c r="AG29" i="2" s="1"/>
  <c r="AF30" i="2"/>
  <c r="AF31" i="2"/>
  <c r="AF32" i="2"/>
  <c r="AF33" i="2"/>
  <c r="AF34" i="2"/>
  <c r="AF35" i="2"/>
  <c r="AF36" i="2"/>
  <c r="AF37" i="2"/>
  <c r="AF38" i="2"/>
  <c r="AF39" i="2"/>
  <c r="AF40" i="2"/>
  <c r="AG41" i="2"/>
  <c r="AF42" i="2"/>
  <c r="AG42" i="2" s="1"/>
  <c r="AF43" i="2"/>
  <c r="AG43" i="2" s="1"/>
  <c r="AF44" i="2"/>
  <c r="AF45" i="2"/>
  <c r="AF5" i="2"/>
  <c r="AE10" i="2"/>
  <c r="AG46" i="2" l="1"/>
  <c r="AE7" i="2"/>
  <c r="AE8" i="2"/>
  <c r="AE9" i="2"/>
  <c r="AE11" i="2"/>
  <c r="AE12" i="2"/>
  <c r="AE13" i="2"/>
  <c r="AE14" i="2"/>
  <c r="AE15" i="2"/>
  <c r="AE16" i="2"/>
  <c r="AE17" i="2"/>
  <c r="AE18" i="2"/>
  <c r="AE19" i="2"/>
  <c r="AE20" i="2"/>
  <c r="AE21" i="2"/>
  <c r="AE22" i="2"/>
  <c r="AE23" i="2"/>
  <c r="AE24" i="2"/>
  <c r="AE25" i="2"/>
  <c r="AE26" i="2"/>
  <c r="AE27" i="2"/>
  <c r="AE28" i="2"/>
  <c r="AE29" i="2"/>
  <c r="AE30" i="2"/>
  <c r="AE31" i="2"/>
  <c r="AE32" i="2"/>
  <c r="AE33" i="2"/>
  <c r="AE34" i="2"/>
  <c r="AE35" i="2"/>
  <c r="AE36" i="2"/>
  <c r="AE37" i="2"/>
  <c r="AE38" i="2"/>
  <c r="AE39" i="2"/>
  <c r="AE40" i="2"/>
  <c r="AE42" i="2"/>
  <c r="AE43" i="2"/>
  <c r="AE44" i="2"/>
  <c r="AE45" i="2"/>
  <c r="AE6" i="2"/>
  <c r="AE5" i="2"/>
  <c r="Y29" i="2" l="1"/>
  <c r="Y30" i="2"/>
  <c r="Y31" i="2"/>
  <c r="Y32" i="2"/>
  <c r="Y36" i="2"/>
  <c r="Y37" i="2"/>
  <c r="Y38" i="2"/>
  <c r="Y39" i="2"/>
  <c r="Y40" i="2"/>
  <c r="Y41" i="2"/>
  <c r="Y42" i="2"/>
  <c r="Y43" i="2"/>
  <c r="Y44" i="2"/>
  <c r="Y6" i="2" l="1"/>
  <c r="Y7" i="2"/>
  <c r="Y8" i="2"/>
  <c r="Y9" i="2"/>
  <c r="Y10" i="2"/>
  <c r="Y11" i="2"/>
  <c r="Y12" i="2"/>
  <c r="Y13" i="2"/>
  <c r="Y14" i="2"/>
  <c r="Y15" i="2"/>
  <c r="Y16" i="2"/>
  <c r="Y17" i="2"/>
  <c r="Y18" i="2"/>
  <c r="Y19" i="2"/>
  <c r="Y20" i="2"/>
  <c r="Y21" i="2"/>
  <c r="Y22" i="2"/>
  <c r="Y23" i="2"/>
  <c r="Y24" i="2"/>
  <c r="Y25" i="2"/>
  <c r="Y26" i="2"/>
  <c r="Y27" i="2"/>
  <c r="Y28" i="2"/>
  <c r="Y33" i="2"/>
  <c r="Y34" i="2"/>
  <c r="Y35" i="2"/>
  <c r="Y45" i="2"/>
  <c r="Y5" i="2"/>
  <c r="AO20" i="3" l="1"/>
  <c r="AP12" i="3"/>
  <c r="AP7" i="3"/>
  <c r="AP20" i="3" l="1"/>
  <c r="Y46" i="2"/>
</calcChain>
</file>

<file path=xl/sharedStrings.xml><?xml version="1.0" encoding="utf-8"?>
<sst xmlns="http://schemas.openxmlformats.org/spreadsheetml/2006/main" count="761" uniqueCount="509">
  <si>
    <t>INSTRUCCIONES FORMATO DE ESTRATEGIA DE  PARTICIPACIÓN CIUDADANA</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</si>
  <si>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</si>
  <si>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</si>
  <si>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lineamiento de Función Pública. </t>
  </si>
  <si>
    <t>Momento</t>
  </si>
  <si>
    <t>Agrupa actividades en dos momentos distintos de la estrategia. Primero, actividades internas previas, que desarrollan las capacidades institucionales pero que no son propiamente acciones de participación en la gestión pública; y segundo, actividades participativas, que sí involucran a los grupos de valor en las diferentes fases del ciclo de la gestión de la entidad.</t>
  </si>
  <si>
    <t>Acción de gestión institucional</t>
  </si>
  <si>
    <t>Se refiere a la acción de la gestión institucional que la entidad contempla priorizar como una posible acción a realizarse involucrando la participación de los grupos de valor.</t>
  </si>
  <si>
    <t>Instrumento de planeación asociado a la acción de gestión institucional</t>
  </si>
  <si>
    <t xml:space="preserve">Da cuenta del instrumento de planeación institucional en el que se contempló, en un primer momento, la acción de la gestión institucional que se busca priorizar para realizarse involucrando la participación de grupos de valor. </t>
  </si>
  <si>
    <t>Grupo(s) de valor invitado(s)</t>
  </si>
  <si>
    <t xml:space="preserve">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t>
  </si>
  <si>
    <t>¿Entre los grupos de valor se incluye una instancia de participación formalmente constituida?</t>
  </si>
  <si>
    <t xml:space="preserve">En el marco de la invitación a grupos de valor a espacios y ejercicios de participación, se pueden involucrar instancias de participación cuyo origen, funcionamiento y alcance está determinado por una normatividad especifica. </t>
  </si>
  <si>
    <t>Fase del ciclo de la gestión</t>
  </si>
  <si>
    <t>Marque con una "x" el campo de la fase del ciclo de la gestión que corresponda a la acción participativa: 
* Diagnóstico consiste en identificar problemáticas, necesidades y expectativas mediante el análisis participativo. 
* Formulación corresponde al diseño de objetivos, acciones y metas a partir de los insumos del diagnóstico. 
* Ejecución implica la implementación operativa de las acciones planificadas, garantizando la participación efectiva.
* Seguimiento y Evaluación se orienta al control, verificación y monitoreo del avance en relación con lo programado,  analiza los resultados, impactos y aprendizajes del proceso para su retroalimentación. Finalmente, Acción previa se refiere a actividades internas orientadas al fortalecimiento de capacidades institucionales necesarias para la puesta en marcha de ejercicios futuros de participación.</t>
  </si>
  <si>
    <t xml:space="preserve"> </t>
  </si>
  <si>
    <t>Nivel de  participación</t>
  </si>
  <si>
    <t>Describe el nivel o alcance que tendrá la participación de los grupos de valor en la acción priorizada. La acción puede, por ejemplo, dar cuenta de un ejercicio de entrega de información al ciudadano, de consulta, de colaboración  o de incidencia en la toma de decisiones. Entre mayor el alcance e incidencia del ejercicio es mayor el involucramiento del grupo de valor, la corresponsabilidad y la construcción de confianza. 
0. Gestión: Acciones institucionales que, si bien, no involucran directamente a la ciudadanía, están orientadas a facilitar la participación ciudadana o a crear condiciones para la misma.
1. Información: Corresponde al suministro activo y oportuno de información pública relevante sobre programas, proyectos o decisiones. Se fundamenta en el derecho de acceso a la información (Ley 1712 de 2014) y busca garantizar transparencia. La entidad debe proporcionar y facilitar el acceso a información de calidad, en lenguaje comprensible y en formatos accesibles; de igual forma, debe garantizar que se utilicen varios canales de comunicación y formatos para divulgar la información pública, sobre programas, servicios y procedimientos de la entidad. 
2. Consulta: Implica solicitar opiniones, sugerencias o prioridades a la ciudadanía sobre temas específicos (planes, programas, trámites, políticas) en cualquier momento de la gestión pública (formulación, ejecución, evaluación). La institución escucha, recoge retroalimentación y comunica cómo se usó esa información, pero la decisión final sigue siendo institucional.
3. Colaboración en la ejecución: Representa una participación activa en la puesta en marcha de acciones o proyectos. La ciudadanía logra tener incidencia a partir de su participación en la puesta en marcha de acciones de las entidades públicas, ya bien sea en ejercicios de colaboración para el diseño y cocreación de propuestas a partir de ideas ciudadanas, también para aportar en la solución de problemas o situaciones propias del quehacer institucional o, con mayor incidencia, para ser actores en la puesta en marcha o ejecución de planes, programas o proyectos. Hay trabajo conjunto, pero la dirección sigue en manos de la entidad.
4. Formulación participativa: Se da cuando la ciudadanía participa en la planeación, formulación o diseño de políticas, programas o proyectos, aportando propuestas o co-diseñando soluciones. Existe incidencia real en la toma de decisiones, aunque la autoridad final recae en la administración.
5. Empoderamiento / Control ciudadano : Se refiere al ejercicio de vigilancia y evaluación de la gestión pública por parte de la ciudadanía. En este nivel, los ciudadanos ejercen poder de control social, pueden exigir rendición de cuentas y, en algunos casos, influir directamente en decisiones de políticas (empoderamiento ciudadano).</t>
  </si>
  <si>
    <t>Acción participativa</t>
  </si>
  <si>
    <t xml:space="preserve">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</si>
  <si>
    <t>Metodologías participativa</t>
  </si>
  <si>
    <t>Es el conjunto de técnicas, métodos y procedimientos que se utilizaran durante el desarrollo de ejercicio participativo para la obtención de resultados.</t>
  </si>
  <si>
    <t>Resultado esperado</t>
  </si>
  <si>
    <t xml:space="preserve">Es el resultado final que se espera obtener a partir del ejercicio participativo. Este resultado esta asociado a la fase del ciclo en el que se desarrolla la acción y, por ende, debe garantizarse un producto puntual, medible y cuantificable asociado. </t>
  </si>
  <si>
    <t>Fecha de realización de acción participativa</t>
  </si>
  <si>
    <t>Relaciona el día, mes y año en el que se realizará la acción o ejercicio participativo.</t>
  </si>
  <si>
    <t>Dependencia responsable</t>
  </si>
  <si>
    <t>Detalla el area, grupo, dependencia, dirección, subdirección, etc, responsable de desarrollar la acción participativa.</t>
  </si>
  <si>
    <t>Observaciones de cara a los invitados</t>
  </si>
  <si>
    <t xml:space="preserve">Describe detalles de interes para los grupos de valor invitados al espacio, tales como: enlaces de interes de acceso a información, videos, etc. </t>
  </si>
  <si>
    <t xml:space="preserve">Código
Versión: 01 del 25 de noviembre de 2025 </t>
  </si>
  <si>
    <t>Formato Estrategia de Participación ciudadana Secretaria Distrital de Gobierno 2026</t>
  </si>
  <si>
    <t>Logo</t>
  </si>
  <si>
    <t>Objetivo General estrategia 2026:</t>
  </si>
  <si>
    <t>Implementar acciones participativas que garanticen el ejercicio efectivo del derecho a la participación ciudadana, de conformidad con los lineamientos de la Política de Participación Ciudadana en la Gestión Pública y el Modelo Integrado de Planeación y Gestión (MIPG).</t>
  </si>
  <si>
    <t xml:space="preserve">ID </t>
  </si>
  <si>
    <t xml:space="preserve">Acción Participativa </t>
  </si>
  <si>
    <t xml:space="preserve">Instrumento de planeación asociado a la acción de gestión institucional
</t>
  </si>
  <si>
    <t>¿Entre los grupos de valor se incluye una instancia de participación formalmente constituida? ¿Cuál (es)?</t>
  </si>
  <si>
    <t xml:space="preserve">Fases del ciclo de la gestión </t>
  </si>
  <si>
    <t xml:space="preserve">Nivel de participación </t>
  </si>
  <si>
    <t>Metodología participativa que se utilizará</t>
  </si>
  <si>
    <t>Meta</t>
  </si>
  <si>
    <t>Producto</t>
  </si>
  <si>
    <t xml:space="preserve">Fecha de inicio realización de acción </t>
  </si>
  <si>
    <t xml:space="preserve">Fecha final de realización de acción </t>
  </si>
  <si>
    <t>Correo de contacto para recibir más información</t>
  </si>
  <si>
    <t xml:space="preserve">Observaciones </t>
  </si>
  <si>
    <t>Herramientas-Guías-Lineamientos que puede Usar</t>
  </si>
  <si>
    <t>SEGUIMIENTO I TRIMESTRE</t>
  </si>
  <si>
    <t>SEGUIMIENTO II TRIMESTRE</t>
  </si>
  <si>
    <t>Diagnóstico participativo</t>
  </si>
  <si>
    <t>Formulación participativa</t>
  </si>
  <si>
    <t>Ejecución participativa</t>
  </si>
  <si>
    <t>Seguimiento y evaluación participativa</t>
  </si>
  <si>
    <t>FECHA DE CUMPLIMIENTO DE LA ACCIÓN</t>
  </si>
  <si>
    <t>Descripción cualitativa del avance y logros del trimestre</t>
  </si>
  <si>
    <t>Relacione las evidencias (Documentos anexados)</t>
  </si>
  <si>
    <t>Avance %</t>
  </si>
  <si>
    <t>Observaciones</t>
  </si>
  <si>
    <t>Avance %
(No modificar)</t>
  </si>
  <si>
    <t>Acumulado % (No modificar)</t>
  </si>
  <si>
    <t xml:space="preserve">Acciones Internas Previas </t>
  </si>
  <si>
    <t>Conformar y capacitar un equipo de trabajo que lidere el proceso de planeación  e implementación de la estrategia de participación ciudadana.</t>
  </si>
  <si>
    <t xml:space="preserve">Las siguientes categorías no se diligencian en el momento Interno , dado a que son actividades que se   deben llevar a cabo un análisis interno sobre las
experiencias, mecanismos y espacios de participación que se han utilizado para promover la participación de los ciudadanos en la gestión. </t>
  </si>
  <si>
    <t>2</t>
  </si>
  <si>
    <t xml:space="preserve">Acta de conformación del equipo  y actas de las capacitaciones realizadas al grupo líder </t>
  </si>
  <si>
    <t>Subsecretaría para la Gobernabilidad y la Garantía de Derechos</t>
  </si>
  <si>
    <t>linav.lozada@gobiernobogota.gov.co
diego.salamanca@gobiernobogota.gov.co
mariac.forerov@gobiernobogota.gov.co</t>
  </si>
  <si>
    <t>Se solicitó a las dependencias delegar formalmente a una persona para conformar el equipo base para la implementación de la estrategia de participación. Dado que la designación de enlaces se realizó durante el mes de abril, no se reporta avance cuantitativo para este trimestre.</t>
  </si>
  <si>
    <t>N/A</t>
  </si>
  <si>
    <t>Durante el trimestre se realizó la solicitud formal a los directivos de las diferentes dependencias de la SDG  para la designación de los enlaces responsables de los temas de participación ciudadana. Como resultado de este proceso, se consolidó el directorio institucional de enlaces, el cual constituye un insumo fundamental para fortalecer la articulación interinstitucional, optimizar los canales de comunicación y facilitar la coordinación y el desarrollo de las acciones programadas en materia de participación ciudadana.</t>
  </si>
  <si>
    <t>* Solicitud a directivos para designación a enlaces de partiicpación
* Correos con designaciónes de enlaces de partiicpación
* Acta con la conformación de los enlaces de participación</t>
  </si>
  <si>
    <t>Realizar el diagnóstico del estado actual de la participación ciudadana y rendición de cuentas en la entidad en conjunto con las personas designadas por las dependencias.</t>
  </si>
  <si>
    <t>Formatos autodiagnósticos de Función Pública</t>
  </si>
  <si>
    <t>Oficina Asesora de Planeación
Subsecretaría para la Gobernabilidad y la Garantía de Derechos</t>
  </si>
  <si>
    <t>linav.lozada@gobiernobogota.gov.co
diego.salamanca@gobiernobogota.gov.co
mariac.forerov@gobiernobogota.gov.co
diego.guerra@gobiernobogota.gov.co
valentina.durango@gobiernobogota.gov.co
lisseth.melo@gobiernobogota.gov.co</t>
  </si>
  <si>
    <t>30/03/2026</t>
  </si>
  <si>
    <t>Durante el primer trimestre de 2026 se diligenció el formato de Rendición de Cuentas 2026</t>
  </si>
  <si>
    <t>Formato diligenciado de Rendición de Cuentas 2026</t>
  </si>
  <si>
    <t>3</t>
  </si>
  <si>
    <t xml:space="preserve">1. Planilla de asistencia
1. Matriz actores
1. Informe de temas de interés </t>
  </si>
  <si>
    <t>El primer taller se programó para el segundo trimestre de 2026</t>
  </si>
  <si>
    <t xml:space="preserve">
Desarrollar mesas técnicas con las dependencias de la Secretaría Distrital de Gobierno (SDG), orientadas a identificar y sistematizar los temas en los que históricamente se ha promovido la participación de la ciudadanía en los procesos de toma de decisiones, como insumo para la formulación del Plan Institucional de Participación Ciudadana (PIPC) 2027.</t>
  </si>
  <si>
    <t>6</t>
  </si>
  <si>
    <t>Actas y planillas de asistencia, construcción documento  de la  estrategia de Participación Ciudadana para 2027</t>
  </si>
  <si>
    <t>La actividad no se tenía contemplada para este trimestre</t>
  </si>
  <si>
    <t xml:space="preserve">Realizar publicación de la estrategia del PIPC 2026 en página web de la entidad. </t>
  </si>
  <si>
    <t>1</t>
  </si>
  <si>
    <t>Documento oficial de la Estrategia PIPC 2026 publicado y disponible para consulta pública en el portal web institucional</t>
  </si>
  <si>
    <t>El Plan Institucional de Participación Ciudadana se encuentra publicado en la página web de la Secretaría Distrital de Gobierno, sección Planes de Acción</t>
  </si>
  <si>
    <t>Link con publicación
https://www.gobiernobogota.gov.co/transparencia/planeacion-presupuesto-informes/plan-institucional-participacion-ciudadana-2026</t>
  </si>
  <si>
    <t>Liderar la construcción y consolidación de un catálogo de la oferta institucional, que permita a la ciudadanía acceder de manera clara, oportuna y comprensible a la información sobre los servicios, trámites y programas ofertados por la entidad.</t>
  </si>
  <si>
    <t>Catalogo de oferta institucional</t>
  </si>
  <si>
    <t xml:space="preserve">Oficina Asesora de Comunicaciones- 
Oficina Asesora de Planeación - Subsecretaría para la Gobernabilidad y la Garantía de Derechos </t>
  </si>
  <si>
    <t>En el primer trimestre de 2026 se consolidó un (1) catálogo de la oferta institucional de la Secretaría Distrital de Gobierno</t>
  </si>
  <si>
    <t>Se adjunta catalogo de oferta institucional. También se encuentra publicado en https://www.gobiernobogota.gov.co/sites/default/files/2026-04/OFERTA%20INSTITUCIONAL%202025-2026.pdf</t>
  </si>
  <si>
    <t>Actualizar el botón “Participa” de la página web, en cumplimiento de lo establecido en la Resolución 1519 de 2020 del MINTIC y los lineamientos de Función Pública, garantizando que la información se encuentre organizada y completa para la consulta oportuna por parte de la ciudadanía en general, incluyendo los contenidos dispuestos en el enlace de Transparencia y Acceso a la Información Pública del sitio web de la Secretaría Distrital de Gobierno. Para tal fin, se desarrollarán mesas de trabajo interáreas que permitan la revisión, validación y mejora continua de los contenidos publicados</t>
  </si>
  <si>
    <t>Actualización de la página web- sección participación ciudadana. Informe</t>
  </si>
  <si>
    <t xml:space="preserve">Oficina Asesora de Comunicaciones- 
Oficina Asesora de Planeación 
 Subsecretaría para la Gobernabilidad y la Garantía de Derechos </t>
  </si>
  <si>
    <t>linav.lozada@gobiernobogota.gov.co
diego.guerra@gobiernobogota.gov.co
paola.perez@gobiernobogota.gov.co
laura.giraldo@gobiernobogota.gov.co</t>
  </si>
  <si>
    <t>La primera mesa de trabajo para la modificación del menú Participa se tiene programada para el segundo trimestre de 2026</t>
  </si>
  <si>
    <t>Desarrollar la caracterización de usuarios de valor y grupos de interés de la Dirección de Convivencia y Diálogo Social, bajo las orientaciones y mesas técnicas convocadas por  la Subsecretaría para la Gobernabilidad y Garantía de Derechos y Servicio de Atención a la Ciudadanía con el fin de aportar a la caracterización de la entidad.</t>
  </si>
  <si>
    <t>Documento de caracterización de grupos de valor y usuarios de interés de la DCDS</t>
  </si>
  <si>
    <t>Dirección de Convivencia y Diálogo Social</t>
  </si>
  <si>
    <t>heinz.torres@gobiernobogota.gov.co</t>
  </si>
  <si>
    <t>11/02/2026
03/03/2026
03/03/2026
04/03/2026
19/03/2026</t>
  </si>
  <si>
    <t>Durante el trimestre se avanzó en la estructuración técnica del proceso de caracterización de usuarios de valor mediante la definición y priorización de variables, la construcción y ajuste de matrices de información, y la armonización de bases de datos de las diferentes estrategias de la DCDS.  No se reporta avance cuantitativo al no tratarse del documento final.</t>
  </si>
  <si>
    <t>Actas de reunión y gestión para la caracterización de usuarios de valor de la DCDS</t>
  </si>
  <si>
    <t>19/05/2026
22/05/2026
02/06/2026
03/06/2026
04/06/2026
05/06/2026
12/06/2026
17/06/2026
19/06/2026
22/06/2026</t>
  </si>
  <si>
    <t xml:space="preserve">Durante el segundo trimestre se avanzó  en la validación de variables, la unificación de criterios metodológicos y la definición de estrategias para la recolección de información, alcanzando la caracterización del componente de Movilización Social y el avance en la consolidación de la información de la Dirección de Convivencia y Diálogo Social. </t>
  </si>
  <si>
    <t>* Actas de reunión y gestión para la caracterización de usuarios de valor de la DCDS
* Matrices con onformación de variables de caracterización</t>
  </si>
  <si>
    <t>Desarrollar la caracterización de usuarios de valor y grupos de interés de la Dirección de Derechos Humanos, bajo las orientaciones y mesas técnicas convocadas por  la Subsecretaría para la Gobernabilidad y Garantía de Derechos y Servicio de Atención a la Ciudadanía con el fin de aportar a la caracterización de la entidad.</t>
  </si>
  <si>
    <t>Documento de caracterización de grupos de valor y usuarios de interés de la DHH</t>
  </si>
  <si>
    <t>Dirección de Derechos Humanos</t>
  </si>
  <si>
    <t>luz.guzman@gobiernobogota.gov.co</t>
  </si>
  <si>
    <t>11/02/2026</t>
  </si>
  <si>
    <t>El 11 de febrero de 2026, los componentes de Alertas Tempranas, Territorialización, Formaciones, Rutas de Atención, Paz y Memoria, y el enlace para la caracterización de actores sociales de la Dirección de Derechos Humanos, asistieron a la 1era mesa técnica convocada por la Subsecretaría para la Gobernabilidad y la Garantía de Derechos y el Servicio de Atención Ciudadana, para brindar los lineamientos para identificar, describir y analizar los grupos de valor y grupos de interés de la entidad. 
Se compartieron las experiencias de la dirección de derechos humanos sobre el proceso de caracterización de usuarios y se concluyó que el área de Servicio de Atención Ciudadana revisará los múltiples instrumentos de caracterización de la Dirección de Derechos Humanos. No se reporta avance cuantitativo al no tratarse del documento final.</t>
  </si>
  <si>
    <t>Acta de mesa técnica de caracterización de usuarios de valor</t>
  </si>
  <si>
    <t xml:space="preserve">Durante el II trimestre de 2026, la Dirección avanzó en el diagnóstico del estado del proceso de caracterización de usuarios de valor y grupos de interés, identificando la información y documentación disponible sobre la ciudadanía, organizaciones e instituciones con las que mantiene relacionamiento.
Actualmente, los siete (7) componentes de la Dirección desarrollan procesos de registro y caracterización mediante instrumentos propios, ajustados a las necesidades de cada línea misional. A su vez, cuatro (4) componentes, Prevención, Alertas Tempranas, Formación y Movilización, cuentan con sistemas de información que permiten normalizar y estandarizar variables de caracterización, favoreciendo la consolidación de información comparable y de mayor calidad para la toma de decisiones.
La diversidad de funciones desarrolladas por la Dirección implica la existencia de múltiples grupos de valor y de interés. En términos generales, estos se organizan en tres grandes categorías: usuarios asociados a la atención y protección frente a presuntas vulneraciones de derechos humanos; poblaciones que participan en procesos de promoción, prevención y fortalecimiento de capacidades; y actores estratégicos vinculados a la gestión, coordinación y articulación interinstitucional, entre ellos entidades públicas, organismos de control, organizaciones sociales, academia y cooperación internacional. Esta clasificación permite comprender la amplitud del relacionamiento institucional y la necesidad de implementar estrategias diferenciadas de participación y atención.
El proceso de caracterización se soporta en diversos instrumentos de gestión de información, entre los que se destacan el Sistema de Información de Rutas de Atención, el Sistema de Información de Alertas Tempranas, el Sistema para el Monitoreo y Seguimiento a la Movilización Social, el Sistema de Formaciones en Derechos Humanos y diferentes matrices de seguimiento para acciones territoriales, políticas públicas y puestos de mando unificado. Estos instrumentos incorporan variables geográficas, sociodemográficas, intrínsecas y de comportamiento, permitiendo caracterizar aspectos como la localización territorial, las condiciones poblacionales, los canales de atención utilizados y las principales temáticas o servicios demandados por la ciudadanía.
</t>
  </si>
  <si>
    <t>Presentación de Diagnostico de los instrumentos de Usuarios de Valor de la Dirección de Derechos Humanos, de acuerdo con lo lineamientos de la Subsecretaria</t>
  </si>
  <si>
    <t>Desarrollar la caracterización de usuarios de valor y grupos de interés de la  Subdirección de Asuntos de Libertad Religiosa y Conciencia, bajo las orientaciones y mesas técnicas convocadas por  la Subsecretaría para la Gobernabilidad y Garantía de Derechos y Servicio de Atención a la Ciudadanía con el fin de aportar a la caracterización de la entidad.</t>
  </si>
  <si>
    <t>Documento de caracterización de grupos de valor y usuarios de interés de la SALRYC</t>
  </si>
  <si>
    <t>Subdirección de Asuntos de Libertad Religiosa y Conciencia</t>
  </si>
  <si>
    <t>julian.carvajal@gobiernobogota.gov.co</t>
  </si>
  <si>
    <t>Durante el primer trimestre se dio inicio al proceso de construcción de la caracterización de usuarios, grupos de valor y grupos de interés de la Subdirección de Asuntos de Libertad Religiosa y Conciencia, en articulación con las orientaciones técnicas y metodológicas definidas por la Subsecretaría para la Gobernabilidad y la Garantía de Derechos y el Servicio de Atención a la Ciudadanía (SAC).
En este marco, se participó en una mesa técnica presencial orientada a brindar lineamientos para el desarrollo del ejercicio de caracterización de las dependencias adscritas, en coherencia con el Modelo Integrado de Planeación y Gestión (MIPG) y las políticas institucionales de servicio al ciudadano, participación ciudadana, transparencia y gestión estratégica.
Como principal avance, se apropiaron los lineamientos metodológicos para la identificación, segmentación y análisis de los grupos de valor y grupos de interés, reconociendo la caracterización como una herramienta técnica clave para la toma de decisiones basada en evidencia y el fortalecimiento del relacionamiento institucional.
Asimismo, en esta reunión se definieron los criterios técnicos para el levantamiento de información, estableciendo cuatro categorías de variables: geográficas, demográficas, intrínsecas y comportamentales, las cuales deberán ser medibles, consistentes y relevantes para el análisis. De igual manera, se identificaron las posibles fuentes de información y mecanismos de recolección, incluyendo atención presencial, telefónica, trabajo territorial y el uso de fuentes secundarias institucionales.
En el desarrollo del ejercicio se avanzó en la comprensión de las particularidades de las estrategias y contextos de intervención de la Subdirección, identificando retos asociados a la recolección de información, especialmente en escenarios donde no es viable captar datos personales. Frente a ello, se reconoció la pertinencia de utilizar fuentes secundarias, como sistemas de información institucionales, para complementar el análisis.
Adicionalmente, en la reunión se socializaron los lineamientos normativos relacionados con la protección de datos personales, en particular lo establecido en la Ley 1581 de 2012, lo que permitió fortalecer los criterios para el manejo adecuado de la información en el proceso de caracterización.
No se reporta avance cuantitativo al no tratarse del documento final.</t>
  </si>
  <si>
    <t>https://gobiernobogota.sharepoint.com/:b:/s/SALRYC/IQC_U4hIlu-wTYAf4FKSMT51AUxjBqB_q-bB4uZl7d0TlJU?e=U4HpcQ
Acta Mesa Técnica de proceso de caracterización</t>
  </si>
  <si>
    <t>Durante el II trimestre de 2026, la Subdirección de Asuntos de Libertad Religiosa y de Conciencia avanzó en el alistamiento del proceso de caracterización de sus grupos de valor y de interés, mediante la identificación preliminar de aproximadamente 100 entidades religiosas y organizaciones con relacionamiento institucional. Asimismo, consolidó y organizó las fuentes de información disponibles como insumo para el proceso de caracterización e inició la revisión técnica y metodológica para la definición de variables e instrumentos. Al cierre del trimestre, el proceso se encuentra en la fase de identificación de actores y revisión de información, quedando pendiente la validación de la metodología conforme a los lineamientos institucionales.</t>
  </si>
  <si>
    <t>Acta reunión con la subsecretaria para aclarar dudas</t>
  </si>
  <si>
    <t>Acciones con la ciudadanía</t>
  </si>
  <si>
    <t>Desarrollar la audiencia pública de la Secretaría Distrital de Gobierno de manera conjunta con la ciudadanía, con el apoyo y seguimiento de la Veeduría Ciudadana.</t>
  </si>
  <si>
    <t xml:space="preserve">Otra </t>
  </si>
  <si>
    <t xml:space="preserve">Cuídanos y grupos de valor en general </t>
  </si>
  <si>
    <t>No aplica</t>
  </si>
  <si>
    <t>X</t>
  </si>
  <si>
    <t>Audiencia pública con participación ciudadana, espacios de diálogo, recepción de aportes y seguimiento a compromisos con apoyo de la Veeduría Ciudadana.</t>
  </si>
  <si>
    <t>Audiencia pública realizada, memorias, registro de participación ciudadana y acompañamiento de la Veeduría Ciudadana.</t>
  </si>
  <si>
    <t xml:space="preserve">Oficina Asesora de Comunicaciones 
Oficina Asesora de Planeación 
Despacho </t>
  </si>
  <si>
    <t>diego.guerra@gobiernobogota.gov.co
lisseth.melo@gobiernobogota.gov.co
laura.giraldo@gobiernobogota.gov.co</t>
  </si>
  <si>
    <t>El reporte de este producto se contempla para el segundo trimestre</t>
  </si>
  <si>
    <t>Evaluar participativamente la audiencia de Rendición de Cuentas 2025</t>
  </si>
  <si>
    <t xml:space="preserve">Ciudadanía y grupos de valor </t>
  </si>
  <si>
    <t>Veedurías</t>
  </si>
  <si>
    <t>5. Empoderamiento / control ciudadano</t>
  </si>
  <si>
    <t>Encuesta de percepción de la audiencia pública de rendición de cuentas</t>
  </si>
  <si>
    <t>documento de resultados de la percepción de la Rendición de Cuentas</t>
  </si>
  <si>
    <t xml:space="preserve">Oficina Asesora de Planeación 
Oficina Asesora de Comunicaciones 
</t>
  </si>
  <si>
    <t>lisseth.melo@gobiernobogota.gov.co
diego.guerra@gobiernobogota.gov.co
laura.giraldo@gobiernobogota.gov.co</t>
  </si>
  <si>
    <t xml:space="preserve">Realizar una capacitación semestral a funcionarios y contratistas de la entidad en temas de participación </t>
  </si>
  <si>
    <t xml:space="preserve">Plan Distrital de Desarrollo </t>
  </si>
  <si>
    <t>Servidores públicos de la SDG</t>
  </si>
  <si>
    <t>0. Gestión</t>
  </si>
  <si>
    <t>Capacitaciones</t>
  </si>
  <si>
    <t xml:space="preserve">Actas y listados de asistencia </t>
  </si>
  <si>
    <t>Dirección de Gestión de Talento Humano 
Subsecretaría Para La Gobernabilidad y Garantía de Derechos</t>
  </si>
  <si>
    <t xml:space="preserve">
linav.lozada@gobiernobogota.gov.co
natalia.chavez@gobiernobogota.gov.co</t>
  </si>
  <si>
    <t>Se desarrollará la primera capacitación en el mes de abril de 2026</t>
  </si>
  <si>
    <t>En articulación con el Departamento Administrativo de la Función Pública, se desarrolló una jornada de fortalecimiento de capacidades dirigida a servidores públicos de la Secretaría Distrital de Gobierno sobre los lineamientos de la Política de Participación Ciudadana y Rendición de Cuentas en el marco del MIPG. La actividad contó con la participación de 89 servidores públicos de las diferentes dependencias de la entidad, fortaleciendo sus conocimientos para la formulación, implementación y seguimiento de las estrategias institucionales de participación ciudadana y rendición de cuentas, de conformidad con los lineamientos nacionales.</t>
  </si>
  <si>
    <t xml:space="preserve">Matriz con herramientas de participación
Listado de asistencia a la capacitación 
Ebook de la estrategia de participación </t>
  </si>
  <si>
    <t xml:space="preserve">Socializar a las entidades del distrito el uso de herramientas, instrumentos, plataformas, buenas prácticas u observatorios que fomenten la participación ciudadana en las entidades del Distrito. </t>
  </si>
  <si>
    <t xml:space="preserve">Plan Marco de Participación </t>
  </si>
  <si>
    <t>Servidores públicos del Distrito</t>
  </si>
  <si>
    <t>1. Información</t>
  </si>
  <si>
    <t>Socializaciones</t>
  </si>
  <si>
    <t>Socializaciones o capacitaciones herramientas, instrumentos, plataformas, buenas prácticas u observatorios  - Presentación y lista de asistencia</t>
  </si>
  <si>
    <t>Subsecretaría Para la Gobernabilidad y Garantía de Derechos.</t>
  </si>
  <si>
    <t xml:space="preserve">Realizar trimestralmente el seguimiento al Plan Institucional de Participación y publicarlo en la página web </t>
  </si>
  <si>
    <t>Ciudadanía en general, Organizaciones sociales, instancias de participación</t>
  </si>
  <si>
    <t>2. Consulta</t>
  </si>
  <si>
    <t>Socialización mediante página web de la SDG</t>
  </si>
  <si>
    <t>Seguimientos publicados</t>
  </si>
  <si>
    <t>linav.lozada@gobiernobogota.gov.co</t>
  </si>
  <si>
    <t>18/03/2026
31/03/2026</t>
  </si>
  <si>
    <t>El 18 de marzo de 2026 se realizó la solicitud de reporte del primer trimestre del Plan Institucional de Participación Ciudadana a las dependencias responsables de actividades. Se recibieron insumos con plazo límite y fecha de corte al 31 de marzo, consolidando la información en el formato de seguimuento</t>
  </si>
  <si>
    <t>Realizar participativamente cuatro (4) sesiones del Comité Distrital de Derechos Humanos, integrando a las entidades distritales, organizaciones sociales y ciudadanía para el seguimiento y fortalecimiento de la política de derechos humanos.</t>
  </si>
  <si>
    <t>Plan de Acción</t>
  </si>
  <si>
    <t>Comité Distrital de Derechos Humanos: Delegados Comité de las 20 localidades y organizaciones de Derechos Humanos</t>
  </si>
  <si>
    <t>Asistencia participativa en las sesiones desarrolladas del comité distrital de Derechos Humanos</t>
  </si>
  <si>
    <t>Actas y listado de asistencia</t>
  </si>
  <si>
    <t>fabian.fonseca@gobiernobogota.gov.co</t>
  </si>
  <si>
    <t>19/03/2026</t>
  </si>
  <si>
    <t>El pasado jueves 19 de marzo a las 2 pm se desarrolló de manera virtual la primera sesión ordinaria del Comité Distrital de Derechos Humanos la cual contó con la participación de 22 entidades permanentes y representantes de entidades invitados. En esta jornada se desarrollaron varios temas, entre ellos el balance del plan de trabajo de 2025 el cual dio por cerrado con cumplimiento del 100%. En el marco de este balance se presentaron los avances mas significativos de la mesa de alertas tempranas y DDHH, así como los de las diferentes estrategias territoriales. Posterior a esto se presentó la metodología mediante la cual se realizó el borrador del plan de trabajo 2026 y se presentaron las diferentes acciones propuestas para esta vigencia, evidenciando los cambios generados frente a lo realizado en el 2025. Se recibió retroalimentación y se realizó la aprobación del mismo.
Como ultimo punto se presentó el cronograma de ajustes al decreto 204 de 2023, identificando las necesidades que llevan a dicha actualización y el tiempo esperado para que estas modificaciones sean realizadas oficialmente.  Se propuso el cronograma para las siguientes 3 sesiones ordinarias del comité, determinando  como fechas propuestas 18 de junio, 17 de septiembre y 10 de diciembre.
Es importante mencionar en el marco del comité, se desarrollaron  dos mesas técnicas previas, una realizada el 25 de febrero de 2026 como mesa técnica del comité en donde se trabajó junto a las instituciones que hacen parte integral del comité, el borrador del plan de trabajo 2026, el cual fue aprobado en la plenaria mencionada. Así mismo el viernes 13 de marzo de 2026 se desarrolló la mesa técnica de seguimiento a la política pública integral de derechos humanos en la cual se hizo una retroalimentación frente al reporte de la política 2025 II y se hicieron sugerencias para la vigencia 2026 I.</t>
  </si>
  <si>
    <t>1ra Sesión Ordinaria
- Acta 1ra sesión Comité Distrital de Derechos Humanos
- Informe de Gestión Ier Trimestre Comité Distrital de Derechos Humanos</t>
  </si>
  <si>
    <t>Se ajustó de 1 a 0.5 por falta de acta. Pendiente acta para próximo reporte</t>
  </si>
  <si>
    <t xml:space="preserve">2da Sesión Ordinaria
- Listado de Asistencia 2da sesión ordinaria Comité Distrital de Derechos Humanos
- Listado de Asistencia Virtual (Personas que se conectaron virtualmente)
</t>
  </si>
  <si>
    <t xml:space="preserve">Realizar tres (3) sesiones participativas de la Consultiva Distrital de Comunidades Negras, Afrocolombianas Raizales y Palenqueras y los sectores de la administración Distrital, donde se realiza seguimiento al plan de acción de la política pública CONPES 39 </t>
  </si>
  <si>
    <t>Plan Estratégico Institucional</t>
  </si>
  <si>
    <t xml:space="preserve">Instancias </t>
  </si>
  <si>
    <t>Consultiva comunidades Negras Afrocolombianas</t>
  </si>
  <si>
    <t>4. Formulación participativa</t>
  </si>
  <si>
    <t>Sesiones participativas Presencial/ Virtual</t>
  </si>
  <si>
    <t>Actas y/o informes</t>
  </si>
  <si>
    <t xml:space="preserve">Dirección de Asuntos Étnicos </t>
  </si>
  <si>
    <t xml:space="preserve">david.araujo@gobiernobogota.gov.co
jose.mena@gobiernobogota.gov.co
diana.cordovez@gobiernobogota.gov.co
</t>
  </si>
  <si>
    <t>Decreto 474/19 y CONPES 39</t>
  </si>
  <si>
    <t>Para este trimestre no se realizo la sesion consultiva Distrital, la realizacion de dicha sesion parte del dialogo y acuerdo con la instancia y hasta el momento ellos no han definido la fecha posible.</t>
  </si>
  <si>
    <t>no aplica</t>
  </si>
  <si>
    <t> </t>
  </si>
  <si>
    <t>Durante el trimestre no fue posible realizar una sesión de la Consultiva Distrital de Comunidades Negras, Afrocolombianas, Raizales y Palenqueras para el seguimiento al Plan de Acción de la Política Pública CONPES D.C. 39. La programación de estas sesiones se desarrolla de manera concertada con la instancia de participación, en cumplimiento de los principios de diálogo y coordinación interinstitucional que rigen su funcionamiento. A la fecha de corte del reporte, la Consultiva Distrital no había definido ni concertado la fecha para la realización de la sesión, por lo cual la actividad permanece pendiente de programación</t>
  </si>
  <si>
    <t xml:space="preserve">No Aplica </t>
  </si>
  <si>
    <t xml:space="preserve">Realizar 19 acompañamientos a las jornadas participativas en las sesiones de las consultivas locales de comunidades Negras Afrocolombianas, para brindar asistencia técnica en temas de política pública y  seguimiento a la línea de inversión Étnica y acciones adicionales de la comunidad, en 19 localidades de Bogotá con excepción de Sumapaz </t>
  </si>
  <si>
    <t>Acompañamientos participativo Presencial/ Virtual</t>
  </si>
  <si>
    <t>Actas y/o informe del acompañamiento</t>
  </si>
  <si>
    <t>Estrategia Bogotá Camina Étnica en los Territorios</t>
  </si>
  <si>
    <t>Actas de Reunion</t>
  </si>
  <si>
    <t xml:space="preserve">
Realizar 12 acompañamientos a las jornadas participativas en las sesiones de las Mesas locales para los Pueblos Indígenas de las localidades de Bogotá, para brindar asistencia técnica en temas de política pública y seguimiento a la línea de inversión Étnica y acciones adicionales de los pueblos en 12 localidades de Bogotá, con excepción de Sumapaz </t>
  </si>
  <si>
    <t>Mesas locales de los Pueblos Indígenas</t>
  </si>
  <si>
    <t>11 de enero, 6, 11 de marzo de 2026</t>
  </si>
  <si>
    <t>Realizar dos (2) encuentros de participación del consejo Directivo de la organización ORFA - de la comunidad Raizal con los sectores de la administración Distrital, donde se realiza seguimiento al plan de acción de la política pública CONPES 38</t>
  </si>
  <si>
    <t>Consejo Directivo ORFA</t>
  </si>
  <si>
    <t>Encuentro participativo Presencial/ Virtual</t>
  </si>
  <si>
    <t>Actas y/o informes del acompañamiento</t>
  </si>
  <si>
    <t xml:space="preserve">CONPES 38 - Política Pública </t>
  </si>
  <si>
    <t>Para este trimestre no se realizo la sesion con el concejo Directivo de la Organización ORFA, la realizacion de dicha sesion parte del dialogo y acuerdo con la instancia y hasta el momento ellos no han definido la fecha posible.</t>
  </si>
  <si>
    <t xml:space="preserve">no aplica </t>
  </si>
  <si>
    <t>Junio 11 de 2026</t>
  </si>
  <si>
    <t>Para este trimestre se realizo el encuentro de participacion con la Organización ORFA, seguimiento con la comunidad Raizal, con el objetivo de realizar el seguimiento a los productos de politica publica del sector Gobierno. CONPES 38</t>
  </si>
  <si>
    <t>Realizar dos (2) encuentros de participación con el Consejo Directivo de la organización MONARI PALENGUE - de la comunidad Palenquera y los sectores de la administración Distrital, donde se realiza seguimiento al plan de acción de la política pública CONPES 39 - Capitulo palenquero</t>
  </si>
  <si>
    <t>Consejo Directivo MONARI PALENGUE</t>
  </si>
  <si>
    <t>Encuentros  participativo Presencial/ Virtual</t>
  </si>
  <si>
    <t xml:space="preserve">CONPES 39 - Política Publica - Capitulo Palenquero </t>
  </si>
  <si>
    <t>Para este trimestre no se realizo la sesion con el concejo Directivo de la Organización  MONARI PALENGUE , la realizacion de dicha sesion parte del dialogo y acuerdo con la instancia y hasta el momento ellos no han definido la fecha posible.</t>
  </si>
  <si>
    <t xml:space="preserve">Realizar 6 asistencias técnica participativas con los Referentes étnicos de las alcaldías locales, en el marco de la implementación de la Línea diferencial étnica y el producto de política pública iniciativa local, con el objetivo de dar cumplimiento a las fases de la estrategia Bogotá camina étnica en los territorios. </t>
  </si>
  <si>
    <t xml:space="preserve">Referentes Étnicos Alcaldías locales </t>
  </si>
  <si>
    <t>Asistencia Técnica participativas Presencial/ Virtual</t>
  </si>
  <si>
    <t>Dirección de Asuntos Étnicos  y Dirección Gestión para el Desarrollo Local</t>
  </si>
  <si>
    <t>Estrategia Bogotá Camina Étnica en los Territorios y CONPES 37,38,39,40</t>
  </si>
  <si>
    <t>18 de febrero 2026</t>
  </si>
  <si>
    <t xml:space="preserve">se realizo reunion de asistencia tecnica con los referentes etnica de las alcaldias locales, con el fin de socializar los lineamientos y el cronograma de la vigencia 2026 </t>
  </si>
  <si>
    <t>08 de Abril 2026</t>
  </si>
  <si>
    <t xml:space="preserve">Realizar y acompañar (5) reuniones participativas con los Alcaldes locales y las instancias de los grupos Étnicos, en el marco de la implementación y seguimiento de la Línea diferencial étnica y el producto de política pública - iniciativa local y las demás acciones locales. </t>
  </si>
  <si>
    <t xml:space="preserve">Alcaldes Locales e instancias Étnicas </t>
  </si>
  <si>
    <t>para este trimestre se realizo planeacion con la Direccion para la gestion del desarrollo local, con relacion a definir las fechas y metodo de concertacion con los pueblos y comunidades.</t>
  </si>
  <si>
    <t>28 de mayo 2026</t>
  </si>
  <si>
    <t>Realizar tres (3) sesiones de participación del Consejo Consultivo y de Concertación para Pueblos Indígenas de Bogotá D.C. y los sectores de la administración Distrital, donde se realiza seguimiento al plan de acción de la política pública CONPES 37</t>
  </si>
  <si>
    <t xml:space="preserve"> Consejo Consultivo y de Concertación para Pueblos Indígenas de Bogotá D.C.</t>
  </si>
  <si>
    <t xml:space="preserve">CONPES 37 - Política Pública  </t>
  </si>
  <si>
    <t>Para este trimestre no se realizo la sesion con el Consejo Consultivo y de Concertación para Pueblos Indígenas de Bogotá D.C, la realizacion de dicha sesion parte del dialogo y acuerdo con la instancia y hasta el momento ellos no han definido la fecha posible.</t>
  </si>
  <si>
    <t>Para este trimestre se realizo la primera sesion del Consejo consultivo y de Concertacion  para pueblos Indigenas de Bogota, con el fin de realizar revision del avance de la linea de inversion Etnica en las 19 localidades de Bogota.</t>
  </si>
  <si>
    <t>Desarrollar intervenciones de asistencia técnica para el fortalecimiento de las instancias de participación  (mesas y consejos) de barrismo social, junto a organizaciones futboleras.</t>
  </si>
  <si>
    <t xml:space="preserve">Proyecto de Inversión </t>
  </si>
  <si>
    <t>Organizaciones Futboleras
Instancias  de participación de barrismo Social</t>
  </si>
  <si>
    <t>Mesas y Consejos Locales de Barrismo Social</t>
  </si>
  <si>
    <t>3. Colaboración en la ejecución</t>
  </si>
  <si>
    <t>Reuniones presenciales y virtuales y Planes de trabajo de las instancias de participación, espacios de diálogo</t>
  </si>
  <si>
    <t>Actas y listados de asistencia</t>
  </si>
  <si>
    <t>heinz.torres@gobiernobogota.gov.co
danela.tocarruncho@gobiernobogota.gov.co
mariac.forerov@gobiernobogota.gov.co</t>
  </si>
  <si>
    <t xml:space="preserve">Durante el trimestre, se brindó asistencia técnica y acompañamiento metodológico a consejos y mesas locales de barras futboleras, orientando la estructuración de agendas, la formulación y ajuste de acuerdos locales y la planeación de actividades territoriales como la Semana Futbolera 2026. Estas acciones permitieron fortalecer los espacios de diálogo entre organizaciones barristas e institucionalidad y  consolidar compromisos </t>
  </si>
  <si>
    <t xml:space="preserve">Actas de reunión </t>
  </si>
  <si>
    <t>Abril - junio 2026</t>
  </si>
  <si>
    <t>Implementar espacios de diálogo de barrismo social en las localidades de Bogotá, promoviendo la participación de las y los jóvenes vinculados a las organizaciones futboleras, para el fomento de la cultura ciudadana, la convivencia y la prevención de las violencias asociadas al fútbol.</t>
  </si>
  <si>
    <t>Organizaciones Futboleras y ciudadanía en general</t>
  </si>
  <si>
    <t>NO</t>
  </si>
  <si>
    <t>Espacios de diálogo de manera virtual y/o presencial</t>
  </si>
  <si>
    <t xml:space="preserve">Espacios de diálogo implementados </t>
  </si>
  <si>
    <t>heinz.torres@gobiernobogota.gov.co
daiela.tocarruncho@gobiernobogota.gov.co
mariac.forerov@gobiernobogota.gov.co</t>
  </si>
  <si>
    <t>Durante el trimestre, los espacios de diálogo en territorio fortalecieron el barrismo social como estrategia de intervención comunitaria, con participación de organizaciones futboleras en distintas localidades. Se avanzó en el fortalecimiento organizativo, incluyendo el reconocimiento de liderazgos femeninos, y se promovieron ejercicios de articulación entre barras y comunidad orientados a la corresponsabilidad y prevención de violencias, consolidando a las organizaciones futboleras como actores relevantes en la convivencia y cohesión social territorial.</t>
  </si>
  <si>
    <t>Formatos de espacios de diálogo desarrollados</t>
  </si>
  <si>
    <t>Reportar el desarrollo de experiencias participativas e inspiradoras, implementadas a través de dispositivos pedagógicos de cultura del diálogo para la transformación de conflictividades territoriales.</t>
  </si>
  <si>
    <t xml:space="preserve">Ciudadanía en general
Actores institucionales y organizaciones sociales </t>
  </si>
  <si>
    <t>04/03/2026
14/03/2026
30/03/2026</t>
  </si>
  <si>
    <t>La implementación articulada de acciones territoriales concretas como jornadas de limpieza, embellecimiento e intervención física del espacio público, complementadas con estrategias pedagógicas y de sensibilización dirigidas a la ciudadanía, así como un trabajo coordinado entre entidades distritales y comunidad,  permitió generar transformaciones visibles en los entornos intervenidos, al tiempo que promovió cambios en los comportamientos ciudadanos, fortaleciendo la convivencia, la prevención de conflictos y la consolidación del tejido social en los territorios priorizados.</t>
  </si>
  <si>
    <t>3 actas de acciones inspiradoras</t>
  </si>
  <si>
    <t>10 actas de acciones inspiradoras</t>
  </si>
  <si>
    <t>Desarrollar y acompañar de manera participativa las mesas de diálogo y mesas de trabajo que se soliciten por actores sociales e institucionales en los territorios, promoviendo un enfoque inclusivo para la gestión de conflictividades y la construcción de acuerdos orientados al fortalecimiento de la confianza y la gobernanza.</t>
  </si>
  <si>
    <t>Mesas de diálogo virtual y/o presencial</t>
  </si>
  <si>
    <t>Formatos de implementación y desarrollo de mesas de diálogo</t>
  </si>
  <si>
    <t>febrero y marzo 2026</t>
  </si>
  <si>
    <t>Durante el trimestre, las mesas de diálogo y mesas de trabajo se consolidaron como un mecanismo de articulación interinstitucional, con mayor participación de actores institucionales y concurrencia de actores sociales y políticos, activadas principalmente por demanda territorial. En estos espacios se identificaron y sistematizaron conflictividades recurrentes, clasificadas en seis categorías: convivencia urbana, conflictos socioterritoriales, problemáticas socioambientales, tensiones socioeconómicas por uso del espacio público, conflictos institucionales y situaciones asociadas a garantía de derechos, generando insumos técnicos para la lectura territorial y la toma de decisiones.</t>
  </si>
  <si>
    <t>Soportes de 5 mesas de diálogo y mesas de trabajo que refuerzan acciones de las mesas de diálogo</t>
  </si>
  <si>
    <t>Durante el segundo trimestre se desarrollaron veinti dos (22) mesas de diálogo y (142) cientocuarenta y dos mesas de trabajo, estrategias que se consolidaron como un mecanismo de articulación interinstitucional, con mayor participación de actores institucionales y concurrencia de actores sociales y políticos, activadas principalmente por demanda de estos actores con presencia en el territorio. En estos espacios se identificaron y sistematizaron conflictividades recurrentes, clasificadas en seis categorías: convivencia urbana, conflictos socioterritoriales, problemáticas socioambientales, tensiones socioeconómicas por uso del espacio público, conflictos institucionales y situaciones asociadas a garantía de derechos, generando insumos técnicos para la lectura territorial y la toma de decisiones.</t>
  </si>
  <si>
    <t>Acompañar y asesorar a los 21 Consejos de Juventud con el fin de garantizar su funcionamiento en la ciudad de Bogotá.</t>
  </si>
  <si>
    <t>consejeros locales y distrital de juventud</t>
  </si>
  <si>
    <t xml:space="preserve">Consejos locales de juventud </t>
  </si>
  <si>
    <t xml:space="preserve">Mesas de trabajo presenciales y virtuales, talleres de participación y reuniones </t>
  </si>
  <si>
    <t xml:space="preserve">Porcentaje de las sesiones de acompañamiento realizadas a los Consejos de Juventud con respecto a las sesiones programadas por demanda.
Actas y listados de asistencia </t>
  </si>
  <si>
    <t>Subsecretaria para la Gobernabilidad y Garantía de Derechos</t>
  </si>
  <si>
    <t>liliann.duarte@gobiernobogota.gov.co
linav.lozada@gobiernobogota.gov.co</t>
  </si>
  <si>
    <t>Proyecto de inversión 8004</t>
  </si>
  <si>
    <t>26/03/2026</t>
  </si>
  <si>
    <t>Durante el primer trimestre de 2026 se brindó acompañamiento y asesoría técnica a los 20 Consejos Locales de Juventud, apoyando procesos de posesión, elección de mesas directivas y formulación de reglamentos internos.</t>
  </si>
  <si>
    <t>Actas y listados de asistencia de las sesiones acompañadas</t>
  </si>
  <si>
    <t>Durante el segundo semestre se ha brindado acompañamiento y asistencia técnica a los Consejos de Juventud, tanto en sus sesiones ordinarias como en los espacios solicitados por los propios consejos. En estos escenarios se ha orientado y fortalecido su gestión mediante procesos de acompañamiento, guía y socialización de lineamientos relacionados con temáticas como las violencias basadas en género, los enfoques étnicos, entre otros asuntos de interés para el ejercicio de la participación juvenil.</t>
  </si>
  <si>
    <t>Brindar asistencia técnica en protocolo de vacancias a las Alcaldías Locales con el fin de suplir las vacancias que se lleven a cabo en los Consejos Locales de Juventud.</t>
  </si>
  <si>
    <t>Alcaldías locales, Nivel central y ciudadanía</t>
  </si>
  <si>
    <t>Reuniones presenciales y virtuales</t>
  </si>
  <si>
    <t>Porcentaje de las asistencias técnicas realizadas en protocolo de vacancias a las Alcaldías Locales con respecto a las sesiones programadas por demanda.
Actas y listados de asistencia</t>
  </si>
  <si>
    <t>12/02/2026</t>
  </si>
  <si>
    <t>En febrero de 2026 se realizó jornada de capacitación dirigida a referentes de juventud de las Alcaldías Locales para socializar el protocolo de vacancias de los Consejos Locales de Juventud.</t>
  </si>
  <si>
    <t>Actas y listados de asistencia jornada de capacitación</t>
  </si>
  <si>
    <t>Durante el segundo semestre se han brindado asesorías técnicas a las Alcaldías Locales en relación con el protocolo para la declaratoria y provisión de vacancias en los Consejos Locales de Juventud, teniendo en cuenta que varios de estos consejos han iniciado dichos procesos. En este marco, el equipo de Juventud ha orientado la implementación del protocolo establecido, con el propósito de garantizar que las Alcaldías Locales adelanten de manera adecuada el procedimiento para suplir las vacancias, en cumplimiento de la normativa vigente.</t>
  </si>
  <si>
    <t>Acompañar y apoyar el desarrollo de cuatro (4) sesiones del Consejo Distrital de Juventud.</t>
  </si>
  <si>
    <t>Actas y listados de asistencia de las sesiones del Consejo Distrital de Juventud desarrolladas.</t>
  </si>
  <si>
    <t xml:space="preserve">A la fecha no se ha llevado a cabo un acompañamiento al Consejo Distrital de Juventud teniendo en cuenta que este no se ha posesionado aún. Durante los meses de febrero a marzo cada Consejo Local de Juventud realizó sus sesiones para elegir sus delegados al nivel distrital. De acuerdo con lo anterior estamos en el proceso de radicar acto administrativo para posesionar el Consejo Distrital de Juventud. </t>
  </si>
  <si>
    <t>Durante el segundo semestre se dio posesión al Consejo Distrital de Juventud, proceso que tuvo lugar en el mes de mayo. A partir de ese momento, se ha realizado el acompañamiento y la asistencia técnica a sus sesiones ordinarias, brindando orientación en el desarrollo de sus funciones y en los diferentes procesos adelantados por el Consejo. En este marco, el Consejo Distrital de Juventud ha llevado a cabo la elección de sus delegados para distintos espacios de participación e incidencia de carácter distrital y nacional.</t>
  </si>
  <si>
    <t xml:space="preserve">Realizar el informe de cierre de los Presupuestos Participativos vigencia 2025, divulgación y publicación en página web de la entidad. </t>
  </si>
  <si>
    <t>Análisis de participación y publicación en página web</t>
  </si>
  <si>
    <t xml:space="preserve">Informe de evaluación de proyecta local publicado en la web </t>
  </si>
  <si>
    <t>Lina V, Lozada León linav.lozada@gobiernobogota.gov.co
Angélica M. Martínez Leal angelicam.martinezl@gobiernobogota.gov.co
Juan D. Serna Ocampo juan.serna@gobiernobogota.gov.co</t>
  </si>
  <si>
    <t>Lineamientos metodológicos construidos para la implementación de Proyecta Local - Presupuestos Participativos en su edición 2026</t>
  </si>
  <si>
    <t>En el primer trimestre de 2026 se consolidó y publicó el informe de evaluación del proceso Proyecta Local – Presupuestos Participativos vigencia 2025.</t>
  </si>
  <si>
    <t>Informe de evaluación Proyecta Local 2025</t>
  </si>
  <si>
    <t>Este actividad se realizó en el trimestre anterior según lo reportado en ese periodo. Por ello no se rereporta avance alguno, pues se entiende como cumplida en su totalidad.</t>
  </si>
  <si>
    <t>Implementar en articulación con Alcaldías Locales, entidades distritales y ciudadanía el Programa Proyecta Local - Presupuestos Participativos vigencia 2026.</t>
  </si>
  <si>
    <t>x</t>
  </si>
  <si>
    <t>Construcción  e implementación de lineamientos tecnológicos del proceso de planeación participativa con enfoque territorial.</t>
  </si>
  <si>
    <t>Programa Proyecta Local - Presupuestos Participativos implementado</t>
  </si>
  <si>
    <t>27/03/2026</t>
  </si>
  <si>
    <t>En el marco de la Coordinación General de Presupuestos Participativos se actualizó y consolidó el primer borrador de los lineamientos metodológicos para la vigencia 2026.</t>
  </si>
  <si>
    <t>Documento borrador de lineamientos metodológicos</t>
  </si>
  <si>
    <t>Posterior a mesas de trabajo con directivos de la SDG, se realizó una reformulación mayor del proceso. Después de realizar estos cambios, presentarlos, recibir aprobación de directivos y consolidarlos en la CGPP, se construyó el documento con lineamientos técnicos y metodológicos para la implementación del proceso en 2026.</t>
  </si>
  <si>
    <t>Documento con los lineamientos técnicos y metodológicos para la implementación de Proyecta Local.</t>
  </si>
  <si>
    <t>Realizar cuatro (4) sesiones del Consejo Consultivo Distrital de Participación Ciudadana</t>
  </si>
  <si>
    <t>Organizaciones sociales e instancias de participación</t>
  </si>
  <si>
    <t>Consejo Consultivo Distrital de Participación Ciudadana y demás instancias de participación</t>
  </si>
  <si>
    <t>Sesiones de  la instancia de participación y fortalecimiento de capacidades de los integrantes de la instancia</t>
  </si>
  <si>
    <t>linav.lozada@gobiernobogota.gov.co
angelicam.martinezl@gobiernobogota.gov.co</t>
  </si>
  <si>
    <t>En el mes de marzo se desarrolló la primera sesión del Consejo Consultivo Distrital de Participación Ciudadana, el cual contó con la asistencia de 9 delegados.
En dicha sesión se abordaron temas de importancia de la participación en esta instancia, las delegaciones faltantes y la propuesta de trabajo por parte de una subcomisión accidental para tratar los temas del reglamento interno y plan de acción</t>
  </si>
  <si>
    <t xml:space="preserve">Listado de asistencia 
</t>
  </si>
  <si>
    <t>Pendiente acta</t>
  </si>
  <si>
    <t>Realizar cuatro (4) sesiones de la Comisión Intersectorial de Participación (CIP)</t>
  </si>
  <si>
    <t>Entidades distritales</t>
  </si>
  <si>
    <t>Comisión Intersectorial de Participación</t>
  </si>
  <si>
    <t>Sesiones de la instancia de participación</t>
  </si>
  <si>
    <t>En el mes de febrero se desarrolló la primera sesión ordinaria de la Comisión Intersectorial de Participación, la cual contó con la participación de 41 personas y se abordaron los siguientes temas: 1. Balance de la participación ciudadana de Bogotá; 2. Socialización del proceso de racionalización de instancias de participación; 3. Presentación de los lineamientos para la implementación de los presupuestos participativos 2026; 4. Semana de la participación 2026</t>
  </si>
  <si>
    <t>Listado de asistencia
Acta reunión</t>
  </si>
  <si>
    <t>Realizar un (1) documento sobre el diagnóstico de la participación ciudadana a nivel distrital.</t>
  </si>
  <si>
    <t>No</t>
  </si>
  <si>
    <t>Entrega del documento de diagnóstico de la participación ciudadana a nivel distrital.</t>
  </si>
  <si>
    <t>Documento sobre diagnóstico de la participación ciudadana a nivel distrital.</t>
  </si>
  <si>
    <r>
      <t xml:space="preserve">Durante el primer trimestre se desarrolló el </t>
    </r>
    <r>
      <rPr>
        <i/>
        <sz val="11"/>
        <color theme="1"/>
        <rFont val="Century Gothic"/>
        <family val="1"/>
      </rPr>
      <t xml:space="preserve">capítulo 3ro de Participación ciudadana en y desde la Secretaría Distrital de Gobierno: "de la ventana hacia adentro" </t>
    </r>
    <r>
      <rPr>
        <sz val="11"/>
        <color theme="1"/>
        <rFont val="Century Gothic"/>
        <family val="2"/>
      </rPr>
      <t xml:space="preserve">, en el cual se incluyeron temas como: instancias de participación que hacen parte de la SGGD, elección de los consejos de juventud, presupuestos participativos y un último apartado de la necesidad crear una oficina de participación </t>
    </r>
  </si>
  <si>
    <t xml:space="preserve">Documento Capítulo 3 Participación ciudadana en y desde la Secretaría Distrital de Gobierno: "de la ventana hacia adentro" </t>
  </si>
  <si>
    <t>Implementar un plan de acción  para la socialización y capacitación de grupos de interés (incluida la academia, veedurías y observatorios ciudadanos) en el uso del portal web del Centro de Gobierno Local, con el fin de fortalecer su participación informada e incidente en los procesos de seguimiento y control social a la gestión pública local.</t>
  </si>
  <si>
    <t>Academia, veedurías y observatorios ciudadanos</t>
  </si>
  <si>
    <t>Talleres presenciales y virtuales con espacios de retroalimentación ciudadana</t>
  </si>
  <si>
    <t xml:space="preserve">Plan de acción </t>
  </si>
  <si>
    <t>Subsecretaría de Gestión Local</t>
  </si>
  <si>
    <t>johns.pena@gobiernobogota.gov.co</t>
  </si>
  <si>
    <t>Febrero 28 2026
Marzo 14 2026</t>
  </si>
  <si>
    <t>Para este periodo, la estrategia se centró en grupos ciudadanos de interés para ellos se realizaron socializaciones con la Asociación Comunal de juntas - ASOJUNTAS en las localidades de Ciudad Bolívar y Usaquén,  llegando a 395 ciudadanos distribuidos de la siguiente manera:
- Ciudad Bolívar: 187
- Usaquén: 208</t>
  </si>
  <si>
    <t>https://gobiernobogota-my.sharepoint.com/:f:/g/personal/cglportalweb_gobiernobogota_gov_co/IgDT7pg5lIlNTrVooB_jmSGDAcT1RauehTvn9FCvw3AIwms?e=yW6VQ0</t>
  </si>
  <si>
    <t>Se recomienda incluir plan de acción para observar avance del mismo durante el año</t>
  </si>
  <si>
    <t>Abril 24 2026
Mayo 07 2026
Mayo 23 2026</t>
  </si>
  <si>
    <t>Para este periodo, la estrategia se centró en grupos ciudadanos de interés participantes de los grupos focales de la investigación realizada en el 2025 en dos espacios, impactando a 120 cuidadanos, distribuidos así:
- Sesión I:  36 personas
- Sesión II: 84 personas
Adicionalmente, se realizó una socialización en el marco del programa de Formación de formadores de la Federación de Comunales de Bogotá impactando a 186 personas. Para un total en el periodo mencionado de 306 ciudadanos.
Finalmente se propuso una nota informativa del avance del cambio de imagen del Portal Web para conocimiento de la ciudadanía, en articulación con la Oficina Asesora de Comunicaciones para su publicación en las redes de la Secretaria Distrital de Gobierno.</t>
  </si>
  <si>
    <t>https://gobiernobogota-my.sharepoint.com/:f:/g/personal/cglportalweb_gobiernobogota_gov_co/IgAmvpaqFl-DR7dNcUyCmy1KAVxh8mTS2H5hePpWHJSYByc?e=kuuOXK</t>
  </si>
  <si>
    <t>Realizar cuatro (4) sesiones del Comité Distrital de Libertad Religiosa para fortalecimiento de la instancia de participación y el seguimiento a la política pública.</t>
  </si>
  <si>
    <t xml:space="preserve">Planes de gestión Nivel Central </t>
  </si>
  <si>
    <t>Líderes religiosos, organizaciones del sector religioso, representantes de entidades distritales.</t>
  </si>
  <si>
    <t>Comité Distrital de Libertad Religiosa</t>
  </si>
  <si>
    <t>Asambleas ordinarias y extraordinarias del Comité Distrital de Libertad Religiosa, presenciales y/o virtuales, como espacios deliberativos para la construcción de recomendaciones y el seguimiento a la implementación de la Política Pública.</t>
  </si>
  <si>
    <t xml:space="preserve">(4) Informes y listados de asistencias </t>
  </si>
  <si>
    <t>Subdirección de Asuntos de Libertad Religiosa y de Conciencia</t>
  </si>
  <si>
    <t>• Política Pública de Libertades Fundamentales de Religión, Culto y Conciencia (Decreto 093 de 2018).
• Acuerdo 685 de 2017 por medio del cual se crea el Comité Distrital de Libertad Religiosa.
• Reglamento interno del Comité Distrital de Libertad Religiosa.
• Plan Distrital de Desarrollo 2024-2027 (Acuerdo 927 de 2024).
• Normatividad y Jurisprudencia relacionada con los derechos fundamentales de libertad religiosa, culto y conciencia.
• Material pedagógico institucional.</t>
  </si>
  <si>
    <t>Durante el primer trimestre de la vigencia se realizó una (1) sesión del Comité Distrital de Libertad Religiosa, orientada al fortalecimiento de esta instancia como espacio de participación, articulación institucional y seguimiento a la política pública de libertades fundamentales de religión, culto y conciencia. La sesión tuvo como objetivo principal la elección de la junta directiva del Comité, como mecanismo fundamental para garantizar su organización interna, gobernanza y adecuado funcionamiento durante la vigencia.
En el desarrollo de la sesión se llevó a cabo el proceso de postulación, deliberación y elección de los representantes que integrarán la junta directiva, promoviendo la participación activa de los miembros del Comité y asegurando criterios de representatividad del sector religioso. Este ejercicio permitió consolidar la estructura operativa del Comité y fortalecer su capacidad de incidencia en los procesos de seguimiento y articulación institucional, en coherencia con su carácter consultivo dentro del Distrito Capital .
Como resultado, se logró la conformación de la junta directiva, lo que garantiza la continuidad de las acciones del Comité, el liderazgo en la agenda de trabajo y el fortalecimiento del diálogo interreligioso. Este avance contribuye al posicionamiento del Comité Distrital como una instancia clave para la participación incidente del sector religioso y para el seguimiento a la implementación de la política pública en Bogotá.</t>
  </si>
  <si>
    <t>Acta Sesión comité libertad religiosa
https://gobiernobogota.sharepoint.com/:b:/s/SALRYC/IQBakvizfvkaQLT4I_yidPOEAag5oonI8Vg1VdfBREBIhU0?e=7MjKgq</t>
  </si>
  <si>
    <t>Actualizar el documento una vez se cuente con firmas</t>
  </si>
  <si>
    <t>Realizar cuatro (4) Jornadas de formación y/o talleres participativos a funcionarios públicos, líderes religiosos, ciudadanía en general y/o instituciones de educación públicas y/o privadas en el hecho religioso y el derecho a la libertad religiosa en Bogotá.</t>
  </si>
  <si>
    <t>Líderes religiosos, organizaciones del sector religioso, representantes de entidades distritales, Ciudadanía en general, servidores públicos.</t>
  </si>
  <si>
    <t>Jornadas pedagógicas, espacios de diálogo interreligioso, material informativo y actividades de sensibilización.</t>
  </si>
  <si>
    <t>Las jornadas serán divulgadas a través de los canales institucionales de la entidad.</t>
  </si>
  <si>
    <t>• Política Pública de Libertades Fundamentales de Religión, Culto y Conciencia (Decreto 093 de 2018).
• Plan de acción de la Política Pública de Libertades Fundamentales de Religión, Culto y Conciencia (CONPES 12 de 2019).
• Normatividad y Jurisprudencia relacionada con los derechos fundamentales de libertad religiosa, culto y conciencia.
• Plan Distrital de Desarrollo 2024-2027 (Acuerdo 927 de 2024).
• Material pedagógico institucional relacionado con la Ruta de atención por la libertad religiosa, de culto y de conciencia.</t>
  </si>
  <si>
    <t>Durante el trimestre se avanzó en la implementación del producto mediante el desarrollo de una jornada de formación y sensibilización dirigida a funcionarios de la Policía Metropolitana de Bogotá (MEBOG), específicamente a los dinamizadores de Derechos Humanos, en el marco de la Ruta Distrital de Libertad Religiosa.
La jornada fue orientada por el equipo de la Subdirección de Asuntos de Libertad Religiosa y de Conciencia, con el propósito de fortalecer las capacidades institucionales para la identificación, prevención y atención de posibles vulneraciones al derecho fundamental de libertad religiosa, de culto y de conciencia.
Como logro principal, se socializó el marco normativo, constitucional y jurisprudencial aplicable, así como los principios de neutralidad estatal, igualdad y no discriminación. De igual manera, se presentaron los componentes, enfoques transversales y procedimientos de activación de la Ruta Distrital, enfatizando su aplicación en escenarios operativos de la fuerza pública.
Adicionalmente, se promovió el desarrollo de habilidades prácticas en mediación, diálogo y resolución de conflictos asociados a la diversidad religiosa, incorporando enfoques diferencial, territorial, psicosocial e interseccional.
Durante la actividad se evidenció una alta participación y disposición por parte de los asistentes, quienes compartieron experiencias relacionadas con su labor en territorio. Este intercambio permitió identificar necesidades de fortalecimiento en el uso de herramientas de mediación y en la aplicación del enfoque diferencial en contextos policiales.
Como resultado, se contribuyó al fortalecimiento de capacidades de los funcionarios participantes y se consolidaron avances en la articulación interinstitucional entre la Policía Metropolitana de Bogotá y la Subdirección, en el marco de la implementación de la Ruta Distrital de Libertad Religiosa.</t>
  </si>
  <si>
    <t>https://gobiernobogota.sharepoint.com/:b:/s/SALRYC/IQCABGrU79V7T6N2O2tzBtd6AfHzOxbc0zTDaahgTMuRq4g?e=levTbP
Sensibilización a fuerza pública</t>
  </si>
  <si>
    <t xml:space="preserve">Desarrollar once (11) espacios de acompañamiento a las Alcaldías Locales, para la implementación de la estrategia de Bogotaneidad Local, que permitan la participación ciudadana en la estrategia de cambios comportamentales. </t>
  </si>
  <si>
    <t>Mesas técnicas con la red innova local,  intervenciones con grupos focales y en territorio, talleres y/o capacitaciones en innovación publica y social</t>
  </si>
  <si>
    <t>11</t>
  </si>
  <si>
    <t>Actas de reunión en atención a la circular 015 de 2023</t>
  </si>
  <si>
    <t>Lina V, Lozada León linav.lozada@gobiernobogota.gov.co 
Felipe González Morales
felipe.gonzalez@gobienobobogota.gov.co</t>
  </si>
  <si>
    <t>Circular 015 de 2023 y lineamientos metodológicos construidos para la implementación de innovación publica y social</t>
  </si>
  <si>
    <t xml:space="preserve">1) 26 de febrero 2026
2) 26 de marzo 2026 </t>
  </si>
  <si>
    <t>Durante el primer trimestre 2026, se realizaron dos (2) espacios de acompañamiento dirigido a los referentes de las unidades de innovación de las alcaldías locales, se trataron temas sobre Acoso sexual Callejero, Componente comportamental de Basuras, Congreso de la Bogotaneidad e innovación pública, los encuentros fueron: 1) 26 de febrero con la participación de 41 personas en las instalaciones de la Biblioteca Pública Virgilio Barco. 2) 26 de marzo donde participaron 34 personas en las instalaciones del CEFE Chapinero.</t>
  </si>
  <si>
    <t>1. Acta Reunión Red Febrero.
2. Acta Reunión Red Marzo.</t>
  </si>
  <si>
    <t xml:space="preserve">Durante el segundo trimestre 2026, se realizaron tres (3) espacios de acompañamiento dirigido a los referentes de las unidades de innovación de las alcaldías locales, se trataron temas sobre Acoso sexual Callejero, Componente comportamental de residuos e innovación pública, los encuentros se desarrollaron en cumplimiento a las disposición de la Circular 015 de 2023. </t>
  </si>
  <si>
    <t xml:space="preserve">1. Acta Reunión Red Abril.
2. Acta Reunión Red Mayo.
3. Acta Reunión Junio. </t>
  </si>
  <si>
    <t>Diseñar e implementar una (1) iniciativa de innovación publica y social en el marco de la estrategia de Bogotaneidad a nivel distrital</t>
  </si>
  <si>
    <t>Espacios de co-creacion con actores aliados</t>
  </si>
  <si>
    <t>Informe final del desarrollo de la iniciativa</t>
  </si>
  <si>
    <t>Durante el primer trimestre 2026, se realizó estructuración de la propuesta de Congreso de la Bogotaneidad para 2026, mesas de trabajo con aliados, presentación y socialización de avances de la iniciativa.</t>
  </si>
  <si>
    <t>1. Segundo Congreso Bogotaneidad.
2. Reunión Alistamiento Congreso 3 de febrero.
3. Reunión Congreso 13 de febrero.
4. Reunión Contratación Congreso 27 de febrero.
5. Reunión con Subse 27 de febrero.
6. Reunión IBO y GOLAB Congreso 11 de marzo.
7. Reunión Congreso 26 de marzo.
8. Reunión Lab Chile Congreso 27 de marzo.</t>
  </si>
  <si>
    <t>Durante el segundo trimestre 2026, se consolidó la estructuración de la propuesta de Congreso de la Bogotaneidad para 2026 con el Despacho, la Subsecretaria para la Gobernabilidad y la Garantía de Derechos, así como mesas de trabajo con aliados, presentación y socialización de avances de la iniciativa.</t>
  </si>
  <si>
    <t>1. Actas de reuniones y seguimientos meses Abril, Mayo y Junio</t>
  </si>
  <si>
    <t xml:space="preserve">
CÓDIGO: 
VERSIÓN: 01 DEL 25 DE NOVIEMBRE DE 2025</t>
  </si>
  <si>
    <t xml:space="preserve">CRONOGRAMA DE ESTRATEGIA DE PARTICIPACIÓN CIUDADANA  </t>
  </si>
  <si>
    <t>REGISTRO DE SEGUIMIENTO Y MEDICIÓN AL CUMPLIMIENTO 
DEL PLAN ESTRATEGICO DE PARTICIPACIÓN CIUDADANA</t>
  </si>
  <si>
    <t>Momento/Componente</t>
  </si>
  <si>
    <t>ID</t>
  </si>
  <si>
    <t xml:space="preserve">Actividades </t>
  </si>
  <si>
    <t>ABR</t>
  </si>
  <si>
    <t>MAY</t>
  </si>
  <si>
    <t>JUN</t>
  </si>
  <si>
    <t>JUL</t>
  </si>
  <si>
    <t>AGO</t>
  </si>
  <si>
    <t>SEP</t>
  </si>
  <si>
    <t xml:space="preserve">OCT </t>
  </si>
  <si>
    <t>NOV</t>
  </si>
  <si>
    <t xml:space="preserve">DIC </t>
  </si>
  <si>
    <t xml:space="preserve">OBSERVACIÓN DE CUMPLIMIENTO </t>
  </si>
  <si>
    <t>IND CUMPLIMIENTO POR ACTIVIDAD</t>
  </si>
  <si>
    <t xml:space="preserve">IND DE CUMPLIMIENTO POR MOMENTO </t>
  </si>
  <si>
    <t>LINKS DE EVIDENCIA</t>
  </si>
  <si>
    <t xml:space="preserve">Acciones internas previas </t>
  </si>
  <si>
    <t>1GL</t>
  </si>
  <si>
    <t>Conformar y capacitar un equipo de trabajo que lidere el proceso de planeación  e implementación de la estrategia de participación ciudadana y rendición de cuentas</t>
  </si>
  <si>
    <t xml:space="preserve">Fecha </t>
  </si>
  <si>
    <t xml:space="preserve">  </t>
  </si>
  <si>
    <t>2GL</t>
  </si>
  <si>
    <t xml:space="preserve">Realizar el diagnóstico del estado actual de la participación ciudadana y rendición de cuentas en la entidad en conjunto </t>
  </si>
  <si>
    <t>3GL</t>
  </si>
  <si>
    <t>Realizar un taller  sobre el mapa de actores y temas de interes para las actividades de participación y rendición de cuentas.</t>
  </si>
  <si>
    <t>4GL</t>
  </si>
  <si>
    <t xml:space="preserve">Realizar talleres para  orientar la construcción de actividades de participación y rendición de cuentas con el equipo lider de participación ciudadana </t>
  </si>
  <si>
    <t>5GL</t>
  </si>
  <si>
    <t xml:space="preserve">Realizar una consulta ciudadana de la estrategia de participación ciudadana </t>
  </si>
  <si>
    <t xml:space="preserve">Acciones participativas </t>
  </si>
  <si>
    <t>TOTAL DE INDICADOR DE CUMPLIMIENTO</t>
  </si>
  <si>
    <t xml:space="preserve">Abreviaciones por subsecretarias </t>
  </si>
  <si>
    <t>Grupo líder de Participación Ciudadana</t>
  </si>
  <si>
    <t>GL</t>
  </si>
  <si>
    <t xml:space="preserve">Oficina asesora de Planeación </t>
  </si>
  <si>
    <t>OAP</t>
  </si>
  <si>
    <t xml:space="preserve">Oficina asesora de Comunicaiones </t>
  </si>
  <si>
    <t>OAC</t>
  </si>
  <si>
    <t xml:space="preserve"> Control de Cambios</t>
  </si>
  <si>
    <t>Formato de Control de Cambios</t>
  </si>
  <si>
    <t>VERSIÓN</t>
  </si>
  <si>
    <t>FECHA</t>
  </si>
  <si>
    <t>DESCRIPCIÓN DE AJUSTES</t>
  </si>
  <si>
    <t>ELABORÓ</t>
  </si>
  <si>
    <t>REVISÓ</t>
  </si>
  <si>
    <t>APROBÓ</t>
  </si>
  <si>
    <t xml:space="preserve">Creación del formato de la Estrategia de Participación ciudadana  </t>
  </si>
  <si>
    <t xml:space="preserve">Tatiana Melo Parra
Contratista Oficina Asesora de Planeación </t>
  </si>
  <si>
    <t xml:space="preserve"> 
Valentina Durango
Contratista Oficina Asesora de Planeación  </t>
  </si>
  <si>
    <t>Nota: Cada vez que se genere un ajuste en el registro es decir al cronograma se deberá registrar en esta tabla</t>
  </si>
  <si>
    <t xml:space="preserve">INSTRUMENTO </t>
  </si>
  <si>
    <t>NIVEL  DE  PARTICIPACIÓN</t>
  </si>
  <si>
    <t>RESULTADO ACCION PARTICIPATIVA (ya se quito)</t>
  </si>
  <si>
    <t xml:space="preserve">Plan Estratégico Sectorial </t>
  </si>
  <si>
    <t xml:space="preserve">Un documento de diagnóstico </t>
  </si>
  <si>
    <t>Un plan, programa, proyecto, presupuesto o servicio formulado</t>
  </si>
  <si>
    <t xml:space="preserve">Programa de Transparencia y ética Pública </t>
  </si>
  <si>
    <t>Un Plan, programa, proyecto o servicio implementado</t>
  </si>
  <si>
    <t>Un Plan, programa, proyecto o servicio evaluado</t>
  </si>
  <si>
    <t xml:space="preserve">Plan de Adecuaciones y sostenibilidad MIPG </t>
  </si>
  <si>
    <t>Otro</t>
  </si>
  <si>
    <t xml:space="preserve">Plan Anual de Vacantes </t>
  </si>
  <si>
    <t xml:space="preserve">Plan de incentivos Institucionales </t>
  </si>
  <si>
    <t>Plan de previsión de Recursos Humanos</t>
  </si>
  <si>
    <t xml:space="preserve">Plan de Seguridad y privacidad de la información </t>
  </si>
  <si>
    <t xml:space="preserve">Plan de seguridad y salud en el Trabajo </t>
  </si>
  <si>
    <t xml:space="preserve">Plan de tratamiento de riesgos y seguridad y privacidad de la Información </t>
  </si>
  <si>
    <t xml:space="preserve">Plan estratégico de seguridad Víal </t>
  </si>
  <si>
    <t xml:space="preserve">Plan de Talento Humano </t>
  </si>
  <si>
    <t xml:space="preserve">Plan institucional de Archivo PINAR </t>
  </si>
  <si>
    <t xml:space="preserve">Plan institucional de Capacitación </t>
  </si>
  <si>
    <t xml:space="preserve">Plan Anual de Adquisciones </t>
  </si>
  <si>
    <t xml:space="preserve">Plan Distrital de Desarollo </t>
  </si>
  <si>
    <t>Decreto 371 del 2010</t>
  </si>
  <si>
    <t>28 y 29 de mayo de 2026</t>
  </si>
  <si>
    <t>En el mes de mayo se llevo a cabo la segunda sesión del Consejo Consultivo de Participación Ciudadana en la que se construyó de manera concertada el plan de acción para la vigencia 2026 y se realizó la revisión y ajuste del reglamento interno. La sesión contó con la asistencia de 17 delegados.</t>
  </si>
  <si>
    <t>Lisatdo de asistencia</t>
  </si>
  <si>
    <t xml:space="preserve">En el mes de junio se llevo a cabo la segunda sesión de la Comisión Intersectorial de Participación, asistieron 33 personas. Los temas trabajados fueron: 1. Racionalización y fortalecimiento de instancias. 2. Herramientas de diagnóstico de la participación. 3. Semana de la participación. 4. Nueva metodología de presupuestos participativos. 5. Análisis de Planes Institucionales de Participación. 6. Estrategia digital Bogotá abierta. </t>
  </si>
  <si>
    <t>Listado de asistencia</t>
  </si>
  <si>
    <t>Durante el segundo trimestre se finalizó el documento Participación Ciudadana en Bogotá: De lo Nacional a lo Institucional: Bases para una Participación ciudadana Articulada desde la Secretaría Distrital de Gobierno, para ser revisado y aprobado</t>
  </si>
  <si>
    <t>Documento Participación Ciudadana en Bogotá: De lo Nacional a lo Institucional: Bases para una Participación ciudadana Articulada desde la Secretaría Distrital de Gobiern</t>
  </si>
  <si>
    <t>Avance cuantitativo acumulado (No modificar)</t>
  </si>
  <si>
    <t>Avance cuantitativo
(escriba en la misma unidad de medida planteada por el indicador)
Si no hay avance, no diligenciar</t>
  </si>
  <si>
    <t>Durante el trimestre se realizó la Tercera Asamblea Ordinaria del Comité Distrital de Libertad Religiosa, el 30 de junio de 2026, con la participación de 25 integrantes y la conformación del quórum deliberatorio y decisorio. La sesión contribuyó al avance de la meta de realizar cuatro sesiones y permitió fortalecer la instancia de participación mediante la presentación de los informes de gestión de la Junta Directiva y la Secretaría Técnica, así como la aprobación unánime del Plan de Acción 2026-2028. Además, se efectuó seguimiento a la implementación y evaluación de la Política Pública Distrital de Libertades Fundamentales de Religión, Culto y Conciencia, incluyendo los avances del Banco de Proyectos de Cooperación, la Cartografía Social del Aporte del Sector Religioso y la Ruta Distrital de atención, que registró 48 atenciones entre enero y mayo de 2026. También se promovió la articulación entre el Comité Distrital, los Comités Locales y las entidades distritales, y se definieron compromisos para continuar acompañando el Plan de Acción, la conmemoración del Día Nacional de la Libertad Religiosa y las inquietudes presentadas por los integrantes del Comité.</t>
  </si>
  <si>
    <t>Acta sesión cómite Distrital de LIbertad Religiosa</t>
  </si>
  <si>
    <t>Durante el trimestre se realizó una jornada de formación, en avance de la meta establecida de cuatro (4) jornadas, denominada “Promoción y Protección de los Derechos Humanos de la Libertad Religiosa, de Culto y de Conciencia”. La actividad fue desarrollada el 12 de junio de 2026, contó con una asistencia aproximada de 300 personas. Durante la jornada se abordaron conceptos relacionados con religión, culto, pluralidad religiosa y de convicciones, así como el proceso histórico de reconocimiento de estos derechos y su protección en condiciones de igualdad y no discriminación. La metodología promovió la participación, el intercambio de perspectivas y la reflexión colectiva. Como resultado, se fortalecieron los conocimientos sobre la libertad religiosa, de culto y de conciencia, se sensibilizó sobre el respeto a las diferentes creencias y a la ausencia de estas, y se promovieron prácticas institucionales y ciudadanas orientadas a la convivencia, el reconocimiento de la pluralidad y la garantía de los derechos humanos.</t>
  </si>
  <si>
    <t>Acta de la jornada de capacitación</t>
  </si>
  <si>
    <t>El acta habla de tercera asamblea ordinaria. ¿Hubo otra asamblea que pueda reportarse para efectos del cumplimiento de la meta anual?
Aún falta acta con firmas del primer trimestre</t>
  </si>
  <si>
    <t>Pendiente acta. Sigue pendiente acta del primer trimestre</t>
  </si>
  <si>
    <t>Avance cuantitativo del trimestre
(escriba en la misma unidad de medida planteada por el indicador)</t>
  </si>
  <si>
    <t>Tener presente que el reporte se realiza en términos de número de sesiones acompañadas, para un mínimo de 4 en todo el año.</t>
  </si>
  <si>
    <t>Para este trimestre se realizaron cuatro sesiones de las mesas locales de los pueblos indigenas, con el objetivo de realizar seguimiento a las acciones de participacion en las localidades y el seguimiento a las iniciativas del fondo de desarrollo local.</t>
  </si>
  <si>
    <t>Para este trimestre se realizaron tres sesiones de las consultivas locales de comunidades Negras Afrocolombianas, con el objetivo de realizar seguimiento a las acciones de participacion en las localidades y el seguimiento a las iniciativas del fondo de desarrollo local.</t>
  </si>
  <si>
    <t>23 de febrero, 10,21 de marzo 2026</t>
  </si>
  <si>
    <t>Abril 08, 09, 10, y junio 3 de 2026</t>
  </si>
  <si>
    <r>
      <t>Para este trimestre se realizaron</t>
    </r>
    <r>
      <rPr>
        <sz val="11"/>
        <color rgb="FFFF0000"/>
        <rFont val="Century Gothic"/>
        <family val="2"/>
      </rPr>
      <t xml:space="preserve"> </t>
    </r>
    <r>
      <rPr>
        <sz val="11"/>
        <color theme="1"/>
        <rFont val="Century Gothic"/>
        <family val="2"/>
      </rPr>
      <t xml:space="preserve">cuatro </t>
    </r>
    <r>
      <rPr>
        <sz val="11"/>
        <color rgb="FF000000"/>
        <rFont val="Century Gothic"/>
        <family val="2"/>
      </rPr>
      <t>sesiones de las consultivas locales de comunidades Negras Afrocolombianas, con el objetivo de realizar seguimiento a las acciones de participacion en las localidades y el seguimiento a las iniciativas del fondo de desarrollo local.</t>
    </r>
  </si>
  <si>
    <t>Para este trimestre se realizaron cuatro sesiones de las Mesas Indigenas locales, con el objetivo de realizar seguimiento a las acciones de participacion en las localidades y el seguimiento a las iniciativas del fondo de desarrollo local.</t>
  </si>
  <si>
    <t>Abril  07 y 21 (2 reuniones), mayo 08 de 2026</t>
  </si>
  <si>
    <t>Se sugiere describir en el reporte qué localidades tuvieron sesiones de participación</t>
  </si>
  <si>
    <t>Dentro de la primera sesión del Consejo Consultivo y de Concertacion  para pueblos Indigenas de Bogotá,  se realizo la primera reunion entre alcaldes locales y la instancia consultiva con el fin de realizar revision del avance de la linea de inversion Etnica en las 19 localidades de Bogota.</t>
  </si>
  <si>
    <t>Sumando primer y segundo trimestre se reporta la realización de sesiones de consultivas locales en:
Kennedy
Bosa
Usaquén 
Puente Aranda
Chapinero
Fontibón
Usme
En el caso de Usme se reportó una actividad preparatoria en el primer trimestre u otra en el segundo. Esto rroja dos actas más que las reportadas, por lo que se procedió a editar el avance cuantitativo en ambos trimestres</t>
  </si>
  <si>
    <t>Soportes de 22 mesas de diálogo y 92 mesas de trabajo que refuerzan acciones de las mesas de diálogo</t>
  </si>
  <si>
    <t>Durante el II trimestre, se brindó acompañamiento a trece (13) espacios de diálogo en territorio que impulsaron el barrismo social, promovieron el fortalecimiento organizativo, incluyendo liderazgos femeninos y fomentaron la articulación entre barras y comunidad para la corresponsabilidad y la prevención de violencias, consolidando su rol en la convivencia y cohesión social.
Durante el trimestre, los espacios de diálogo en territorio fortalecieron el barrismo social como estrategia de intervención comunitaria, con participación de organizaciones futboleras en distintas localidades. Se avanzó en el fortalecimiento organizativo, incluyendo el reconocimiento de liderazgos femeninos, y se promovieron ejercicios de articulación entre barras y comunidad orientados a la corresponsabilidad y prevención de violencias, consolidando a las organizaciones futboleras como actores relevantes en la convivencia y cohesión social territorial.</t>
  </si>
  <si>
    <t xml:space="preserve">57 Actas de reunión </t>
  </si>
  <si>
    <t>El 12 de junio de 2026 se realizó la solicitud de reporte del segundo trimestre del Plan Institucional de Participación Ciudadana a las dependencias responsables de actividades. Se recibieron insumos con plazo límite y fecha de corte al 30 de junio, consolidando la información en el formato de seguimiento. Asimismo, se encuentra publicado el reporte del primer trimestre en la página web de la SDG.</t>
  </si>
  <si>
    <t>https://www.gobiernobogota.gov.co/transparencia/planeacion-presupuesto-informes/plan-institucional-participacion-ciudadana-2026</t>
  </si>
  <si>
    <t>Acta Mesa Técnica para revisión del botón Participa
Plantilla calendario de participación
Diagnóstico botón Participa para OAC
Calendario de participación mayo y junio
Botón Participa actualizado https://www.gobiernobogota.gov.co/participa</t>
  </si>
  <si>
    <t>Actividad al 100% de cumplimiento</t>
  </si>
  <si>
    <t xml:space="preserve">Realizar un taller sobre el mapa de actores y temas de interés para las actividades de participación y rendición de cuentas.  </t>
  </si>
  <si>
    <t>El 27 de abril se realizó el taller sobre mapa de actores y temas de interés con funcionarios de la Secretaría Distrital de Gobierno. Producto del taller, se elaboró una matriz de identificación de actores con la colaboración de las dependencias adscritas a la entidad.</t>
  </si>
  <si>
    <t>Matriz de actores de interés
Presentación 
Listado de asistencia</t>
  </si>
  <si>
    <t>-</t>
  </si>
  <si>
    <t>El diligenciamiento del diagnóstico del estado actual de la participación ciudadana está programado para el tercer trimestre de 2026. El formato de autodiagnóstico es suministrado por la Oficina Asesora de Planeación.</t>
  </si>
  <si>
    <t>Durante el segundo trimestre de 2026, se acompañaron 57 espacios de instancias de participación en 19 localidades de Bogotá, brindando asistencia técnica y fortaleciendo la articulación entre las organizaciones barristas y la institucionalidad para el seguimiento de compromisos, la gestión de conflictividades y la consolidación de acuerdos orientados a la convivencia y el barrismo social.</t>
  </si>
  <si>
    <t>Durante el segundo trimestre de 2026 se implementaron 10 acciones inspiradoras en las localidades de Tunjuelito, Usme, Puente Aranda, Kennedy y Santa Fe, orientadas a la recuperación y embellecimiento de espacios públicos y entornos escolares, complementadas con acciones pedagógicas, culturales y de sensibilización. Estas intervenciones fortalecieron la apropiación y corresponsabilidad ciudadana, la convivencia, la prevención de conflictos y el tejido social.</t>
  </si>
  <si>
    <t>Como parte de las acciones contempladas en el Plan Marco de Participación Ciudadana del Distrito y en colaboración con el Instituto Distrital de Participación y Acción Comunal - IDPAC, se realizó una socialización de herramientas para fortalecer el liderazgo juvenil en la sesión de promoción de la participación ciudadana incidente ante las Comisiones Locales Intersectoriales de Participación (CLIP) el 23 de junio de 2026.</t>
  </si>
  <si>
    <t>Acta sesión y resultados encuesta de satisfacción</t>
  </si>
  <si>
    <t>El 13 de mayo se realizó una mesa de trabajo entre la Subsecretaría para la Gobernabilidad y la Garantía de Derechos y la Oficina Asesora de Planeación con la intención de revisar las falencias que presenta el Botón Participa, tomando como referencia los resultados del Índice de Transparencia y Acceso a la Información ITA de la Procuraduría General de la Nación. Como resultado, se elaboró un documento con los ajustes solicitados a la Oficina Asesora de Comunicaciones. También se construyó la plantilla para la consignación de las actividades de participación desarrolladas por la entidad que se publicarán constantemente a través del botón Participa.
Con los avances realizados, se reporta el 50% del total de la actualización del botón. Los ajustes pendientes se realizarán en el tercer trimestre de 2026.</t>
  </si>
  <si>
    <t>Pendiente acta de segunda sesión para próximo reporte</t>
  </si>
  <si>
    <t>El 30 de junio de 2026 se realizó la segunda sesión ordinaria del Comité Distrital de Derechos Humanos, con la participación de 25 entidades permanentes y representantes de entidades invitadas. Durante la jornada se presentaron el mapa de conflictividades sociales y vulneraciones de derechos humanos con corte a junio de 2026, como insumo para la priorización territorial de acciones institucionales; la versión web del Portafolio Distrital de Servicios con Enfoque de Derechos Humanos para validación interinstitucional; el consolidado del Directorio del Comité Distrital de Derechos Humanos, orientado a fortalecer la articulación y comunicación entre las entidades; y la presentación de la Agencia para la Reincorporación y la Normalización (ARN) sobre los avances y desafíos del proceso de reincorporación a diez años de la firma del Acuerdo de Paz. La sesión fortaleció la articulación interinstitucional, el intercambio de información estratégica y el seguimiento a las acciones de la política pública de derechos humanos, contribuyendo al cumplimiento del producto relacionado con la realización participativa de las sesiones del Comité Distrital de Derechos Humanos.
Se reporta avance 1 correspondiente a la subsanación del reporte anterior (0,5) y a la entrega de listados de asistencia de la segunda sesión (0,5)</t>
  </si>
  <si>
    <t>Se desarrolló la Audiencia Pública de Rendición de Cuentas de la Secretaría Distrital de Gobierno, realizada el 17 de marzo de 2026, promoviendo la participación ciudadana mediante encuesta previa, espacio de diálogo, chat en vivo y recepción de preguntas. El ejercicio se realizó bajo los lineamientos distritales y de la Veeduría Distrital, incluyendo la aplicación de su instrumento de evaluación.</t>
  </si>
  <si>
    <t>En la audiencia pública de rendición de cuentas se realizó la evaluación participativa del ejercicio, a partir del instrumento diseñado por la Veeduría Distrital. Los resultados de la evaluación se reportan en el el informe de la audiencia pública.</t>
  </si>
  <si>
    <t>https://www.gobiernobogota.gov.co/sites/default/files/2026-04/INFORME%20DE%20RESULTADOS%20AUDIENCIA%20PU%CC%81BLICA%202026.pdf</t>
  </si>
  <si>
    <t xml:space="preserve">Se realizo reunion de asistencia tecnica con los referentes etnica de las alcaldias locales, con el fin de socializar los lineamientos y el cronograma de la vigencia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</si>
</sst>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Aptos Narrow"/>
      <family val="2"/>
      <scheme val="minor"/>
    </font>
    <font>
      <u/>
      <sz val="11"/>
      <color theme="10"/>
      <name val="Aptos Narrow"/>
      <family val="2"/>
      <scheme val="minor"/>
    </font>
    <font>
      <b/>
      <sz val="11"/>
      <color theme="1"/>
      <name val="Aptos Narrow"/>
      <family val="2"/>
      <scheme val="minor"/>
    </font>
    <font>
      <sz val="11"/>
      <color rgb="FF9C5700"/>
      <name val="Aptos Narrow"/>
      <family val="2"/>
      <scheme val="minor"/>
    </font>
    <font>
      <b/>
      <sz val="11"/>
      <color theme="1"/>
      <name val="Century Gothic"/>
      <family val="2"/>
    </font>
    <font>
      <sz val="11"/>
      <name val="Century Gothic"/>
      <family val="2"/>
    </font>
    <font>
      <b/>
      <sz val="14"/>
      <name val="Century Gothic"/>
      <family val="2"/>
    </font>
    <font>
      <sz val="11"/>
      <color theme="1"/>
      <name val="Century Gothic"/>
      <family val="2"/>
    </font>
    <font>
      <sz val="10"/>
      <name val="Century Gothic"/>
      <family val="2"/>
    </font>
    <font>
      <u/>
      <sz val="11"/>
      <color theme="10"/>
      <name val="Century Gothic"/>
      <family val="2"/>
    </font>
    <font>
      <sz val="11"/>
      <color rgb="FF000000"/>
      <name val="Century Gothic"/>
      <family val="2"/>
    </font>
    <font>
      <b/>
      <sz val="11"/>
      <color theme="0"/>
      <name val="Century Gothic"/>
      <family val="2"/>
    </font>
    <font>
      <sz val="14"/>
      <name val="Century Gothic"/>
      <family val="2"/>
    </font>
    <font>
      <sz val="9"/>
      <name val="Century Gothic"/>
      <family val="2"/>
    </font>
    <font>
      <sz val="9"/>
      <color theme="1"/>
      <name val="Century Gothic"/>
      <family val="2"/>
    </font>
    <font>
      <sz val="11"/>
      <color theme="0"/>
      <name val="Century Gothic"/>
      <family val="2"/>
    </font>
    <font>
      <sz val="12"/>
      <name val="Century Gothic"/>
      <family val="2"/>
    </font>
    <font>
      <b/>
      <sz val="14"/>
      <color rgb="FFC00000"/>
      <name val="Century Gothic"/>
      <family val="2"/>
    </font>
    <font>
      <b/>
      <sz val="12"/>
      <color theme="1"/>
      <name val="Century Gothic"/>
      <family val="2"/>
    </font>
    <font>
      <b/>
      <sz val="12"/>
      <color rgb="FFC00000"/>
      <name val="Century Gothic"/>
      <family val="2"/>
    </font>
    <font>
      <sz val="12"/>
      <color theme="0"/>
      <name val="Century Gothic"/>
      <family val="2"/>
    </font>
    <font>
      <sz val="8"/>
      <name val="Century Gothic"/>
      <family val="2"/>
    </font>
    <font>
      <sz val="7"/>
      <name val="Century Gothic"/>
      <family val="2"/>
    </font>
    <font>
      <sz val="16"/>
      <color rgb="FFC00000"/>
      <name val="Century Gothic"/>
      <family val="2"/>
    </font>
    <font>
      <sz val="8"/>
      <color theme="1"/>
      <name val="Aptos Narrow"/>
      <family val="2"/>
      <scheme val="minor"/>
    </font>
    <font>
      <sz val="11"/>
      <color rgb="FF000000"/>
      <name val="Century Gothic"/>
      <family val="1"/>
    </font>
    <font>
      <sz val="12"/>
      <color rgb="FF000000"/>
      <name val="Aptos"/>
      <family val="2"/>
    </font>
    <font>
      <b/>
      <sz val="14"/>
      <color theme="0"/>
      <name val="Century Gothic"/>
      <family val="2"/>
    </font>
    <font>
      <b/>
      <sz val="20"/>
      <color theme="0"/>
      <name val="Century Gothic"/>
      <family val="2"/>
    </font>
    <font>
      <sz val="11"/>
      <color theme="1"/>
      <name val="Aptos Narrow"/>
      <family val="2"/>
      <scheme val="minor"/>
    </font>
    <font>
      <i/>
      <sz val="11"/>
      <color theme="1"/>
      <name val="Century Gothic"/>
      <family val="1"/>
    </font>
    <font>
      <sz val="11"/>
      <color theme="1"/>
      <name val="Century Gothic"/>
    </font>
    <font>
      <b/>
      <sz val="20"/>
      <name val="Century Gothic"/>
      <family val="2"/>
    </font>
    <font>
      <sz val="11"/>
      <color rgb="FF000000"/>
      <name val="Century Gothic"/>
      <charset val="1"/>
    </font>
    <font>
      <sz val="11"/>
      <color rgb="FF000000"/>
      <name val="Aptos Narrow"/>
      <family val="2"/>
    </font>
    <font>
      <u/>
      <sz val="11"/>
      <color rgb="FF467886"/>
      <name val="Aptos Narrow"/>
      <family val="2"/>
    </font>
    <font>
      <sz val="11"/>
      <color rgb="FFFF0000"/>
      <name val="Century Gothic"/>
      <family val="2"/>
    </font>
    <font>
      <sz val="11"/>
      <color rgb="FF000000"/>
      <name val="Aptos Narrow"/>
    </font>
    <font>
      <sz val="11"/>
      <color rgb="FF000000"/>
      <name val="Century Gothic"/>
    </font>
  </fonts>
  <fills count="22">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2"/>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rgb="FFE6B1B1"/>
        <bgColor indexed="64"/>
      </patternFill>
    </fill>
    <fill>
      <patternFill patternType="solid">
        <fgColor rgb="FFFFEB9C"/>
      </patternFill>
    </fill>
    <fill>
      <patternFill patternType="solid">
        <fgColor rgb="FFC00000"/>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rgb="FFFFFFFF"/>
        <bgColor rgb="FF000000"/>
      </patternFill>
    </fill>
    <fill>
      <patternFill patternType="solid">
        <fgColor rgb="FFFFFFFF"/>
        <bgColor indexed="64"/>
      </patternFill>
    </fill>
    <fill>
      <patternFill patternType="solid">
        <fgColor theme="7" tint="-0.249977111117893"/>
        <bgColor indexed="64"/>
      </patternFill>
    </fill>
    <fill>
      <patternFill patternType="solid">
        <fgColor theme="7" tint="-0.249977111117893"/>
        <bgColor rgb="FF000000"/>
      </patternFill>
    </fill>
    <fill>
      <patternFill patternType="solid">
        <fgColor theme="5" tint="0.79998168889431442"/>
        <bgColor rgb="FF000000"/>
      </patternFill>
    </fill>
    <fill>
      <patternFill patternType="solid">
        <fgColor rgb="FFFFFF00"/>
        <bgColor indexed="64"/>
      </patternFill>
    </fill>
    <fill>
      <patternFill patternType="solid">
        <fgColor theme="0" tint="-0.14999847407452621"/>
        <bgColor indexed="64"/>
      </patternFill>
    </fill>
  </fills>
  <borders count="7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theme="4" tint="-0.499984740745262"/>
      </top>
      <bottom/>
      <diagonal/>
    </border>
    <border>
      <left style="thin">
        <color rgb="FF002060"/>
      </left>
      <right/>
      <top style="thin">
        <color rgb="FF002060"/>
      </top>
      <bottom style="thin">
        <color rgb="FF002060"/>
      </bottom>
      <diagonal/>
    </border>
    <border>
      <left/>
      <right style="thin">
        <color rgb="FF002060"/>
      </right>
      <top style="thin">
        <color rgb="FF002060"/>
      </top>
      <bottom style="thin">
        <color rgb="FF002060"/>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hair">
        <color theme="0" tint="-0.499984740745262"/>
      </bottom>
      <diagonal/>
    </border>
    <border>
      <left style="hair">
        <color theme="0" tint="-0.499984740745262"/>
      </left>
      <right style="hair">
        <color theme="0" tint="-0.499984740745262"/>
      </right>
      <top style="hair">
        <color theme="0" tint="-0.499984740745262"/>
      </top>
      <bottom/>
      <diagonal/>
    </border>
    <border>
      <left/>
      <right/>
      <top style="hair">
        <color theme="0" tint="-0.499984740745262"/>
      </top>
      <bottom/>
      <diagonal/>
    </border>
    <border>
      <left/>
      <right style="hair">
        <color theme="0" tint="-0.499984740745262"/>
      </right>
      <top style="hair">
        <color theme="0" tint="-0.499984740745262"/>
      </top>
      <bottom/>
      <diagonal/>
    </border>
    <border>
      <left/>
      <right style="dotted">
        <color rgb="FFD0CECE"/>
      </right>
      <top style="hair">
        <color theme="0" tint="-0.499984740745262"/>
      </top>
      <bottom/>
      <diagonal/>
    </border>
    <border>
      <left/>
      <right/>
      <top style="dotted">
        <color rgb="FFD0CECE"/>
      </top>
      <bottom/>
      <diagonal/>
    </border>
    <border>
      <left/>
      <right style="dotted">
        <color rgb="FFD0CECE"/>
      </right>
      <top style="dotted">
        <color rgb="FFD0CECE"/>
      </top>
      <bottom/>
      <diagonal/>
    </border>
    <border>
      <left style="dotted">
        <color rgb="FFD0CECE"/>
      </left>
      <right style="hair">
        <color theme="0" tint="-0.499984740745262"/>
      </right>
      <top style="hair">
        <color theme="0" tint="-0.499984740745262"/>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bottom/>
      <diagonal/>
    </border>
    <border>
      <left style="hair">
        <color theme="0" tint="-0.499984740745262"/>
      </left>
      <right/>
      <top/>
      <bottom/>
      <diagonal/>
    </border>
    <border>
      <left/>
      <right style="hair">
        <color theme="0" tint="-0.499984740745262"/>
      </right>
      <top/>
      <bottom/>
      <diagonal/>
    </border>
    <border>
      <left/>
      <right style="dotted">
        <color rgb="FFD0CECE"/>
      </right>
      <top/>
      <bottom/>
      <diagonal/>
    </border>
    <border>
      <left style="dotted">
        <color rgb="FFD0CECE"/>
      </left>
      <right/>
      <top/>
      <bottom/>
      <diagonal/>
    </border>
    <border>
      <left style="dotted">
        <color rgb="FFD0CECE"/>
      </left>
      <right style="hair">
        <color theme="0" tint="-0.499984740745262"/>
      </right>
      <top/>
      <bottom/>
      <diagonal/>
    </border>
    <border>
      <left/>
      <right style="dotted">
        <color rgb="FF000000"/>
      </right>
      <top style="dotted">
        <color rgb="FF000000"/>
      </top>
      <bottom/>
      <diagonal/>
    </border>
    <border>
      <left style="thin">
        <color rgb="FF002060"/>
      </left>
      <right style="thin">
        <color rgb="FF002060"/>
      </right>
      <top style="thin">
        <color rgb="FF002060"/>
      </top>
      <bottom style="thin">
        <color rgb="FF002060"/>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505050"/>
      </left>
      <right style="thin">
        <color rgb="FF505050"/>
      </right>
      <top style="thin">
        <color rgb="FF505050"/>
      </top>
      <bottom style="thin">
        <color rgb="FF505050"/>
      </bottom>
      <diagonal/>
    </border>
    <border>
      <left/>
      <right/>
      <top/>
      <bottom style="thin">
        <color rgb="FF002060"/>
      </bottom>
      <diagonal/>
    </border>
    <border>
      <left/>
      <right style="thin">
        <color rgb="FF002060"/>
      </right>
      <top/>
      <bottom style="thin">
        <color rgb="FF002060"/>
      </bottom>
      <diagonal/>
    </border>
    <border>
      <left style="thin">
        <color rgb="FF505050"/>
      </left>
      <right/>
      <top style="thin">
        <color rgb="FF505050"/>
      </top>
      <bottom style="thin">
        <color rgb="FF505050"/>
      </bottom>
      <diagonal/>
    </border>
    <border>
      <left/>
      <right style="hair">
        <color theme="1" tint="0.14999847407452621"/>
      </right>
      <top style="medium">
        <color rgb="FF000000"/>
      </top>
      <bottom style="hair">
        <color theme="1" tint="0.14999847407452621"/>
      </bottom>
      <diagonal/>
    </border>
    <border>
      <left/>
      <right style="hair">
        <color theme="1" tint="0.14999847407452621"/>
      </right>
      <top style="hair">
        <color theme="1" tint="0.14999847407452621"/>
      </top>
      <bottom style="hair">
        <color theme="1" tint="0.14999847407452621"/>
      </bottom>
      <diagonal/>
    </border>
    <border>
      <left/>
      <right style="hair">
        <color theme="1" tint="0.14999847407452621"/>
      </right>
      <top style="hair">
        <color theme="1" tint="0.14999847407452621"/>
      </top>
      <bottom/>
      <diagonal/>
    </border>
    <border>
      <left/>
      <right/>
      <top style="dotted">
        <color rgb="FF000000"/>
      </top>
      <bottom/>
      <diagonal/>
    </border>
    <border>
      <left/>
      <right style="thin">
        <color rgb="FF505050"/>
      </right>
      <top style="thin">
        <color rgb="FF505050"/>
      </top>
      <bottom style="thin">
        <color rgb="FF505050"/>
      </bottom>
      <diagonal/>
    </border>
    <border>
      <left style="thin">
        <color rgb="FF505050"/>
      </left>
      <right style="thin">
        <color rgb="FF505050"/>
      </right>
      <top/>
      <bottom style="thin">
        <color rgb="FF505050"/>
      </bottom>
      <diagonal/>
    </border>
    <border>
      <left/>
      <right style="thin">
        <color rgb="FF505050"/>
      </right>
      <top/>
      <bottom style="thin">
        <color rgb="FF505050"/>
      </bottom>
      <diagonal/>
    </border>
    <border>
      <left style="thin">
        <color rgb="FF505050"/>
      </left>
      <right style="thin">
        <color rgb="FF505050"/>
      </right>
      <top style="thin">
        <color rgb="FF505050"/>
      </top>
      <bottom/>
      <diagonal/>
    </border>
    <border>
      <left style="thin">
        <color rgb="FF505050"/>
      </left>
      <right style="thin">
        <color rgb="FF505050"/>
      </right>
      <top/>
      <bottom/>
      <diagonal/>
    </border>
    <border>
      <left style="dotted">
        <color indexed="64"/>
      </left>
      <right/>
      <top style="medium">
        <color rgb="FF000000"/>
      </top>
      <bottom style="dotted">
        <color indexed="64"/>
      </bottom>
      <diagonal/>
    </border>
    <border>
      <left style="dotted">
        <color indexed="64"/>
      </left>
      <right/>
      <top/>
      <bottom/>
      <diagonal/>
    </border>
    <border>
      <left style="dotted">
        <color indexed="64"/>
      </left>
      <right/>
      <top style="dotted">
        <color indexed="64"/>
      </top>
      <bottom style="dotted">
        <color indexed="64"/>
      </bottom>
      <diagonal/>
    </border>
    <border>
      <left style="dotted">
        <color indexed="64"/>
      </left>
      <right/>
      <top style="dotted">
        <color indexed="64"/>
      </top>
      <bottom/>
      <diagonal/>
    </border>
    <border>
      <left style="thin">
        <color rgb="FF505050"/>
      </left>
      <right/>
      <top style="thin">
        <color rgb="FF505050"/>
      </top>
      <bottom/>
      <diagonal/>
    </border>
    <border>
      <left/>
      <right/>
      <top style="thin">
        <color rgb="FF505050"/>
      </top>
      <bottom/>
      <diagonal/>
    </border>
    <border>
      <left/>
      <right style="thin">
        <color rgb="FF505050"/>
      </right>
      <top style="thin">
        <color rgb="FF505050"/>
      </top>
      <bottom/>
      <diagonal/>
    </border>
    <border>
      <left/>
      <right/>
      <top style="thin">
        <color rgb="FF505050"/>
      </top>
      <bottom style="thin">
        <color rgb="FF50505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hair">
        <color indexed="64"/>
      </left>
      <right/>
      <top/>
      <bottom/>
      <diagonal/>
    </border>
    <border>
      <left/>
      <right/>
      <top style="hair">
        <color indexed="64"/>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top style="thin">
        <color rgb="FF000000"/>
      </top>
      <bottom style="thin">
        <color rgb="FF000000"/>
      </bottom>
      <diagonal/>
    </border>
    <border>
      <left style="thin">
        <color rgb="FF002060"/>
      </left>
      <right style="thin">
        <color rgb="FF002060"/>
      </right>
      <top/>
      <bottom style="thin">
        <color rgb="FF002060"/>
      </bottom>
      <diagonal/>
    </border>
    <border>
      <left style="hair">
        <color theme="0" tint="-0.499984740745262"/>
      </left>
      <right style="dotted">
        <color rgb="FFD0CECE"/>
      </right>
      <top style="hair">
        <color theme="0" tint="-0.499984740745262"/>
      </top>
      <bottom/>
      <diagonal/>
    </border>
    <border>
      <left style="dotted">
        <color rgb="FFD0CECE"/>
      </left>
      <right style="dotted">
        <color rgb="FFD0CECE"/>
      </right>
      <top style="dotted">
        <color rgb="FFD0CECE"/>
      </top>
      <bottom/>
      <diagonal/>
    </border>
    <border>
      <left style="thin">
        <color rgb="FF000000"/>
      </left>
      <right/>
      <top/>
      <bottom style="thin">
        <color indexed="64"/>
      </bottom>
      <diagonal/>
    </border>
    <border>
      <left/>
      <right style="thin">
        <color rgb="FF000000"/>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top style="thin">
        <color rgb="FF000000"/>
      </top>
      <bottom/>
      <diagonal/>
    </border>
    <border>
      <left style="thin">
        <color rgb="FF000000"/>
      </left>
      <right style="thin">
        <color indexed="64"/>
      </right>
      <top style="thin">
        <color indexed="64"/>
      </top>
      <bottom style="thin">
        <color indexed="64"/>
      </bottom>
      <diagonal/>
    </border>
  </borders>
  <cellStyleXfs count="6">
    <xf numFmtId="0" fontId="0" fillId="0" borderId="0"/>
    <xf numFmtId="0" fontId="1" fillId="0" borderId="0"/>
    <xf numFmtId="0" fontId="3" fillId="8" borderId="0"/>
    <xf numFmtId="0" fontId="24" fillId="0" borderId="0"/>
    <xf numFmtId="9" fontId="29" fillId="0" borderId="0"/>
    <xf numFmtId="0" fontId="1" fillId="0" borderId="0" applyNumberFormat="0" applyFill="0" applyBorder="0" applyAlignment="0" applyProtection="0"/>
  </cellStyleXfs>
  <cellXfs count="340">
    <xf numFmtId="0" fontId="0" fillId="0" borderId="0" xfId="0"/>
    <xf numFmtId="0" fontId="0" fillId="0" borderId="8" xfId="0" applyBorder="1" applyAlignment="1">
      <alignment horizontal="center" vertical="center" wrapText="1"/>
    </xf>
    <xf numFmtId="0" fontId="2" fillId="0" borderId="8" xfId="0" applyFont="1" applyBorder="1" applyAlignment="1">
      <alignment horizontal="center" vertical="center" wrapText="1"/>
    </xf>
    <xf numFmtId="0" fontId="0" fillId="0" borderId="8" xfId="0" applyBorder="1" applyAlignment="1">
      <alignment horizontal="center" vertical="center"/>
    </xf>
    <xf numFmtId="0" fontId="7" fillId="3" borderId="0" xfId="0" applyFont="1" applyFill="1"/>
    <xf numFmtId="0" fontId="8" fillId="3" borderId="0" xfId="0" applyFont="1" applyFill="1"/>
    <xf numFmtId="0" fontId="5" fillId="3" borderId="0" xfId="0" applyFont="1" applyFill="1"/>
    <xf numFmtId="0" fontId="7" fillId="0" borderId="0" xfId="0" applyFont="1"/>
    <xf numFmtId="0" fontId="7" fillId="0" borderId="0" xfId="0" applyFont="1" applyAlignment="1">
      <alignment horizontal="left"/>
    </xf>
    <xf numFmtId="49" fontId="7" fillId="0" borderId="0" xfId="0" applyNumberFormat="1" applyFont="1"/>
    <xf numFmtId="0" fontId="7" fillId="0" borderId="0" xfId="0" applyFont="1" applyAlignment="1">
      <alignment horizontal="center"/>
    </xf>
    <xf numFmtId="0" fontId="13" fillId="5" borderId="17" xfId="0" applyFont="1" applyFill="1" applyBorder="1" applyAlignment="1">
      <alignment horizontal="center" vertical="center" wrapText="1"/>
    </xf>
    <xf numFmtId="0" fontId="5" fillId="5" borderId="0" xfId="0" applyFont="1" applyFill="1"/>
    <xf numFmtId="0" fontId="13" fillId="5" borderId="10" xfId="0" applyFont="1" applyFill="1" applyBorder="1" applyAlignment="1">
      <alignment vertical="center" wrapText="1"/>
    </xf>
    <xf numFmtId="0" fontId="14" fillId="0" borderId="8" xfId="0" applyFont="1" applyBorder="1" applyAlignment="1">
      <alignment horizontal="center" vertical="center"/>
    </xf>
    <xf numFmtId="0" fontId="14" fillId="0" borderId="7" xfId="0" applyFont="1" applyBorder="1" applyAlignment="1">
      <alignment horizontal="center" vertical="center"/>
    </xf>
    <xf numFmtId="0" fontId="13" fillId="0" borderId="27" xfId="0" applyFont="1" applyBorder="1" applyAlignment="1">
      <alignment horizontal="left" vertical="center" wrapText="1"/>
    </xf>
    <xf numFmtId="0" fontId="13" fillId="0" borderId="26" xfId="0" applyFont="1" applyBorder="1" applyAlignment="1">
      <alignment horizontal="left" vertical="center" wrapText="1"/>
    </xf>
    <xf numFmtId="0" fontId="5" fillId="5" borderId="25" xfId="0" applyFont="1" applyFill="1" applyBorder="1" applyAlignment="1">
      <alignment wrapText="1"/>
    </xf>
    <xf numFmtId="0" fontId="14" fillId="0" borderId="29" xfId="0" applyFont="1" applyBorder="1" applyAlignment="1">
      <alignment horizontal="center" vertical="center"/>
    </xf>
    <xf numFmtId="9" fontId="7" fillId="0" borderId="29" xfId="0" applyNumberFormat="1" applyFont="1" applyBorder="1" applyAlignment="1">
      <alignment horizontal="center" vertical="center"/>
    </xf>
    <xf numFmtId="0" fontId="9" fillId="0" borderId="29" xfId="1" applyFont="1" applyBorder="1" applyAlignment="1">
      <alignment horizontal="center" vertical="center"/>
    </xf>
    <xf numFmtId="0" fontId="7" fillId="0" borderId="29" xfId="0" applyFont="1" applyBorder="1"/>
    <xf numFmtId="9" fontId="5" fillId="5" borderId="29" xfId="0" applyNumberFormat="1" applyFont="1" applyFill="1" applyBorder="1" applyAlignment="1">
      <alignment horizontal="center" vertical="center"/>
    </xf>
    <xf numFmtId="0" fontId="5" fillId="3" borderId="29" xfId="0" applyFont="1" applyFill="1" applyBorder="1"/>
    <xf numFmtId="0" fontId="13" fillId="0" borderId="32" xfId="0" applyFont="1" applyBorder="1" applyAlignment="1">
      <alignment horizontal="left" vertical="center" wrapText="1"/>
    </xf>
    <xf numFmtId="0" fontId="7" fillId="0" borderId="33" xfId="0" applyFont="1" applyBorder="1" applyAlignment="1">
      <alignment wrapText="1"/>
    </xf>
    <xf numFmtId="0" fontId="7" fillId="0" borderId="34" xfId="0" applyFont="1" applyBorder="1" applyAlignment="1">
      <alignment wrapText="1"/>
    </xf>
    <xf numFmtId="0" fontId="7" fillId="0" borderId="35" xfId="0" applyFont="1" applyBorder="1" applyAlignment="1">
      <alignment wrapText="1"/>
    </xf>
    <xf numFmtId="0" fontId="7" fillId="0" borderId="24" xfId="0" applyFont="1" applyBorder="1" applyAlignment="1">
      <alignment wrapText="1"/>
    </xf>
    <xf numFmtId="0" fontId="7" fillId="0" borderId="36" xfId="0" applyFont="1" applyBorder="1" applyAlignment="1">
      <alignment vertical="center"/>
    </xf>
    <xf numFmtId="0" fontId="7" fillId="0" borderId="37" xfId="0" applyFont="1" applyBorder="1" applyAlignment="1">
      <alignment wrapText="1"/>
    </xf>
    <xf numFmtId="0" fontId="7" fillId="0" borderId="37" xfId="0" applyFont="1" applyBorder="1"/>
    <xf numFmtId="0" fontId="7" fillId="3" borderId="29" xfId="0" applyFont="1" applyFill="1" applyBorder="1"/>
    <xf numFmtId="14" fontId="7" fillId="3" borderId="29" xfId="0" applyNumberFormat="1" applyFont="1" applyFill="1" applyBorder="1" applyAlignment="1">
      <alignment vertical="center"/>
    </xf>
    <xf numFmtId="14" fontId="7" fillId="3" borderId="38" xfId="0" applyNumberFormat="1" applyFont="1" applyFill="1" applyBorder="1" applyAlignment="1">
      <alignment horizontal="center" vertical="center"/>
    </xf>
    <xf numFmtId="0" fontId="7" fillId="3" borderId="38" xfId="0" applyFont="1" applyFill="1" applyBorder="1"/>
    <xf numFmtId="0" fontId="5" fillId="10" borderId="4" xfId="0" applyFont="1" applyFill="1" applyBorder="1" applyAlignment="1">
      <alignment wrapText="1"/>
    </xf>
    <xf numFmtId="0" fontId="7" fillId="0" borderId="0" xfId="0" applyFont="1" applyAlignment="1">
      <alignment horizontal="center" vertical="center"/>
    </xf>
    <xf numFmtId="0" fontId="15" fillId="3" borderId="0" xfId="0" applyFont="1" applyFill="1" applyAlignment="1">
      <alignment horizontal="center" vertical="center"/>
    </xf>
    <xf numFmtId="9" fontId="5" fillId="3" borderId="0" xfId="0" applyNumberFormat="1" applyFont="1" applyFill="1" applyAlignment="1">
      <alignment horizontal="center" vertical="center"/>
    </xf>
    <xf numFmtId="14" fontId="7" fillId="3" borderId="39" xfId="0" applyNumberFormat="1" applyFont="1" applyFill="1" applyBorder="1" applyAlignment="1">
      <alignment horizontal="center" vertical="center"/>
    </xf>
    <xf numFmtId="0" fontId="7" fillId="3" borderId="40" xfId="0" applyFont="1" applyFill="1" applyBorder="1"/>
    <xf numFmtId="0" fontId="7" fillId="3" borderId="29" xfId="0" applyFont="1" applyFill="1" applyBorder="1" applyAlignment="1">
      <alignment vertical="center"/>
    </xf>
    <xf numFmtId="14" fontId="7" fillId="3" borderId="29" xfId="0" applyNumberFormat="1" applyFont="1" applyFill="1" applyBorder="1"/>
    <xf numFmtId="0" fontId="7" fillId="3" borderId="41" xfId="0" applyFont="1" applyFill="1" applyBorder="1"/>
    <xf numFmtId="14" fontId="7" fillId="3" borderId="40" xfId="0" applyNumberFormat="1" applyFont="1" applyFill="1" applyBorder="1" applyAlignment="1">
      <alignment horizontal="center" vertical="center"/>
    </xf>
    <xf numFmtId="0" fontId="7" fillId="3" borderId="40" xfId="0" applyFont="1" applyFill="1" applyBorder="1" applyAlignment="1">
      <alignment horizontal="center" vertical="center"/>
    </xf>
    <xf numFmtId="0" fontId="9" fillId="0" borderId="38" xfId="1" applyFont="1" applyBorder="1" applyAlignment="1">
      <alignment horizontal="center" vertical="center"/>
    </xf>
    <xf numFmtId="9" fontId="7" fillId="0" borderId="42" xfId="0" applyNumberFormat="1" applyFont="1" applyBorder="1" applyAlignment="1">
      <alignment horizontal="center" vertical="center"/>
    </xf>
    <xf numFmtId="9" fontId="7" fillId="0" borderId="43" xfId="0" applyNumberFormat="1" applyFont="1" applyBorder="1" applyAlignment="1">
      <alignment horizontal="center" vertical="center"/>
    </xf>
    <xf numFmtId="9" fontId="7" fillId="0" borderId="44" xfId="0" applyNumberFormat="1" applyFont="1" applyBorder="1" applyAlignment="1">
      <alignment horizontal="center" vertical="center"/>
    </xf>
    <xf numFmtId="9" fontId="7" fillId="0" borderId="45" xfId="0" applyNumberFormat="1" applyFont="1" applyBorder="1" applyAlignment="1">
      <alignment horizontal="center" vertical="center"/>
    </xf>
    <xf numFmtId="0" fontId="9" fillId="0" borderId="37" xfId="1" applyFont="1" applyBorder="1" applyAlignment="1">
      <alignment horizontal="center" vertical="center"/>
    </xf>
    <xf numFmtId="0" fontId="18" fillId="0" borderId="3" xfId="0" applyFont="1" applyBorder="1" applyAlignment="1">
      <alignment vertical="center"/>
    </xf>
    <xf numFmtId="0" fontId="7" fillId="0" borderId="3" xfId="0" applyFont="1" applyBorder="1" applyAlignment="1">
      <alignment vertical="center"/>
    </xf>
    <xf numFmtId="0" fontId="7" fillId="0" borderId="3" xfId="0" applyFont="1" applyBorder="1" applyAlignment="1">
      <alignment horizontal="center" vertical="center"/>
    </xf>
    <xf numFmtId="0" fontId="7" fillId="0" borderId="0" xfId="0" applyFont="1" applyAlignment="1">
      <alignment vertical="center"/>
    </xf>
    <xf numFmtId="0" fontId="8" fillId="3" borderId="8" xfId="0" applyFont="1" applyFill="1" applyBorder="1" applyAlignment="1">
      <alignment horizontal="center" vertical="center"/>
    </xf>
    <xf numFmtId="0" fontId="8" fillId="3" borderId="8" xfId="0" applyFont="1" applyFill="1" applyBorder="1" applyAlignment="1">
      <alignment horizontal="center" vertical="center" wrapText="1"/>
    </xf>
    <xf numFmtId="0" fontId="21" fillId="3" borderId="8" xfId="0" applyFont="1" applyFill="1" applyBorder="1" applyAlignment="1">
      <alignment horizontal="center" vertical="center" wrapText="1"/>
    </xf>
    <xf numFmtId="14" fontId="21" fillId="3" borderId="8" xfId="0" applyNumberFormat="1" applyFont="1" applyFill="1" applyBorder="1" applyAlignment="1">
      <alignment horizontal="center" vertical="center" wrapText="1"/>
    </xf>
    <xf numFmtId="0" fontId="12" fillId="3" borderId="0" xfId="0" applyFont="1" applyFill="1" applyAlignment="1">
      <alignment horizontal="center" vertical="center"/>
    </xf>
    <xf numFmtId="0" fontId="16" fillId="3" borderId="0" xfId="0" applyFont="1" applyFill="1" applyAlignment="1">
      <alignment horizontal="center" vertical="center"/>
    </xf>
    <xf numFmtId="0" fontId="5" fillId="3" borderId="0" xfId="0" applyFont="1" applyFill="1" applyAlignment="1">
      <alignment horizontal="center" vertical="center"/>
    </xf>
    <xf numFmtId="0" fontId="16" fillId="3" borderId="6" xfId="0" applyFont="1" applyFill="1" applyBorder="1" applyAlignment="1">
      <alignment horizontal="center" vertical="center"/>
    </xf>
    <xf numFmtId="0" fontId="6" fillId="3" borderId="0" xfId="0" applyFont="1" applyFill="1" applyAlignment="1">
      <alignment horizontal="center" vertical="center"/>
    </xf>
    <xf numFmtId="0" fontId="0" fillId="0" borderId="7" xfId="0" applyBorder="1" applyAlignment="1">
      <alignment horizontal="center" vertical="center" wrapText="1"/>
    </xf>
    <xf numFmtId="0" fontId="7" fillId="0" borderId="50" xfId="0" applyFont="1" applyBorder="1" applyAlignment="1">
      <alignment horizontal="justify" vertical="center" wrapText="1"/>
    </xf>
    <xf numFmtId="0" fontId="0" fillId="0" borderId="50" xfId="0" applyBorder="1" applyAlignment="1">
      <alignment horizontal="center" vertical="center" wrapText="1"/>
    </xf>
    <xf numFmtId="0" fontId="0" fillId="0" borderId="50" xfId="0" applyBorder="1" applyAlignment="1">
      <alignment horizontal="center"/>
    </xf>
    <xf numFmtId="0" fontId="0" fillId="0" borderId="50" xfId="0" applyBorder="1" applyAlignment="1">
      <alignment horizontal="center" vertical="center"/>
    </xf>
    <xf numFmtId="0" fontId="7" fillId="0" borderId="50" xfId="0" applyFont="1" applyBorder="1" applyAlignment="1">
      <alignment horizontal="center" vertical="center"/>
    </xf>
    <xf numFmtId="0" fontId="7" fillId="0" borderId="50" xfId="0" applyFont="1" applyBorder="1"/>
    <xf numFmtId="14" fontId="7" fillId="0" borderId="50" xfId="0" applyNumberFormat="1" applyFont="1" applyBorder="1" applyAlignment="1">
      <alignment horizontal="justify" vertical="center" wrapText="1"/>
    </xf>
    <xf numFmtId="14" fontId="7" fillId="0" borderId="50" xfId="0" applyNumberFormat="1" applyFont="1" applyBorder="1" applyAlignment="1">
      <alignment horizontal="center" vertical="center" wrapText="1"/>
    </xf>
    <xf numFmtId="0" fontId="7" fillId="0" borderId="50" xfId="0" applyFont="1" applyBorder="1" applyAlignment="1">
      <alignment horizontal="justify" vertical="center"/>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2" fillId="0" borderId="7" xfId="0" applyFont="1" applyBorder="1" applyAlignment="1">
      <alignment horizontal="center" vertical="center"/>
    </xf>
    <xf numFmtId="0" fontId="0" fillId="0" borderId="0" xfId="0" applyAlignment="1">
      <alignment horizontal="center"/>
    </xf>
    <xf numFmtId="0" fontId="4" fillId="4" borderId="29" xfId="0" applyFont="1" applyFill="1" applyBorder="1" applyAlignment="1">
      <alignment vertical="center" wrapText="1"/>
    </xf>
    <xf numFmtId="0" fontId="7" fillId="5" borderId="29" xfId="0" applyFont="1" applyFill="1" applyBorder="1" applyAlignment="1">
      <alignment vertical="center" wrapText="1"/>
    </xf>
    <xf numFmtId="0" fontId="7" fillId="2" borderId="29" xfId="0" applyFont="1" applyFill="1" applyBorder="1" applyAlignment="1">
      <alignment vertical="center" wrapText="1"/>
    </xf>
    <xf numFmtId="0" fontId="7" fillId="14" borderId="29" xfId="0" applyFont="1" applyFill="1" applyBorder="1" applyAlignment="1">
      <alignment vertical="center" wrapText="1"/>
    </xf>
    <xf numFmtId="0" fontId="7" fillId="13" borderId="29" xfId="0" applyFont="1" applyFill="1" applyBorder="1" applyAlignment="1">
      <alignment vertical="center" wrapText="1"/>
    </xf>
    <xf numFmtId="0" fontId="7" fillId="12" borderId="29" xfId="0" applyFont="1" applyFill="1" applyBorder="1" applyAlignment="1">
      <alignment vertical="center" wrapText="1"/>
    </xf>
    <xf numFmtId="0" fontId="7" fillId="2" borderId="29" xfId="0" applyFont="1" applyFill="1" applyBorder="1" applyAlignment="1">
      <alignment vertical="center"/>
    </xf>
    <xf numFmtId="0" fontId="16" fillId="0" borderId="47" xfId="0" applyFont="1" applyBorder="1" applyAlignment="1">
      <alignment vertical="center" wrapText="1"/>
    </xf>
    <xf numFmtId="0" fontId="16" fillId="0" borderId="48" xfId="0" applyFont="1" applyBorder="1" applyAlignment="1">
      <alignment vertical="center" wrapText="1"/>
    </xf>
    <xf numFmtId="0" fontId="5" fillId="0" borderId="29" xfId="0" applyFont="1" applyBorder="1" applyAlignment="1">
      <alignment vertical="top" wrapText="1"/>
    </xf>
    <xf numFmtId="0" fontId="17" fillId="3" borderId="29" xfId="0" applyFont="1" applyFill="1" applyBorder="1" applyAlignment="1">
      <alignment vertical="center"/>
    </xf>
    <xf numFmtId="0" fontId="19" fillId="0" borderId="47" xfId="0" applyFont="1" applyBorder="1" applyAlignment="1">
      <alignment vertical="center"/>
    </xf>
    <xf numFmtId="0" fontId="19" fillId="0" borderId="48" xfId="0" applyFont="1" applyBorder="1" applyAlignment="1">
      <alignment vertical="center"/>
    </xf>
    <xf numFmtId="0" fontId="4" fillId="4" borderId="46" xfId="0" applyFont="1" applyFill="1" applyBorder="1" applyAlignment="1">
      <alignment vertical="center" wrapText="1"/>
    </xf>
    <xf numFmtId="0" fontId="4" fillId="14" borderId="29" xfId="0" applyFont="1" applyFill="1" applyBorder="1" applyAlignment="1">
      <alignment vertical="center" wrapText="1"/>
    </xf>
    <xf numFmtId="0" fontId="4" fillId="13" borderId="29" xfId="0" applyFont="1" applyFill="1" applyBorder="1" applyAlignment="1">
      <alignment vertical="center" wrapText="1"/>
    </xf>
    <xf numFmtId="0" fontId="4" fillId="12" borderId="29" xfId="0" applyFont="1" applyFill="1" applyBorder="1" applyAlignment="1">
      <alignment vertical="center" wrapText="1"/>
    </xf>
    <xf numFmtId="0" fontId="4" fillId="2" borderId="29" xfId="0" applyFont="1" applyFill="1" applyBorder="1" applyAlignment="1">
      <alignment vertical="center" wrapText="1"/>
    </xf>
    <xf numFmtId="0" fontId="4" fillId="5" borderId="29" xfId="0" applyFont="1" applyFill="1" applyBorder="1" applyAlignment="1">
      <alignment vertical="center" wrapText="1"/>
    </xf>
    <xf numFmtId="0" fontId="7" fillId="3" borderId="0" xfId="0" applyFont="1" applyFill="1" applyAlignment="1">
      <alignment wrapText="1"/>
    </xf>
    <xf numFmtId="0" fontId="7" fillId="9" borderId="0" xfId="0" applyFont="1" applyFill="1"/>
    <xf numFmtId="0" fontId="7" fillId="0" borderId="50" xfId="0" applyFont="1" applyBorder="1" applyAlignment="1">
      <alignment horizontal="center" vertical="center" wrapText="1"/>
    </xf>
    <xf numFmtId="14" fontId="7" fillId="0" borderId="50" xfId="0" applyNumberFormat="1" applyFont="1" applyBorder="1" applyAlignment="1">
      <alignment horizontal="center" vertical="top" wrapText="1"/>
    </xf>
    <xf numFmtId="0" fontId="7" fillId="3" borderId="0" xfId="0" applyFont="1" applyFill="1" applyAlignment="1">
      <alignment vertical="top" wrapText="1"/>
    </xf>
    <xf numFmtId="0" fontId="7" fillId="3" borderId="50" xfId="0" applyFont="1" applyFill="1" applyBorder="1" applyAlignment="1">
      <alignment horizontal="center" vertical="center"/>
    </xf>
    <xf numFmtId="0" fontId="7" fillId="3" borderId="50" xfId="0" applyFont="1" applyFill="1" applyBorder="1" applyAlignment="1">
      <alignment horizontal="center" vertical="top" wrapText="1"/>
    </xf>
    <xf numFmtId="0" fontId="7" fillId="3" borderId="50" xfId="0" applyFont="1" applyFill="1" applyBorder="1" applyAlignment="1">
      <alignment horizontal="justify" vertical="top" wrapText="1"/>
    </xf>
    <xf numFmtId="14" fontId="7" fillId="3" borderId="50" xfId="0" applyNumberFormat="1" applyFont="1" applyFill="1" applyBorder="1" applyAlignment="1">
      <alignment horizontal="justify" vertical="top" wrapText="1"/>
    </xf>
    <xf numFmtId="49" fontId="7" fillId="3" borderId="50" xfId="0" applyNumberFormat="1" applyFont="1" applyFill="1" applyBorder="1" applyAlignment="1">
      <alignment horizontal="center" vertical="center" wrapText="1"/>
    </xf>
    <xf numFmtId="14" fontId="7" fillId="3" borderId="50" xfId="0" applyNumberFormat="1" applyFont="1" applyFill="1" applyBorder="1" applyAlignment="1">
      <alignment horizontal="justify" vertical="center" wrapText="1"/>
    </xf>
    <xf numFmtId="14" fontId="7" fillId="0" borderId="50" xfId="0" applyNumberFormat="1" applyFont="1" applyBorder="1" applyAlignment="1">
      <alignment horizontal="center" vertical="center"/>
    </xf>
    <xf numFmtId="14" fontId="7" fillId="3" borderId="50" xfId="0" applyNumberFormat="1" applyFont="1" applyFill="1" applyBorder="1" applyAlignment="1">
      <alignment horizontal="left" vertical="center" wrapText="1"/>
    </xf>
    <xf numFmtId="0" fontId="7" fillId="0" borderId="50" xfId="0" applyFont="1" applyBorder="1" applyAlignment="1">
      <alignment horizontal="justify" vertical="top" wrapText="1"/>
    </xf>
    <xf numFmtId="0" fontId="7" fillId="0" borderId="50" xfId="0" applyFont="1" applyBorder="1" applyAlignment="1">
      <alignment horizontal="center" vertical="top" wrapText="1"/>
    </xf>
    <xf numFmtId="0" fontId="7" fillId="0" borderId="50" xfId="0" applyFont="1" applyBorder="1" applyAlignment="1">
      <alignment vertical="top" wrapText="1"/>
    </xf>
    <xf numFmtId="14" fontId="7" fillId="0" borderId="50" xfId="0" applyNumberFormat="1" applyFont="1" applyBorder="1" applyAlignment="1">
      <alignment horizontal="justify" vertical="top" wrapText="1"/>
    </xf>
    <xf numFmtId="0" fontId="7" fillId="3" borderId="50" xfId="0" applyFont="1" applyFill="1" applyBorder="1" applyAlignment="1">
      <alignment horizontal="center" vertical="center" wrapText="1"/>
    </xf>
    <xf numFmtId="0" fontId="10" fillId="0" borderId="50" xfId="0" applyFont="1" applyBorder="1"/>
    <xf numFmtId="0" fontId="10" fillId="15" borderId="50" xfId="0" applyFont="1" applyFill="1" applyBorder="1" applyAlignment="1">
      <alignment wrapText="1"/>
    </xf>
    <xf numFmtId="0" fontId="25" fillId="15" borderId="50" xfId="0" applyFont="1" applyFill="1" applyBorder="1" applyAlignment="1">
      <alignment wrapText="1"/>
    </xf>
    <xf numFmtId="0" fontId="1" fillId="15" borderId="50" xfId="1" applyFill="1" applyBorder="1" applyAlignment="1">
      <alignment wrapText="1"/>
    </xf>
    <xf numFmtId="0" fontId="10" fillId="0" borderId="50" xfId="0" applyFont="1" applyBorder="1" applyAlignment="1">
      <alignment wrapText="1"/>
    </xf>
    <xf numFmtId="0" fontId="5" fillId="0" borderId="50" xfId="0" applyFont="1" applyBorder="1" applyAlignment="1">
      <alignment horizontal="justify" vertical="center" wrapText="1"/>
    </xf>
    <xf numFmtId="0" fontId="10" fillId="0" borderId="50" xfId="0" applyFont="1" applyBorder="1" applyAlignment="1">
      <alignment vertical="center" wrapText="1"/>
    </xf>
    <xf numFmtId="0" fontId="10" fillId="15" borderId="50" xfId="0" applyFont="1" applyFill="1" applyBorder="1"/>
    <xf numFmtId="0" fontId="26" fillId="16" borderId="0" xfId="0" applyFont="1" applyFill="1" applyAlignment="1">
      <alignment vertical="top" wrapText="1" readingOrder="1"/>
    </xf>
    <xf numFmtId="0" fontId="10" fillId="3" borderId="50" xfId="0" applyFont="1" applyFill="1" applyBorder="1" applyAlignment="1">
      <alignment wrapText="1"/>
    </xf>
    <xf numFmtId="0" fontId="10" fillId="3" borderId="50" xfId="0" applyFont="1" applyFill="1" applyBorder="1"/>
    <xf numFmtId="9" fontId="7" fillId="3" borderId="50" xfId="0" applyNumberFormat="1" applyFont="1" applyFill="1" applyBorder="1" applyAlignment="1">
      <alignment horizontal="center" vertical="top" wrapText="1"/>
    </xf>
    <xf numFmtId="0" fontId="7" fillId="0" borderId="61" xfId="0" applyFont="1" applyBorder="1" applyAlignment="1">
      <alignment horizontal="center" vertical="center"/>
    </xf>
    <xf numFmtId="0" fontId="7" fillId="0" borderId="61" xfId="0" applyFont="1" applyBorder="1" applyAlignment="1">
      <alignment horizontal="center" vertical="center" wrapText="1"/>
    </xf>
    <xf numFmtId="0" fontId="7" fillId="3" borderId="61" xfId="0" applyFont="1" applyFill="1" applyBorder="1" applyAlignment="1">
      <alignment horizontal="center" vertical="center"/>
    </xf>
    <xf numFmtId="0" fontId="10" fillId="3" borderId="61" xfId="0" applyFont="1" applyFill="1" applyBorder="1" applyAlignment="1">
      <alignment horizontal="center" vertical="center"/>
    </xf>
    <xf numFmtId="0" fontId="10" fillId="0" borderId="61" xfId="0" applyFont="1" applyBorder="1" applyAlignment="1">
      <alignment horizontal="center" vertical="center"/>
    </xf>
    <xf numFmtId="0" fontId="27" fillId="17" borderId="8" xfId="0" applyFont="1" applyFill="1" applyBorder="1" applyAlignment="1">
      <alignment vertical="center" wrapText="1"/>
    </xf>
    <xf numFmtId="0" fontId="27" fillId="17" borderId="8" xfId="0" applyFont="1" applyFill="1" applyBorder="1" applyAlignment="1" applyProtection="1">
      <alignment vertical="center" wrapText="1"/>
      <protection locked="0"/>
    </xf>
    <xf numFmtId="0" fontId="27" fillId="18" borderId="8" xfId="0" applyFont="1" applyFill="1" applyBorder="1" applyAlignment="1" applyProtection="1">
      <alignment vertical="center" wrapText="1"/>
      <protection locked="0"/>
    </xf>
    <xf numFmtId="0" fontId="7" fillId="3" borderId="6" xfId="0" applyFont="1" applyFill="1" applyBorder="1"/>
    <xf numFmtId="0" fontId="7" fillId="0" borderId="63" xfId="0" applyFont="1" applyBorder="1" applyAlignment="1">
      <alignment horizontal="justify" vertical="center"/>
    </xf>
    <xf numFmtId="0" fontId="7" fillId="0" borderId="63" xfId="0" applyFont="1" applyBorder="1" applyAlignment="1">
      <alignment horizontal="justify" vertical="top" wrapText="1"/>
    </xf>
    <xf numFmtId="0" fontId="10" fillId="0" borderId="63" xfId="0" applyFont="1" applyBorder="1" applyAlignment="1">
      <alignment wrapText="1"/>
    </xf>
    <xf numFmtId="0" fontId="7" fillId="3" borderId="8" xfId="0" applyFont="1" applyFill="1" applyBorder="1" applyAlignment="1">
      <alignment vertical="top" wrapText="1"/>
    </xf>
    <xf numFmtId="0" fontId="7" fillId="3" borderId="8" xfId="0" applyFont="1" applyFill="1" applyBorder="1" applyAlignment="1">
      <alignment wrapText="1"/>
    </xf>
    <xf numFmtId="14" fontId="7" fillId="3" borderId="8" xfId="0" applyNumberFormat="1" applyFont="1" applyFill="1" applyBorder="1" applyAlignment="1">
      <alignment wrapText="1"/>
    </xf>
    <xf numFmtId="9" fontId="29" fillId="0" borderId="8" xfId="4" applyBorder="1"/>
    <xf numFmtId="0" fontId="7" fillId="3" borderId="8" xfId="0" applyFont="1" applyFill="1" applyBorder="1" applyAlignment="1">
      <alignment horizontal="center" vertical="center" wrapText="1"/>
    </xf>
    <xf numFmtId="0" fontId="10" fillId="14" borderId="29" xfId="0" applyFont="1" applyFill="1" applyBorder="1" applyAlignment="1">
      <alignment vertical="center" wrapText="1"/>
    </xf>
    <xf numFmtId="0" fontId="10" fillId="13" borderId="29" xfId="0" applyFont="1" applyFill="1" applyBorder="1" applyAlignment="1">
      <alignment vertical="center" wrapText="1"/>
    </xf>
    <xf numFmtId="0" fontId="5" fillId="3" borderId="50" xfId="0" applyFont="1" applyFill="1" applyBorder="1" applyAlignment="1">
      <alignment horizontal="justify" vertical="center" wrapText="1"/>
    </xf>
    <xf numFmtId="0" fontId="5" fillId="3" borderId="50" xfId="0" applyFont="1" applyFill="1" applyBorder="1" applyAlignment="1">
      <alignment horizontal="justify" vertical="top" wrapText="1"/>
    </xf>
    <xf numFmtId="0" fontId="10" fillId="3" borderId="50" xfId="0" applyFont="1" applyFill="1" applyBorder="1" applyAlignment="1">
      <alignment horizontal="justify" vertical="center" wrapText="1"/>
    </xf>
    <xf numFmtId="0" fontId="7" fillId="6" borderId="50" xfId="0" applyFont="1" applyFill="1" applyBorder="1" applyAlignment="1">
      <alignment horizontal="center" vertical="center" wrapText="1"/>
    </xf>
    <xf numFmtId="14" fontId="7" fillId="3" borderId="8" xfId="0" applyNumberFormat="1" applyFont="1" applyFill="1" applyBorder="1" applyAlignment="1">
      <alignment vertical="top" wrapText="1"/>
    </xf>
    <xf numFmtId="14" fontId="7" fillId="3" borderId="8" xfId="0" applyNumberFormat="1" applyFont="1" applyFill="1" applyBorder="1" applyAlignment="1">
      <alignment horizontal="left" vertical="top" wrapText="1"/>
    </xf>
    <xf numFmtId="10" fontId="7" fillId="3" borderId="64" xfId="4" applyNumberFormat="1" applyFont="1" applyFill="1" applyBorder="1" applyAlignment="1">
      <alignment wrapText="1"/>
    </xf>
    <xf numFmtId="14" fontId="7" fillId="3" borderId="8" xfId="0" applyNumberFormat="1" applyFont="1" applyFill="1" applyBorder="1" applyAlignment="1">
      <alignment horizontal="center" vertical="center" wrapText="1"/>
    </xf>
    <xf numFmtId="0" fontId="7" fillId="3" borderId="8" xfId="0" applyFont="1" applyFill="1" applyBorder="1" applyAlignment="1">
      <alignment vertical="center" wrapText="1"/>
    </xf>
    <xf numFmtId="0" fontId="7" fillId="3" borderId="8" xfId="0" applyFont="1" applyFill="1" applyBorder="1" applyAlignment="1">
      <alignment vertical="center"/>
    </xf>
    <xf numFmtId="0" fontId="7" fillId="3" borderId="8" xfId="0" applyFont="1" applyFill="1" applyBorder="1" applyAlignment="1">
      <alignment horizontal="left" vertical="center" wrapText="1"/>
    </xf>
    <xf numFmtId="0" fontId="7" fillId="3" borderId="8" xfId="0" applyFont="1" applyFill="1" applyBorder="1" applyAlignment="1">
      <alignment horizontal="center" vertical="center"/>
    </xf>
    <xf numFmtId="0" fontId="7" fillId="3" borderId="8" xfId="0" applyFont="1" applyFill="1" applyBorder="1" applyAlignment="1">
      <alignment horizontal="left" vertical="center"/>
    </xf>
    <xf numFmtId="14" fontId="10" fillId="0" borderId="50" xfId="0" applyNumberFormat="1" applyFont="1" applyBorder="1" applyAlignment="1">
      <alignment horizontal="center" wrapText="1"/>
    </xf>
    <xf numFmtId="14" fontId="10" fillId="15" borderId="50" xfId="0" applyNumberFormat="1" applyFont="1" applyFill="1" applyBorder="1" applyAlignment="1">
      <alignment horizontal="center" wrapText="1"/>
    </xf>
    <xf numFmtId="0" fontId="7" fillId="3" borderId="8" xfId="0" applyFont="1" applyFill="1" applyBorder="1"/>
    <xf numFmtId="0" fontId="7" fillId="0" borderId="8" xfId="0" applyFont="1" applyBorder="1" applyAlignment="1">
      <alignment wrapText="1"/>
    </xf>
    <xf numFmtId="0" fontId="7" fillId="0" borderId="8" xfId="0" applyFont="1" applyBorder="1" applyAlignment="1">
      <alignment horizontal="center" vertical="center" wrapText="1"/>
    </xf>
    <xf numFmtId="9" fontId="7" fillId="0" borderId="8" xfId="0" applyNumberFormat="1" applyFont="1" applyBorder="1" applyAlignment="1">
      <alignment horizontal="center" vertical="center" wrapText="1"/>
    </xf>
    <xf numFmtId="0" fontId="1" fillId="0" borderId="8" xfId="1" applyBorder="1"/>
    <xf numFmtId="0" fontId="6" fillId="19" borderId="8" xfId="0" applyFont="1" applyFill="1" applyBorder="1" applyAlignment="1" applyProtection="1">
      <alignment vertical="center" wrapText="1"/>
      <protection locked="0"/>
    </xf>
    <xf numFmtId="14" fontId="7" fillId="0" borderId="8" xfId="0" applyNumberFormat="1" applyFont="1" applyBorder="1" applyAlignment="1">
      <alignment wrapText="1"/>
    </xf>
    <xf numFmtId="0" fontId="7" fillId="3" borderId="27" xfId="0" applyFont="1" applyFill="1" applyBorder="1" applyAlignment="1">
      <alignment wrapText="1"/>
    </xf>
    <xf numFmtId="17" fontId="7" fillId="3" borderId="8" xfId="0" applyNumberFormat="1" applyFont="1" applyFill="1" applyBorder="1" applyAlignment="1">
      <alignment wrapText="1"/>
    </xf>
    <xf numFmtId="0" fontId="7" fillId="0" borderId="65" xfId="0" applyFont="1" applyBorder="1" applyAlignment="1">
      <alignment horizontal="justify" vertical="center" wrapText="1"/>
    </xf>
    <xf numFmtId="0" fontId="11" fillId="9" borderId="51" xfId="2" applyFont="1" applyFill="1" applyBorder="1" applyAlignment="1">
      <alignment horizontal="center" vertical="center" wrapText="1"/>
    </xf>
    <xf numFmtId="0" fontId="7" fillId="0" borderId="52" xfId="0" applyFont="1" applyBorder="1" applyAlignment="1">
      <alignment horizontal="center" vertical="center"/>
    </xf>
    <xf numFmtId="0" fontId="5" fillId="0" borderId="52" xfId="0" applyFont="1" applyBorder="1" applyAlignment="1">
      <alignment horizontal="justify" vertical="center" wrapText="1"/>
    </xf>
    <xf numFmtId="0" fontId="7" fillId="0" borderId="60" xfId="0" applyFont="1" applyBorder="1" applyAlignment="1">
      <alignment horizontal="center" vertical="center"/>
    </xf>
    <xf numFmtId="0" fontId="7" fillId="0" borderId="52" xfId="0" applyFont="1" applyBorder="1" applyAlignment="1">
      <alignment horizontal="justify" vertical="center" wrapText="1"/>
    </xf>
    <xf numFmtId="0" fontId="7" fillId="3" borderId="52" xfId="0" applyFont="1" applyFill="1" applyBorder="1" applyAlignment="1">
      <alignment horizontal="center" vertical="center" wrapText="1"/>
    </xf>
    <xf numFmtId="14" fontId="7" fillId="3" borderId="52" xfId="0" applyNumberFormat="1" applyFont="1" applyFill="1" applyBorder="1" applyAlignment="1">
      <alignment horizontal="justify" vertical="center" wrapText="1"/>
    </xf>
    <xf numFmtId="14" fontId="7" fillId="0" borderId="52" xfId="0" applyNumberFormat="1" applyFont="1" applyBorder="1" applyAlignment="1">
      <alignment horizontal="center" vertical="center"/>
    </xf>
    <xf numFmtId="0" fontId="7" fillId="0" borderId="52" xfId="0" applyFont="1" applyBorder="1" applyAlignment="1">
      <alignment horizontal="justify" vertical="center"/>
    </xf>
    <xf numFmtId="0" fontId="0" fillId="21" borderId="50" xfId="0" applyFill="1" applyBorder="1"/>
    <xf numFmtId="0" fontId="7" fillId="21" borderId="50" xfId="0" applyFont="1" applyFill="1" applyBorder="1"/>
    <xf numFmtId="0" fontId="31" fillId="21" borderId="50" xfId="0" applyFont="1" applyFill="1" applyBorder="1" applyAlignment="1">
      <alignment horizontal="center" vertical="center" wrapText="1"/>
    </xf>
    <xf numFmtId="10" fontId="31" fillId="3" borderId="64" xfId="4" applyNumberFormat="1" applyFont="1" applyFill="1" applyBorder="1" applyAlignment="1">
      <alignment wrapText="1"/>
    </xf>
    <xf numFmtId="0" fontId="7" fillId="20" borderId="8" xfId="0" applyFont="1" applyFill="1" applyBorder="1" applyAlignment="1">
      <alignment wrapText="1"/>
    </xf>
    <xf numFmtId="0" fontId="7" fillId="20" borderId="8" xfId="0" applyFont="1" applyFill="1" applyBorder="1" applyAlignment="1">
      <alignment vertical="top" wrapText="1"/>
    </xf>
    <xf numFmtId="49" fontId="7" fillId="0" borderId="50" xfId="0" applyNumberFormat="1" applyFont="1" applyBorder="1" applyAlignment="1">
      <alignment vertical="top" wrapText="1"/>
    </xf>
    <xf numFmtId="0" fontId="7" fillId="0" borderId="63" xfId="0" applyFont="1" applyBorder="1" applyAlignment="1">
      <alignment vertical="top" wrapText="1"/>
    </xf>
    <xf numFmtId="0" fontId="7" fillId="0" borderId="8" xfId="0" applyFont="1" applyBorder="1" applyAlignment="1">
      <alignment vertical="top" wrapText="1"/>
    </xf>
    <xf numFmtId="0" fontId="1" fillId="0" borderId="50" xfId="1" applyBorder="1" applyAlignment="1">
      <alignment horizontal="justify" vertical="top" wrapText="1"/>
    </xf>
    <xf numFmtId="10" fontId="7" fillId="0" borderId="8" xfId="0" applyNumberFormat="1" applyFont="1" applyBorder="1" applyAlignment="1">
      <alignment horizontal="center" vertical="center" wrapText="1"/>
    </xf>
    <xf numFmtId="0" fontId="1" fillId="0" borderId="8" xfId="1" applyBorder="1" applyAlignment="1">
      <alignment vertical="top" wrapText="1"/>
    </xf>
    <xf numFmtId="0" fontId="6" fillId="19" borderId="8" xfId="0" applyFont="1" applyFill="1" applyBorder="1" applyAlignment="1" applyProtection="1">
      <alignment horizontal="center" vertical="center" wrapText="1"/>
      <protection locked="0"/>
    </xf>
    <xf numFmtId="0" fontId="7" fillId="3" borderId="0" xfId="0" applyFont="1" applyFill="1" applyAlignment="1">
      <alignment horizontal="center" vertical="center"/>
    </xf>
    <xf numFmtId="0" fontId="7" fillId="20" borderId="8" xfId="0" applyFont="1" applyFill="1" applyBorder="1"/>
    <xf numFmtId="0" fontId="6" fillId="13" borderId="8" xfId="0" applyFont="1" applyFill="1" applyBorder="1" applyAlignment="1">
      <alignment horizontal="center" vertical="center" wrapText="1"/>
    </xf>
    <xf numFmtId="0" fontId="6" fillId="13" borderId="8" xfId="0" applyFont="1" applyFill="1" applyBorder="1" applyAlignment="1" applyProtection="1">
      <alignment horizontal="center" vertical="center" wrapText="1"/>
      <protection locked="0"/>
    </xf>
    <xf numFmtId="0" fontId="28" fillId="17" borderId="69" xfId="0" applyFont="1" applyFill="1" applyBorder="1" applyAlignment="1">
      <alignment horizontal="center" vertical="center"/>
    </xf>
    <xf numFmtId="0" fontId="28" fillId="17" borderId="6" xfId="0" applyFont="1" applyFill="1" applyBorder="1" applyAlignment="1">
      <alignment horizontal="center" vertical="center"/>
    </xf>
    <xf numFmtId="0" fontId="28" fillId="17" borderId="70" xfId="0" applyFont="1" applyFill="1" applyBorder="1" applyAlignment="1">
      <alignment horizontal="center" vertical="center"/>
    </xf>
    <xf numFmtId="0" fontId="32" fillId="13" borderId="69" xfId="0" applyFont="1" applyFill="1" applyBorder="1" applyAlignment="1">
      <alignment horizontal="center" vertical="center"/>
    </xf>
    <xf numFmtId="0" fontId="32" fillId="13" borderId="6" xfId="0" applyFont="1" applyFill="1" applyBorder="1" applyAlignment="1">
      <alignment horizontal="center" vertical="center"/>
    </xf>
    <xf numFmtId="0" fontId="23" fillId="3" borderId="0" xfId="0" applyFont="1" applyFill="1" applyAlignment="1">
      <alignment horizontal="center" vertical="center"/>
    </xf>
    <xf numFmtId="0" fontId="7" fillId="0" borderId="0" xfId="0" applyFont="1" applyAlignment="1">
      <alignment horizontal="left"/>
    </xf>
    <xf numFmtId="0" fontId="7" fillId="0" borderId="0" xfId="0" applyFont="1" applyAlignment="1">
      <alignment vertical="center"/>
    </xf>
    <xf numFmtId="0" fontId="7" fillId="0" borderId="0" xfId="0" applyFont="1"/>
    <xf numFmtId="49" fontId="7" fillId="0" borderId="0" xfId="0" applyNumberFormat="1" applyFont="1"/>
    <xf numFmtId="0" fontId="7" fillId="0" borderId="0" xfId="0" applyFont="1" applyAlignment="1">
      <alignment horizontal="center"/>
    </xf>
    <xf numFmtId="0" fontId="11" fillId="9" borderId="50" xfId="2" applyFont="1" applyFill="1" applyBorder="1" applyAlignment="1">
      <alignment horizontal="center" vertical="center" wrapText="1"/>
    </xf>
    <xf numFmtId="0" fontId="0" fillId="0" borderId="52" xfId="0" applyBorder="1"/>
    <xf numFmtId="49" fontId="11" fillId="9" borderId="50" xfId="2" applyNumberFormat="1" applyFont="1" applyFill="1" applyBorder="1" applyAlignment="1">
      <alignment horizontal="center" vertical="center" wrapText="1"/>
    </xf>
    <xf numFmtId="0" fontId="0" fillId="0" borderId="53" xfId="0" applyBorder="1"/>
    <xf numFmtId="0" fontId="11" fillId="9" borderId="50" xfId="2" applyFont="1" applyFill="1" applyBorder="1" applyAlignment="1">
      <alignment vertical="center" wrapText="1"/>
    </xf>
    <xf numFmtId="0" fontId="4" fillId="0" borderId="54" xfId="0" applyFont="1" applyBorder="1" applyAlignment="1">
      <alignment horizontal="center" vertical="center" wrapText="1"/>
    </xf>
    <xf numFmtId="0" fontId="5" fillId="3" borderId="55" xfId="0" applyFont="1" applyFill="1" applyBorder="1" applyAlignment="1">
      <alignment horizontal="center" vertical="center" wrapText="1"/>
    </xf>
    <xf numFmtId="0" fontId="0" fillId="0" borderId="55" xfId="0" applyBorder="1"/>
    <xf numFmtId="0" fontId="4" fillId="0" borderId="50" xfId="0" applyFont="1" applyBorder="1" applyAlignment="1">
      <alignment horizontal="center" vertical="center" textRotation="255"/>
    </xf>
    <xf numFmtId="0" fontId="0" fillId="0" borderId="65" xfId="0" applyBorder="1"/>
    <xf numFmtId="0" fontId="0" fillId="0" borderId="61" xfId="0" applyBorder="1"/>
    <xf numFmtId="0" fontId="4" fillId="0" borderId="73" xfId="0" applyFont="1" applyBorder="1" applyAlignment="1">
      <alignment horizontal="center" vertical="center" textRotation="255"/>
    </xf>
    <xf numFmtId="0" fontId="4" fillId="0" borderId="57" xfId="0" applyFont="1" applyBorder="1" applyAlignment="1">
      <alignment horizontal="center" vertical="center" textRotation="255"/>
    </xf>
    <xf numFmtId="0" fontId="4" fillId="0" borderId="59" xfId="0" applyFont="1" applyBorder="1" applyAlignment="1">
      <alignment horizontal="center" vertical="center" textRotation="255"/>
    </xf>
    <xf numFmtId="0" fontId="17" fillId="3" borderId="29" xfId="0" applyFont="1" applyFill="1" applyBorder="1" applyAlignment="1">
      <alignment horizontal="center" vertical="center"/>
    </xf>
    <xf numFmtId="0" fontId="0" fillId="0" borderId="37" xfId="0" applyBorder="1"/>
    <xf numFmtId="0" fontId="16" fillId="0" borderId="46" xfId="0" applyFont="1" applyBorder="1" applyAlignment="1">
      <alignment horizontal="center" vertical="center" wrapText="1"/>
    </xf>
    <xf numFmtId="0" fontId="0" fillId="0" borderId="47" xfId="0" applyBorder="1"/>
    <xf numFmtId="0" fontId="5" fillId="0" borderId="29" xfId="0" applyFont="1" applyBorder="1" applyAlignment="1">
      <alignment horizontal="center" vertical="top" wrapText="1"/>
    </xf>
    <xf numFmtId="0" fontId="6" fillId="3" borderId="29" xfId="0" applyFont="1" applyFill="1" applyBorder="1" applyAlignment="1">
      <alignment horizontal="center" vertical="center"/>
    </xf>
    <xf numFmtId="0" fontId="0" fillId="0" borderId="49" xfId="0" applyBorder="1"/>
    <xf numFmtId="0" fontId="19" fillId="0" borderId="46" xfId="0" applyFont="1" applyBorder="1" applyAlignment="1">
      <alignment horizontal="center" vertical="center"/>
    </xf>
    <xf numFmtId="0" fontId="8" fillId="5" borderId="9" xfId="0" applyFont="1" applyFill="1" applyBorder="1" applyAlignment="1">
      <alignment horizontal="center" vertical="center" wrapText="1"/>
    </xf>
    <xf numFmtId="0" fontId="0" fillId="0" borderId="9" xfId="0" applyBorder="1"/>
    <xf numFmtId="0" fontId="13" fillId="5" borderId="10" xfId="0" applyFont="1" applyFill="1" applyBorder="1" applyAlignment="1">
      <alignment horizontal="center" vertical="center"/>
    </xf>
    <xf numFmtId="0" fontId="0" fillId="0" borderId="11" xfId="0" applyBorder="1"/>
    <xf numFmtId="0" fontId="0" fillId="0" borderId="12" xfId="0" applyBorder="1"/>
    <xf numFmtId="0" fontId="0" fillId="0" borderId="19" xfId="0" applyBorder="1"/>
    <xf numFmtId="0" fontId="5" fillId="5" borderId="0" xfId="0" applyFont="1" applyFill="1"/>
    <xf numFmtId="0" fontId="0" fillId="0" borderId="20" xfId="0" applyBorder="1"/>
    <xf numFmtId="0" fontId="5" fillId="10" borderId="25" xfId="0" applyFont="1" applyFill="1" applyBorder="1" applyAlignment="1">
      <alignment horizontal="center"/>
    </xf>
    <xf numFmtId="0" fontId="0" fillId="0" borderId="5" xfId="0" applyBorder="1"/>
    <xf numFmtId="0" fontId="15" fillId="9" borderId="29" xfId="0" applyFont="1" applyFill="1" applyBorder="1" applyAlignment="1">
      <alignment horizontal="center" vertical="center"/>
    </xf>
    <xf numFmtId="0" fontId="13" fillId="5" borderId="10" xfId="0" applyFont="1" applyFill="1" applyBorder="1" applyAlignment="1">
      <alignment horizontal="center" vertical="center" wrapText="1"/>
    </xf>
    <xf numFmtId="0" fontId="0" fillId="0" borderId="18" xfId="0" applyBorder="1"/>
    <xf numFmtId="0" fontId="5" fillId="5" borderId="66" xfId="0" applyFont="1" applyFill="1" applyBorder="1" applyAlignment="1">
      <alignment horizontal="center"/>
    </xf>
    <xf numFmtId="0" fontId="0" fillId="0" borderId="30" xfId="0" applyBorder="1"/>
    <xf numFmtId="0" fontId="0" fillId="0" borderId="31" xfId="0" applyBorder="1"/>
    <xf numFmtId="0" fontId="13" fillId="5" borderId="67" xfId="0" applyFont="1" applyFill="1" applyBorder="1" applyAlignment="1">
      <alignment horizontal="center" vertical="center"/>
    </xf>
    <xf numFmtId="0" fontId="0" fillId="0" borderId="13" xfId="0" applyBorder="1"/>
    <xf numFmtId="0" fontId="0" fillId="0" borderId="21" xfId="0" applyBorder="1"/>
    <xf numFmtId="0" fontId="13" fillId="5" borderId="16" xfId="0" applyFont="1" applyFill="1" applyBorder="1" applyAlignment="1">
      <alignment horizontal="center" vertical="center" wrapText="1"/>
    </xf>
    <xf numFmtId="0" fontId="0" fillId="0" borderId="23" xfId="0" applyBorder="1"/>
    <xf numFmtId="9" fontId="7" fillId="7" borderId="38" xfId="0" applyNumberFormat="1" applyFont="1" applyFill="1" applyBorder="1" applyAlignment="1">
      <alignment horizontal="center" vertical="center"/>
    </xf>
    <xf numFmtId="0" fontId="0" fillId="0" borderId="41" xfId="0" applyBorder="1"/>
    <xf numFmtId="0" fontId="0" fillId="0" borderId="38" xfId="0" applyBorder="1"/>
    <xf numFmtId="9" fontId="7" fillId="7" borderId="29" xfId="0" applyNumberFormat="1" applyFont="1" applyFill="1" applyBorder="1" applyAlignment="1">
      <alignment horizontal="center" vertical="center"/>
    </xf>
    <xf numFmtId="0" fontId="12" fillId="5" borderId="0" xfId="0" applyFont="1" applyFill="1" applyAlignment="1">
      <alignment horizontal="center" vertical="center"/>
    </xf>
    <xf numFmtId="0" fontId="5" fillId="0" borderId="9" xfId="0" applyFont="1" applyBorder="1" applyAlignment="1">
      <alignment horizontal="left" vertical="center" wrapText="1"/>
    </xf>
    <xf numFmtId="0" fontId="13" fillId="5" borderId="68" xfId="0" applyFont="1" applyFill="1" applyBorder="1" applyAlignment="1">
      <alignment horizontal="center" vertical="center"/>
    </xf>
    <xf numFmtId="0" fontId="0" fillId="0" borderId="14" xfId="0" applyBorder="1"/>
    <xf numFmtId="0" fontId="0" fillId="0" borderId="15" xfId="0" applyBorder="1"/>
    <xf numFmtId="0" fontId="0" fillId="0" borderId="22" xfId="0" applyBorder="1"/>
    <xf numFmtId="0" fontId="7" fillId="6" borderId="29" xfId="0" applyFont="1" applyFill="1" applyBorder="1" applyAlignment="1">
      <alignment horizontal="center" vertical="center" textRotation="90" wrapText="1"/>
    </xf>
    <xf numFmtId="0" fontId="5" fillId="10" borderId="25" xfId="0" applyFont="1" applyFill="1" applyBorder="1" applyAlignment="1">
      <alignment horizontal="center" wrapText="1"/>
    </xf>
    <xf numFmtId="0" fontId="7" fillId="6" borderId="1" xfId="0" applyFont="1" applyFill="1" applyBorder="1" applyAlignment="1">
      <alignment horizontal="center" vertical="center" textRotation="90" wrapText="1"/>
    </xf>
    <xf numFmtId="0" fontId="0" fillId="0" borderId="2" xfId="0" applyBorder="1"/>
    <xf numFmtId="0" fontId="5" fillId="5" borderId="25" xfId="0" applyFont="1" applyFill="1" applyBorder="1" applyAlignment="1">
      <alignment horizontal="center"/>
    </xf>
    <xf numFmtId="0" fontId="7" fillId="11" borderId="29" xfId="0" applyFont="1" applyFill="1" applyBorder="1" applyAlignment="1">
      <alignment horizontal="center"/>
    </xf>
    <xf numFmtId="0" fontId="20" fillId="9" borderId="8" xfId="0" applyFont="1" applyFill="1" applyBorder="1" applyAlignment="1">
      <alignment horizontal="center" vertical="center" wrapText="1"/>
    </xf>
    <xf numFmtId="0" fontId="0" fillId="0" borderId="62" xfId="0" applyBorder="1"/>
    <xf numFmtId="0" fontId="0" fillId="0" borderId="28" xfId="0" applyBorder="1"/>
    <xf numFmtId="0" fontId="22" fillId="3" borderId="8" xfId="0" applyFont="1" applyFill="1" applyBorder="1" applyAlignment="1">
      <alignment horizontal="center"/>
    </xf>
    <xf numFmtId="0" fontId="7" fillId="0" borderId="50" xfId="0" applyFont="1" applyFill="1" applyBorder="1" applyAlignment="1">
      <alignment horizontal="center" vertical="center"/>
    </xf>
    <xf numFmtId="0" fontId="5" fillId="0" borderId="50" xfId="0" applyFont="1" applyFill="1" applyBorder="1" applyAlignment="1">
      <alignment horizontal="justify" vertical="center" wrapText="1"/>
    </xf>
    <xf numFmtId="0" fontId="0" fillId="0" borderId="50" xfId="0" applyFill="1" applyBorder="1" applyAlignment="1">
      <alignment horizontal="center" vertical="center" wrapText="1"/>
    </xf>
    <xf numFmtId="14" fontId="7" fillId="0" borderId="8" xfId="0" applyNumberFormat="1" applyFont="1" applyFill="1" applyBorder="1" applyAlignment="1">
      <alignment horizontal="center" vertical="center" wrapText="1"/>
    </xf>
    <xf numFmtId="0" fontId="7" fillId="0" borderId="8" xfId="0" applyFont="1" applyFill="1" applyBorder="1" applyAlignment="1">
      <alignment horizontal="center" vertical="center" wrapText="1"/>
    </xf>
    <xf numFmtId="9" fontId="29" fillId="0" borderId="8" xfId="4" applyFill="1" applyBorder="1" applyAlignment="1">
      <alignment horizontal="center" vertical="center"/>
    </xf>
    <xf numFmtId="2" fontId="29" fillId="0" borderId="8" xfId="4" applyNumberFormat="1" applyFill="1" applyBorder="1" applyAlignment="1">
      <alignment horizontal="center" vertical="center"/>
    </xf>
    <xf numFmtId="0" fontId="4" fillId="0" borderId="8"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28" xfId="0" applyFont="1" applyFill="1" applyBorder="1" applyAlignment="1">
      <alignment horizontal="center" vertical="center"/>
    </xf>
    <xf numFmtId="14" fontId="10" fillId="0" borderId="8" xfId="0" applyNumberFormat="1" applyFont="1" applyFill="1" applyBorder="1" applyAlignment="1">
      <alignment horizontal="center" vertical="center" wrapText="1"/>
    </xf>
    <xf numFmtId="0" fontId="35" fillId="0" borderId="28" xfId="0" applyFont="1" applyFill="1" applyBorder="1" applyAlignment="1">
      <alignment horizontal="center" vertical="center" wrapText="1"/>
    </xf>
    <xf numFmtId="0" fontId="38" fillId="0" borderId="8" xfId="0" applyFont="1" applyFill="1" applyBorder="1" applyAlignment="1">
      <alignment wrapText="1"/>
    </xf>
    <xf numFmtId="0" fontId="38" fillId="0" borderId="28" xfId="0" applyFont="1" applyFill="1" applyBorder="1" applyAlignment="1">
      <alignment vertical="center" wrapText="1"/>
    </xf>
    <xf numFmtId="0" fontId="7" fillId="0" borderId="50" xfId="0" applyFont="1" applyFill="1" applyBorder="1" applyAlignment="1">
      <alignment horizontal="center" vertical="center" wrapText="1"/>
    </xf>
    <xf numFmtId="0" fontId="1" fillId="0" borderId="74" xfId="1" applyFill="1" applyBorder="1" applyAlignment="1">
      <alignment wrapText="1"/>
    </xf>
    <xf numFmtId="0" fontId="7" fillId="0" borderId="26"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1" fillId="0" borderId="0" xfId="1" applyFill="1" applyAlignment="1">
      <alignment wrapText="1"/>
    </xf>
    <xf numFmtId="0" fontId="7" fillId="0" borderId="28" xfId="0" applyFont="1" applyFill="1" applyBorder="1" applyAlignment="1">
      <alignment horizontal="center" vertical="center" wrapText="1"/>
    </xf>
    <xf numFmtId="14" fontId="7" fillId="0" borderId="59" xfId="0" applyNumberFormat="1" applyFont="1" applyFill="1" applyBorder="1" applyAlignment="1">
      <alignment horizontal="center" vertical="center" wrapText="1"/>
    </xf>
    <xf numFmtId="0" fontId="33" fillId="0" borderId="50" xfId="0" applyFont="1" applyFill="1" applyBorder="1" applyAlignment="1">
      <alignment horizontal="center" vertical="center" wrapText="1"/>
    </xf>
    <xf numFmtId="0" fontId="7" fillId="0" borderId="63" xfId="0" applyFont="1" applyFill="1" applyBorder="1" applyAlignment="1">
      <alignment horizontal="center" vertical="center" wrapText="1"/>
    </xf>
    <xf numFmtId="0" fontId="1" fillId="0" borderId="0" xfId="1" applyFill="1" applyAlignment="1">
      <alignment horizontal="center" vertical="center" wrapText="1"/>
    </xf>
    <xf numFmtId="0" fontId="10" fillId="0" borderId="8" xfId="0" applyFont="1" applyFill="1" applyBorder="1" applyAlignment="1">
      <alignment horizontal="center" vertical="center"/>
    </xf>
    <xf numFmtId="0" fontId="10" fillId="0" borderId="71"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7" fillId="0" borderId="72" xfId="0" applyFont="1" applyFill="1" applyBorder="1" applyAlignment="1">
      <alignment horizontal="center" vertical="center" wrapText="1"/>
    </xf>
    <xf numFmtId="0" fontId="7" fillId="0" borderId="8" xfId="0" applyFont="1" applyFill="1" applyBorder="1" applyAlignment="1">
      <alignment horizontal="center" vertical="center"/>
    </xf>
    <xf numFmtId="0" fontId="37" fillId="0" borderId="53" xfId="0" applyFont="1" applyFill="1" applyBorder="1" applyAlignment="1">
      <alignment horizontal="center" vertical="center" wrapText="1"/>
    </xf>
    <xf numFmtId="0" fontId="34" fillId="0" borderId="0" xfId="0" applyFont="1" applyFill="1" applyAlignment="1">
      <alignment horizontal="center" vertical="center"/>
    </xf>
    <xf numFmtId="0" fontId="34" fillId="0" borderId="53" xfId="0" applyFont="1" applyFill="1" applyBorder="1" applyAlignment="1">
      <alignment horizontal="center" vertical="center" wrapText="1"/>
    </xf>
    <xf numFmtId="0" fontId="34" fillId="0" borderId="58" xfId="0" applyFont="1" applyFill="1" applyBorder="1" applyAlignment="1">
      <alignment horizontal="center" vertical="center"/>
    </xf>
    <xf numFmtId="0" fontId="34" fillId="0" borderId="51" xfId="0" applyFont="1" applyFill="1" applyBorder="1" applyAlignment="1">
      <alignment horizontal="center" vertical="center" wrapText="1"/>
    </xf>
    <xf numFmtId="0" fontId="34" fillId="0" borderId="56" xfId="0" applyFont="1" applyFill="1" applyBorder="1" applyAlignment="1">
      <alignment horizontal="center" vertical="center" wrapText="1"/>
    </xf>
    <xf numFmtId="0" fontId="34" fillId="0" borderId="50" xfId="0" applyFont="1" applyFill="1" applyBorder="1" applyAlignment="1">
      <alignment horizontal="center" vertical="center" wrapText="1"/>
    </xf>
    <xf numFmtId="0" fontId="34" fillId="0" borderId="61"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0" xfId="0" applyFont="1" applyFill="1" applyAlignment="1">
      <alignment horizontal="center" vertical="center" wrapText="1"/>
    </xf>
    <xf numFmtId="9" fontId="31" fillId="0" borderId="7" xfId="0" applyNumberFormat="1" applyFont="1" applyFill="1" applyBorder="1" applyAlignment="1">
      <alignment horizontal="center" vertical="center" wrapText="1"/>
    </xf>
    <xf numFmtId="0" fontId="31" fillId="0" borderId="29" xfId="0" applyFont="1" applyFill="1" applyBorder="1" applyAlignment="1">
      <alignment horizontal="center" vertical="center" wrapText="1"/>
    </xf>
    <xf numFmtId="9" fontId="31" fillId="0" borderId="29" xfId="0" applyNumberFormat="1" applyFont="1" applyFill="1" applyBorder="1" applyAlignment="1">
      <alignment horizontal="center" vertical="center" wrapText="1"/>
    </xf>
    <xf numFmtId="14" fontId="31" fillId="0" borderId="71" xfId="0" applyNumberFormat="1" applyFont="1" applyFill="1" applyBorder="1" applyAlignment="1">
      <alignment horizontal="center" vertical="center" wrapText="1"/>
    </xf>
    <xf numFmtId="0" fontId="31" fillId="0" borderId="71" xfId="0" applyFont="1" applyFill="1" applyBorder="1" applyAlignment="1">
      <alignment horizontal="center" vertical="center" wrapText="1"/>
    </xf>
    <xf numFmtId="9" fontId="31" fillId="0" borderId="71" xfId="0" applyNumberFormat="1" applyFont="1" applyFill="1" applyBorder="1" applyAlignment="1">
      <alignment horizontal="center" vertical="center" wrapText="1"/>
    </xf>
    <xf numFmtId="14" fontId="10" fillId="0" borderId="71" xfId="0" applyNumberFormat="1" applyFont="1" applyFill="1" applyBorder="1" applyAlignment="1">
      <alignment horizontal="center" vertical="center" wrapText="1"/>
    </xf>
    <xf numFmtId="9" fontId="10" fillId="0" borderId="72" xfId="0" applyNumberFormat="1" applyFont="1" applyFill="1" applyBorder="1" applyAlignment="1">
      <alignment horizontal="center" vertical="center" wrapText="1"/>
    </xf>
    <xf numFmtId="0" fontId="7" fillId="0" borderId="0" xfId="0" applyFont="1" applyFill="1" applyAlignment="1">
      <alignment horizontal="center" vertical="center" wrapText="1"/>
    </xf>
    <xf numFmtId="10" fontId="10" fillId="0" borderId="28" xfId="0" applyNumberFormat="1" applyFont="1" applyFill="1" applyBorder="1" applyAlignment="1">
      <alignment horizontal="center" vertical="center" wrapText="1"/>
    </xf>
    <xf numFmtId="0" fontId="1" fillId="0" borderId="28" xfId="5" applyFill="1" applyBorder="1" applyAlignment="1">
      <alignment horizontal="center" vertical="center" wrapText="1"/>
    </xf>
    <xf numFmtId="0" fontId="7" fillId="0" borderId="8" xfId="0" applyFont="1" applyFill="1" applyBorder="1" applyAlignment="1">
      <alignment wrapText="1"/>
    </xf>
    <xf numFmtId="9" fontId="29" fillId="0" borderId="8" xfId="4" applyFill="1" applyBorder="1"/>
    <xf numFmtId="0" fontId="10" fillId="0" borderId="50" xfId="0" applyFont="1" applyFill="1" applyBorder="1" applyAlignment="1">
      <alignment horizontal="center" vertical="center" wrapText="1"/>
    </xf>
    <xf numFmtId="0" fontId="0" fillId="0" borderId="50" xfId="0" applyFill="1" applyBorder="1"/>
    <xf numFmtId="0" fontId="7" fillId="0" borderId="50" xfId="0" applyFont="1" applyFill="1" applyBorder="1"/>
    <xf numFmtId="49" fontId="7" fillId="0" borderId="50" xfId="0" applyNumberFormat="1" applyFont="1" applyFill="1" applyBorder="1" applyAlignment="1">
      <alignment horizontal="center" vertical="center" wrapText="1"/>
    </xf>
    <xf numFmtId="14" fontId="7" fillId="0" borderId="50" xfId="0" applyNumberFormat="1" applyFont="1" applyFill="1" applyBorder="1" applyAlignment="1">
      <alignment horizontal="justify" vertical="center" wrapText="1"/>
    </xf>
    <xf numFmtId="14" fontId="7" fillId="0" borderId="50" xfId="0" applyNumberFormat="1" applyFont="1" applyFill="1" applyBorder="1" applyAlignment="1">
      <alignment horizontal="center" vertical="center"/>
    </xf>
    <xf numFmtId="0" fontId="7" fillId="0" borderId="50" xfId="0" applyFont="1" applyFill="1" applyBorder="1" applyAlignment="1">
      <alignment horizontal="justify" vertical="center" wrapText="1"/>
    </xf>
    <xf numFmtId="0" fontId="1" fillId="0" borderId="50" xfId="1" applyFill="1" applyBorder="1" applyAlignment="1">
      <alignment horizontal="justify" vertical="center" wrapText="1"/>
    </xf>
    <xf numFmtId="0" fontId="7" fillId="0" borderId="65" xfId="0" applyFont="1" applyFill="1" applyBorder="1" applyAlignment="1">
      <alignment horizontal="justify" vertical="center"/>
    </xf>
    <xf numFmtId="0" fontId="7" fillId="0" borderId="8" xfId="0" applyFont="1" applyFill="1" applyBorder="1" applyAlignment="1">
      <alignment vertical="center" wrapText="1"/>
    </xf>
    <xf numFmtId="0" fontId="7" fillId="0" borderId="8" xfId="0" applyFont="1" applyFill="1" applyBorder="1" applyAlignment="1">
      <alignment horizontal="left" vertical="center" wrapText="1"/>
    </xf>
    <xf numFmtId="0" fontId="1" fillId="0" borderId="8" xfId="1" applyFill="1" applyBorder="1" applyAlignment="1">
      <alignment wrapText="1"/>
    </xf>
  </cellXfs>
  <cellStyles count="6">
    <cellStyle name="Hipervínculo" xfId="1" builtinId="8"/>
    <cellStyle name="Hyperlink" xfId="5" xr:uid="{00000000-000B-0000-0000-000008000000}"/>
    <cellStyle name="Neutral" xfId="2" builtinId="28"/>
    <cellStyle name="Normal" xfId="0" builtinId="0"/>
    <cellStyle name="Normal 3" xfId="3" xr:uid="{00000000-0005-0000-0000-000003000000}"/>
    <cellStyle name="Porcentaje" xfId="4" builtinId="5"/>
  </cellStyles>
  <dxfs count="16">
    <dxf>
      <fill>
        <patternFill patternType="gray0625">
          <fgColor theme="0" tint="-0.499984740745262"/>
          <bgColor rgb="FFFF9797"/>
        </patternFill>
      </fill>
    </dxf>
    <dxf>
      <fill>
        <patternFill patternType="gray0625">
          <fgColor theme="0" tint="-0.499984740745262"/>
          <bgColor theme="7" tint="0.59996337778862885"/>
        </patternFill>
      </fill>
    </dxf>
    <dxf>
      <fill>
        <patternFill patternType="gray0625">
          <fgColor theme="0" tint="-0.499984740745262"/>
          <bgColor theme="5" tint="0.39994506668294322"/>
        </patternFill>
      </fill>
    </dxf>
    <dxf>
      <fill>
        <patternFill patternType="gray0625">
          <fgColor theme="0" tint="-0.499984740745262"/>
          <bgColor theme="9" tint="0.39994506668294322"/>
        </patternFill>
      </fill>
    </dxf>
    <dxf>
      <fill>
        <patternFill patternType="gray0625">
          <fgColor theme="0" tint="-0.499984740745262"/>
          <bgColor rgb="FFFF9797"/>
        </patternFill>
      </fill>
    </dxf>
    <dxf>
      <fill>
        <patternFill patternType="gray0625">
          <fgColor theme="0" tint="-0.499984740745262"/>
          <bgColor theme="7" tint="0.59996337778862885"/>
        </patternFill>
      </fill>
    </dxf>
    <dxf>
      <fill>
        <patternFill patternType="gray0625">
          <fgColor theme="0" tint="-0.499984740745262"/>
          <bgColor theme="5" tint="0.39994506668294322"/>
        </patternFill>
      </fill>
    </dxf>
    <dxf>
      <fill>
        <patternFill patternType="gray0625">
          <fgColor theme="0" tint="-0.499984740745262"/>
          <bgColor theme="9" tint="0.39994506668294322"/>
        </patternFill>
      </fill>
    </dxf>
    <dxf>
      <font>
        <b/>
        <strike val="0"/>
        <color rgb="FFC00000"/>
      </font>
    </dxf>
    <dxf>
      <font>
        <b/>
        <strike val="0"/>
        <color rgb="FFFF6600"/>
      </font>
    </dxf>
    <dxf>
      <font>
        <b/>
        <strike val="0"/>
        <color rgb="FFFFC000"/>
      </font>
    </dxf>
    <dxf>
      <font>
        <b/>
        <color rgb="FF00B050"/>
      </font>
    </dxf>
    <dxf>
      <fill>
        <patternFill patternType="gray0625">
          <bgColor rgb="FFC00000"/>
        </patternFill>
      </fill>
    </dxf>
    <dxf>
      <fill>
        <patternFill patternType="gray0625">
          <fgColor theme="1"/>
          <bgColor rgb="FFFF6600"/>
        </patternFill>
      </fill>
    </dxf>
    <dxf>
      <fill>
        <patternFill patternType="gray0625">
          <fgColor theme="1"/>
          <bgColor rgb="FFFFFF00"/>
        </patternFill>
      </fill>
    </dxf>
    <dxf>
      <fill>
        <patternFill patternType="gray0625">
          <fgColor theme="1"/>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8" Type="http://schemas.openxmlformats.org/officeDocument/2006/relationships/hyperlink" Target="mailto:heinz.torres@gobiernobogota.gov.co" TargetMode="External"/><Relationship Id="rId13" Type="http://schemas.openxmlformats.org/officeDocument/2006/relationships/hyperlink" Target="mailto:linav.lozada@gobiernobogota.gov.co" TargetMode="External"/><Relationship Id="rId18" Type="http://schemas.openxmlformats.org/officeDocument/2006/relationships/hyperlink" Target="https://gobiernobogota.sharepoint.com/:b:/s/SALRYC/IQC_U4hIlu-wTYAf4FKSMT51AUxjBqB_q-bB4uZl7d0TlJU?e=U4HpcQActa%20Mesa%20T&#233;cnica%20de%20roceso%20de%20caracterizaci&#243;n" TargetMode="External"/><Relationship Id="rId3" Type="http://schemas.openxmlformats.org/officeDocument/2006/relationships/hyperlink" Target="mailto:linav.lozada@gobiernobogota.gov.co" TargetMode="External"/><Relationship Id="rId21" Type="http://schemas.openxmlformats.org/officeDocument/2006/relationships/hyperlink" Target="https://www.gobiernobogota.gov.co/sites/default/files/2026-04/INFORME%20DE%20RESULTADOS%20AUDIENCIA%20PU%CC%81BLICA%202026.pdf" TargetMode="External"/><Relationship Id="rId7" Type="http://schemas.openxmlformats.org/officeDocument/2006/relationships/hyperlink" Target="mailto:linav.lozada@gobiernobogota.gov.co" TargetMode="External"/><Relationship Id="rId12" Type="http://schemas.openxmlformats.org/officeDocument/2006/relationships/hyperlink" Target="mailto:linav.lozada@gobiernobogota.gov.co" TargetMode="External"/><Relationship Id="rId17" Type="http://schemas.openxmlformats.org/officeDocument/2006/relationships/hyperlink" Target="../../../../../../../../:f:/g/personal/cglportalweb_gobiernobogota_gov_co/IgDT7pg5lIlNTrVooB_jmSGDAcT1RauehTvn9FCvw3AIwms?e=yW6VQ0" TargetMode="External"/><Relationship Id="rId2" Type="http://schemas.openxmlformats.org/officeDocument/2006/relationships/hyperlink" Target="mailto:linav.lozada@gobiernobogota.gov.co" TargetMode="External"/><Relationship Id="rId16" Type="http://schemas.openxmlformats.org/officeDocument/2006/relationships/hyperlink" Target="mailto:julian.carvajal@gobiernobogota.gov.co" TargetMode="External"/><Relationship Id="rId20" Type="http://schemas.openxmlformats.org/officeDocument/2006/relationships/hyperlink" Target="https://www.gobiernobogota.gov.co/transparencia/planeacion-presupuesto-informes/plan-institucional-participacion-ciudadana-2026" TargetMode="External"/><Relationship Id="rId1" Type="http://schemas.openxmlformats.org/officeDocument/2006/relationships/hyperlink" Target="mailto:linav.lozada@gobiernobogota.gov.co" TargetMode="External"/><Relationship Id="rId6" Type="http://schemas.openxmlformats.org/officeDocument/2006/relationships/hyperlink" Target="mailto:linav.lozada@gobiernobogota.gov.co" TargetMode="External"/><Relationship Id="rId11" Type="http://schemas.openxmlformats.org/officeDocument/2006/relationships/hyperlink" Target="mailto:linav.lozada@gobiernobogota.gov.co" TargetMode="External"/><Relationship Id="rId5" Type="http://schemas.openxmlformats.org/officeDocument/2006/relationships/hyperlink" Target="mailto:linav.lozada@gobiernobogota.gov.co" TargetMode="External"/><Relationship Id="rId15" Type="http://schemas.openxmlformats.org/officeDocument/2006/relationships/hyperlink" Target="mailto:julian.carvajal@gobiernobogota.gov.co" TargetMode="External"/><Relationship Id="rId23" Type="http://schemas.openxmlformats.org/officeDocument/2006/relationships/printerSettings" Target="../printerSettings/printerSettings1.bin"/><Relationship Id="rId10" Type="http://schemas.openxmlformats.org/officeDocument/2006/relationships/hyperlink" Target="mailto:julian.carvajal@gobiernobogota.gov.co" TargetMode="External"/><Relationship Id="rId19" Type="http://schemas.openxmlformats.org/officeDocument/2006/relationships/hyperlink" Target="../../../../../../../:f:/g/personal/cglportalweb_gobiernobogota_gov_co/IgAmvpaqFl-DR7dNcUyCmy1KAVxh8mTS2H5hePpWHJSYByc?e=kuuOXK" TargetMode="External"/><Relationship Id="rId4" Type="http://schemas.openxmlformats.org/officeDocument/2006/relationships/hyperlink" Target="mailto:linav.lozada@gobiernobogota.gov.co" TargetMode="External"/><Relationship Id="rId9" Type="http://schemas.openxmlformats.org/officeDocument/2006/relationships/hyperlink" Target="mailto:luz.guzman@gobiernobogota.gov.co" TargetMode="External"/><Relationship Id="rId14" Type="http://schemas.openxmlformats.org/officeDocument/2006/relationships/hyperlink" Target="mailto:johns.pena@gobiernobogota.gov.co" TargetMode="External"/><Relationship Id="rId22" Type="http://schemas.openxmlformats.org/officeDocument/2006/relationships/hyperlink" Target="https://www.gobiernobogota.gov.co/sites/default/files/2026-04/INFORME%20DE%20RESULTADOS%20AUDIENCIA%20PU%CC%81BLICA%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9"/>
  <sheetViews>
    <sheetView workbookViewId="0">
      <selection activeCell="A12" sqref="A12"/>
    </sheetView>
  </sheetViews>
  <sheetFormatPr baseColWidth="10" defaultColWidth="11.42578125" defaultRowHeight="16.5" customHeight="1" x14ac:dyDescent="0.3"/>
  <cols>
    <col min="1" max="1" width="35.42578125" style="7" customWidth="1"/>
    <col min="2" max="2" width="159.7109375" style="7" customWidth="1"/>
    <col min="3" max="3" width="11.42578125" style="7" customWidth="1"/>
    <col min="4" max="16384" width="11.42578125" style="7"/>
  </cols>
  <sheetData>
    <row r="1" spans="1:15" x14ac:dyDescent="0.3">
      <c r="B1" s="55"/>
      <c r="C1" s="55"/>
      <c r="D1" s="55"/>
      <c r="E1" s="55"/>
      <c r="F1" s="55"/>
      <c r="G1" s="55"/>
      <c r="H1" s="55"/>
      <c r="I1" s="56"/>
      <c r="J1" s="55"/>
      <c r="K1" s="55"/>
      <c r="L1" s="55"/>
      <c r="M1" s="54"/>
      <c r="N1" s="55"/>
      <c r="O1" s="55"/>
    </row>
    <row r="2" spans="1:15" ht="18" customHeight="1" x14ac:dyDescent="0.3">
      <c r="A2" s="225" t="s">
        <v>0</v>
      </c>
      <c r="B2" s="226"/>
      <c r="C2" s="91"/>
      <c r="D2" s="91"/>
      <c r="E2" s="91"/>
      <c r="F2" s="91"/>
      <c r="G2" s="91"/>
      <c r="H2" s="91"/>
      <c r="I2" s="91"/>
      <c r="J2" s="91"/>
      <c r="K2" s="91"/>
      <c r="L2" s="91"/>
      <c r="M2" s="91"/>
      <c r="N2" s="91"/>
      <c r="O2" s="91"/>
    </row>
    <row r="3" spans="1:15" ht="15" customHeight="1" x14ac:dyDescent="0.3">
      <c r="A3" s="91"/>
      <c r="B3" s="91"/>
      <c r="C3" s="91"/>
      <c r="D3" s="91"/>
      <c r="E3" s="91"/>
      <c r="F3" s="91"/>
      <c r="G3" s="91"/>
      <c r="H3" s="91"/>
      <c r="I3" s="91"/>
      <c r="J3" s="91"/>
      <c r="K3" s="91"/>
      <c r="L3" s="91"/>
      <c r="M3" s="91"/>
      <c r="N3" s="91"/>
      <c r="O3" s="91"/>
    </row>
    <row r="4" spans="1:15" ht="18" customHeight="1" x14ac:dyDescent="0.3">
      <c r="A4" s="230"/>
      <c r="B4" s="231"/>
      <c r="C4" s="231"/>
      <c r="D4" s="231"/>
      <c r="E4" s="231"/>
      <c r="F4" s="231"/>
      <c r="G4" s="231"/>
      <c r="H4" s="231"/>
      <c r="I4" s="231"/>
      <c r="J4" s="231"/>
      <c r="K4" s="231"/>
      <c r="L4" s="231"/>
      <c r="M4" s="231"/>
      <c r="N4" s="231"/>
      <c r="O4" s="226"/>
    </row>
    <row r="5" spans="1:15" ht="87" customHeight="1" x14ac:dyDescent="0.3">
      <c r="A5" s="229" t="s">
        <v>1</v>
      </c>
      <c r="B5" s="226"/>
      <c r="C5" s="90"/>
      <c r="D5" s="90"/>
      <c r="E5" s="90"/>
      <c r="F5" s="90"/>
      <c r="G5" s="90"/>
      <c r="H5" s="90"/>
      <c r="I5" s="90"/>
      <c r="J5" s="90"/>
      <c r="K5" s="90"/>
      <c r="L5" s="90"/>
      <c r="M5" s="90"/>
      <c r="N5" s="90"/>
      <c r="O5" s="90"/>
    </row>
    <row r="6" spans="1:15" ht="33" customHeight="1" x14ac:dyDescent="0.3">
      <c r="A6" s="232" t="s">
        <v>2</v>
      </c>
      <c r="B6" s="228"/>
      <c r="C6" s="92"/>
      <c r="D6" s="92"/>
      <c r="E6" s="92"/>
      <c r="F6" s="92"/>
      <c r="G6" s="92"/>
      <c r="H6" s="92"/>
      <c r="I6" s="92"/>
      <c r="J6" s="92"/>
      <c r="K6" s="92"/>
      <c r="L6" s="92"/>
      <c r="M6" s="92"/>
      <c r="N6" s="92"/>
      <c r="O6" s="93"/>
    </row>
    <row r="7" spans="1:15" ht="42.75" customHeight="1" x14ac:dyDescent="0.3">
      <c r="A7" s="227" t="s">
        <v>3</v>
      </c>
      <c r="B7" s="228"/>
      <c r="C7" s="88"/>
      <c r="D7" s="88"/>
      <c r="E7" s="88"/>
      <c r="F7" s="88"/>
      <c r="G7" s="88"/>
      <c r="H7" s="88"/>
      <c r="I7" s="88"/>
      <c r="J7" s="88"/>
      <c r="K7" s="88"/>
      <c r="L7" s="88"/>
      <c r="M7" s="88"/>
      <c r="N7" s="88"/>
      <c r="O7" s="89"/>
    </row>
    <row r="8" spans="1:15" ht="67.5" customHeight="1" x14ac:dyDescent="0.3">
      <c r="A8" s="94" t="s">
        <v>4</v>
      </c>
      <c r="B8" s="81" t="s">
        <v>5</v>
      </c>
      <c r="C8" s="81"/>
      <c r="D8" s="81"/>
      <c r="E8" s="81"/>
      <c r="F8" s="81"/>
      <c r="G8" s="81"/>
      <c r="H8" s="81"/>
      <c r="I8" s="81"/>
      <c r="J8" s="81"/>
      <c r="K8" s="81"/>
      <c r="L8" s="81"/>
      <c r="M8" s="81"/>
      <c r="N8" s="81"/>
      <c r="O8" s="81"/>
    </row>
    <row r="9" spans="1:15" ht="36" customHeight="1" x14ac:dyDescent="0.3">
      <c r="A9" s="99" t="s">
        <v>6</v>
      </c>
      <c r="B9" s="82" t="s">
        <v>7</v>
      </c>
      <c r="C9" s="82"/>
      <c r="D9" s="82"/>
      <c r="E9" s="82"/>
      <c r="F9" s="82"/>
      <c r="G9" s="82"/>
      <c r="H9" s="82"/>
      <c r="I9" s="82"/>
      <c r="J9" s="82"/>
      <c r="K9" s="82"/>
      <c r="L9" s="82"/>
      <c r="M9" s="82"/>
      <c r="N9" s="82"/>
      <c r="O9" s="82"/>
    </row>
    <row r="10" spans="1:15" ht="54" customHeight="1" x14ac:dyDescent="0.3">
      <c r="A10" s="98" t="s">
        <v>8</v>
      </c>
      <c r="B10" s="83" t="s">
        <v>9</v>
      </c>
      <c r="C10" s="83"/>
      <c r="D10" s="83"/>
      <c r="E10" s="83"/>
      <c r="F10" s="83"/>
      <c r="G10" s="83"/>
      <c r="H10" s="83"/>
      <c r="I10" s="83"/>
      <c r="J10" s="83"/>
      <c r="K10" s="83"/>
      <c r="L10" s="83"/>
      <c r="M10" s="83"/>
      <c r="N10" s="83"/>
      <c r="O10" s="83"/>
    </row>
    <row r="11" spans="1:15" ht="61.5" customHeight="1" x14ac:dyDescent="0.3">
      <c r="A11" s="99" t="s">
        <v>10</v>
      </c>
      <c r="B11" s="82" t="s">
        <v>11</v>
      </c>
      <c r="C11" s="82"/>
      <c r="D11" s="82"/>
      <c r="E11" s="82"/>
      <c r="F11" s="82"/>
      <c r="G11" s="82"/>
      <c r="H11" s="82"/>
      <c r="I11" s="82"/>
      <c r="J11" s="82"/>
      <c r="K11" s="82"/>
      <c r="L11" s="82"/>
      <c r="M11" s="82"/>
      <c r="N11" s="82"/>
      <c r="O11" s="82"/>
    </row>
    <row r="12" spans="1:15" ht="63.75" customHeight="1" x14ac:dyDescent="0.3">
      <c r="A12" s="98" t="s">
        <v>12</v>
      </c>
      <c r="B12" s="83" t="s">
        <v>13</v>
      </c>
      <c r="C12" s="83"/>
      <c r="D12" s="83"/>
      <c r="E12" s="83"/>
      <c r="F12" s="83"/>
      <c r="G12" s="83"/>
      <c r="H12" s="83"/>
      <c r="I12" s="83"/>
      <c r="J12" s="83"/>
      <c r="K12" s="83"/>
      <c r="L12" s="83"/>
      <c r="M12" s="83"/>
      <c r="N12" s="83"/>
      <c r="O12" s="83"/>
    </row>
    <row r="13" spans="1:15" ht="108.75" customHeight="1" x14ac:dyDescent="0.3">
      <c r="A13" s="95" t="s">
        <v>14</v>
      </c>
      <c r="B13" s="147" t="s">
        <v>15</v>
      </c>
      <c r="C13" s="84" t="s">
        <v>16</v>
      </c>
      <c r="D13" s="84"/>
      <c r="E13" s="84"/>
      <c r="F13" s="84"/>
      <c r="G13" s="84"/>
      <c r="H13" s="84"/>
      <c r="I13" s="84"/>
      <c r="J13" s="84"/>
      <c r="K13" s="84"/>
      <c r="L13" s="84"/>
      <c r="M13" s="84"/>
      <c r="N13" s="84"/>
      <c r="O13" s="84"/>
    </row>
    <row r="14" spans="1:15" ht="359.25" customHeight="1" x14ac:dyDescent="0.3">
      <c r="A14" s="96" t="s">
        <v>17</v>
      </c>
      <c r="B14" s="148" t="s">
        <v>18</v>
      </c>
      <c r="C14" s="85"/>
      <c r="D14" s="85"/>
      <c r="E14" s="85"/>
      <c r="F14" s="85"/>
      <c r="G14" s="85"/>
      <c r="H14" s="85"/>
      <c r="I14" s="85"/>
      <c r="J14" s="85"/>
      <c r="K14" s="85"/>
      <c r="L14" s="85"/>
      <c r="M14" s="85"/>
      <c r="N14" s="85"/>
      <c r="O14" s="85"/>
    </row>
    <row r="15" spans="1:15" ht="75.75" customHeight="1" x14ac:dyDescent="0.3">
      <c r="A15" s="97" t="s">
        <v>19</v>
      </c>
      <c r="B15" s="86" t="s">
        <v>20</v>
      </c>
      <c r="C15" s="86"/>
      <c r="D15" s="86"/>
      <c r="E15" s="86"/>
      <c r="F15" s="86"/>
      <c r="G15" s="86"/>
      <c r="H15" s="86"/>
      <c r="I15" s="86"/>
      <c r="J15" s="86"/>
      <c r="K15" s="86"/>
      <c r="L15" s="86"/>
      <c r="M15" s="86"/>
      <c r="N15" s="86"/>
      <c r="O15" s="86"/>
    </row>
    <row r="16" spans="1:15" ht="30.75" customHeight="1" x14ac:dyDescent="0.3">
      <c r="A16" s="98" t="s">
        <v>21</v>
      </c>
      <c r="B16" s="83" t="s">
        <v>22</v>
      </c>
      <c r="C16" s="83"/>
      <c r="D16" s="83"/>
      <c r="E16" s="83"/>
      <c r="F16" s="83"/>
      <c r="G16" s="83"/>
      <c r="H16" s="83"/>
      <c r="I16" s="83"/>
      <c r="J16" s="83"/>
      <c r="K16" s="83"/>
      <c r="L16" s="83"/>
      <c r="M16" s="83"/>
      <c r="N16" s="83"/>
      <c r="O16" s="83"/>
    </row>
    <row r="17" spans="1:15" ht="29.25" customHeight="1" x14ac:dyDescent="0.3">
      <c r="A17" s="99" t="s">
        <v>23</v>
      </c>
      <c r="B17" s="82" t="s">
        <v>24</v>
      </c>
      <c r="C17" s="82"/>
      <c r="D17" s="82"/>
      <c r="E17" s="82"/>
      <c r="F17" s="82"/>
      <c r="G17" s="82"/>
      <c r="H17" s="82"/>
      <c r="I17" s="82"/>
      <c r="J17" s="82"/>
      <c r="K17" s="82"/>
      <c r="L17" s="82"/>
      <c r="M17" s="82"/>
      <c r="N17" s="82"/>
      <c r="O17" s="82"/>
    </row>
    <row r="18" spans="1:15" ht="27.75" customHeight="1" x14ac:dyDescent="0.3">
      <c r="A18" s="98" t="s">
        <v>25</v>
      </c>
      <c r="B18" s="87" t="s">
        <v>26</v>
      </c>
      <c r="C18" s="87"/>
      <c r="D18" s="87"/>
      <c r="E18" s="87"/>
      <c r="F18" s="87"/>
      <c r="G18" s="87"/>
      <c r="H18" s="87"/>
      <c r="I18" s="87"/>
      <c r="J18" s="87"/>
      <c r="K18" s="87"/>
      <c r="L18" s="87"/>
      <c r="M18" s="87"/>
      <c r="N18" s="87"/>
      <c r="O18" s="87"/>
    </row>
    <row r="19" spans="1:15" ht="24.75" customHeight="1" x14ac:dyDescent="0.3">
      <c r="A19" s="99" t="s">
        <v>27</v>
      </c>
      <c r="B19" s="82" t="s">
        <v>28</v>
      </c>
      <c r="C19" s="82"/>
      <c r="D19" s="82"/>
      <c r="E19" s="82"/>
      <c r="F19" s="82"/>
      <c r="G19" s="82"/>
      <c r="H19" s="82"/>
      <c r="I19" s="82"/>
      <c r="J19" s="82"/>
      <c r="K19" s="82"/>
      <c r="L19" s="82"/>
      <c r="M19" s="82"/>
      <c r="N19" s="82"/>
      <c r="O19" s="82"/>
    </row>
    <row r="20" spans="1:15" ht="31.5" customHeight="1" x14ac:dyDescent="0.3">
      <c r="A20" s="98" t="s">
        <v>29</v>
      </c>
      <c r="B20" s="83" t="s">
        <v>30</v>
      </c>
      <c r="C20" s="83" t="s">
        <v>16</v>
      </c>
      <c r="D20" s="83"/>
      <c r="E20" s="83"/>
      <c r="F20" s="83"/>
      <c r="G20" s="83"/>
      <c r="H20" s="83"/>
      <c r="I20" s="83"/>
      <c r="J20" s="83"/>
      <c r="K20" s="83"/>
      <c r="L20" s="83"/>
      <c r="M20" s="83"/>
      <c r="N20" s="83"/>
      <c r="O20" s="83"/>
    </row>
    <row r="21" spans="1:15" x14ac:dyDescent="0.3">
      <c r="A21" s="57"/>
      <c r="B21" s="57"/>
      <c r="C21" s="57"/>
      <c r="D21" s="57"/>
      <c r="E21" s="57"/>
      <c r="F21" s="57"/>
      <c r="G21" s="57"/>
      <c r="H21" s="57"/>
      <c r="I21" s="57"/>
      <c r="J21" s="57"/>
      <c r="K21" s="57"/>
      <c r="L21" s="57"/>
      <c r="M21" s="57"/>
      <c r="N21" s="57"/>
      <c r="O21" s="57"/>
    </row>
    <row r="22" spans="1:15" x14ac:dyDescent="0.3">
      <c r="A22" s="57"/>
      <c r="B22" s="57"/>
      <c r="C22" s="57"/>
      <c r="D22" s="57"/>
      <c r="E22" s="57"/>
      <c r="F22" s="57"/>
      <c r="G22" s="57"/>
      <c r="H22" s="57"/>
      <c r="I22" s="57"/>
      <c r="J22" s="57"/>
      <c r="K22" s="57"/>
      <c r="L22" s="57"/>
      <c r="M22" s="57"/>
      <c r="N22" s="57"/>
      <c r="O22" s="57"/>
    </row>
    <row r="23" spans="1:15" x14ac:dyDescent="0.3">
      <c r="A23" s="57"/>
      <c r="B23" s="57"/>
      <c r="C23" s="57"/>
      <c r="D23" s="57"/>
      <c r="E23" s="57"/>
      <c r="F23" s="57"/>
      <c r="G23" s="57"/>
      <c r="H23" s="57"/>
      <c r="I23" s="57"/>
      <c r="J23" s="57"/>
      <c r="K23" s="57"/>
      <c r="L23" s="57"/>
      <c r="M23" s="57"/>
      <c r="N23" s="57"/>
      <c r="O23" s="57"/>
    </row>
    <row r="24" spans="1:15" x14ac:dyDescent="0.3">
      <c r="A24" s="57"/>
      <c r="B24" s="57"/>
      <c r="C24" s="57"/>
      <c r="D24" s="57"/>
      <c r="E24" s="57"/>
      <c r="F24" s="57"/>
      <c r="G24" s="57"/>
      <c r="H24" s="57"/>
      <c r="I24" s="57"/>
      <c r="J24" s="57"/>
      <c r="K24" s="57"/>
      <c r="L24" s="57"/>
      <c r="M24" s="57"/>
      <c r="N24" s="57"/>
      <c r="O24" s="57"/>
    </row>
    <row r="25" spans="1:15" x14ac:dyDescent="0.3">
      <c r="A25" s="57"/>
      <c r="B25" s="57"/>
      <c r="C25" s="57"/>
      <c r="D25" s="57"/>
      <c r="E25" s="57"/>
      <c r="F25" s="57"/>
      <c r="G25" s="57"/>
      <c r="H25" s="57"/>
      <c r="I25" s="57"/>
      <c r="J25" s="57"/>
      <c r="K25" s="57"/>
      <c r="L25" s="57"/>
      <c r="M25" s="57"/>
      <c r="N25" s="57"/>
      <c r="O25" s="57"/>
    </row>
    <row r="26" spans="1:15" x14ac:dyDescent="0.3">
      <c r="A26" s="57"/>
      <c r="B26" s="57"/>
      <c r="C26" s="57"/>
      <c r="D26" s="57"/>
      <c r="E26" s="57"/>
      <c r="F26" s="57"/>
      <c r="G26" s="57"/>
      <c r="H26" s="57"/>
      <c r="I26" s="57"/>
      <c r="J26" s="57"/>
      <c r="K26" s="57"/>
      <c r="L26" s="57"/>
      <c r="M26" s="57"/>
      <c r="N26" s="57"/>
      <c r="O26" s="57"/>
    </row>
    <row r="27" spans="1:15" x14ac:dyDescent="0.3">
      <c r="A27" s="57"/>
      <c r="B27" s="57"/>
      <c r="C27" s="57"/>
      <c r="D27" s="57"/>
      <c r="E27" s="57"/>
      <c r="F27" s="57"/>
      <c r="G27" s="57"/>
      <c r="H27" s="57"/>
      <c r="I27" s="57"/>
      <c r="J27" s="57"/>
      <c r="K27" s="57"/>
      <c r="L27" s="57"/>
      <c r="M27" s="57"/>
      <c r="N27" s="57"/>
      <c r="O27" s="57"/>
    </row>
    <row r="28" spans="1:15" x14ac:dyDescent="0.3">
      <c r="A28" s="57"/>
      <c r="B28" s="57"/>
      <c r="C28" s="57"/>
      <c r="D28" s="57"/>
      <c r="E28" s="57"/>
      <c r="F28" s="57"/>
      <c r="G28" s="57"/>
      <c r="H28" s="57"/>
      <c r="I28" s="57"/>
      <c r="J28" s="57"/>
      <c r="K28" s="57"/>
      <c r="L28" s="57"/>
      <c r="M28" s="57"/>
      <c r="N28" s="57"/>
      <c r="O28" s="57"/>
    </row>
    <row r="29" spans="1:15" x14ac:dyDescent="0.3">
      <c r="A29" s="57"/>
      <c r="B29" s="57"/>
      <c r="C29" s="57"/>
      <c r="D29" s="57"/>
      <c r="E29" s="57"/>
      <c r="F29" s="57"/>
      <c r="G29" s="57"/>
      <c r="H29" s="57"/>
      <c r="I29" s="38"/>
      <c r="J29" s="57"/>
      <c r="K29" s="57"/>
      <c r="L29" s="57"/>
      <c r="M29" s="57"/>
      <c r="N29" s="57"/>
      <c r="O29" s="57"/>
    </row>
  </sheetData>
  <mergeCells count="5">
    <mergeCell ref="A2:B2"/>
    <mergeCell ref="A7:B7"/>
    <mergeCell ref="A5:B5"/>
    <mergeCell ref="A4:O4"/>
    <mergeCell ref="A6:B6"/>
  </mergeCell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48"/>
  <sheetViews>
    <sheetView showGridLines="0" tabSelected="1" zoomScale="70" zoomScaleNormal="70" workbookViewId="0">
      <pane xSplit="3" ySplit="4" topLeftCell="D22" activePane="bottomRight" state="frozen"/>
      <selection pane="topRight" activeCell="D1" sqref="D1"/>
      <selection pane="bottomLeft" activeCell="A5" sqref="A5"/>
      <selection pane="bottomRight" activeCell="AH23" sqref="AH23"/>
    </sheetView>
  </sheetViews>
  <sheetFormatPr baseColWidth="10" defaultColWidth="9.140625" defaultRowHeight="16.5" customHeight="1" x14ac:dyDescent="0.3"/>
  <cols>
    <col min="1" max="1" width="13.28515625" style="7" customWidth="1"/>
    <col min="2" max="2" width="20" style="7" customWidth="1"/>
    <col min="3" max="3" width="63.5703125" style="8" customWidth="1"/>
    <col min="4" max="4" width="51" style="57" customWidth="1"/>
    <col min="5" max="5" width="36" style="7" customWidth="1"/>
    <col min="6" max="6" width="29.85546875" style="7" customWidth="1"/>
    <col min="7" max="7" width="21.28515625" style="7" customWidth="1"/>
    <col min="8" max="8" width="18.42578125" style="7" customWidth="1"/>
    <col min="9" max="9" width="21" style="7" customWidth="1"/>
    <col min="10" max="10" width="21.28515625" style="7" customWidth="1"/>
    <col min="11" max="11" width="22.5703125" style="7" customWidth="1"/>
    <col min="12" max="12" width="43.7109375" style="7" customWidth="1"/>
    <col min="13" max="13" width="9.140625" style="9" customWidth="1"/>
    <col min="14" max="14" width="45.28515625" style="7" customWidth="1"/>
    <col min="15" max="15" width="20.28515625" style="10" customWidth="1"/>
    <col min="16" max="16" width="25.7109375" style="10" customWidth="1"/>
    <col min="17" max="17" width="49.5703125" style="7" customWidth="1"/>
    <col min="18" max="18" width="47.5703125" style="7" customWidth="1"/>
    <col min="19" max="19" width="60" style="7" customWidth="1"/>
    <col min="20" max="20" width="66" style="7" customWidth="1"/>
    <col min="21" max="21" width="28.42578125" style="4" customWidth="1"/>
    <col min="22" max="22" width="83.5703125" style="4" customWidth="1"/>
    <col min="23" max="23" width="46.5703125" style="4" customWidth="1"/>
    <col min="24" max="24" width="36.42578125" style="4" customWidth="1"/>
    <col min="25" max="25" width="19" style="4" customWidth="1"/>
    <col min="26" max="26" width="28.140625" style="4" customWidth="1"/>
    <col min="27" max="27" width="35.85546875" style="196" customWidth="1"/>
    <col min="28" max="28" width="113.42578125" style="196" customWidth="1"/>
    <col min="29" max="30" width="57.28515625" style="196" customWidth="1"/>
    <col min="31" max="31" width="22.5703125" style="196" customWidth="1"/>
    <col min="32" max="32" width="21.42578125" style="4" customWidth="1"/>
    <col min="33" max="33" width="21.7109375" style="4" customWidth="1"/>
    <col min="34" max="34" width="57.28515625" style="4" customWidth="1"/>
    <col min="35" max="35" width="9.140625" style="4" customWidth="1"/>
    <col min="36" max="16384" width="9.140625" style="4"/>
  </cols>
  <sheetData>
    <row r="1" spans="1:34" ht="49.5" customHeight="1" x14ac:dyDescent="0.3">
      <c r="A1" s="100" t="s">
        <v>31</v>
      </c>
      <c r="B1" s="205" t="s">
        <v>32</v>
      </c>
      <c r="C1" s="206"/>
      <c r="D1" s="207"/>
      <c r="E1" s="208"/>
      <c r="F1" s="208"/>
      <c r="G1" s="208"/>
      <c r="H1" s="208"/>
      <c r="I1" s="208"/>
      <c r="J1" s="208"/>
      <c r="K1" s="208"/>
      <c r="L1" s="208"/>
      <c r="M1" s="209"/>
      <c r="N1" s="208"/>
      <c r="O1" s="210"/>
      <c r="P1" s="210"/>
      <c r="Q1" s="208"/>
      <c r="R1" s="208"/>
      <c r="S1" s="208"/>
      <c r="T1" s="101" t="s">
        <v>33</v>
      </c>
    </row>
    <row r="2" spans="1:34" ht="34.5" customHeight="1" x14ac:dyDescent="0.3">
      <c r="A2" s="216" t="s">
        <v>34</v>
      </c>
      <c r="B2" s="208"/>
      <c r="C2" s="206"/>
      <c r="D2" s="207"/>
      <c r="E2" s="217" t="s">
        <v>35</v>
      </c>
      <c r="F2" s="218"/>
      <c r="G2" s="218"/>
      <c r="H2" s="218"/>
      <c r="I2" s="218"/>
      <c r="J2" s="218"/>
      <c r="K2" s="218"/>
      <c r="L2" s="218"/>
      <c r="M2" s="218"/>
      <c r="N2" s="218"/>
      <c r="O2" s="218"/>
      <c r="P2" s="218"/>
      <c r="Q2" s="218"/>
      <c r="R2" s="218"/>
      <c r="S2" s="218"/>
      <c r="T2" s="218"/>
      <c r="X2" s="138"/>
      <c r="Y2" s="138"/>
    </row>
    <row r="3" spans="1:34" s="5" customFormat="1" ht="54" customHeight="1" x14ac:dyDescent="0.25">
      <c r="A3" s="211" t="s">
        <v>4</v>
      </c>
      <c r="B3" s="211" t="s">
        <v>36</v>
      </c>
      <c r="C3" s="211" t="s">
        <v>37</v>
      </c>
      <c r="D3" s="215" t="s">
        <v>38</v>
      </c>
      <c r="E3" s="211" t="s">
        <v>10</v>
      </c>
      <c r="F3" s="211" t="s">
        <v>39</v>
      </c>
      <c r="G3" s="211" t="s">
        <v>40</v>
      </c>
      <c r="H3" s="220"/>
      <c r="I3" s="220"/>
      <c r="J3" s="221"/>
      <c r="K3" s="211" t="s">
        <v>41</v>
      </c>
      <c r="L3" s="211" t="s">
        <v>42</v>
      </c>
      <c r="M3" s="213" t="s">
        <v>43</v>
      </c>
      <c r="N3" s="211" t="s">
        <v>44</v>
      </c>
      <c r="O3" s="211" t="s">
        <v>45</v>
      </c>
      <c r="P3" s="211" t="s">
        <v>46</v>
      </c>
      <c r="Q3" s="211" t="s">
        <v>27</v>
      </c>
      <c r="R3" s="211" t="s">
        <v>47</v>
      </c>
      <c r="S3" s="211" t="s">
        <v>48</v>
      </c>
      <c r="T3" s="211" t="s">
        <v>49</v>
      </c>
      <c r="U3" s="200" t="s">
        <v>50</v>
      </c>
      <c r="V3" s="201"/>
      <c r="W3" s="201"/>
      <c r="X3" s="201"/>
      <c r="Y3" s="201"/>
      <c r="Z3" s="202"/>
      <c r="AA3" s="203" t="s">
        <v>51</v>
      </c>
      <c r="AB3" s="204"/>
      <c r="AC3" s="204"/>
      <c r="AD3" s="204"/>
      <c r="AE3" s="204"/>
      <c r="AF3" s="204"/>
      <c r="AG3" s="204"/>
      <c r="AH3" s="204"/>
    </row>
    <row r="4" spans="1:34" s="5" customFormat="1" ht="150.75" customHeight="1" x14ac:dyDescent="0.25">
      <c r="A4" s="212"/>
      <c r="B4" s="214"/>
      <c r="C4" s="214"/>
      <c r="D4" s="214"/>
      <c r="E4" s="214"/>
      <c r="F4" s="214"/>
      <c r="G4" s="174" t="s">
        <v>52</v>
      </c>
      <c r="H4" s="174" t="s">
        <v>53</v>
      </c>
      <c r="I4" s="174" t="s">
        <v>54</v>
      </c>
      <c r="J4" s="174" t="s">
        <v>55</v>
      </c>
      <c r="K4" s="214"/>
      <c r="L4" s="214"/>
      <c r="M4" s="214"/>
      <c r="N4" s="214"/>
      <c r="O4" s="214"/>
      <c r="P4" s="214"/>
      <c r="Q4" s="214"/>
      <c r="R4" s="214"/>
      <c r="S4" s="214"/>
      <c r="T4" s="212"/>
      <c r="U4" s="135" t="s">
        <v>56</v>
      </c>
      <c r="V4" s="136" t="s">
        <v>57</v>
      </c>
      <c r="W4" s="137" t="s">
        <v>467</v>
      </c>
      <c r="X4" s="137" t="s">
        <v>58</v>
      </c>
      <c r="Y4" s="137" t="s">
        <v>59</v>
      </c>
      <c r="Z4" s="137" t="s">
        <v>60</v>
      </c>
      <c r="AA4" s="198" t="s">
        <v>56</v>
      </c>
      <c r="AB4" s="199" t="s">
        <v>57</v>
      </c>
      <c r="AC4" s="195" t="s">
        <v>474</v>
      </c>
      <c r="AD4" s="195" t="s">
        <v>58</v>
      </c>
      <c r="AE4" s="195" t="s">
        <v>61</v>
      </c>
      <c r="AF4" s="169" t="s">
        <v>466</v>
      </c>
      <c r="AG4" s="169" t="s">
        <v>62</v>
      </c>
      <c r="AH4" s="169" t="s">
        <v>60</v>
      </c>
    </row>
    <row r="5" spans="1:34" ht="107.25" customHeight="1" x14ac:dyDescent="0.3">
      <c r="A5" s="222" t="s">
        <v>63</v>
      </c>
      <c r="B5" s="72">
        <v>1</v>
      </c>
      <c r="C5" s="123" t="s">
        <v>64</v>
      </c>
      <c r="D5" s="152" t="s">
        <v>65</v>
      </c>
      <c r="E5" s="183"/>
      <c r="F5" s="183"/>
      <c r="G5" s="183"/>
      <c r="H5" s="183"/>
      <c r="I5" s="183"/>
      <c r="J5" s="183"/>
      <c r="K5" s="183"/>
      <c r="L5" s="183"/>
      <c r="M5" s="109" t="s">
        <v>66</v>
      </c>
      <c r="N5" s="110" t="s">
        <v>67</v>
      </c>
      <c r="O5" s="75">
        <v>46027</v>
      </c>
      <c r="P5" s="75">
        <v>46203</v>
      </c>
      <c r="Q5" s="68" t="s">
        <v>68</v>
      </c>
      <c r="R5" s="68" t="s">
        <v>69</v>
      </c>
      <c r="S5" s="68"/>
      <c r="T5" s="173"/>
      <c r="U5" s="172"/>
      <c r="V5" s="143" t="s">
        <v>70</v>
      </c>
      <c r="W5" s="146"/>
      <c r="X5" s="143"/>
      <c r="Y5" s="145">
        <f>IF(W5="N/A",0%,W5/M5)</f>
        <v>0</v>
      </c>
      <c r="Z5" s="143"/>
      <c r="AA5" s="277">
        <v>46113</v>
      </c>
      <c r="AB5" s="278" t="s">
        <v>72</v>
      </c>
      <c r="AC5" s="278">
        <v>1</v>
      </c>
      <c r="AD5" s="278" t="s">
        <v>73</v>
      </c>
      <c r="AE5" s="279">
        <f>IF(AC5="N/A",0%,AC5/$M5)</f>
        <v>0.5</v>
      </c>
      <c r="AF5" s="280">
        <f>W5+AC5</f>
        <v>1</v>
      </c>
      <c r="AG5" s="279">
        <f>IF(AF5&gt;M5,100%,AF5/M5)</f>
        <v>0.5</v>
      </c>
      <c r="AH5" s="164"/>
    </row>
    <row r="6" spans="1:34" ht="114.75" customHeight="1" x14ac:dyDescent="0.3">
      <c r="A6" s="223"/>
      <c r="B6" s="274">
        <v>2</v>
      </c>
      <c r="C6" s="275" t="s">
        <v>74</v>
      </c>
      <c r="D6" s="183"/>
      <c r="E6" s="184"/>
      <c r="F6" s="184"/>
      <c r="G6" s="184"/>
      <c r="H6" s="184"/>
      <c r="I6" s="184"/>
      <c r="J6" s="184"/>
      <c r="K6" s="184"/>
      <c r="L6" s="183"/>
      <c r="M6" s="109" t="s">
        <v>66</v>
      </c>
      <c r="N6" s="110" t="s">
        <v>75</v>
      </c>
      <c r="O6" s="75">
        <v>46266</v>
      </c>
      <c r="P6" s="75">
        <v>46371</v>
      </c>
      <c r="Q6" s="68" t="s">
        <v>76</v>
      </c>
      <c r="R6" s="68" t="s">
        <v>77</v>
      </c>
      <c r="S6" s="68"/>
      <c r="T6" s="173"/>
      <c r="U6" s="326" t="s">
        <v>78</v>
      </c>
      <c r="V6" s="326" t="s">
        <v>79</v>
      </c>
      <c r="W6" s="278">
        <v>1</v>
      </c>
      <c r="X6" s="326" t="s">
        <v>80</v>
      </c>
      <c r="Y6" s="327">
        <f t="shared" ref="Y6:Y45" si="0">IF(W6="N/A",0%,W6/M6)</f>
        <v>0.5</v>
      </c>
      <c r="Z6" s="326"/>
      <c r="AA6" s="278" t="s">
        <v>496</v>
      </c>
      <c r="AB6" s="278" t="s">
        <v>497</v>
      </c>
      <c r="AC6" s="278"/>
      <c r="AD6" s="278"/>
      <c r="AE6" s="279">
        <f>IF(AC6="N/A",0%,AC6/$M6)</f>
        <v>0</v>
      </c>
      <c r="AF6" s="280">
        <f t="shared" ref="AF6:AF45" si="1">W6+AC6</f>
        <v>1</v>
      </c>
      <c r="AG6" s="279">
        <f t="shared" ref="AG6:AG19" si="2">IF(AF6&gt;M6,100%,AF6/M6)</f>
        <v>0.5</v>
      </c>
      <c r="AH6" s="164"/>
    </row>
    <row r="7" spans="1:34" ht="104.25" customHeight="1" x14ac:dyDescent="0.3">
      <c r="A7" s="223"/>
      <c r="B7" s="72">
        <v>3</v>
      </c>
      <c r="C7" s="149" t="s">
        <v>493</v>
      </c>
      <c r="D7" s="183"/>
      <c r="E7" s="184"/>
      <c r="F7" s="184"/>
      <c r="G7" s="184"/>
      <c r="H7" s="184"/>
      <c r="I7" s="184"/>
      <c r="J7" s="184"/>
      <c r="K7" s="184"/>
      <c r="L7" s="183"/>
      <c r="M7" s="109" t="s">
        <v>81</v>
      </c>
      <c r="N7" s="112" t="s">
        <v>82</v>
      </c>
      <c r="O7" s="75">
        <v>46054</v>
      </c>
      <c r="P7" s="75">
        <v>46325</v>
      </c>
      <c r="Q7" s="68" t="s">
        <v>76</v>
      </c>
      <c r="R7" s="68" t="s">
        <v>77</v>
      </c>
      <c r="S7" s="68"/>
      <c r="T7" s="173"/>
      <c r="U7" s="143"/>
      <c r="V7" s="143" t="s">
        <v>83</v>
      </c>
      <c r="W7" s="146"/>
      <c r="X7" s="143"/>
      <c r="Y7" s="145">
        <f t="shared" si="0"/>
        <v>0</v>
      </c>
      <c r="Z7" s="143"/>
      <c r="AA7" s="278"/>
      <c r="AB7" s="278" t="s">
        <v>494</v>
      </c>
      <c r="AC7" s="278">
        <v>2</v>
      </c>
      <c r="AD7" s="278" t="s">
        <v>495</v>
      </c>
      <c r="AE7" s="279">
        <f t="shared" ref="AE7:AE45" si="3">IF(AC7="N/A",0%,AC7/$M7)</f>
        <v>0.66666666666666663</v>
      </c>
      <c r="AF7" s="280">
        <f t="shared" si="1"/>
        <v>2</v>
      </c>
      <c r="AG7" s="279">
        <f t="shared" si="2"/>
        <v>0.66666666666666663</v>
      </c>
      <c r="AH7" s="164"/>
    </row>
    <row r="8" spans="1:34" ht="96" customHeight="1" x14ac:dyDescent="0.3">
      <c r="A8" s="223"/>
      <c r="B8" s="72">
        <v>4</v>
      </c>
      <c r="C8" s="150" t="s">
        <v>84</v>
      </c>
      <c r="D8" s="183"/>
      <c r="E8" s="184"/>
      <c r="F8" s="184"/>
      <c r="G8" s="184"/>
      <c r="H8" s="184"/>
      <c r="I8" s="184"/>
      <c r="J8" s="184"/>
      <c r="K8" s="184"/>
      <c r="L8" s="183"/>
      <c r="M8" s="109" t="s">
        <v>85</v>
      </c>
      <c r="N8" s="110" t="s">
        <v>86</v>
      </c>
      <c r="O8" s="75">
        <v>46266</v>
      </c>
      <c r="P8" s="75">
        <v>46379</v>
      </c>
      <c r="Q8" s="68" t="s">
        <v>68</v>
      </c>
      <c r="R8" s="68" t="s">
        <v>69</v>
      </c>
      <c r="S8" s="68"/>
      <c r="T8" s="173"/>
      <c r="U8" s="143"/>
      <c r="V8" s="143" t="s">
        <v>87</v>
      </c>
      <c r="W8" s="146"/>
      <c r="X8" s="143"/>
      <c r="Y8" s="145">
        <f t="shared" si="0"/>
        <v>0</v>
      </c>
      <c r="Z8" s="143"/>
      <c r="AA8" s="278"/>
      <c r="AB8" s="278" t="s">
        <v>87</v>
      </c>
      <c r="AC8" s="278"/>
      <c r="AD8" s="278"/>
      <c r="AE8" s="279">
        <f t="shared" si="3"/>
        <v>0</v>
      </c>
      <c r="AF8" s="280">
        <f t="shared" si="1"/>
        <v>0</v>
      </c>
      <c r="AG8" s="279">
        <f>IF(AF8&gt;M8,100%,AF8/M8)</f>
        <v>0</v>
      </c>
      <c r="AH8" s="164"/>
    </row>
    <row r="9" spans="1:34" ht="81" customHeight="1" x14ac:dyDescent="0.3">
      <c r="A9" s="223"/>
      <c r="B9" s="72">
        <v>5</v>
      </c>
      <c r="C9" s="123" t="s">
        <v>88</v>
      </c>
      <c r="D9" s="185"/>
      <c r="E9" s="185"/>
      <c r="F9" s="185"/>
      <c r="G9" s="185"/>
      <c r="H9" s="185"/>
      <c r="I9" s="185"/>
      <c r="J9" s="185"/>
      <c r="K9" s="185"/>
      <c r="L9" s="185"/>
      <c r="M9" s="109" t="s">
        <v>89</v>
      </c>
      <c r="N9" s="110" t="s">
        <v>90</v>
      </c>
      <c r="O9" s="75">
        <v>46028</v>
      </c>
      <c r="P9" s="75">
        <v>46111</v>
      </c>
      <c r="Q9" s="68" t="s">
        <v>68</v>
      </c>
      <c r="R9" s="68" t="s">
        <v>69</v>
      </c>
      <c r="S9" s="68"/>
      <c r="T9" s="173"/>
      <c r="U9" s="143"/>
      <c r="V9" s="143" t="s">
        <v>91</v>
      </c>
      <c r="W9" s="146">
        <v>1</v>
      </c>
      <c r="X9" s="143" t="s">
        <v>92</v>
      </c>
      <c r="Y9" s="145">
        <f t="shared" si="0"/>
        <v>1</v>
      </c>
      <c r="Z9" s="143"/>
      <c r="AA9" s="278"/>
      <c r="AB9" s="281" t="s">
        <v>492</v>
      </c>
      <c r="AC9" s="278"/>
      <c r="AD9" s="278"/>
      <c r="AE9" s="279">
        <f t="shared" si="3"/>
        <v>0</v>
      </c>
      <c r="AF9" s="280">
        <f t="shared" si="1"/>
        <v>1</v>
      </c>
      <c r="AG9" s="279">
        <f t="shared" si="2"/>
        <v>1</v>
      </c>
      <c r="AH9" s="164"/>
    </row>
    <row r="10" spans="1:34" ht="98.25" customHeight="1" x14ac:dyDescent="0.3">
      <c r="A10" s="223"/>
      <c r="B10" s="72">
        <v>6</v>
      </c>
      <c r="C10" s="123" t="s">
        <v>93</v>
      </c>
      <c r="D10" s="183"/>
      <c r="E10" s="184"/>
      <c r="F10" s="184"/>
      <c r="G10" s="184"/>
      <c r="H10" s="184"/>
      <c r="I10" s="184"/>
      <c r="J10" s="184"/>
      <c r="K10" s="184"/>
      <c r="L10" s="183"/>
      <c r="M10" s="109" t="s">
        <v>89</v>
      </c>
      <c r="N10" s="110" t="s">
        <v>94</v>
      </c>
      <c r="O10" s="75">
        <v>46027</v>
      </c>
      <c r="P10" s="75">
        <v>46111</v>
      </c>
      <c r="Q10" s="151" t="s">
        <v>95</v>
      </c>
      <c r="R10" s="151" t="s">
        <v>77</v>
      </c>
      <c r="S10" s="68"/>
      <c r="T10" s="173"/>
      <c r="U10" s="144" t="s">
        <v>78</v>
      </c>
      <c r="V10" s="143" t="s">
        <v>96</v>
      </c>
      <c r="W10" s="146">
        <v>1</v>
      </c>
      <c r="X10" s="143" t="s">
        <v>97</v>
      </c>
      <c r="Y10" s="145">
        <f t="shared" si="0"/>
        <v>1</v>
      </c>
      <c r="Z10" s="168"/>
      <c r="AA10" s="277"/>
      <c r="AB10" s="281" t="s">
        <v>492</v>
      </c>
      <c r="AC10" s="278"/>
      <c r="AD10" s="278"/>
      <c r="AE10" s="279">
        <f t="shared" si="3"/>
        <v>0</v>
      </c>
      <c r="AF10" s="280">
        <f t="shared" si="1"/>
        <v>1</v>
      </c>
      <c r="AG10" s="279">
        <f>IF(AF10&gt;M10,100%,AF10/M10)</f>
        <v>1</v>
      </c>
      <c r="AH10" s="164"/>
    </row>
    <row r="11" spans="1:34" ht="111" customHeight="1" x14ac:dyDescent="0.3">
      <c r="A11" s="223"/>
      <c r="B11" s="72">
        <v>7</v>
      </c>
      <c r="C11" s="123" t="s">
        <v>98</v>
      </c>
      <c r="D11" s="183"/>
      <c r="E11" s="184"/>
      <c r="F11" s="184"/>
      <c r="G11" s="184"/>
      <c r="H11" s="184"/>
      <c r="I11" s="184"/>
      <c r="J11" s="184"/>
      <c r="K11" s="184"/>
      <c r="L11" s="183"/>
      <c r="M11" s="109" t="s">
        <v>89</v>
      </c>
      <c r="N11" s="110" t="s">
        <v>99</v>
      </c>
      <c r="O11" s="75">
        <v>46063</v>
      </c>
      <c r="P11" s="75">
        <v>46371</v>
      </c>
      <c r="Q11" s="68" t="s">
        <v>100</v>
      </c>
      <c r="R11" s="68" t="s">
        <v>101</v>
      </c>
      <c r="S11" s="68"/>
      <c r="T11" s="173"/>
      <c r="U11" s="143"/>
      <c r="V11" s="143" t="s">
        <v>102</v>
      </c>
      <c r="W11" s="146"/>
      <c r="X11" s="143"/>
      <c r="Y11" s="145">
        <f t="shared" si="0"/>
        <v>0</v>
      </c>
      <c r="Z11" s="143"/>
      <c r="AA11" s="277">
        <v>46155</v>
      </c>
      <c r="AB11" s="282" t="s">
        <v>502</v>
      </c>
      <c r="AC11" s="278">
        <v>0.5</v>
      </c>
      <c r="AD11" s="278" t="s">
        <v>491</v>
      </c>
      <c r="AE11" s="279">
        <f t="shared" si="3"/>
        <v>0.5</v>
      </c>
      <c r="AF11" s="280">
        <f t="shared" si="1"/>
        <v>0.5</v>
      </c>
      <c r="AG11" s="279">
        <f t="shared" si="2"/>
        <v>0.5</v>
      </c>
      <c r="AH11" s="164"/>
    </row>
    <row r="12" spans="1:34" ht="112.5" customHeight="1" x14ac:dyDescent="0.3">
      <c r="A12" s="223"/>
      <c r="B12" s="72">
        <v>8</v>
      </c>
      <c r="C12" s="328" t="s">
        <v>103</v>
      </c>
      <c r="D12" s="329"/>
      <c r="E12" s="330"/>
      <c r="F12" s="330"/>
      <c r="G12" s="330"/>
      <c r="H12" s="330"/>
      <c r="I12" s="330"/>
      <c r="J12" s="330"/>
      <c r="K12" s="330"/>
      <c r="L12" s="329"/>
      <c r="M12" s="331" t="s">
        <v>89</v>
      </c>
      <c r="N12" s="332" t="s">
        <v>104</v>
      </c>
      <c r="O12" s="333">
        <v>46055</v>
      </c>
      <c r="P12" s="333">
        <v>46295</v>
      </c>
      <c r="Q12" s="334" t="s">
        <v>105</v>
      </c>
      <c r="R12" s="335" t="s">
        <v>106</v>
      </c>
      <c r="S12" s="334"/>
      <c r="T12" s="336"/>
      <c r="U12" s="337" t="s">
        <v>107</v>
      </c>
      <c r="V12" s="338" t="s">
        <v>108</v>
      </c>
      <c r="W12" s="304"/>
      <c r="X12" s="338" t="s">
        <v>109</v>
      </c>
      <c r="Y12" s="327">
        <f t="shared" si="0"/>
        <v>0</v>
      </c>
      <c r="Z12" s="326"/>
      <c r="AA12" s="283" t="s">
        <v>110</v>
      </c>
      <c r="AB12" s="284" t="s">
        <v>111</v>
      </c>
      <c r="AC12" s="285">
        <v>0.5</v>
      </c>
      <c r="AD12" s="284" t="s">
        <v>112</v>
      </c>
      <c r="AE12" s="279">
        <f t="shared" si="3"/>
        <v>0.5</v>
      </c>
      <c r="AF12" s="280">
        <f t="shared" si="1"/>
        <v>0.5</v>
      </c>
      <c r="AG12" s="279">
        <f t="shared" si="2"/>
        <v>0.5</v>
      </c>
      <c r="AH12" s="164"/>
    </row>
    <row r="13" spans="1:34" ht="222" customHeight="1" x14ac:dyDescent="0.3">
      <c r="A13" s="223"/>
      <c r="B13" s="105">
        <v>9</v>
      </c>
      <c r="C13" s="328" t="s">
        <v>113</v>
      </c>
      <c r="D13" s="329"/>
      <c r="E13" s="330"/>
      <c r="F13" s="330"/>
      <c r="G13" s="330"/>
      <c r="H13" s="330"/>
      <c r="I13" s="330"/>
      <c r="J13" s="330"/>
      <c r="K13" s="330"/>
      <c r="L13" s="329"/>
      <c r="M13" s="331" t="s">
        <v>89</v>
      </c>
      <c r="N13" s="332" t="s">
        <v>114</v>
      </c>
      <c r="O13" s="333">
        <v>46055</v>
      </c>
      <c r="P13" s="333">
        <v>46295</v>
      </c>
      <c r="Q13" s="334" t="s">
        <v>115</v>
      </c>
      <c r="R13" s="335" t="s">
        <v>116</v>
      </c>
      <c r="S13" s="334"/>
      <c r="T13" s="336"/>
      <c r="U13" s="326" t="s">
        <v>117</v>
      </c>
      <c r="V13" s="326" t="s">
        <v>118</v>
      </c>
      <c r="W13" s="278"/>
      <c r="X13" s="326" t="s">
        <v>119</v>
      </c>
      <c r="Y13" s="327">
        <f t="shared" si="0"/>
        <v>0</v>
      </c>
      <c r="Z13" s="326"/>
      <c r="AA13" s="286">
        <v>46203</v>
      </c>
      <c r="AB13" s="284" t="s">
        <v>120</v>
      </c>
      <c r="AC13" s="284">
        <v>0.2</v>
      </c>
      <c r="AD13" s="284" t="s">
        <v>121</v>
      </c>
      <c r="AE13" s="279">
        <f t="shared" si="3"/>
        <v>0.2</v>
      </c>
      <c r="AF13" s="280">
        <f t="shared" si="1"/>
        <v>0.2</v>
      </c>
      <c r="AG13" s="279">
        <f>IF(AF13&gt;M13,100%,AF13/M13)</f>
        <v>0.2</v>
      </c>
      <c r="AH13" s="164"/>
    </row>
    <row r="14" spans="1:34" ht="192" customHeight="1" x14ac:dyDescent="0.3">
      <c r="A14" s="224"/>
      <c r="B14" s="105">
        <v>10</v>
      </c>
      <c r="C14" s="328" t="s">
        <v>122</v>
      </c>
      <c r="D14" s="329"/>
      <c r="E14" s="329"/>
      <c r="F14" s="329"/>
      <c r="G14" s="329"/>
      <c r="H14" s="329"/>
      <c r="I14" s="329"/>
      <c r="J14" s="329"/>
      <c r="K14" s="329"/>
      <c r="L14" s="329"/>
      <c r="M14" s="331" t="s">
        <v>89</v>
      </c>
      <c r="N14" s="332" t="s">
        <v>123</v>
      </c>
      <c r="O14" s="333">
        <v>46055</v>
      </c>
      <c r="P14" s="333">
        <v>46295</v>
      </c>
      <c r="Q14" s="334" t="s">
        <v>124</v>
      </c>
      <c r="R14" s="335" t="s">
        <v>125</v>
      </c>
      <c r="S14" s="334"/>
      <c r="T14" s="336"/>
      <c r="U14" s="326"/>
      <c r="V14" s="326" t="s">
        <v>126</v>
      </c>
      <c r="W14" s="278"/>
      <c r="X14" s="339" t="s">
        <v>127</v>
      </c>
      <c r="Y14" s="327">
        <f t="shared" si="0"/>
        <v>0</v>
      </c>
      <c r="Z14" s="326"/>
      <c r="AA14" s="286">
        <v>46192</v>
      </c>
      <c r="AB14" s="284" t="s">
        <v>128</v>
      </c>
      <c r="AC14" s="284">
        <v>0.15</v>
      </c>
      <c r="AD14" s="287" t="s">
        <v>129</v>
      </c>
      <c r="AE14" s="279">
        <f t="shared" si="3"/>
        <v>0.15</v>
      </c>
      <c r="AF14" s="280">
        <f t="shared" si="1"/>
        <v>0.15</v>
      </c>
      <c r="AG14" s="279">
        <f t="shared" si="2"/>
        <v>0.15</v>
      </c>
      <c r="AH14" s="170"/>
    </row>
    <row r="15" spans="1:34" ht="108.75" customHeight="1" x14ac:dyDescent="0.3">
      <c r="A15" s="219" t="s">
        <v>130</v>
      </c>
      <c r="B15" s="175">
        <v>11</v>
      </c>
      <c r="C15" s="176" t="s">
        <v>131</v>
      </c>
      <c r="D15" s="177" t="s">
        <v>132</v>
      </c>
      <c r="E15" s="178" t="s">
        <v>133</v>
      </c>
      <c r="F15" s="175" t="s">
        <v>134</v>
      </c>
      <c r="G15" s="175"/>
      <c r="H15" s="175"/>
      <c r="I15" s="175"/>
      <c r="J15" s="175" t="s">
        <v>135</v>
      </c>
      <c r="K15" s="179"/>
      <c r="L15" s="178" t="s">
        <v>136</v>
      </c>
      <c r="M15" s="179">
        <v>1</v>
      </c>
      <c r="N15" s="180" t="s">
        <v>137</v>
      </c>
      <c r="O15" s="181">
        <v>46055</v>
      </c>
      <c r="P15" s="181">
        <v>46142</v>
      </c>
      <c r="Q15" s="178" t="s">
        <v>138</v>
      </c>
      <c r="R15" s="178" t="s">
        <v>139</v>
      </c>
      <c r="S15" s="182"/>
      <c r="T15" s="139"/>
      <c r="U15" s="143"/>
      <c r="V15" s="143" t="s">
        <v>140</v>
      </c>
      <c r="W15" s="146"/>
      <c r="X15" s="143"/>
      <c r="Y15" s="145">
        <f t="shared" si="0"/>
        <v>0</v>
      </c>
      <c r="Z15" s="143"/>
      <c r="AA15" s="288" t="s">
        <v>198</v>
      </c>
      <c r="AB15" s="289" t="s">
        <v>505</v>
      </c>
      <c r="AC15" s="290">
        <v>1</v>
      </c>
      <c r="AD15" s="291" t="s">
        <v>507</v>
      </c>
      <c r="AE15" s="279">
        <f t="shared" si="3"/>
        <v>1</v>
      </c>
      <c r="AF15" s="280">
        <f t="shared" si="1"/>
        <v>1</v>
      </c>
      <c r="AG15" s="279">
        <f>IF(AF15&gt;M15,100%,AF15/M15)</f>
        <v>1</v>
      </c>
      <c r="AH15" s="164"/>
    </row>
    <row r="16" spans="1:34" ht="70.5" customHeight="1" x14ac:dyDescent="0.3">
      <c r="A16" s="214"/>
      <c r="B16" s="72">
        <v>12</v>
      </c>
      <c r="C16" s="149" t="s">
        <v>141</v>
      </c>
      <c r="D16" s="131" t="s">
        <v>132</v>
      </c>
      <c r="E16" s="68" t="s">
        <v>142</v>
      </c>
      <c r="F16" s="72" t="s">
        <v>143</v>
      </c>
      <c r="G16" s="72"/>
      <c r="H16" s="72"/>
      <c r="I16" s="72"/>
      <c r="J16" s="72" t="s">
        <v>135</v>
      </c>
      <c r="K16" s="117" t="s">
        <v>144</v>
      </c>
      <c r="L16" s="68" t="s">
        <v>145</v>
      </c>
      <c r="M16" s="117">
        <v>1</v>
      </c>
      <c r="N16" s="110" t="s">
        <v>146</v>
      </c>
      <c r="O16" s="111">
        <v>46037</v>
      </c>
      <c r="P16" s="111">
        <v>46142</v>
      </c>
      <c r="Q16" s="68" t="s">
        <v>147</v>
      </c>
      <c r="R16" s="68" t="s">
        <v>148</v>
      </c>
      <c r="S16" s="76"/>
      <c r="T16" s="139"/>
      <c r="U16" s="143"/>
      <c r="V16" s="143" t="s">
        <v>140</v>
      </c>
      <c r="W16" s="146"/>
      <c r="X16" s="143"/>
      <c r="Y16" s="145">
        <f t="shared" si="0"/>
        <v>0</v>
      </c>
      <c r="Z16" s="143"/>
      <c r="AA16" s="292"/>
      <c r="AB16" s="293" t="s">
        <v>506</v>
      </c>
      <c r="AC16" s="290">
        <v>1</v>
      </c>
      <c r="AD16" s="294" t="s">
        <v>507</v>
      </c>
      <c r="AE16" s="279">
        <f t="shared" si="3"/>
        <v>1</v>
      </c>
      <c r="AF16" s="280">
        <f t="shared" si="1"/>
        <v>1</v>
      </c>
      <c r="AG16" s="279">
        <f t="shared" si="2"/>
        <v>1</v>
      </c>
      <c r="AH16" s="164"/>
    </row>
    <row r="17" spans="1:34" ht="121.5" customHeight="1" x14ac:dyDescent="0.3">
      <c r="A17" s="214"/>
      <c r="B17" s="72">
        <v>13</v>
      </c>
      <c r="C17" s="275" t="s">
        <v>149</v>
      </c>
      <c r="D17" s="130" t="s">
        <v>150</v>
      </c>
      <c r="E17" s="68" t="s">
        <v>151</v>
      </c>
      <c r="F17" s="72" t="s">
        <v>134</v>
      </c>
      <c r="G17" s="72"/>
      <c r="H17" s="73"/>
      <c r="I17" s="72" t="s">
        <v>135</v>
      </c>
      <c r="J17" s="72"/>
      <c r="K17" s="117" t="s">
        <v>152</v>
      </c>
      <c r="L17" s="68" t="s">
        <v>153</v>
      </c>
      <c r="M17" s="72">
        <v>2</v>
      </c>
      <c r="N17" s="74" t="s">
        <v>154</v>
      </c>
      <c r="O17" s="75">
        <v>46055</v>
      </c>
      <c r="P17" s="75">
        <v>46371</v>
      </c>
      <c r="Q17" s="68" t="s">
        <v>155</v>
      </c>
      <c r="R17" s="68" t="s">
        <v>156</v>
      </c>
      <c r="S17" s="76"/>
      <c r="T17" s="139"/>
      <c r="U17" s="143"/>
      <c r="V17" s="143" t="s">
        <v>157</v>
      </c>
      <c r="W17" s="146"/>
      <c r="X17" s="143"/>
      <c r="Y17" s="145">
        <f t="shared" si="0"/>
        <v>0</v>
      </c>
      <c r="Z17" s="171"/>
      <c r="AA17" s="277">
        <v>46121</v>
      </c>
      <c r="AB17" s="284" t="s">
        <v>158</v>
      </c>
      <c r="AC17" s="290">
        <v>1</v>
      </c>
      <c r="AD17" s="295" t="s">
        <v>159</v>
      </c>
      <c r="AE17" s="279">
        <f t="shared" si="3"/>
        <v>0.5</v>
      </c>
      <c r="AF17" s="280">
        <f t="shared" si="1"/>
        <v>1</v>
      </c>
      <c r="AG17" s="279">
        <f t="shared" si="2"/>
        <v>0.5</v>
      </c>
      <c r="AH17" s="164"/>
    </row>
    <row r="18" spans="1:34" ht="121.5" customHeight="1" x14ac:dyDescent="0.3">
      <c r="A18" s="214"/>
      <c r="B18" s="72">
        <v>14</v>
      </c>
      <c r="C18" s="123" t="s">
        <v>160</v>
      </c>
      <c r="D18" s="130" t="s">
        <v>161</v>
      </c>
      <c r="E18" s="68" t="s">
        <v>162</v>
      </c>
      <c r="F18" s="72" t="s">
        <v>134</v>
      </c>
      <c r="G18" s="72"/>
      <c r="H18" s="73"/>
      <c r="I18" s="72" t="s">
        <v>135</v>
      </c>
      <c r="J18" s="72"/>
      <c r="K18" s="117" t="s">
        <v>163</v>
      </c>
      <c r="L18" s="68" t="s">
        <v>164</v>
      </c>
      <c r="M18" s="72">
        <v>3</v>
      </c>
      <c r="N18" s="74" t="s">
        <v>165</v>
      </c>
      <c r="O18" s="75">
        <v>46113</v>
      </c>
      <c r="P18" s="75">
        <v>46371</v>
      </c>
      <c r="Q18" s="68" t="s">
        <v>166</v>
      </c>
      <c r="R18" s="68" t="s">
        <v>69</v>
      </c>
      <c r="S18" s="76"/>
      <c r="T18" s="139"/>
      <c r="U18" s="143"/>
      <c r="V18" s="143" t="s">
        <v>87</v>
      </c>
      <c r="W18" s="146"/>
      <c r="X18" s="143"/>
      <c r="Y18" s="145">
        <f t="shared" si="0"/>
        <v>0</v>
      </c>
      <c r="Z18" s="171"/>
      <c r="AA18" s="296">
        <v>46196</v>
      </c>
      <c r="AB18" s="297" t="s">
        <v>500</v>
      </c>
      <c r="AC18" s="290">
        <v>1</v>
      </c>
      <c r="AD18" s="295" t="s">
        <v>501</v>
      </c>
      <c r="AE18" s="279">
        <f t="shared" si="3"/>
        <v>0.33333333333333331</v>
      </c>
      <c r="AF18" s="280">
        <f t="shared" si="1"/>
        <v>1</v>
      </c>
      <c r="AG18" s="279">
        <f>IF(AF18&gt;M18,100%,AF18/M18)</f>
        <v>0.33333333333333331</v>
      </c>
      <c r="AH18" s="164"/>
    </row>
    <row r="19" spans="1:34" ht="121.5" customHeight="1" x14ac:dyDescent="0.3">
      <c r="A19" s="214"/>
      <c r="B19" s="72">
        <v>15</v>
      </c>
      <c r="C19" s="123" t="s">
        <v>167</v>
      </c>
      <c r="D19" s="130" t="s">
        <v>150</v>
      </c>
      <c r="E19" s="68" t="s">
        <v>168</v>
      </c>
      <c r="F19" s="72" t="s">
        <v>134</v>
      </c>
      <c r="G19" s="72"/>
      <c r="H19" s="72" t="s">
        <v>135</v>
      </c>
      <c r="I19" s="72"/>
      <c r="J19" s="72"/>
      <c r="K19" s="117" t="s">
        <v>169</v>
      </c>
      <c r="L19" s="68" t="s">
        <v>170</v>
      </c>
      <c r="M19" s="72">
        <v>4</v>
      </c>
      <c r="N19" s="74" t="s">
        <v>171</v>
      </c>
      <c r="O19" s="75">
        <v>46113</v>
      </c>
      <c r="P19" s="75">
        <v>46387</v>
      </c>
      <c r="Q19" s="68" t="s">
        <v>166</v>
      </c>
      <c r="R19" s="68" t="s">
        <v>172</v>
      </c>
      <c r="S19" s="76"/>
      <c r="T19" s="139"/>
      <c r="U19" s="143" t="s">
        <v>173</v>
      </c>
      <c r="V19" s="165" t="s">
        <v>174</v>
      </c>
      <c r="W19" s="146">
        <v>1</v>
      </c>
      <c r="X19" s="143"/>
      <c r="Y19" s="145">
        <f t="shared" si="0"/>
        <v>0.25</v>
      </c>
      <c r="Z19" s="171"/>
      <c r="AA19" s="298"/>
      <c r="AB19" s="276" t="s">
        <v>489</v>
      </c>
      <c r="AC19" s="290">
        <v>1</v>
      </c>
      <c r="AD19" s="299" t="s">
        <v>490</v>
      </c>
      <c r="AE19" s="279">
        <f t="shared" si="3"/>
        <v>0.25</v>
      </c>
      <c r="AF19" s="280">
        <f t="shared" si="1"/>
        <v>2</v>
      </c>
      <c r="AG19" s="279">
        <f t="shared" si="2"/>
        <v>0.5</v>
      </c>
      <c r="AH19" s="164"/>
    </row>
    <row r="20" spans="1:34" ht="197.25" customHeight="1" x14ac:dyDescent="0.3">
      <c r="A20" s="214"/>
      <c r="B20" s="72">
        <v>16</v>
      </c>
      <c r="C20" s="275" t="s">
        <v>175</v>
      </c>
      <c r="D20" s="130" t="s">
        <v>176</v>
      </c>
      <c r="E20" s="68" t="s">
        <v>177</v>
      </c>
      <c r="F20" s="72" t="s">
        <v>134</v>
      </c>
      <c r="G20" s="72"/>
      <c r="H20" s="73"/>
      <c r="I20" s="72" t="s">
        <v>135</v>
      </c>
      <c r="J20" s="72"/>
      <c r="K20" s="117" t="s">
        <v>152</v>
      </c>
      <c r="L20" s="68" t="s">
        <v>178</v>
      </c>
      <c r="M20" s="72">
        <v>4</v>
      </c>
      <c r="N20" s="74" t="s">
        <v>179</v>
      </c>
      <c r="O20" s="75">
        <v>46024</v>
      </c>
      <c r="P20" s="75">
        <v>46387</v>
      </c>
      <c r="Q20" s="68" t="s">
        <v>115</v>
      </c>
      <c r="R20" s="68" t="s">
        <v>180</v>
      </c>
      <c r="S20" s="76"/>
      <c r="T20" s="139"/>
      <c r="U20" s="143" t="s">
        <v>181</v>
      </c>
      <c r="V20" s="143" t="s">
        <v>182</v>
      </c>
      <c r="W20" s="166">
        <v>0.5</v>
      </c>
      <c r="X20" s="165" t="s">
        <v>183</v>
      </c>
      <c r="Y20" s="145">
        <f t="shared" si="0"/>
        <v>0.125</v>
      </c>
      <c r="Z20" s="171" t="s">
        <v>184</v>
      </c>
      <c r="AA20" s="286">
        <v>46203</v>
      </c>
      <c r="AB20" s="284" t="s">
        <v>504</v>
      </c>
      <c r="AC20" s="284">
        <v>1</v>
      </c>
      <c r="AD20" s="284" t="s">
        <v>185</v>
      </c>
      <c r="AE20" s="279">
        <f t="shared" si="3"/>
        <v>0.25</v>
      </c>
      <c r="AF20" s="280">
        <f>W20+AC20</f>
        <v>1.5</v>
      </c>
      <c r="AG20" s="279">
        <f>IF(AF20&gt;M20,100%,AF20/M20)</f>
        <v>0.375</v>
      </c>
      <c r="AH20" s="197" t="s">
        <v>503</v>
      </c>
    </row>
    <row r="21" spans="1:34" ht="94.5" customHeight="1" x14ac:dyDescent="0.3">
      <c r="A21" s="214"/>
      <c r="B21" s="72">
        <v>17</v>
      </c>
      <c r="C21" s="275" t="s">
        <v>186</v>
      </c>
      <c r="D21" s="130" t="s">
        <v>187</v>
      </c>
      <c r="E21" s="102" t="s">
        <v>188</v>
      </c>
      <c r="F21" s="102" t="s">
        <v>189</v>
      </c>
      <c r="G21" s="72"/>
      <c r="H21" s="73"/>
      <c r="I21" s="72" t="s">
        <v>135</v>
      </c>
      <c r="J21" s="72"/>
      <c r="K21" s="117" t="s">
        <v>190</v>
      </c>
      <c r="L21" s="68" t="s">
        <v>191</v>
      </c>
      <c r="M21" s="72">
        <v>3</v>
      </c>
      <c r="N21" s="74" t="s">
        <v>192</v>
      </c>
      <c r="O21" s="75">
        <v>46054</v>
      </c>
      <c r="P21" s="75">
        <v>46371</v>
      </c>
      <c r="Q21" s="68" t="s">
        <v>193</v>
      </c>
      <c r="R21" s="68" t="s">
        <v>194</v>
      </c>
      <c r="S21" s="76"/>
      <c r="T21" s="139" t="s">
        <v>195</v>
      </c>
      <c r="U21" s="164"/>
      <c r="V21" s="143" t="s">
        <v>196</v>
      </c>
      <c r="W21" s="160">
        <v>0</v>
      </c>
      <c r="X21" s="160" t="s">
        <v>197</v>
      </c>
      <c r="Y21" s="145">
        <f t="shared" si="0"/>
        <v>0</v>
      </c>
      <c r="Z21" s="171"/>
      <c r="AA21" s="300" t="s">
        <v>198</v>
      </c>
      <c r="AB21" s="284" t="s">
        <v>199</v>
      </c>
      <c r="AC21" s="285">
        <v>0</v>
      </c>
      <c r="AD21" s="285" t="s">
        <v>200</v>
      </c>
      <c r="AE21" s="279">
        <f t="shared" si="3"/>
        <v>0</v>
      </c>
      <c r="AF21" s="280">
        <f t="shared" si="1"/>
        <v>0</v>
      </c>
      <c r="AG21" s="279">
        <f>IF(AF21&gt;M21,100%,AF21/M21)</f>
        <v>0</v>
      </c>
      <c r="AH21" s="164"/>
    </row>
    <row r="22" spans="1:34" ht="252.75" customHeight="1" x14ac:dyDescent="0.3">
      <c r="A22" s="214"/>
      <c r="B22" s="72">
        <v>18</v>
      </c>
      <c r="C22" s="123" t="s">
        <v>201</v>
      </c>
      <c r="D22" s="130" t="s">
        <v>187</v>
      </c>
      <c r="E22" s="102" t="s">
        <v>188</v>
      </c>
      <c r="F22" s="102" t="s">
        <v>189</v>
      </c>
      <c r="G22" s="72"/>
      <c r="H22" s="73"/>
      <c r="I22" s="72" t="s">
        <v>135</v>
      </c>
      <c r="J22" s="72"/>
      <c r="K22" s="117" t="s">
        <v>190</v>
      </c>
      <c r="L22" s="68" t="s">
        <v>202</v>
      </c>
      <c r="M22" s="105">
        <v>19</v>
      </c>
      <c r="N22" s="74" t="s">
        <v>203</v>
      </c>
      <c r="O22" s="75">
        <v>46054</v>
      </c>
      <c r="P22" s="75">
        <v>46371</v>
      </c>
      <c r="Q22" s="68" t="s">
        <v>193</v>
      </c>
      <c r="R22" s="68" t="s">
        <v>194</v>
      </c>
      <c r="S22" s="76"/>
      <c r="T22" s="139" t="s">
        <v>204</v>
      </c>
      <c r="U22" s="157" t="s">
        <v>478</v>
      </c>
      <c r="V22" s="143" t="s">
        <v>477</v>
      </c>
      <c r="W22" s="160">
        <v>3</v>
      </c>
      <c r="X22" s="160" t="s">
        <v>205</v>
      </c>
      <c r="Y22" s="145">
        <f t="shared" si="0"/>
        <v>0.15789473684210525</v>
      </c>
      <c r="Z22" s="171"/>
      <c r="AA22" s="301" t="s">
        <v>479</v>
      </c>
      <c r="AB22" s="302" t="s">
        <v>480</v>
      </c>
      <c r="AC22" s="303">
        <v>4</v>
      </c>
      <c r="AD22" s="302" t="s">
        <v>205</v>
      </c>
      <c r="AE22" s="279">
        <f t="shared" si="3"/>
        <v>0.21052631578947367</v>
      </c>
      <c r="AF22" s="280">
        <f t="shared" si="1"/>
        <v>7</v>
      </c>
      <c r="AG22" s="279">
        <f t="shared" ref="AG22" si="4">IF(AF22&gt;M22,100%,AF22/M22)</f>
        <v>0.36842105263157893</v>
      </c>
      <c r="AH22" s="187" t="s">
        <v>485</v>
      </c>
    </row>
    <row r="23" spans="1:34" ht="137.25" customHeight="1" x14ac:dyDescent="0.3">
      <c r="A23" s="214"/>
      <c r="B23" s="72">
        <v>19</v>
      </c>
      <c r="C23" s="123" t="s">
        <v>206</v>
      </c>
      <c r="D23" s="130" t="s">
        <v>187</v>
      </c>
      <c r="E23" s="102" t="s">
        <v>188</v>
      </c>
      <c r="F23" s="102" t="s">
        <v>207</v>
      </c>
      <c r="G23" s="72"/>
      <c r="H23" s="73"/>
      <c r="I23" s="72" t="s">
        <v>135</v>
      </c>
      <c r="J23" s="72"/>
      <c r="K23" s="117" t="s">
        <v>190</v>
      </c>
      <c r="L23" s="68" t="s">
        <v>202</v>
      </c>
      <c r="M23" s="105">
        <v>12</v>
      </c>
      <c r="N23" s="74" t="s">
        <v>203</v>
      </c>
      <c r="O23" s="75">
        <v>46054</v>
      </c>
      <c r="P23" s="75">
        <v>46371</v>
      </c>
      <c r="Q23" s="68" t="s">
        <v>193</v>
      </c>
      <c r="R23" s="68" t="s">
        <v>194</v>
      </c>
      <c r="S23" s="76"/>
      <c r="T23" s="139" t="s">
        <v>204</v>
      </c>
      <c r="U23" s="159" t="s">
        <v>208</v>
      </c>
      <c r="V23" s="143" t="s">
        <v>476</v>
      </c>
      <c r="W23" s="160">
        <v>3</v>
      </c>
      <c r="X23" s="160" t="s">
        <v>205</v>
      </c>
      <c r="Y23" s="145">
        <f t="shared" si="0"/>
        <v>0.25</v>
      </c>
      <c r="Z23" s="171"/>
      <c r="AA23" s="278" t="s">
        <v>482</v>
      </c>
      <c r="AB23" s="278" t="s">
        <v>481</v>
      </c>
      <c r="AC23" s="278">
        <v>4</v>
      </c>
      <c r="AD23" s="278" t="s">
        <v>205</v>
      </c>
      <c r="AE23" s="279">
        <f t="shared" si="3"/>
        <v>0.33333333333333331</v>
      </c>
      <c r="AF23" s="280">
        <f t="shared" si="1"/>
        <v>7</v>
      </c>
      <c r="AG23" s="279">
        <f>IF(AF23&gt;M23,100%,AF23/M23)</f>
        <v>0.58333333333333337</v>
      </c>
      <c r="AH23" s="187" t="s">
        <v>483</v>
      </c>
    </row>
    <row r="24" spans="1:34" ht="66" customHeight="1" x14ac:dyDescent="0.3">
      <c r="A24" s="214"/>
      <c r="B24" s="72">
        <v>20</v>
      </c>
      <c r="C24" s="123" t="s">
        <v>209</v>
      </c>
      <c r="D24" s="130" t="s">
        <v>187</v>
      </c>
      <c r="E24" s="102" t="s">
        <v>188</v>
      </c>
      <c r="F24" s="72" t="s">
        <v>210</v>
      </c>
      <c r="G24" s="72"/>
      <c r="H24" s="73"/>
      <c r="I24" s="72" t="s">
        <v>135</v>
      </c>
      <c r="J24" s="72"/>
      <c r="K24" s="117" t="s">
        <v>144</v>
      </c>
      <c r="L24" s="68" t="s">
        <v>211</v>
      </c>
      <c r="M24" s="72">
        <v>2</v>
      </c>
      <c r="N24" s="74" t="s">
        <v>212</v>
      </c>
      <c r="O24" s="75">
        <v>46054</v>
      </c>
      <c r="P24" s="75">
        <v>46371</v>
      </c>
      <c r="Q24" s="68" t="s">
        <v>193</v>
      </c>
      <c r="R24" s="68" t="s">
        <v>194</v>
      </c>
      <c r="S24" s="76"/>
      <c r="T24" s="139" t="s">
        <v>213</v>
      </c>
      <c r="U24" s="164"/>
      <c r="V24" s="143" t="s">
        <v>214</v>
      </c>
      <c r="W24" s="160">
        <v>0</v>
      </c>
      <c r="X24" s="160" t="s">
        <v>215</v>
      </c>
      <c r="Y24" s="145">
        <f t="shared" si="0"/>
        <v>0</v>
      </c>
      <c r="Z24" s="171"/>
      <c r="AA24" s="304" t="s">
        <v>216</v>
      </c>
      <c r="AB24" s="278" t="s">
        <v>217</v>
      </c>
      <c r="AC24" s="304">
        <v>1</v>
      </c>
      <c r="AD24" s="278" t="s">
        <v>205</v>
      </c>
      <c r="AE24" s="279">
        <f t="shared" si="3"/>
        <v>0.5</v>
      </c>
      <c r="AF24" s="280">
        <f t="shared" si="1"/>
        <v>1</v>
      </c>
      <c r="AG24" s="279">
        <f t="shared" ref="AG24:AG25" si="5">IF(AF24&gt;M24,100%,AF24/M24)</f>
        <v>0.5</v>
      </c>
      <c r="AH24" s="164"/>
    </row>
    <row r="25" spans="1:34" ht="104.25" customHeight="1" x14ac:dyDescent="0.3">
      <c r="A25" s="214"/>
      <c r="B25" s="72">
        <v>21</v>
      </c>
      <c r="C25" s="123" t="s">
        <v>218</v>
      </c>
      <c r="D25" s="130" t="s">
        <v>187</v>
      </c>
      <c r="E25" s="102" t="s">
        <v>188</v>
      </c>
      <c r="F25" s="102" t="s">
        <v>219</v>
      </c>
      <c r="G25" s="72"/>
      <c r="H25" s="73"/>
      <c r="I25" s="72" t="s">
        <v>135</v>
      </c>
      <c r="J25" s="72"/>
      <c r="K25" s="117" t="s">
        <v>144</v>
      </c>
      <c r="L25" s="68" t="s">
        <v>220</v>
      </c>
      <c r="M25" s="72">
        <v>2</v>
      </c>
      <c r="N25" s="74" t="s">
        <v>212</v>
      </c>
      <c r="O25" s="75">
        <v>46054</v>
      </c>
      <c r="P25" s="75">
        <v>46371</v>
      </c>
      <c r="Q25" s="68" t="s">
        <v>193</v>
      </c>
      <c r="R25" s="68" t="s">
        <v>194</v>
      </c>
      <c r="S25" s="76"/>
      <c r="T25" s="139" t="s">
        <v>221</v>
      </c>
      <c r="U25" s="164"/>
      <c r="V25" s="143" t="s">
        <v>222</v>
      </c>
      <c r="W25" s="160">
        <v>0</v>
      </c>
      <c r="X25" s="160" t="s">
        <v>215</v>
      </c>
      <c r="Y25" s="145">
        <f t="shared" si="0"/>
        <v>0</v>
      </c>
      <c r="Z25" s="143"/>
      <c r="AA25" s="304"/>
      <c r="AB25" s="278" t="s">
        <v>222</v>
      </c>
      <c r="AC25" s="304">
        <v>0</v>
      </c>
      <c r="AD25" s="304" t="s">
        <v>200</v>
      </c>
      <c r="AE25" s="279">
        <f t="shared" si="3"/>
        <v>0</v>
      </c>
      <c r="AF25" s="280">
        <f t="shared" si="1"/>
        <v>0</v>
      </c>
      <c r="AG25" s="279">
        <f t="shared" si="5"/>
        <v>0</v>
      </c>
      <c r="AH25" s="164"/>
    </row>
    <row r="26" spans="1:34" ht="72" customHeight="1" x14ac:dyDescent="0.3">
      <c r="A26" s="214"/>
      <c r="B26" s="72">
        <v>22</v>
      </c>
      <c r="C26" s="123" t="s">
        <v>223</v>
      </c>
      <c r="D26" s="130" t="s">
        <v>187</v>
      </c>
      <c r="E26" s="102" t="s">
        <v>134</v>
      </c>
      <c r="F26" s="102" t="s">
        <v>224</v>
      </c>
      <c r="G26" s="72"/>
      <c r="H26" s="73"/>
      <c r="I26" s="72"/>
      <c r="J26" s="72" t="s">
        <v>135</v>
      </c>
      <c r="K26" s="117" t="s">
        <v>152</v>
      </c>
      <c r="L26" s="68" t="s">
        <v>225</v>
      </c>
      <c r="M26" s="72">
        <v>6</v>
      </c>
      <c r="N26" s="74" t="s">
        <v>212</v>
      </c>
      <c r="O26" s="75">
        <v>46054</v>
      </c>
      <c r="P26" s="75">
        <v>46054</v>
      </c>
      <c r="Q26" s="68" t="s">
        <v>226</v>
      </c>
      <c r="R26" s="68" t="s">
        <v>194</v>
      </c>
      <c r="S26" s="76"/>
      <c r="T26" s="139" t="s">
        <v>227</v>
      </c>
      <c r="U26" s="161" t="s">
        <v>228</v>
      </c>
      <c r="V26" s="157" t="s">
        <v>229</v>
      </c>
      <c r="W26" s="160">
        <v>1</v>
      </c>
      <c r="X26" s="160" t="s">
        <v>205</v>
      </c>
      <c r="Y26" s="145">
        <f t="shared" si="0"/>
        <v>0.16666666666666666</v>
      </c>
      <c r="Z26" s="143"/>
      <c r="AA26" s="278" t="s">
        <v>230</v>
      </c>
      <c r="AB26" s="278" t="s">
        <v>508</v>
      </c>
      <c r="AC26" s="278">
        <v>1</v>
      </c>
      <c r="AD26" s="278" t="s">
        <v>205</v>
      </c>
      <c r="AE26" s="279">
        <f t="shared" si="3"/>
        <v>0.16666666666666666</v>
      </c>
      <c r="AF26" s="280">
        <f t="shared" si="1"/>
        <v>2</v>
      </c>
      <c r="AG26" s="279">
        <f>IF(AF26&gt;M26,100%,AF26/M26)</f>
        <v>0.33333333333333331</v>
      </c>
      <c r="AH26" s="164"/>
    </row>
    <row r="27" spans="1:34" ht="72" customHeight="1" x14ac:dyDescent="0.3">
      <c r="A27" s="214"/>
      <c r="B27" s="72">
        <v>23</v>
      </c>
      <c r="C27" s="123" t="s">
        <v>231</v>
      </c>
      <c r="D27" s="130" t="s">
        <v>187</v>
      </c>
      <c r="E27" s="102" t="s">
        <v>188</v>
      </c>
      <c r="F27" s="102" t="s">
        <v>232</v>
      </c>
      <c r="G27" s="72"/>
      <c r="H27" s="73"/>
      <c r="I27" s="72" t="s">
        <v>135</v>
      </c>
      <c r="J27" s="72"/>
      <c r="K27" s="117" t="s">
        <v>190</v>
      </c>
      <c r="L27" s="68" t="s">
        <v>202</v>
      </c>
      <c r="M27" s="72">
        <v>5</v>
      </c>
      <c r="N27" s="74" t="s">
        <v>212</v>
      </c>
      <c r="O27" s="75">
        <v>46054</v>
      </c>
      <c r="P27" s="75">
        <v>46054</v>
      </c>
      <c r="Q27" s="68" t="s">
        <v>226</v>
      </c>
      <c r="R27" s="68" t="s">
        <v>194</v>
      </c>
      <c r="S27" s="76"/>
      <c r="T27" s="139" t="s">
        <v>227</v>
      </c>
      <c r="U27" s="164"/>
      <c r="V27" s="157" t="s">
        <v>233</v>
      </c>
      <c r="W27" s="160">
        <v>0</v>
      </c>
      <c r="X27" s="160" t="s">
        <v>197</v>
      </c>
      <c r="Y27" s="145">
        <f t="shared" si="0"/>
        <v>0</v>
      </c>
      <c r="Z27" s="143"/>
      <c r="AA27" s="304" t="s">
        <v>234</v>
      </c>
      <c r="AB27" s="278" t="s">
        <v>484</v>
      </c>
      <c r="AC27" s="304">
        <v>1</v>
      </c>
      <c r="AD27" s="278" t="s">
        <v>205</v>
      </c>
      <c r="AE27" s="279">
        <f t="shared" si="3"/>
        <v>0.2</v>
      </c>
      <c r="AF27" s="280">
        <f t="shared" si="1"/>
        <v>1</v>
      </c>
      <c r="AG27" s="279">
        <f t="shared" ref="AG27:AG28" si="6">IF(AF27&gt;M27,100%,AF27/M27)</f>
        <v>0.2</v>
      </c>
      <c r="AH27" s="164"/>
    </row>
    <row r="28" spans="1:34" ht="72" customHeight="1" x14ac:dyDescent="0.3">
      <c r="A28" s="214"/>
      <c r="B28" s="72">
        <v>24</v>
      </c>
      <c r="C28" s="123" t="s">
        <v>235</v>
      </c>
      <c r="D28" s="132" t="s">
        <v>187</v>
      </c>
      <c r="E28" s="117" t="s">
        <v>188</v>
      </c>
      <c r="F28" s="117" t="s">
        <v>236</v>
      </c>
      <c r="G28" s="72"/>
      <c r="H28" s="73"/>
      <c r="I28" s="72" t="s">
        <v>135</v>
      </c>
      <c r="J28" s="72"/>
      <c r="K28" s="117" t="s">
        <v>144</v>
      </c>
      <c r="L28" s="68" t="s">
        <v>191</v>
      </c>
      <c r="M28" s="72">
        <v>3</v>
      </c>
      <c r="N28" s="74" t="s">
        <v>192</v>
      </c>
      <c r="O28" s="75">
        <v>46054</v>
      </c>
      <c r="P28" s="75">
        <v>46371</v>
      </c>
      <c r="Q28" s="68" t="s">
        <v>193</v>
      </c>
      <c r="R28" s="68" t="s">
        <v>194</v>
      </c>
      <c r="S28" s="76"/>
      <c r="T28" s="139" t="s">
        <v>237</v>
      </c>
      <c r="U28" s="164"/>
      <c r="V28" s="143" t="s">
        <v>238</v>
      </c>
      <c r="W28" s="160">
        <v>0</v>
      </c>
      <c r="X28" s="160" t="s">
        <v>197</v>
      </c>
      <c r="Y28" s="145">
        <f t="shared" si="0"/>
        <v>0</v>
      </c>
      <c r="Z28" s="143"/>
      <c r="AA28" s="304" t="s">
        <v>234</v>
      </c>
      <c r="AB28" s="278" t="s">
        <v>239</v>
      </c>
      <c r="AC28" s="304">
        <v>1</v>
      </c>
      <c r="AD28" s="278" t="s">
        <v>205</v>
      </c>
      <c r="AE28" s="279">
        <f t="shared" si="3"/>
        <v>0.33333333333333331</v>
      </c>
      <c r="AF28" s="280">
        <f t="shared" si="1"/>
        <v>1</v>
      </c>
      <c r="AG28" s="279">
        <f t="shared" si="6"/>
        <v>0.33333333333333331</v>
      </c>
      <c r="AH28" s="164"/>
    </row>
    <row r="29" spans="1:34" ht="92.25" customHeight="1" x14ac:dyDescent="0.3">
      <c r="A29" s="214"/>
      <c r="B29" s="72">
        <v>25</v>
      </c>
      <c r="C29" s="123" t="s">
        <v>240</v>
      </c>
      <c r="D29" s="133" t="s">
        <v>241</v>
      </c>
      <c r="E29" s="127" t="s">
        <v>242</v>
      </c>
      <c r="F29" s="127" t="s">
        <v>243</v>
      </c>
      <c r="G29" s="118" t="s">
        <v>198</v>
      </c>
      <c r="H29" s="118" t="s">
        <v>198</v>
      </c>
      <c r="I29" s="118" t="s">
        <v>135</v>
      </c>
      <c r="J29" s="118" t="s">
        <v>198</v>
      </c>
      <c r="K29" s="119" t="s">
        <v>244</v>
      </c>
      <c r="L29" s="124" t="s">
        <v>245</v>
      </c>
      <c r="M29" s="105">
        <v>100</v>
      </c>
      <c r="N29" s="122" t="s">
        <v>246</v>
      </c>
      <c r="O29" s="162">
        <v>46082</v>
      </c>
      <c r="P29" s="162">
        <v>46356</v>
      </c>
      <c r="Q29" s="122" t="s">
        <v>105</v>
      </c>
      <c r="R29" s="68" t="s">
        <v>247</v>
      </c>
      <c r="S29" s="76"/>
      <c r="T29" s="139"/>
      <c r="U29" s="158"/>
      <c r="V29" s="159" t="s">
        <v>248</v>
      </c>
      <c r="W29" s="160">
        <v>24</v>
      </c>
      <c r="X29" s="158" t="s">
        <v>249</v>
      </c>
      <c r="Y29" s="145">
        <f t="shared" si="0"/>
        <v>0.24</v>
      </c>
      <c r="Z29" s="143"/>
      <c r="AA29" s="300" t="s">
        <v>250</v>
      </c>
      <c r="AB29" s="305" t="s">
        <v>498</v>
      </c>
      <c r="AC29" s="285">
        <v>57</v>
      </c>
      <c r="AD29" s="284" t="s">
        <v>488</v>
      </c>
      <c r="AE29" s="279">
        <f t="shared" si="3"/>
        <v>0.56999999999999995</v>
      </c>
      <c r="AF29" s="280">
        <f t="shared" si="1"/>
        <v>81</v>
      </c>
      <c r="AG29" s="279">
        <f>IF(AF29&gt;M29,100%,AF29/M29)</f>
        <v>0.81</v>
      </c>
      <c r="AH29" s="165"/>
    </row>
    <row r="30" spans="1:34" ht="117.75" customHeight="1" x14ac:dyDescent="0.3">
      <c r="A30" s="214"/>
      <c r="B30" s="72">
        <v>26</v>
      </c>
      <c r="C30" s="123" t="s">
        <v>251</v>
      </c>
      <c r="D30" s="133" t="s">
        <v>241</v>
      </c>
      <c r="E30" s="127" t="s">
        <v>252</v>
      </c>
      <c r="F30" s="127" t="s">
        <v>253</v>
      </c>
      <c r="G30" s="122" t="s">
        <v>198</v>
      </c>
      <c r="H30" s="122" t="s">
        <v>198</v>
      </c>
      <c r="I30" s="118" t="s">
        <v>135</v>
      </c>
      <c r="J30" s="122" t="s">
        <v>198</v>
      </c>
      <c r="K30" s="119" t="s">
        <v>244</v>
      </c>
      <c r="L30" s="124" t="s">
        <v>254</v>
      </c>
      <c r="M30" s="105">
        <v>40</v>
      </c>
      <c r="N30" s="122" t="s">
        <v>255</v>
      </c>
      <c r="O30" s="162">
        <v>46082</v>
      </c>
      <c r="P30" s="162">
        <v>46356</v>
      </c>
      <c r="Q30" s="122" t="s">
        <v>105</v>
      </c>
      <c r="R30" s="68" t="s">
        <v>256</v>
      </c>
      <c r="S30" s="76"/>
      <c r="T30" s="139"/>
      <c r="U30" s="158"/>
      <c r="V30" s="157" t="s">
        <v>257</v>
      </c>
      <c r="W30" s="160">
        <v>11</v>
      </c>
      <c r="X30" s="157" t="s">
        <v>258</v>
      </c>
      <c r="Y30" s="145">
        <f t="shared" si="0"/>
        <v>0.27500000000000002</v>
      </c>
      <c r="Z30" s="143"/>
      <c r="AA30" s="306" t="s">
        <v>250</v>
      </c>
      <c r="AB30" s="307" t="s">
        <v>487</v>
      </c>
      <c r="AC30" s="308">
        <v>13</v>
      </c>
      <c r="AD30" s="302" t="s">
        <v>258</v>
      </c>
      <c r="AE30" s="279">
        <f t="shared" si="3"/>
        <v>0.32500000000000001</v>
      </c>
      <c r="AF30" s="280">
        <f t="shared" si="1"/>
        <v>24</v>
      </c>
      <c r="AG30" s="279">
        <f t="shared" ref="AG30:AG31" si="7">IF(AF30&gt;M30,100%,AF30/M30)</f>
        <v>0.6</v>
      </c>
      <c r="AH30" s="164"/>
    </row>
    <row r="31" spans="1:34" ht="92.25" customHeight="1" x14ac:dyDescent="0.3">
      <c r="A31" s="214"/>
      <c r="B31" s="72">
        <v>27</v>
      </c>
      <c r="C31" s="123" t="s">
        <v>259</v>
      </c>
      <c r="D31" s="133" t="s">
        <v>241</v>
      </c>
      <c r="E31" s="127" t="s">
        <v>260</v>
      </c>
      <c r="F31" s="127" t="s">
        <v>253</v>
      </c>
      <c r="G31" s="122"/>
      <c r="H31" s="122"/>
      <c r="I31" s="118" t="s">
        <v>135</v>
      </c>
      <c r="J31" s="122"/>
      <c r="K31" s="119" t="s">
        <v>244</v>
      </c>
      <c r="L31" s="124" t="s">
        <v>254</v>
      </c>
      <c r="M31" s="105">
        <v>10</v>
      </c>
      <c r="N31" s="122" t="s">
        <v>249</v>
      </c>
      <c r="O31" s="162">
        <v>46082</v>
      </c>
      <c r="P31" s="162">
        <v>46356</v>
      </c>
      <c r="Q31" s="122" t="s">
        <v>105</v>
      </c>
      <c r="R31" s="68" t="s">
        <v>256</v>
      </c>
      <c r="S31" s="76"/>
      <c r="T31" s="139"/>
      <c r="U31" s="157" t="s">
        <v>261</v>
      </c>
      <c r="V31" s="157" t="s">
        <v>262</v>
      </c>
      <c r="W31" s="160">
        <v>3</v>
      </c>
      <c r="X31" s="158" t="s">
        <v>263</v>
      </c>
      <c r="Y31" s="145">
        <f t="shared" si="0"/>
        <v>0.3</v>
      </c>
      <c r="Z31" s="143"/>
      <c r="AA31" s="309" t="s">
        <v>250</v>
      </c>
      <c r="AB31" s="310" t="s">
        <v>499</v>
      </c>
      <c r="AC31" s="310">
        <v>10</v>
      </c>
      <c r="AD31" s="302" t="s">
        <v>264</v>
      </c>
      <c r="AE31" s="279">
        <f t="shared" si="3"/>
        <v>1</v>
      </c>
      <c r="AF31" s="280">
        <f t="shared" si="1"/>
        <v>13</v>
      </c>
      <c r="AG31" s="279">
        <f t="shared" si="7"/>
        <v>1</v>
      </c>
      <c r="AH31" s="164"/>
    </row>
    <row r="32" spans="1:34" ht="126.75" customHeight="1" x14ac:dyDescent="0.3">
      <c r="A32" s="214"/>
      <c r="B32" s="72">
        <v>28</v>
      </c>
      <c r="C32" s="123" t="s">
        <v>265</v>
      </c>
      <c r="D32" s="133" t="s">
        <v>241</v>
      </c>
      <c r="E32" s="127" t="s">
        <v>260</v>
      </c>
      <c r="F32" s="128" t="s">
        <v>253</v>
      </c>
      <c r="G32" s="118" t="s">
        <v>135</v>
      </c>
      <c r="H32" s="118" t="s">
        <v>135</v>
      </c>
      <c r="I32" s="125" t="s">
        <v>198</v>
      </c>
      <c r="J32" s="118" t="s">
        <v>198</v>
      </c>
      <c r="K32" s="119" t="s">
        <v>190</v>
      </c>
      <c r="L32" s="124" t="s">
        <v>266</v>
      </c>
      <c r="M32" s="105">
        <v>10</v>
      </c>
      <c r="N32" s="122" t="s">
        <v>267</v>
      </c>
      <c r="O32" s="163">
        <v>46082</v>
      </c>
      <c r="P32" s="162">
        <v>46371</v>
      </c>
      <c r="Q32" s="122" t="s">
        <v>105</v>
      </c>
      <c r="R32" s="68" t="s">
        <v>256</v>
      </c>
      <c r="S32" s="76"/>
      <c r="T32" s="139"/>
      <c r="U32" s="158" t="s">
        <v>268</v>
      </c>
      <c r="V32" s="159" t="s">
        <v>269</v>
      </c>
      <c r="W32" s="160">
        <v>5</v>
      </c>
      <c r="X32" s="159" t="s">
        <v>270</v>
      </c>
      <c r="Y32" s="145">
        <f t="shared" si="0"/>
        <v>0.5</v>
      </c>
      <c r="Z32" s="143"/>
      <c r="AA32" s="311" t="s">
        <v>250</v>
      </c>
      <c r="AB32" s="312" t="s">
        <v>271</v>
      </c>
      <c r="AC32" s="312">
        <v>22</v>
      </c>
      <c r="AD32" s="302" t="s">
        <v>486</v>
      </c>
      <c r="AE32" s="279">
        <f t="shared" si="3"/>
        <v>2.2000000000000002</v>
      </c>
      <c r="AF32" s="280">
        <f t="shared" si="1"/>
        <v>27</v>
      </c>
      <c r="AG32" s="279">
        <f>IF(AF32&gt;M32,100%,AF32/M32)</f>
        <v>1</v>
      </c>
      <c r="AH32" s="142"/>
    </row>
    <row r="33" spans="1:34" s="104" customFormat="1" ht="99.75" customHeight="1" x14ac:dyDescent="0.25">
      <c r="A33" s="214"/>
      <c r="B33" s="72">
        <v>29</v>
      </c>
      <c r="C33" s="123" t="s">
        <v>272</v>
      </c>
      <c r="D33" s="132" t="s">
        <v>241</v>
      </c>
      <c r="E33" s="107" t="s">
        <v>273</v>
      </c>
      <c r="F33" s="106" t="s">
        <v>274</v>
      </c>
      <c r="G33" s="114"/>
      <c r="H33" s="115" t="s">
        <v>135</v>
      </c>
      <c r="I33" s="114" t="s">
        <v>135</v>
      </c>
      <c r="J33" s="114"/>
      <c r="K33" s="106" t="s">
        <v>244</v>
      </c>
      <c r="L33" s="113" t="s">
        <v>275</v>
      </c>
      <c r="M33" s="129">
        <v>1</v>
      </c>
      <c r="N33" s="116" t="s">
        <v>276</v>
      </c>
      <c r="O33" s="103">
        <v>46054</v>
      </c>
      <c r="P33" s="103">
        <v>46371</v>
      </c>
      <c r="Q33" s="107" t="s">
        <v>277</v>
      </c>
      <c r="R33" s="68" t="s">
        <v>278</v>
      </c>
      <c r="S33" s="113" t="s">
        <v>279</v>
      </c>
      <c r="T33" s="140"/>
      <c r="U33" s="142" t="s">
        <v>280</v>
      </c>
      <c r="V33" s="142" t="s">
        <v>281</v>
      </c>
      <c r="W33" s="167">
        <v>0.2</v>
      </c>
      <c r="X33" s="142" t="s">
        <v>282</v>
      </c>
      <c r="Y33" s="145">
        <f t="shared" si="0"/>
        <v>0.2</v>
      </c>
      <c r="Z33" s="142"/>
      <c r="AA33" s="313"/>
      <c r="AB33" s="314" t="s">
        <v>283</v>
      </c>
      <c r="AC33" s="315">
        <v>0.4</v>
      </c>
      <c r="AD33" s="313" t="s">
        <v>282</v>
      </c>
      <c r="AE33" s="279">
        <f t="shared" si="3"/>
        <v>0.4</v>
      </c>
      <c r="AF33" s="280">
        <f t="shared" si="1"/>
        <v>0.60000000000000009</v>
      </c>
      <c r="AG33" s="279">
        <f t="shared" ref="AG33" si="8">IF(AF33&gt;M33,100%,AF33/M33)</f>
        <v>0.60000000000000009</v>
      </c>
      <c r="AH33" s="142"/>
    </row>
    <row r="34" spans="1:34" s="104" customFormat="1" ht="99.75" customHeight="1" x14ac:dyDescent="0.25">
      <c r="A34" s="214"/>
      <c r="B34" s="72">
        <v>30</v>
      </c>
      <c r="C34" s="123" t="s">
        <v>284</v>
      </c>
      <c r="D34" s="132" t="s">
        <v>241</v>
      </c>
      <c r="E34" s="107" t="s">
        <v>285</v>
      </c>
      <c r="F34" s="107" t="s">
        <v>273</v>
      </c>
      <c r="G34" s="114"/>
      <c r="H34" s="115"/>
      <c r="I34" s="114" t="s">
        <v>135</v>
      </c>
      <c r="J34" s="114"/>
      <c r="K34" s="106" t="s">
        <v>152</v>
      </c>
      <c r="L34" s="113" t="s">
        <v>286</v>
      </c>
      <c r="M34" s="129">
        <v>1</v>
      </c>
      <c r="N34" s="108" t="s">
        <v>287</v>
      </c>
      <c r="O34" s="103">
        <v>46054</v>
      </c>
      <c r="P34" s="103">
        <v>46371</v>
      </c>
      <c r="Q34" s="113" t="s">
        <v>277</v>
      </c>
      <c r="R34" s="68" t="s">
        <v>278</v>
      </c>
      <c r="S34" s="113" t="s">
        <v>279</v>
      </c>
      <c r="T34" s="140"/>
      <c r="U34" s="142" t="s">
        <v>288</v>
      </c>
      <c r="V34" s="142" t="s">
        <v>289</v>
      </c>
      <c r="W34" s="167"/>
      <c r="X34" s="142" t="s">
        <v>290</v>
      </c>
      <c r="Y34" s="145">
        <f t="shared" si="0"/>
        <v>0</v>
      </c>
      <c r="Z34" s="142"/>
      <c r="AA34" s="316"/>
      <c r="AB34" s="316" t="s">
        <v>291</v>
      </c>
      <c r="AC34" s="317">
        <v>0.2</v>
      </c>
      <c r="AD34" s="316" t="s">
        <v>290</v>
      </c>
      <c r="AE34" s="279">
        <f t="shared" si="3"/>
        <v>0.2</v>
      </c>
      <c r="AF34" s="280">
        <f t="shared" si="1"/>
        <v>0.2</v>
      </c>
      <c r="AG34" s="279">
        <f>IF(AF34&gt;M34,100%,AF34/M34)</f>
        <v>0.2</v>
      </c>
      <c r="AH34" s="142"/>
    </row>
    <row r="35" spans="1:34" s="104" customFormat="1" ht="99.75" customHeight="1" x14ac:dyDescent="0.25">
      <c r="A35" s="214"/>
      <c r="B35" s="72">
        <v>31</v>
      </c>
      <c r="C35" s="123" t="s">
        <v>292</v>
      </c>
      <c r="D35" s="132" t="s">
        <v>241</v>
      </c>
      <c r="E35" s="107" t="s">
        <v>273</v>
      </c>
      <c r="F35" s="107" t="s">
        <v>273</v>
      </c>
      <c r="G35" s="114"/>
      <c r="H35" s="115" t="s">
        <v>135</v>
      </c>
      <c r="I35" s="114" t="s">
        <v>135</v>
      </c>
      <c r="J35" s="114"/>
      <c r="K35" s="106" t="s">
        <v>190</v>
      </c>
      <c r="L35" s="113" t="s">
        <v>286</v>
      </c>
      <c r="M35" s="106">
        <v>4</v>
      </c>
      <c r="N35" s="116" t="s">
        <v>293</v>
      </c>
      <c r="O35" s="103">
        <v>46054</v>
      </c>
      <c r="P35" s="103">
        <v>46371</v>
      </c>
      <c r="Q35" s="113" t="s">
        <v>277</v>
      </c>
      <c r="R35" s="68" t="s">
        <v>278</v>
      </c>
      <c r="S35" s="113" t="s">
        <v>279</v>
      </c>
      <c r="T35" s="140"/>
      <c r="U35" s="154">
        <v>46107</v>
      </c>
      <c r="V35" s="142" t="s">
        <v>294</v>
      </c>
      <c r="W35" s="146"/>
      <c r="X35" s="142" t="s">
        <v>71</v>
      </c>
      <c r="Y35" s="145">
        <f t="shared" si="0"/>
        <v>0</v>
      </c>
      <c r="Z35" s="142"/>
      <c r="AA35" s="318"/>
      <c r="AB35" s="319" t="s">
        <v>295</v>
      </c>
      <c r="AC35" s="320">
        <v>0.2</v>
      </c>
      <c r="AD35" s="319" t="s">
        <v>282</v>
      </c>
      <c r="AE35" s="279">
        <f t="shared" si="3"/>
        <v>0.05</v>
      </c>
      <c r="AF35" s="280">
        <f t="shared" si="1"/>
        <v>0.2</v>
      </c>
      <c r="AG35" s="279">
        <f t="shared" ref="AG35:AG36" si="9">IF(AF35&gt;M35,100%,AF35/M35)</f>
        <v>0.05</v>
      </c>
      <c r="AH35" s="188" t="s">
        <v>475</v>
      </c>
    </row>
    <row r="36" spans="1:34" s="104" customFormat="1" ht="99.75" customHeight="1" x14ac:dyDescent="0.25">
      <c r="A36" s="214"/>
      <c r="B36" s="105">
        <v>32</v>
      </c>
      <c r="C36" s="123" t="s">
        <v>296</v>
      </c>
      <c r="D36" s="130" t="s">
        <v>150</v>
      </c>
      <c r="E36" s="113" t="s">
        <v>260</v>
      </c>
      <c r="F36" s="114"/>
      <c r="G36" s="114"/>
      <c r="H36" s="115"/>
      <c r="I36" s="114"/>
      <c r="J36" s="114" t="s">
        <v>135</v>
      </c>
      <c r="K36" s="114" t="s">
        <v>163</v>
      </c>
      <c r="L36" s="113" t="s">
        <v>297</v>
      </c>
      <c r="M36" s="114">
        <v>1</v>
      </c>
      <c r="N36" s="116" t="s">
        <v>298</v>
      </c>
      <c r="O36" s="103">
        <v>46054</v>
      </c>
      <c r="P36" s="103">
        <v>46112</v>
      </c>
      <c r="Q36" s="113" t="s">
        <v>277</v>
      </c>
      <c r="R36" s="68" t="s">
        <v>299</v>
      </c>
      <c r="S36" s="113"/>
      <c r="T36" s="140" t="s">
        <v>300</v>
      </c>
      <c r="U36" s="191" t="s">
        <v>78</v>
      </c>
      <c r="V36" s="191" t="s">
        <v>301</v>
      </c>
      <c r="W36" s="167">
        <v>1</v>
      </c>
      <c r="X36" s="191" t="s">
        <v>302</v>
      </c>
      <c r="Y36" s="145">
        <f t="shared" si="0"/>
        <v>1</v>
      </c>
      <c r="Z36" s="191"/>
      <c r="AA36" s="286">
        <v>46111</v>
      </c>
      <c r="AB36" s="284" t="s">
        <v>303</v>
      </c>
      <c r="AC36" s="284"/>
      <c r="AD36" s="284" t="s">
        <v>198</v>
      </c>
      <c r="AE36" s="279">
        <f t="shared" si="3"/>
        <v>0</v>
      </c>
      <c r="AF36" s="280">
        <f t="shared" si="1"/>
        <v>1</v>
      </c>
      <c r="AG36" s="279">
        <f t="shared" si="9"/>
        <v>1</v>
      </c>
      <c r="AH36" s="142"/>
    </row>
    <row r="37" spans="1:34" s="104" customFormat="1" ht="99.75" customHeight="1" x14ac:dyDescent="0.25">
      <c r="A37" s="214"/>
      <c r="B37" s="105">
        <v>33</v>
      </c>
      <c r="C37" s="123" t="s">
        <v>304</v>
      </c>
      <c r="D37" s="130" t="s">
        <v>150</v>
      </c>
      <c r="E37" s="113" t="s">
        <v>260</v>
      </c>
      <c r="F37" s="114"/>
      <c r="G37" s="114"/>
      <c r="H37" s="115" t="s">
        <v>305</v>
      </c>
      <c r="I37" s="114" t="s">
        <v>305</v>
      </c>
      <c r="J37" s="114"/>
      <c r="K37" s="114" t="s">
        <v>152</v>
      </c>
      <c r="L37" s="113" t="s">
        <v>306</v>
      </c>
      <c r="M37" s="114">
        <v>1</v>
      </c>
      <c r="N37" s="116" t="s">
        <v>307</v>
      </c>
      <c r="O37" s="103">
        <v>46054</v>
      </c>
      <c r="P37" s="103">
        <v>46387</v>
      </c>
      <c r="Q37" s="113" t="s">
        <v>277</v>
      </c>
      <c r="R37" s="68" t="s">
        <v>299</v>
      </c>
      <c r="S37" s="113"/>
      <c r="T37" s="140" t="s">
        <v>300</v>
      </c>
      <c r="U37" s="191" t="s">
        <v>308</v>
      </c>
      <c r="V37" s="191" t="s">
        <v>309</v>
      </c>
      <c r="W37" s="167">
        <v>0.2</v>
      </c>
      <c r="X37" s="191" t="s">
        <v>310</v>
      </c>
      <c r="Y37" s="145">
        <f t="shared" si="0"/>
        <v>0.2</v>
      </c>
      <c r="Z37" s="191"/>
      <c r="AA37" s="321">
        <v>46203</v>
      </c>
      <c r="AB37" s="302" t="s">
        <v>311</v>
      </c>
      <c r="AC37" s="322">
        <v>0.5</v>
      </c>
      <c r="AD37" s="302" t="s">
        <v>312</v>
      </c>
      <c r="AE37" s="279">
        <f t="shared" si="3"/>
        <v>0.5</v>
      </c>
      <c r="AF37" s="280">
        <f t="shared" si="1"/>
        <v>0.7</v>
      </c>
      <c r="AG37" s="279">
        <f>IF(AF37&gt;M37,100%,AF37/M37)</f>
        <v>0.7</v>
      </c>
      <c r="AH37" s="142"/>
    </row>
    <row r="38" spans="1:34" s="104" customFormat="1" ht="99.75" customHeight="1" x14ac:dyDescent="0.25">
      <c r="A38" s="214"/>
      <c r="B38" s="72">
        <v>34</v>
      </c>
      <c r="C38" s="123" t="s">
        <v>313</v>
      </c>
      <c r="D38" s="132" t="s">
        <v>161</v>
      </c>
      <c r="E38" s="113" t="s">
        <v>314</v>
      </c>
      <c r="F38" s="114" t="s">
        <v>315</v>
      </c>
      <c r="G38" s="114"/>
      <c r="H38" s="115"/>
      <c r="I38" s="114" t="s">
        <v>135</v>
      </c>
      <c r="J38" s="114"/>
      <c r="K38" s="106" t="s">
        <v>169</v>
      </c>
      <c r="L38" s="113" t="s">
        <v>316</v>
      </c>
      <c r="M38" s="114">
        <v>4</v>
      </c>
      <c r="N38" s="116" t="s">
        <v>154</v>
      </c>
      <c r="O38" s="103">
        <v>46037</v>
      </c>
      <c r="P38" s="103">
        <v>46371</v>
      </c>
      <c r="Q38" s="113" t="s">
        <v>277</v>
      </c>
      <c r="R38" s="68" t="s">
        <v>317</v>
      </c>
      <c r="S38" s="113"/>
      <c r="T38" s="140"/>
      <c r="U38" s="156">
        <v>46105</v>
      </c>
      <c r="V38" s="157" t="s">
        <v>318</v>
      </c>
      <c r="W38" s="146">
        <v>0.5</v>
      </c>
      <c r="X38" s="157" t="s">
        <v>319</v>
      </c>
      <c r="Y38" s="145">
        <f t="shared" si="0"/>
        <v>0.125</v>
      </c>
      <c r="Z38" s="188" t="s">
        <v>320</v>
      </c>
      <c r="AA38" s="323" t="s">
        <v>459</v>
      </c>
      <c r="AB38" s="277" t="s">
        <v>460</v>
      </c>
      <c r="AC38" s="278">
        <v>0.5</v>
      </c>
      <c r="AD38" s="278" t="s">
        <v>461</v>
      </c>
      <c r="AE38" s="279">
        <f t="shared" si="3"/>
        <v>0.125</v>
      </c>
      <c r="AF38" s="280">
        <f t="shared" si="1"/>
        <v>1</v>
      </c>
      <c r="AG38" s="279">
        <f>IF(AF38&gt;M38,100%,AF38/M38)</f>
        <v>0.25</v>
      </c>
      <c r="AH38" s="188" t="s">
        <v>473</v>
      </c>
    </row>
    <row r="39" spans="1:34" s="104" customFormat="1" ht="99.75" customHeight="1" x14ac:dyDescent="0.25">
      <c r="A39" s="214"/>
      <c r="B39" s="72">
        <v>35</v>
      </c>
      <c r="C39" s="123" t="s">
        <v>321</v>
      </c>
      <c r="D39" s="132" t="s">
        <v>161</v>
      </c>
      <c r="E39" s="113" t="s">
        <v>322</v>
      </c>
      <c r="F39" s="114" t="s">
        <v>323</v>
      </c>
      <c r="G39" s="114"/>
      <c r="H39" s="115"/>
      <c r="I39" s="114" t="s">
        <v>135</v>
      </c>
      <c r="J39" s="114"/>
      <c r="K39" s="106" t="s">
        <v>169</v>
      </c>
      <c r="L39" s="113" t="s">
        <v>324</v>
      </c>
      <c r="M39" s="114">
        <v>4</v>
      </c>
      <c r="N39" s="116" t="s">
        <v>154</v>
      </c>
      <c r="O39" s="103">
        <v>46055</v>
      </c>
      <c r="P39" s="103">
        <v>46371</v>
      </c>
      <c r="Q39" s="113" t="s">
        <v>277</v>
      </c>
      <c r="R39" s="68" t="s">
        <v>317</v>
      </c>
      <c r="S39" s="113"/>
      <c r="T39" s="140"/>
      <c r="U39" s="156">
        <v>46078</v>
      </c>
      <c r="V39" s="157" t="s">
        <v>325</v>
      </c>
      <c r="W39" s="146">
        <v>1</v>
      </c>
      <c r="X39" s="157" t="s">
        <v>326</v>
      </c>
      <c r="Y39" s="145">
        <f t="shared" si="0"/>
        <v>0.25</v>
      </c>
      <c r="Z39" s="142"/>
      <c r="AA39" s="277"/>
      <c r="AB39" s="278" t="s">
        <v>462</v>
      </c>
      <c r="AC39" s="278">
        <v>0.5</v>
      </c>
      <c r="AD39" s="278" t="s">
        <v>463</v>
      </c>
      <c r="AE39" s="279">
        <f t="shared" si="3"/>
        <v>0.125</v>
      </c>
      <c r="AF39" s="280">
        <f t="shared" si="1"/>
        <v>1.5</v>
      </c>
      <c r="AG39" s="279">
        <f t="shared" ref="AG39:AG40" si="10">IF(AF39&gt;M39,100%,AF39/M39)</f>
        <v>0.375</v>
      </c>
      <c r="AH39" s="188" t="s">
        <v>320</v>
      </c>
    </row>
    <row r="40" spans="1:34" s="104" customFormat="1" ht="99.75" customHeight="1" x14ac:dyDescent="0.25">
      <c r="A40" s="214"/>
      <c r="B40" s="72">
        <v>36</v>
      </c>
      <c r="C40" s="123" t="s">
        <v>327</v>
      </c>
      <c r="D40" s="130" t="s">
        <v>161</v>
      </c>
      <c r="E40" s="113" t="s">
        <v>322</v>
      </c>
      <c r="F40" s="114" t="s">
        <v>328</v>
      </c>
      <c r="G40" s="114"/>
      <c r="H40" s="115"/>
      <c r="I40" s="114"/>
      <c r="J40" s="114" t="s">
        <v>135</v>
      </c>
      <c r="K40" s="106" t="s">
        <v>163</v>
      </c>
      <c r="L40" s="113" t="s">
        <v>329</v>
      </c>
      <c r="M40" s="114">
        <v>1</v>
      </c>
      <c r="N40" s="116" t="s">
        <v>330</v>
      </c>
      <c r="O40" s="103">
        <v>46055</v>
      </c>
      <c r="P40" s="103">
        <v>46371</v>
      </c>
      <c r="Q40" s="113" t="s">
        <v>277</v>
      </c>
      <c r="R40" s="68" t="s">
        <v>317</v>
      </c>
      <c r="S40" s="113"/>
      <c r="T40" s="140"/>
      <c r="U40" s="156">
        <v>46108</v>
      </c>
      <c r="V40" s="157" t="s">
        <v>331</v>
      </c>
      <c r="W40" s="146">
        <v>0.5</v>
      </c>
      <c r="X40" s="157" t="s">
        <v>332</v>
      </c>
      <c r="Y40" s="145">
        <f t="shared" si="0"/>
        <v>0.5</v>
      </c>
      <c r="Z40" s="142"/>
      <c r="AA40" s="277"/>
      <c r="AB40" s="278" t="s">
        <v>464</v>
      </c>
      <c r="AC40" s="278">
        <v>1</v>
      </c>
      <c r="AD40" s="278" t="s">
        <v>465</v>
      </c>
      <c r="AE40" s="279">
        <f t="shared" si="3"/>
        <v>1</v>
      </c>
      <c r="AF40" s="280">
        <f t="shared" si="1"/>
        <v>1.5</v>
      </c>
      <c r="AG40" s="279">
        <f t="shared" si="10"/>
        <v>1</v>
      </c>
      <c r="AH40" s="142"/>
    </row>
    <row r="41" spans="1:34" s="104" customFormat="1" ht="180" customHeight="1" x14ac:dyDescent="0.25">
      <c r="A41" s="214"/>
      <c r="B41" s="72">
        <v>37</v>
      </c>
      <c r="C41" s="123" t="s">
        <v>333</v>
      </c>
      <c r="D41" s="130" t="s">
        <v>241</v>
      </c>
      <c r="E41" s="102" t="s">
        <v>334</v>
      </c>
      <c r="F41" s="102" t="s">
        <v>253</v>
      </c>
      <c r="G41" s="114"/>
      <c r="H41" s="115"/>
      <c r="I41" s="102"/>
      <c r="J41" s="102" t="s">
        <v>135</v>
      </c>
      <c r="K41" s="102" t="s">
        <v>163</v>
      </c>
      <c r="L41" s="113" t="s">
        <v>335</v>
      </c>
      <c r="M41" s="114">
        <v>1</v>
      </c>
      <c r="N41" s="116" t="s">
        <v>336</v>
      </c>
      <c r="O41" s="103">
        <v>46054</v>
      </c>
      <c r="P41" s="103">
        <v>46371</v>
      </c>
      <c r="Q41" s="113" t="s">
        <v>337</v>
      </c>
      <c r="R41" s="192" t="s">
        <v>338</v>
      </c>
      <c r="S41" s="113"/>
      <c r="T41" s="140"/>
      <c r="U41" s="166" t="s">
        <v>339</v>
      </c>
      <c r="V41" s="191" t="s">
        <v>340</v>
      </c>
      <c r="W41" s="193">
        <v>0.16500000000000001</v>
      </c>
      <c r="X41" s="194" t="s">
        <v>341</v>
      </c>
      <c r="Y41" s="145">
        <f t="shared" si="0"/>
        <v>0.16500000000000001</v>
      </c>
      <c r="Z41" s="191" t="s">
        <v>342</v>
      </c>
      <c r="AA41" s="283" t="s">
        <v>343</v>
      </c>
      <c r="AB41" s="284" t="s">
        <v>344</v>
      </c>
      <c r="AC41" s="324">
        <v>0.5</v>
      </c>
      <c r="AD41" s="325" t="s">
        <v>345</v>
      </c>
      <c r="AE41" s="279">
        <f>IF(AC41="N/A",0%,(AC41-W41)/$M41)</f>
        <v>0.33499999999999996</v>
      </c>
      <c r="AF41" s="280">
        <f>Y41+AE41</f>
        <v>0.5</v>
      </c>
      <c r="AG41" s="279">
        <f>IF(AF41&gt;M41,100%,AF41/M41)</f>
        <v>0.5</v>
      </c>
      <c r="AH41" s="142"/>
    </row>
    <row r="42" spans="1:34" s="104" customFormat="1" ht="193.5" customHeight="1" x14ac:dyDescent="0.3">
      <c r="A42" s="214"/>
      <c r="B42" s="72">
        <v>38</v>
      </c>
      <c r="C42" s="123" t="s">
        <v>346</v>
      </c>
      <c r="D42" s="134" t="s">
        <v>347</v>
      </c>
      <c r="E42" s="119" t="s">
        <v>348</v>
      </c>
      <c r="F42" s="119" t="s">
        <v>349</v>
      </c>
      <c r="G42" s="119" t="s">
        <v>198</v>
      </c>
      <c r="H42" s="119" t="s">
        <v>135</v>
      </c>
      <c r="I42" s="119" t="s">
        <v>198</v>
      </c>
      <c r="J42" s="119" t="s">
        <v>135</v>
      </c>
      <c r="K42" s="120" t="s">
        <v>144</v>
      </c>
      <c r="L42" s="119" t="s">
        <v>350</v>
      </c>
      <c r="M42" s="119">
        <v>4</v>
      </c>
      <c r="N42" s="119" t="s">
        <v>351</v>
      </c>
      <c r="O42" s="162">
        <v>46054</v>
      </c>
      <c r="P42" s="162">
        <v>46371</v>
      </c>
      <c r="Q42" s="119" t="s">
        <v>352</v>
      </c>
      <c r="R42" s="121" t="s">
        <v>125</v>
      </c>
      <c r="S42" s="122" t="s">
        <v>198</v>
      </c>
      <c r="T42" s="141" t="s">
        <v>353</v>
      </c>
      <c r="U42" s="153">
        <v>46079</v>
      </c>
      <c r="V42" s="142" t="s">
        <v>354</v>
      </c>
      <c r="W42" s="146">
        <v>1</v>
      </c>
      <c r="X42" s="142" t="s">
        <v>355</v>
      </c>
      <c r="Y42" s="145">
        <f t="shared" si="0"/>
        <v>0.25</v>
      </c>
      <c r="Z42" s="188" t="s">
        <v>356</v>
      </c>
      <c r="AA42" s="286">
        <v>46203</v>
      </c>
      <c r="AB42" s="283" t="s">
        <v>468</v>
      </c>
      <c r="AC42" s="283">
        <v>1</v>
      </c>
      <c r="AD42" s="283" t="s">
        <v>469</v>
      </c>
      <c r="AE42" s="279">
        <f t="shared" si="3"/>
        <v>0.25</v>
      </c>
      <c r="AF42" s="280">
        <f t="shared" si="1"/>
        <v>2</v>
      </c>
      <c r="AG42" s="279">
        <f t="shared" ref="AG42:AG43" si="11">IF(AF42&gt;M42,100%,AF42/M42)</f>
        <v>0.5</v>
      </c>
      <c r="AH42" s="188" t="s">
        <v>472</v>
      </c>
    </row>
    <row r="43" spans="1:34" s="104" customFormat="1" ht="162.75" customHeight="1" x14ac:dyDescent="0.3">
      <c r="A43" s="214"/>
      <c r="B43" s="72">
        <v>39</v>
      </c>
      <c r="C43" s="149" t="s">
        <v>357</v>
      </c>
      <c r="D43" s="134" t="s">
        <v>347</v>
      </c>
      <c r="E43" s="119" t="s">
        <v>358</v>
      </c>
      <c r="F43" s="119" t="s">
        <v>253</v>
      </c>
      <c r="G43" s="119" t="s">
        <v>198</v>
      </c>
      <c r="H43" s="119" t="s">
        <v>198</v>
      </c>
      <c r="I43" s="119" t="s">
        <v>135</v>
      </c>
      <c r="J43" s="119" t="s">
        <v>198</v>
      </c>
      <c r="K43" s="120" t="s">
        <v>163</v>
      </c>
      <c r="L43" s="119" t="s">
        <v>359</v>
      </c>
      <c r="M43" s="119">
        <v>4</v>
      </c>
      <c r="N43" s="119" t="s">
        <v>351</v>
      </c>
      <c r="O43" s="162">
        <v>46054</v>
      </c>
      <c r="P43" s="162">
        <v>46371</v>
      </c>
      <c r="Q43" s="119" t="s">
        <v>352</v>
      </c>
      <c r="R43" s="121" t="s">
        <v>125</v>
      </c>
      <c r="S43" s="122" t="s">
        <v>360</v>
      </c>
      <c r="T43" s="141" t="s">
        <v>361</v>
      </c>
      <c r="U43" s="153">
        <v>46059</v>
      </c>
      <c r="V43" s="142" t="s">
        <v>362</v>
      </c>
      <c r="W43" s="146">
        <v>1</v>
      </c>
      <c r="X43" s="142" t="s">
        <v>363</v>
      </c>
      <c r="Y43" s="145">
        <f t="shared" si="0"/>
        <v>0.25</v>
      </c>
      <c r="Z43" s="142"/>
      <c r="AA43" s="286">
        <v>46185</v>
      </c>
      <c r="AB43" s="283" t="s">
        <v>470</v>
      </c>
      <c r="AC43" s="283">
        <v>1</v>
      </c>
      <c r="AD43" s="283" t="s">
        <v>471</v>
      </c>
      <c r="AE43" s="279">
        <f t="shared" si="3"/>
        <v>0.25</v>
      </c>
      <c r="AF43" s="280">
        <f t="shared" si="1"/>
        <v>2</v>
      </c>
      <c r="AG43" s="279">
        <f t="shared" si="11"/>
        <v>0.5</v>
      </c>
      <c r="AH43" s="142"/>
    </row>
    <row r="44" spans="1:34" s="104" customFormat="1" ht="82.5" customHeight="1" x14ac:dyDescent="0.25">
      <c r="A44" s="214"/>
      <c r="B44" s="72">
        <v>40</v>
      </c>
      <c r="C44" s="123" t="s">
        <v>364</v>
      </c>
      <c r="D44" s="130" t="s">
        <v>241</v>
      </c>
      <c r="E44" s="115" t="s">
        <v>285</v>
      </c>
      <c r="F44" s="115" t="s">
        <v>253</v>
      </c>
      <c r="G44" s="115"/>
      <c r="H44" s="115" t="s">
        <v>135</v>
      </c>
      <c r="I44" s="115" t="s">
        <v>135</v>
      </c>
      <c r="J44" s="115" t="s">
        <v>135</v>
      </c>
      <c r="K44" s="114" t="s">
        <v>152</v>
      </c>
      <c r="L44" s="115" t="s">
        <v>365</v>
      </c>
      <c r="M44" s="189" t="s">
        <v>366</v>
      </c>
      <c r="N44" s="115" t="s">
        <v>367</v>
      </c>
      <c r="O44" s="103">
        <v>46054</v>
      </c>
      <c r="P44" s="103">
        <v>46371</v>
      </c>
      <c r="Q44" s="113" t="s">
        <v>277</v>
      </c>
      <c r="R44" s="115" t="s">
        <v>368</v>
      </c>
      <c r="S44" s="115"/>
      <c r="T44" s="190" t="s">
        <v>369</v>
      </c>
      <c r="U44" s="191" t="s">
        <v>370</v>
      </c>
      <c r="V44" s="191" t="s">
        <v>371</v>
      </c>
      <c r="W44" s="166">
        <v>2</v>
      </c>
      <c r="X44" s="191" t="s">
        <v>372</v>
      </c>
      <c r="Y44" s="145">
        <f t="shared" si="0"/>
        <v>0.18181818181818182</v>
      </c>
      <c r="Z44" s="191"/>
      <c r="AA44" s="286">
        <v>46203</v>
      </c>
      <c r="AB44" s="284" t="s">
        <v>373</v>
      </c>
      <c r="AC44" s="284">
        <v>3</v>
      </c>
      <c r="AD44" s="284" t="s">
        <v>374</v>
      </c>
      <c r="AE44" s="279">
        <f t="shared" si="3"/>
        <v>0.27272727272727271</v>
      </c>
      <c r="AF44" s="280">
        <f t="shared" si="1"/>
        <v>5</v>
      </c>
      <c r="AG44" s="279">
        <f>IF(AF44&gt;M44,100%,AF44/M44)</f>
        <v>0.45454545454545453</v>
      </c>
      <c r="AH44" s="142"/>
    </row>
    <row r="45" spans="1:34" s="104" customFormat="1" ht="83.25" customHeight="1" x14ac:dyDescent="0.25">
      <c r="A45" s="212"/>
      <c r="B45" s="72">
        <v>41</v>
      </c>
      <c r="C45" s="123" t="s">
        <v>375</v>
      </c>
      <c r="D45" s="130" t="s">
        <v>241</v>
      </c>
      <c r="E45" s="115" t="s">
        <v>285</v>
      </c>
      <c r="F45" s="115" t="s">
        <v>253</v>
      </c>
      <c r="G45" s="115"/>
      <c r="H45" s="115" t="s">
        <v>135</v>
      </c>
      <c r="I45" s="115" t="s">
        <v>135</v>
      </c>
      <c r="J45" s="115" t="s">
        <v>135</v>
      </c>
      <c r="K45" s="114" t="s">
        <v>244</v>
      </c>
      <c r="L45" s="115" t="s">
        <v>376</v>
      </c>
      <c r="M45" s="189" t="s">
        <v>89</v>
      </c>
      <c r="N45" s="115" t="s">
        <v>377</v>
      </c>
      <c r="O45" s="103">
        <v>46296</v>
      </c>
      <c r="P45" s="103">
        <v>46371</v>
      </c>
      <c r="Q45" s="113" t="s">
        <v>277</v>
      </c>
      <c r="R45" s="115" t="s">
        <v>368</v>
      </c>
      <c r="S45" s="115"/>
      <c r="T45" s="190"/>
      <c r="U45" s="191" t="s">
        <v>71</v>
      </c>
      <c r="V45" s="191" t="s">
        <v>378</v>
      </c>
      <c r="W45" s="166"/>
      <c r="X45" s="191" t="s">
        <v>379</v>
      </c>
      <c r="Y45" s="145">
        <f t="shared" si="0"/>
        <v>0</v>
      </c>
      <c r="Z45" s="191"/>
      <c r="AA45" s="301"/>
      <c r="AB45" s="302" t="s">
        <v>380</v>
      </c>
      <c r="AC45" s="302"/>
      <c r="AD45" s="302" t="s">
        <v>381</v>
      </c>
      <c r="AE45" s="279">
        <f t="shared" si="3"/>
        <v>0</v>
      </c>
      <c r="AF45" s="280">
        <f t="shared" si="1"/>
        <v>0</v>
      </c>
      <c r="AG45" s="279">
        <f>IF(AF45&gt;M45,100%,AF45/M45)</f>
        <v>0</v>
      </c>
      <c r="AH45" s="142"/>
    </row>
    <row r="46" spans="1:34" ht="70.5" customHeight="1" x14ac:dyDescent="0.3">
      <c r="C46" s="126"/>
      <c r="Y46" s="155">
        <f>AVERAGE(Y5:Y45)</f>
        <v>0.19235072159334032</v>
      </c>
      <c r="AG46" s="186">
        <f>AVERAGE(AG5:AG45)</f>
        <v>0.50202357334578118</v>
      </c>
    </row>
    <row r="47" spans="1:34" x14ac:dyDescent="0.3">
      <c r="C47" s="126"/>
    </row>
    <row r="48" spans="1:34" ht="59.25" customHeight="1" x14ac:dyDescent="0.3">
      <c r="C48" s="126"/>
    </row>
  </sheetData>
  <autoFilter ref="A4:XEV46" xr:uid="{00000000-0009-0000-0000-000001000000}"/>
  <mergeCells count="24">
    <mergeCell ref="S3:S4"/>
    <mergeCell ref="A15:A45"/>
    <mergeCell ref="G3:J3"/>
    <mergeCell ref="K3:K4"/>
    <mergeCell ref="C3:C4"/>
    <mergeCell ref="O3:O4"/>
    <mergeCell ref="E3:E4"/>
    <mergeCell ref="A5:A14"/>
    <mergeCell ref="U3:Z3"/>
    <mergeCell ref="AA3:AH3"/>
    <mergeCell ref="B1:S1"/>
    <mergeCell ref="A3:A4"/>
    <mergeCell ref="M3:M4"/>
    <mergeCell ref="D3:D4"/>
    <mergeCell ref="A2:D2"/>
    <mergeCell ref="E2:T2"/>
    <mergeCell ref="L3:L4"/>
    <mergeCell ref="B3:B4"/>
    <mergeCell ref="N3:N4"/>
    <mergeCell ref="F3:F4"/>
    <mergeCell ref="P3:P4"/>
    <mergeCell ref="R3:R4"/>
    <mergeCell ref="T3:T4"/>
    <mergeCell ref="Q3:Q4"/>
  </mergeCells>
  <hyperlinks>
    <hyperlink ref="R5" r:id="rId1" display="mailto:linav.lozada@gobiernobogota.gov.co" xr:uid="{00000000-0004-0000-0100-000000000000}"/>
    <hyperlink ref="R6" r:id="rId2" display="mailto:linav.lozada@gobiernobogota.gov.co" xr:uid="{00000000-0004-0000-0100-000001000000}"/>
    <hyperlink ref="R7" r:id="rId3" display="mailto:linav.lozada@gobiernobogota.gov.co" xr:uid="{00000000-0004-0000-0100-000002000000}"/>
    <hyperlink ref="R8" r:id="rId4" display="mailto:linav.lozada@gobiernobogota.gov.co" xr:uid="{00000000-0004-0000-0100-000003000000}"/>
    <hyperlink ref="R9" r:id="rId5" display="mailto:linav.lozada@gobiernobogota.gov.co" xr:uid="{00000000-0004-0000-0100-000004000000}"/>
    <hyperlink ref="R10" r:id="rId6" display="mailto:linav.lozada@gobiernobogota.gov.co" xr:uid="{00000000-0004-0000-0100-000005000000}"/>
    <hyperlink ref="R11" r:id="rId7" display="mailto:linav.lozada@gobiernobogota.gov.co" xr:uid="{00000000-0004-0000-0100-000006000000}"/>
    <hyperlink ref="R12" r:id="rId8" xr:uid="{00000000-0004-0000-0100-000007000000}"/>
    <hyperlink ref="R13" r:id="rId9" xr:uid="{00000000-0004-0000-0100-000008000000}"/>
    <hyperlink ref="R14" r:id="rId10" xr:uid="{00000000-0004-0000-0100-000009000000}"/>
    <hyperlink ref="R15" r:id="rId11" display="mailto:linav.lozada@gobiernobogota.gov.co" xr:uid="{00000000-0004-0000-0100-00000A000000}"/>
    <hyperlink ref="R18" r:id="rId12" display="mailto:linav.lozada@gobiernobogota.gov.co" xr:uid="{00000000-0004-0000-0100-00000B000000}"/>
    <hyperlink ref="R19" r:id="rId13" xr:uid="{00000000-0004-0000-0100-00000C000000}"/>
    <hyperlink ref="R41" r:id="rId14" xr:uid="{00000000-0004-0000-0100-00000D000000}"/>
    <hyperlink ref="R42" r:id="rId15" xr:uid="{00000000-0004-0000-0100-00000E000000}"/>
    <hyperlink ref="R43" r:id="rId16" xr:uid="{00000000-0004-0000-0100-00000F000000}"/>
    <hyperlink ref="X41" r:id="rId17" xr:uid="{00000000-0004-0000-0100-000010000000}"/>
    <hyperlink ref="X14" r:id="rId18" display="https://gobiernobogota.sharepoint.com/:b:/s/SALRYC/IQC_U4hIlu-wTYAf4FKSMT51AUxjBqB_q-bB4uZl7d0TlJU?e=U4HpcQ_x000a__x000a_Acta Mesa Técnica de roceso de caracterización" xr:uid="{00000000-0004-0000-0100-000011000000}"/>
    <hyperlink ref="AD41" r:id="rId19" xr:uid="{A61C91F3-0CAB-4CEF-B6CE-0301DC062207}"/>
    <hyperlink ref="AD19" r:id="rId20" xr:uid="{FA4AF37F-FEED-4212-9DD4-A994BAFD879D}"/>
    <hyperlink ref="AD15" r:id="rId21" xr:uid="{7FE2EF3F-C8C6-476F-9FD1-8D1B8B2644E8}"/>
    <hyperlink ref="AD16" r:id="rId22" xr:uid="{F475743C-700C-4D84-9EAB-8BD796B94975}"/>
  </hyperlinks>
  <pageMargins left="0.17" right="0.8" top="0.52" bottom="4.33" header="0.31496062992125978" footer="4.12"/>
  <pageSetup scale="18" fitToHeight="0" orientation="landscape" r:id="rId23"/>
  <headerFooter>
    <oddHeader>&amp;L&amp;G&amp;C&amp;"Verdana,Negrita"&amp;18                                                &amp;XESTRATEGIA DE PARTICIPACIÓN CIUDADANA 2025</oddHeader>
    <oddFooter>&amp;LAgencia Nacional de Contratación Pública
Colombia Compra Eficiente
Dirección: Carrera 7 # 26-20- Bogotá, Colombia
Atención al ciudadano:(+57) 601 7956600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X32"/>
  <sheetViews>
    <sheetView zoomScale="71" zoomScaleNormal="71" workbookViewId="0">
      <selection activeCell="B8" sqref="B8"/>
    </sheetView>
  </sheetViews>
  <sheetFormatPr baseColWidth="10" defaultColWidth="11.42578125" defaultRowHeight="16.5" x14ac:dyDescent="0.3"/>
  <cols>
    <col min="1" max="1" width="17.85546875" style="7" customWidth="1"/>
    <col min="2" max="2" width="16" style="7" customWidth="1"/>
    <col min="3" max="3" width="58.5703125" style="7" customWidth="1"/>
    <col min="4" max="7" width="9.140625" style="7" customWidth="1"/>
    <col min="8" max="8" width="8.42578125" style="7" customWidth="1"/>
    <col min="9" max="9" width="8" style="7" customWidth="1"/>
    <col min="10" max="10" width="9.140625" style="7" customWidth="1"/>
    <col min="11" max="11" width="8.85546875" style="7" customWidth="1"/>
    <col min="12" max="12" width="12.5703125" style="7" bestFit="1" customWidth="1"/>
    <col min="13" max="18" width="9.140625" style="7" customWidth="1"/>
    <col min="19" max="19" width="11.42578125" style="7" customWidth="1"/>
    <col min="20" max="35" width="9.140625" style="7" customWidth="1"/>
    <col min="36" max="36" width="8.42578125" style="7" customWidth="1"/>
    <col min="37" max="38" width="7.7109375" style="7" customWidth="1"/>
    <col min="39" max="39" width="6.28515625" style="7" customWidth="1"/>
    <col min="40" max="40" width="32.5703125" style="7" customWidth="1"/>
    <col min="41" max="41" width="20" style="7" customWidth="1"/>
    <col min="42" max="42" width="31.42578125" style="7" customWidth="1"/>
    <col min="43" max="43" width="52.140625" style="7" customWidth="1"/>
    <col min="44" max="44" width="11.42578125" style="7" customWidth="1"/>
    <col min="45" max="16384" width="11.42578125" style="7"/>
  </cols>
  <sheetData>
    <row r="1" spans="1:310" ht="14.25" customHeight="1" x14ac:dyDescent="0.3">
      <c r="A1" s="259" t="s">
        <v>382</v>
      </c>
      <c r="B1" s="208"/>
      <c r="C1" s="208"/>
      <c r="D1" s="258" t="s">
        <v>383</v>
      </c>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33" t="s">
        <v>384</v>
      </c>
      <c r="AO1" s="208"/>
      <c r="AP1" s="208"/>
      <c r="AQ1" s="208"/>
    </row>
    <row r="2" spans="1:310" ht="14.25" customHeight="1" x14ac:dyDescent="0.3">
      <c r="A2" s="208"/>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row>
    <row r="3" spans="1:310" ht="14.25" customHeight="1" x14ac:dyDescent="0.3">
      <c r="A3" s="208"/>
      <c r="B3" s="208"/>
      <c r="C3" s="208"/>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row>
    <row r="4" spans="1:310" ht="81.75" customHeight="1" x14ac:dyDescent="0.3">
      <c r="A4" s="234"/>
      <c r="B4" s="234"/>
      <c r="C4" s="234"/>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208"/>
      <c r="AJ4" s="208"/>
      <c r="AK4" s="208"/>
      <c r="AL4" s="208"/>
      <c r="AM4" s="208"/>
      <c r="AN4" s="234"/>
      <c r="AO4" s="234"/>
      <c r="AP4" s="234"/>
      <c r="AQ4" s="234"/>
    </row>
    <row r="5" spans="1:310" s="12" customFormat="1" ht="28.5" customHeight="1" x14ac:dyDescent="0.3">
      <c r="A5" s="244" t="s">
        <v>385</v>
      </c>
      <c r="B5" s="235" t="s">
        <v>386</v>
      </c>
      <c r="C5" s="235" t="s">
        <v>387</v>
      </c>
      <c r="D5" s="235" t="s">
        <v>388</v>
      </c>
      <c r="E5" s="236"/>
      <c r="F5" s="236"/>
      <c r="G5" s="237"/>
      <c r="H5" s="235" t="s">
        <v>389</v>
      </c>
      <c r="I5" s="236"/>
      <c r="J5" s="236"/>
      <c r="K5" s="237"/>
      <c r="L5" s="235" t="s">
        <v>390</v>
      </c>
      <c r="M5" s="236"/>
      <c r="N5" s="236"/>
      <c r="O5" s="237"/>
      <c r="P5" s="235" t="s">
        <v>391</v>
      </c>
      <c r="Q5" s="236"/>
      <c r="R5" s="236"/>
      <c r="S5" s="237"/>
      <c r="T5" s="235" t="s">
        <v>392</v>
      </c>
      <c r="U5" s="236"/>
      <c r="V5" s="236"/>
      <c r="W5" s="237"/>
      <c r="X5" s="235" t="s">
        <v>393</v>
      </c>
      <c r="Y5" s="236"/>
      <c r="Z5" s="236"/>
      <c r="AA5" s="237"/>
      <c r="AB5" s="235" t="s">
        <v>394</v>
      </c>
      <c r="AC5" s="236"/>
      <c r="AD5" s="236"/>
      <c r="AE5" s="237"/>
      <c r="AF5" s="249" t="s">
        <v>395</v>
      </c>
      <c r="AG5" s="236"/>
      <c r="AH5" s="236"/>
      <c r="AI5" s="250"/>
      <c r="AJ5" s="260" t="s">
        <v>396</v>
      </c>
      <c r="AK5" s="261"/>
      <c r="AL5" s="261"/>
      <c r="AM5" s="262"/>
      <c r="AN5" s="252" t="s">
        <v>397</v>
      </c>
      <c r="AO5" s="244" t="s">
        <v>398</v>
      </c>
      <c r="AP5" s="11" t="s">
        <v>399</v>
      </c>
      <c r="AQ5" s="11" t="s">
        <v>400</v>
      </c>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row>
    <row r="6" spans="1:310" s="12" customFormat="1" ht="17.25" customHeight="1" thickBot="1" x14ac:dyDescent="0.35">
      <c r="A6" s="245"/>
      <c r="B6" s="245"/>
      <c r="C6" s="245"/>
      <c r="D6" s="238"/>
      <c r="E6" s="239"/>
      <c r="F6" s="239"/>
      <c r="G6" s="240"/>
      <c r="H6" s="238"/>
      <c r="I6" s="239"/>
      <c r="J6" s="239"/>
      <c r="K6" s="240"/>
      <c r="L6" s="238"/>
      <c r="M6" s="239"/>
      <c r="N6" s="239"/>
      <c r="O6" s="240"/>
      <c r="P6" s="238"/>
      <c r="Q6" s="239"/>
      <c r="R6" s="239"/>
      <c r="S6" s="240"/>
      <c r="T6" s="238"/>
      <c r="U6" s="239"/>
      <c r="V6" s="239"/>
      <c r="W6" s="240"/>
      <c r="X6" s="238"/>
      <c r="Y6" s="239"/>
      <c r="Z6" s="239"/>
      <c r="AA6" s="240"/>
      <c r="AB6" s="238"/>
      <c r="AC6" s="239"/>
      <c r="AD6" s="239"/>
      <c r="AE6" s="240"/>
      <c r="AF6" s="238"/>
      <c r="AG6" s="239"/>
      <c r="AH6" s="239"/>
      <c r="AI6" s="251"/>
      <c r="AJ6" s="263"/>
      <c r="AK6" s="239"/>
      <c r="AL6" s="239"/>
      <c r="AM6" s="251"/>
      <c r="AN6" s="253"/>
      <c r="AO6" s="245"/>
      <c r="AP6" s="13"/>
      <c r="AQ6" s="13"/>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row>
    <row r="7" spans="1:310" ht="62.25" customHeight="1" x14ac:dyDescent="0.3">
      <c r="A7" s="266" t="s">
        <v>401</v>
      </c>
      <c r="B7" s="14" t="s">
        <v>402</v>
      </c>
      <c r="C7" s="16" t="s">
        <v>403</v>
      </c>
      <c r="D7" s="269" t="s">
        <v>404</v>
      </c>
      <c r="E7" s="231"/>
      <c r="F7" s="231"/>
      <c r="G7" s="226"/>
      <c r="H7" s="34"/>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26" t="s">
        <v>405</v>
      </c>
      <c r="AO7" s="49">
        <v>1</v>
      </c>
      <c r="AP7" s="257">
        <f>AVERAGE(AO7:AO11)</f>
        <v>0.2</v>
      </c>
      <c r="AQ7" s="53"/>
    </row>
    <row r="8" spans="1:310" ht="62.25" customHeight="1" x14ac:dyDescent="0.3">
      <c r="A8" s="267"/>
      <c r="B8" s="14" t="s">
        <v>406</v>
      </c>
      <c r="C8" s="16" t="s">
        <v>407</v>
      </c>
      <c r="D8" s="34"/>
      <c r="E8" s="34"/>
      <c r="F8" s="34"/>
      <c r="G8" s="34"/>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27"/>
      <c r="AO8" s="50">
        <v>0</v>
      </c>
      <c r="AP8" s="255"/>
      <c r="AQ8" s="53"/>
    </row>
    <row r="9" spans="1:310" ht="62.25" customHeight="1" x14ac:dyDescent="0.3">
      <c r="A9" s="267"/>
      <c r="B9" s="14" t="s">
        <v>408</v>
      </c>
      <c r="C9" s="16" t="s">
        <v>409</v>
      </c>
      <c r="D9" s="34"/>
      <c r="E9" s="34"/>
      <c r="F9" s="34"/>
      <c r="G9" s="34"/>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28"/>
      <c r="AO9" s="51">
        <v>0</v>
      </c>
      <c r="AP9" s="255"/>
      <c r="AQ9" s="53"/>
    </row>
    <row r="10" spans="1:310" ht="62.25" customHeight="1" x14ac:dyDescent="0.3">
      <c r="A10" s="267"/>
      <c r="B10" s="14" t="s">
        <v>410</v>
      </c>
      <c r="C10" s="16" t="s">
        <v>411</v>
      </c>
      <c r="D10" s="34"/>
      <c r="E10" s="34"/>
      <c r="F10" s="34"/>
      <c r="G10" s="34"/>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29"/>
      <c r="AO10" s="50">
        <v>0</v>
      </c>
      <c r="AP10" s="255"/>
      <c r="AQ10" s="53"/>
    </row>
    <row r="11" spans="1:310" ht="62.25" customHeight="1" x14ac:dyDescent="0.3">
      <c r="A11" s="267"/>
      <c r="B11" s="15" t="s">
        <v>412</v>
      </c>
      <c r="C11" s="17" t="s">
        <v>413</v>
      </c>
      <c r="D11" s="42"/>
      <c r="E11" s="42"/>
      <c r="F11" s="42"/>
      <c r="G11" s="42"/>
      <c r="H11" s="34"/>
      <c r="I11" s="34"/>
      <c r="J11" s="34"/>
      <c r="K11" s="34"/>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0" t="s">
        <v>16</v>
      </c>
      <c r="AO11" s="52">
        <v>0</v>
      </c>
      <c r="AP11" s="256"/>
      <c r="AQ11" s="53"/>
    </row>
    <row r="12" spans="1:310" ht="75" customHeight="1" x14ac:dyDescent="0.3">
      <c r="A12" s="264" t="s">
        <v>414</v>
      </c>
      <c r="B12" s="19"/>
      <c r="C12" s="25"/>
      <c r="D12" s="22"/>
      <c r="E12" s="22"/>
      <c r="F12" s="22"/>
      <c r="G12" s="22"/>
      <c r="H12" s="41"/>
      <c r="I12" s="35"/>
      <c r="J12" s="35"/>
      <c r="K12" s="35"/>
      <c r="L12" s="36"/>
      <c r="M12" s="36"/>
      <c r="N12" s="36"/>
      <c r="O12" s="36"/>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1"/>
      <c r="AO12" s="20">
        <v>0</v>
      </c>
      <c r="AP12" s="254">
        <f>AVERAGE(AO12:AO19)</f>
        <v>0</v>
      </c>
      <c r="AQ12" s="21"/>
    </row>
    <row r="13" spans="1:310" ht="138.75" customHeight="1" x14ac:dyDescent="0.3">
      <c r="A13" s="255"/>
      <c r="B13" s="19"/>
      <c r="C13" s="25"/>
      <c r="D13" s="45"/>
      <c r="E13" s="45"/>
      <c r="F13" s="45"/>
      <c r="G13" s="45"/>
      <c r="H13" s="46"/>
      <c r="I13" s="47"/>
      <c r="J13" s="47"/>
      <c r="K13" s="47"/>
      <c r="L13" s="47"/>
      <c r="M13" s="47"/>
      <c r="N13" s="47"/>
      <c r="O13" s="47"/>
      <c r="P13" s="47"/>
      <c r="R13" s="47"/>
      <c r="S13" s="47"/>
      <c r="T13" s="47"/>
      <c r="U13" s="47"/>
      <c r="V13" s="47"/>
      <c r="W13" s="47"/>
      <c r="X13" s="47"/>
      <c r="Y13" s="47"/>
      <c r="Z13" s="47"/>
      <c r="AA13" s="47"/>
      <c r="AB13" s="47"/>
      <c r="AC13" s="47"/>
      <c r="AD13" s="47"/>
      <c r="AE13" s="47"/>
      <c r="AF13" s="47"/>
      <c r="AG13" s="47"/>
      <c r="AH13" s="47"/>
      <c r="AI13" s="47"/>
      <c r="AJ13" s="47"/>
      <c r="AK13" s="46"/>
      <c r="AL13" s="46"/>
      <c r="AM13" s="46"/>
      <c r="AN13" s="32"/>
      <c r="AO13" s="20">
        <v>0</v>
      </c>
      <c r="AP13" s="255"/>
      <c r="AQ13" s="21"/>
    </row>
    <row r="14" spans="1:310" ht="46.5" customHeight="1" x14ac:dyDescent="0.3">
      <c r="A14" s="255"/>
      <c r="B14" s="19"/>
      <c r="C14" s="25"/>
      <c r="D14" s="22"/>
      <c r="E14" s="22"/>
      <c r="F14" s="22"/>
      <c r="G14" s="22"/>
      <c r="H14" s="34"/>
      <c r="I14" s="34"/>
      <c r="J14" s="34"/>
      <c r="K14" s="34"/>
      <c r="L14" s="34"/>
      <c r="M14" s="33"/>
      <c r="N14" s="33"/>
      <c r="O14" s="33"/>
      <c r="P14" s="33"/>
      <c r="Q14" s="34"/>
      <c r="R14" s="34"/>
      <c r="S14" s="34"/>
      <c r="T14" s="34"/>
      <c r="U14" s="34"/>
      <c r="V14" s="34"/>
      <c r="W14" s="34"/>
      <c r="X14" s="34"/>
      <c r="Y14" s="34"/>
      <c r="Z14" s="34"/>
      <c r="AA14" s="34"/>
      <c r="AB14" s="34"/>
      <c r="AC14" s="34"/>
      <c r="AD14" s="34"/>
      <c r="AE14" s="34"/>
      <c r="AF14" s="34"/>
      <c r="AG14" s="34"/>
      <c r="AH14" s="34"/>
      <c r="AI14" s="34"/>
      <c r="AJ14" s="33"/>
      <c r="AK14" s="33"/>
      <c r="AL14" s="33"/>
      <c r="AM14" s="33"/>
      <c r="AN14" s="32"/>
      <c r="AO14" s="20">
        <v>0</v>
      </c>
      <c r="AP14" s="255"/>
      <c r="AQ14" s="21"/>
    </row>
    <row r="15" spans="1:310" ht="33.75" customHeight="1" x14ac:dyDescent="0.3">
      <c r="A15" s="255"/>
      <c r="B15" s="19"/>
      <c r="C15" s="25"/>
      <c r="D15" s="33"/>
      <c r="E15" s="33"/>
      <c r="F15" s="33"/>
      <c r="G15" s="33"/>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3"/>
      <c r="AK15" s="33"/>
      <c r="AL15" s="33"/>
      <c r="AM15" s="33"/>
      <c r="AN15" s="32"/>
      <c r="AO15" s="20">
        <v>0</v>
      </c>
      <c r="AP15" s="255"/>
      <c r="AQ15" s="21"/>
    </row>
    <row r="16" spans="1:310" ht="33.75" customHeight="1" x14ac:dyDescent="0.3">
      <c r="A16" s="255"/>
      <c r="B16" s="19"/>
      <c r="C16" s="25"/>
      <c r="D16" s="33"/>
      <c r="E16" s="33"/>
      <c r="F16" s="33"/>
      <c r="G16" s="33"/>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3"/>
      <c r="AK16" s="33"/>
      <c r="AL16" s="33"/>
      <c r="AM16" s="33"/>
      <c r="AN16" s="32"/>
      <c r="AO16" s="20">
        <v>0</v>
      </c>
      <c r="AP16" s="255"/>
      <c r="AQ16" s="21"/>
    </row>
    <row r="17" spans="1:61" ht="55.5" customHeight="1" x14ac:dyDescent="0.3">
      <c r="A17" s="255"/>
      <c r="B17" s="19"/>
      <c r="C17" s="25"/>
      <c r="D17" s="33"/>
      <c r="E17" s="33"/>
      <c r="F17" s="33"/>
      <c r="G17" s="33"/>
      <c r="H17" s="34"/>
      <c r="I17" s="34"/>
      <c r="J17" s="34"/>
      <c r="K17" s="34"/>
      <c r="L17" s="34"/>
      <c r="M17" s="34"/>
      <c r="N17" s="34"/>
      <c r="O17" s="34"/>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2"/>
      <c r="AO17" s="20">
        <v>0</v>
      </c>
      <c r="AP17" s="255"/>
      <c r="AQ17" s="21"/>
    </row>
    <row r="18" spans="1:61" ht="45.75" customHeight="1" x14ac:dyDescent="0.3">
      <c r="A18" s="255"/>
      <c r="B18" s="19"/>
      <c r="C18" s="25"/>
      <c r="D18" s="33"/>
      <c r="E18" s="33"/>
      <c r="F18" s="33"/>
      <c r="G18" s="33"/>
      <c r="H18" s="34"/>
      <c r="I18" s="34"/>
      <c r="J18" s="34"/>
      <c r="K18" s="34"/>
      <c r="L18" s="34"/>
      <c r="M18" s="34"/>
      <c r="N18" s="34"/>
      <c r="O18" s="34"/>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32"/>
      <c r="AO18" s="20">
        <v>0</v>
      </c>
      <c r="AP18" s="255"/>
      <c r="AQ18" s="21"/>
      <c r="AR18" s="4"/>
      <c r="AS18" s="4"/>
      <c r="AT18" s="4"/>
      <c r="AU18" s="4"/>
      <c r="AV18" s="4"/>
      <c r="AW18" s="4"/>
      <c r="AX18" s="4"/>
      <c r="AY18" s="4"/>
      <c r="AZ18" s="4"/>
      <c r="BA18" s="4"/>
      <c r="BB18" s="4"/>
      <c r="BC18" s="4"/>
      <c r="BD18" s="4"/>
      <c r="BE18" s="4"/>
      <c r="BF18" s="4"/>
      <c r="BG18" s="4"/>
      <c r="BH18" s="4"/>
      <c r="BI18" s="4"/>
    </row>
    <row r="19" spans="1:61" ht="47.25" customHeight="1" x14ac:dyDescent="0.3">
      <c r="A19" s="256"/>
      <c r="B19" s="19"/>
      <c r="C19" s="25"/>
      <c r="D19" s="33"/>
      <c r="E19" s="33"/>
      <c r="F19" s="33"/>
      <c r="G19" s="33"/>
      <c r="H19" s="44"/>
      <c r="I19" s="33"/>
      <c r="J19" s="33"/>
      <c r="K19" s="33"/>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32"/>
      <c r="AO19" s="20">
        <v>0</v>
      </c>
      <c r="AP19" s="256"/>
      <c r="AQ19" s="48"/>
      <c r="AR19" s="4"/>
      <c r="AS19" s="4"/>
      <c r="AT19" s="4"/>
      <c r="AU19" s="4"/>
      <c r="AV19" s="4"/>
      <c r="AW19" s="4"/>
      <c r="AX19" s="4"/>
      <c r="AY19" s="4"/>
      <c r="AZ19" s="4"/>
      <c r="BA19" s="4"/>
      <c r="BB19" s="4"/>
      <c r="BC19" s="4"/>
      <c r="BD19" s="4"/>
      <c r="BE19" s="4"/>
      <c r="BF19" s="4"/>
      <c r="BG19" s="4"/>
      <c r="BH19" s="4"/>
      <c r="BI19" s="4"/>
    </row>
    <row r="20" spans="1:61" s="12" customFormat="1" x14ac:dyDescent="0.3">
      <c r="A20" s="243" t="s">
        <v>415</v>
      </c>
      <c r="B20" s="231"/>
      <c r="C20" s="231"/>
      <c r="D20" s="231"/>
      <c r="E20" s="231"/>
      <c r="F20" s="231"/>
      <c r="G20" s="231"/>
      <c r="H20" s="231"/>
      <c r="I20" s="231"/>
      <c r="J20" s="231"/>
      <c r="K20" s="231"/>
      <c r="L20" s="231"/>
      <c r="M20" s="231"/>
      <c r="N20" s="231"/>
      <c r="O20" s="231"/>
      <c r="P20" s="231"/>
      <c r="Q20" s="231"/>
      <c r="R20" s="231"/>
      <c r="S20" s="231"/>
      <c r="T20" s="231"/>
      <c r="U20" s="231"/>
      <c r="V20" s="231"/>
      <c r="W20" s="231"/>
      <c r="X20" s="231"/>
      <c r="Y20" s="231"/>
      <c r="Z20" s="231"/>
      <c r="AA20" s="231"/>
      <c r="AB20" s="231"/>
      <c r="AC20" s="231"/>
      <c r="AD20" s="231"/>
      <c r="AE20" s="231"/>
      <c r="AF20" s="231"/>
      <c r="AG20" s="231"/>
      <c r="AH20" s="231"/>
      <c r="AI20" s="231"/>
      <c r="AJ20" s="231"/>
      <c r="AK20" s="231"/>
      <c r="AL20" s="231"/>
      <c r="AM20" s="231"/>
      <c r="AN20" s="226"/>
      <c r="AO20" s="23">
        <f>AVERAGE(AO7:AO19)</f>
        <v>7.6923076923076927E-2</v>
      </c>
      <c r="AP20" s="23">
        <f>AVERAGE(AP7:AP19)</f>
        <v>0.1</v>
      </c>
      <c r="AQ20" s="24"/>
      <c r="AR20" s="6"/>
      <c r="AS20" s="6"/>
      <c r="AT20" s="6"/>
      <c r="AU20" s="6"/>
      <c r="AV20" s="6"/>
      <c r="AW20" s="6"/>
      <c r="AX20" s="6"/>
      <c r="AY20" s="6"/>
      <c r="AZ20" s="6"/>
      <c r="BA20" s="6"/>
      <c r="BB20" s="6"/>
      <c r="BC20" s="6"/>
      <c r="BD20" s="6"/>
      <c r="BE20" s="6"/>
      <c r="BF20" s="6"/>
      <c r="BG20" s="6"/>
      <c r="BH20" s="6"/>
      <c r="BI20" s="6"/>
    </row>
    <row r="21" spans="1:61" s="6" customFormat="1" x14ac:dyDescent="0.3">
      <c r="A21" s="39"/>
      <c r="B21" s="39"/>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40"/>
      <c r="AP21" s="40"/>
    </row>
    <row r="22" spans="1:61" s="12" customFormat="1" x14ac:dyDescent="0.3">
      <c r="A22" s="246" t="s">
        <v>416</v>
      </c>
      <c r="B22" s="247"/>
      <c r="C22" s="248"/>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row>
    <row r="23" spans="1:61" s="12" customFormat="1" x14ac:dyDescent="0.3">
      <c r="A23" s="265" t="s">
        <v>417</v>
      </c>
      <c r="B23" s="242"/>
      <c r="C23" s="37" t="s">
        <v>418</v>
      </c>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row>
    <row r="24" spans="1:61" s="12" customFormat="1" x14ac:dyDescent="0.3">
      <c r="A24" s="241" t="s">
        <v>419</v>
      </c>
      <c r="B24" s="242"/>
      <c r="C24" s="37" t="s">
        <v>420</v>
      </c>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row>
    <row r="25" spans="1:61" s="12" customFormat="1" x14ac:dyDescent="0.3">
      <c r="A25" s="241" t="s">
        <v>421</v>
      </c>
      <c r="B25" s="242"/>
      <c r="C25" s="37" t="s">
        <v>422</v>
      </c>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row>
    <row r="26" spans="1:61" s="12" customFormat="1" x14ac:dyDescent="0.3">
      <c r="A26" s="268"/>
      <c r="B26" s="242"/>
      <c r="C26" s="18"/>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row>
    <row r="27" spans="1:61" s="12" customFormat="1" x14ac:dyDescent="0.3">
      <c r="A27" s="268"/>
      <c r="B27" s="242"/>
      <c r="C27" s="18"/>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row>
    <row r="28" spans="1:61" s="12" customFormat="1" x14ac:dyDescent="0.3">
      <c r="A28" s="268"/>
      <c r="B28" s="242"/>
      <c r="C28" s="18"/>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row>
    <row r="29" spans="1:61" s="12" customFormat="1" x14ac:dyDescent="0.3">
      <c r="A29" s="268"/>
      <c r="B29" s="242"/>
      <c r="C29" s="18"/>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4"/>
      <c r="BF29" s="6"/>
      <c r="BG29" s="6"/>
      <c r="BH29" s="6"/>
      <c r="BI29" s="6"/>
    </row>
    <row r="30" spans="1:61" x14ac:dyDescent="0.3">
      <c r="AR30" s="4"/>
      <c r="AS30" s="4"/>
      <c r="AT30" s="4"/>
      <c r="AU30" s="4"/>
      <c r="AV30" s="4"/>
      <c r="AW30" s="4"/>
      <c r="AX30" s="4"/>
      <c r="AY30" s="4"/>
      <c r="AZ30" s="4"/>
      <c r="BA30" s="4"/>
      <c r="BB30" s="4"/>
      <c r="BC30" s="4"/>
      <c r="BD30" s="4"/>
      <c r="BE30" s="4"/>
      <c r="BF30" s="4"/>
      <c r="BG30" s="4"/>
      <c r="BH30" s="4"/>
      <c r="BI30" s="4"/>
    </row>
    <row r="31" spans="1:61" x14ac:dyDescent="0.3">
      <c r="AU31" s="4"/>
      <c r="AV31" s="4"/>
      <c r="AW31" s="4"/>
      <c r="AX31" s="4"/>
      <c r="AY31" s="4"/>
      <c r="AZ31" s="4"/>
      <c r="BA31" s="4"/>
      <c r="BB31" s="4"/>
      <c r="BC31" s="4"/>
      <c r="BD31" s="4"/>
      <c r="BE31" s="4"/>
      <c r="BF31" s="4"/>
      <c r="BG31" s="4"/>
      <c r="BH31" s="4"/>
      <c r="BI31" s="4"/>
    </row>
    <row r="32" spans="1:61" x14ac:dyDescent="0.3">
      <c r="AU32" s="4"/>
      <c r="AV32" s="4"/>
      <c r="AW32" s="4"/>
      <c r="AX32" s="4"/>
      <c r="AY32" s="4"/>
      <c r="AZ32" s="4"/>
      <c r="BA32" s="4"/>
      <c r="BB32" s="4"/>
      <c r="BC32" s="4"/>
      <c r="BD32" s="4"/>
      <c r="BE32" s="4"/>
      <c r="BF32" s="4"/>
      <c r="BG32" s="4"/>
      <c r="BH32" s="4"/>
      <c r="BI32" s="4"/>
    </row>
  </sheetData>
  <mergeCells count="31">
    <mergeCell ref="A29:B29"/>
    <mergeCell ref="A28:B28"/>
    <mergeCell ref="D7:G7"/>
    <mergeCell ref="T5:W6"/>
    <mergeCell ref="C5:C6"/>
    <mergeCell ref="A27:B27"/>
    <mergeCell ref="A26:B26"/>
    <mergeCell ref="AJ5:AM6"/>
    <mergeCell ref="A12:A19"/>
    <mergeCell ref="A23:B23"/>
    <mergeCell ref="A7:A11"/>
    <mergeCell ref="B5:B6"/>
    <mergeCell ref="D5:G6"/>
    <mergeCell ref="H5:K6"/>
    <mergeCell ref="P5:S6"/>
    <mergeCell ref="AN1:AQ4"/>
    <mergeCell ref="L5:O6"/>
    <mergeCell ref="A25:B25"/>
    <mergeCell ref="A20:AN20"/>
    <mergeCell ref="AO5:AO6"/>
    <mergeCell ref="A22:C22"/>
    <mergeCell ref="AF5:AI6"/>
    <mergeCell ref="AB5:AE6"/>
    <mergeCell ref="A24:B24"/>
    <mergeCell ref="AN5:AN6"/>
    <mergeCell ref="AP12:AP19"/>
    <mergeCell ref="AP7:AP11"/>
    <mergeCell ref="D1:AM4"/>
    <mergeCell ref="X5:AA6"/>
    <mergeCell ref="A5:A6"/>
    <mergeCell ref="A1:C4"/>
  </mergeCells>
  <conditionalFormatting sqref="AO7:AO19">
    <cfRule type="cellIs" dxfId="15" priority="17" operator="between">
      <formula>0.76</formula>
      <formula>1</formula>
    </cfRule>
    <cfRule type="cellIs" dxfId="14" priority="18" operator="between">
      <formula>0.51</formula>
      <formula>0.75</formula>
    </cfRule>
    <cfRule type="cellIs" dxfId="13" priority="19" operator="between">
      <formula>0.26</formula>
      <formula>0.5</formula>
    </cfRule>
    <cfRule type="cellIs" dxfId="12" priority="20" operator="between">
      <formula>0</formula>
      <formula>0.25</formula>
    </cfRule>
  </conditionalFormatting>
  <conditionalFormatting sqref="AO20:AP21">
    <cfRule type="cellIs" dxfId="11" priority="9" operator="between">
      <formula>0.76</formula>
      <formula>1</formula>
    </cfRule>
    <cfRule type="cellIs" dxfId="10" priority="10" operator="between">
      <formula>0.51</formula>
      <formula>0.75</formula>
    </cfRule>
    <cfRule type="cellIs" dxfId="9" priority="11" operator="between">
      <formula>0.26</formula>
      <formula>0.5</formula>
    </cfRule>
    <cfRule type="cellIs" dxfId="8" priority="12" operator="between">
      <formula>0</formula>
      <formula>0.25</formula>
    </cfRule>
  </conditionalFormatting>
  <conditionalFormatting sqref="AP7">
    <cfRule type="cellIs" dxfId="7" priority="13" operator="between">
      <formula>0.76</formula>
      <formula>1</formula>
    </cfRule>
    <cfRule type="cellIs" dxfId="6" priority="14" operator="between">
      <formula>0.51</formula>
      <formula>0.75</formula>
    </cfRule>
    <cfRule type="cellIs" dxfId="5" priority="15" operator="between">
      <formula>0.26</formula>
      <formula>50</formula>
    </cfRule>
    <cfRule type="cellIs" dxfId="4" priority="16" operator="between">
      <formula>0</formula>
      <formula>0.25</formula>
    </cfRule>
  </conditionalFormatting>
  <conditionalFormatting sqref="AP12">
    <cfRule type="cellIs" dxfId="3" priority="5" operator="between">
      <formula>0.76</formula>
      <formula>1</formula>
    </cfRule>
    <cfRule type="cellIs" dxfId="2" priority="6" operator="between">
      <formula>0.51</formula>
      <formula>0.75</formula>
    </cfRule>
    <cfRule type="cellIs" dxfId="1" priority="7" operator="between">
      <formula>0.26</formula>
      <formula>50</formula>
    </cfRule>
    <cfRule type="cellIs" dxfId="0" priority="8" operator="between">
      <formula>0</formula>
      <formula>0.25</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
  <sheetViews>
    <sheetView workbookViewId="0">
      <selection activeCell="E5" sqref="E5"/>
    </sheetView>
  </sheetViews>
  <sheetFormatPr baseColWidth="10" defaultColWidth="11.42578125" defaultRowHeight="16.5" x14ac:dyDescent="0.3"/>
  <cols>
    <col min="1" max="2" width="11.42578125" style="4" customWidth="1"/>
    <col min="3" max="3" width="18.7109375" style="4" customWidth="1"/>
    <col min="4" max="4" width="15.7109375" style="4" customWidth="1"/>
    <col min="5" max="5" width="14.28515625" style="4" customWidth="1"/>
    <col min="6" max="6" width="15.85546875" style="4" customWidth="1"/>
    <col min="7" max="7" width="11.42578125" style="4" customWidth="1"/>
    <col min="8" max="16384" width="11.42578125" style="4"/>
  </cols>
  <sheetData>
    <row r="1" spans="1:6" s="6" customFormat="1" ht="18" customHeight="1" x14ac:dyDescent="0.3">
      <c r="B1" s="62"/>
      <c r="C1" s="62"/>
      <c r="D1" s="63"/>
      <c r="E1" s="63"/>
      <c r="F1" s="63"/>
    </row>
    <row r="2" spans="1:6" s="6" customFormat="1" ht="61.5" customHeight="1" x14ac:dyDescent="0.3">
      <c r="A2" s="64"/>
      <c r="B2" s="64"/>
      <c r="C2" s="64"/>
      <c r="D2" s="66" t="s">
        <v>423</v>
      </c>
      <c r="E2" s="65"/>
      <c r="F2" s="65"/>
    </row>
    <row r="3" spans="1:6" s="6" customFormat="1" ht="17.25" customHeight="1" x14ac:dyDescent="0.3">
      <c r="A3" s="270" t="s">
        <v>424</v>
      </c>
      <c r="B3" s="271"/>
      <c r="C3" s="271"/>
      <c r="D3" s="271"/>
      <c r="E3" s="271"/>
      <c r="F3" s="272"/>
    </row>
    <row r="4" spans="1:6" s="6" customFormat="1" ht="27" customHeight="1" x14ac:dyDescent="0.3">
      <c r="A4" s="58" t="s">
        <v>425</v>
      </c>
      <c r="B4" s="58" t="s">
        <v>426</v>
      </c>
      <c r="C4" s="59" t="s">
        <v>427</v>
      </c>
      <c r="D4" s="58" t="s">
        <v>428</v>
      </c>
      <c r="E4" s="58" t="s">
        <v>429</v>
      </c>
      <c r="F4" s="58" t="s">
        <v>430</v>
      </c>
    </row>
    <row r="5" spans="1:6" s="6" customFormat="1" ht="81" customHeight="1" x14ac:dyDescent="0.3">
      <c r="A5" s="60">
        <v>1</v>
      </c>
      <c r="B5" s="61">
        <v>45986</v>
      </c>
      <c r="C5" s="61" t="s">
        <v>431</v>
      </c>
      <c r="D5" s="61" t="s">
        <v>432</v>
      </c>
      <c r="E5" s="61" t="s">
        <v>433</v>
      </c>
      <c r="F5" s="61"/>
    </row>
    <row r="6" spans="1:6" s="6" customFormat="1" x14ac:dyDescent="0.3">
      <c r="A6" s="273" t="s">
        <v>434</v>
      </c>
      <c r="B6" s="271"/>
      <c r="C6" s="271"/>
      <c r="D6" s="271"/>
      <c r="E6" s="271"/>
      <c r="F6" s="272"/>
    </row>
  </sheetData>
  <mergeCells count="2">
    <mergeCell ref="A3:F3"/>
    <mergeCell ref="A6:F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E1:H22"/>
  <sheetViews>
    <sheetView topLeftCell="D1" workbookViewId="0">
      <selection activeCell="H1" sqref="H1"/>
    </sheetView>
  </sheetViews>
  <sheetFormatPr baseColWidth="10" defaultColWidth="11.42578125" defaultRowHeight="15" x14ac:dyDescent="0.25"/>
  <cols>
    <col min="5" max="5" width="48.140625" customWidth="1"/>
    <col min="6" max="6" width="45.42578125" customWidth="1"/>
    <col min="7" max="7" width="36.7109375" customWidth="1"/>
    <col min="8" max="8" width="28.140625" customWidth="1"/>
  </cols>
  <sheetData>
    <row r="1" spans="5:8" ht="30" customHeight="1" x14ac:dyDescent="0.25">
      <c r="E1" s="2" t="s">
        <v>435</v>
      </c>
      <c r="F1" s="79" t="s">
        <v>436</v>
      </c>
      <c r="G1" s="2" t="s">
        <v>437</v>
      </c>
      <c r="H1" s="3"/>
    </row>
    <row r="2" spans="5:8" x14ac:dyDescent="0.25">
      <c r="E2" s="77" t="s">
        <v>438</v>
      </c>
      <c r="F2" s="70" t="s">
        <v>152</v>
      </c>
      <c r="G2" s="78" t="s">
        <v>439</v>
      </c>
      <c r="H2" s="3"/>
    </row>
    <row r="3" spans="5:8" ht="30" customHeight="1" x14ac:dyDescent="0.25">
      <c r="E3" s="77" t="s">
        <v>187</v>
      </c>
      <c r="F3" s="70" t="s">
        <v>163</v>
      </c>
      <c r="G3" s="78" t="s">
        <v>440</v>
      </c>
      <c r="H3" s="3"/>
    </row>
    <row r="4" spans="5:8" ht="30" customHeight="1" x14ac:dyDescent="0.25">
      <c r="E4" s="77" t="s">
        <v>441</v>
      </c>
      <c r="F4" s="70" t="s">
        <v>169</v>
      </c>
      <c r="G4" s="78" t="s">
        <v>442</v>
      </c>
    </row>
    <row r="5" spans="5:8" ht="30" customHeight="1" x14ac:dyDescent="0.25">
      <c r="E5" s="77" t="s">
        <v>161</v>
      </c>
      <c r="F5" s="70" t="s">
        <v>244</v>
      </c>
      <c r="G5" s="78" t="s">
        <v>443</v>
      </c>
    </row>
    <row r="6" spans="5:8" x14ac:dyDescent="0.25">
      <c r="E6" s="77" t="s">
        <v>444</v>
      </c>
      <c r="F6" s="70" t="s">
        <v>190</v>
      </c>
      <c r="G6" s="78" t="s">
        <v>445</v>
      </c>
    </row>
    <row r="7" spans="5:8" x14ac:dyDescent="0.25">
      <c r="E7" s="77" t="s">
        <v>446</v>
      </c>
      <c r="F7" s="70" t="s">
        <v>144</v>
      </c>
    </row>
    <row r="8" spans="5:8" x14ac:dyDescent="0.25">
      <c r="E8" s="1" t="s">
        <v>447</v>
      </c>
      <c r="F8" s="80"/>
    </row>
    <row r="9" spans="5:8" x14ac:dyDescent="0.25">
      <c r="E9" s="1" t="s">
        <v>448</v>
      </c>
    </row>
    <row r="10" spans="5:8" x14ac:dyDescent="0.25">
      <c r="E10" s="1" t="s">
        <v>449</v>
      </c>
    </row>
    <row r="11" spans="5:8" x14ac:dyDescent="0.25">
      <c r="E11" s="67" t="s">
        <v>450</v>
      </c>
    </row>
    <row r="12" spans="5:8" ht="30" customHeight="1" x14ac:dyDescent="0.25">
      <c r="E12" s="69" t="s">
        <v>451</v>
      </c>
    </row>
    <row r="13" spans="5:8" x14ac:dyDescent="0.25">
      <c r="E13" s="69" t="s">
        <v>452</v>
      </c>
    </row>
    <row r="14" spans="5:8" x14ac:dyDescent="0.25">
      <c r="E14" s="69" t="s">
        <v>453</v>
      </c>
    </row>
    <row r="15" spans="5:8" x14ac:dyDescent="0.25">
      <c r="E15" s="70" t="s">
        <v>454</v>
      </c>
    </row>
    <row r="16" spans="5:8" x14ac:dyDescent="0.25">
      <c r="E16" s="70" t="s">
        <v>455</v>
      </c>
    </row>
    <row r="17" spans="5:5" x14ac:dyDescent="0.25">
      <c r="E17" s="70" t="s">
        <v>347</v>
      </c>
    </row>
    <row r="18" spans="5:5" x14ac:dyDescent="0.25">
      <c r="E18" s="70" t="s">
        <v>456</v>
      </c>
    </row>
    <row r="19" spans="5:5" x14ac:dyDescent="0.25">
      <c r="E19" s="71" t="s">
        <v>457</v>
      </c>
    </row>
    <row r="20" spans="5:5" x14ac:dyDescent="0.25">
      <c r="E20" s="71" t="s">
        <v>241</v>
      </c>
    </row>
    <row r="21" spans="5:5" x14ac:dyDescent="0.25">
      <c r="E21" s="71" t="s">
        <v>458</v>
      </c>
    </row>
    <row r="22" spans="5:5" x14ac:dyDescent="0.25">
      <c r="E22" s="70" t="s">
        <v>132</v>
      </c>
    </row>
  </sheetData>
  <dataValidations count="1">
    <dataValidation type="list" allowBlank="1" showInputMessage="1" showErrorMessage="1" sqref="F16:F17" xr:uid="{00000000-0002-0000-0400-000000000000}">
      <formula1>$E$2:$E$3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INSTRUCCIONES</vt:lpstr>
      <vt:lpstr>ESTRATEGIA DE PCSDG</vt:lpstr>
      <vt:lpstr>SEGUIMIENTO ESTRATEGIA PCSDG</vt:lpstr>
      <vt:lpstr>CONTROL DE CAMBIOS</vt:lpstr>
      <vt:lpstr>FILTROS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Felipe Gaitan Chacon</dc:creator>
  <cp:keywords/>
  <dc:description/>
  <cp:lastModifiedBy>Diego Hernan Salamanca Molano</cp:lastModifiedBy>
  <cp:revision/>
  <dcterms:created xsi:type="dcterms:W3CDTF">2024-05-02T15:37:11Z</dcterms:created>
  <dcterms:modified xsi:type="dcterms:W3CDTF">2026-08-12T16:29:09Z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