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/>
  <mc:AlternateContent xmlns:mc="http://schemas.openxmlformats.org/markup-compatibility/2006">
    <mc:Choice Requires="x15">
      <x15ac:absPath xmlns:x15ac="http://schemas.microsoft.com/office/spreadsheetml/2010/11/ac" url="D:\03\2026\Calidad\WEB\2.1.5. Políticas, lineamientos y manuales\"/>
    </mc:Choice>
  </mc:AlternateContent>
  <xr:revisionPtr revIDLastSave="0" documentId="8_{548638CF-D51E-4D13-A3FE-CB48574144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igencia 2025" sheetId="1" r:id="rId1"/>
  </sheets>
  <definedNames>
    <definedName name="_xlnm._FilterDatabase" localSheetId="0" hidden="1">'Vigencia 2025'!$A$1:$P$51</definedName>
    <definedName name="TIP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1" i="1" l="1"/>
  <c r="M26" i="1" l="1"/>
  <c r="M27" i="1"/>
  <c r="M28" i="1"/>
  <c r="M29" i="1"/>
  <c r="M30" i="1"/>
  <c r="M31" i="1"/>
  <c r="M25" i="1"/>
  <c r="M4" i="1"/>
  <c r="M42" i="1"/>
  <c r="M16" i="1"/>
  <c r="M9" i="1"/>
  <c r="M8" i="1"/>
  <c r="M3" i="1"/>
  <c r="M48" i="1"/>
  <c r="M22" i="1"/>
  <c r="M5" i="1"/>
  <c r="M14" i="1"/>
  <c r="M19" i="1"/>
  <c r="M32" i="1"/>
  <c r="M35" i="1"/>
  <c r="M12" i="1"/>
  <c r="M45" i="1"/>
  <c r="M43" i="1"/>
  <c r="M39" i="1"/>
  <c r="M33" i="1"/>
  <c r="M10" i="1"/>
  <c r="M47" i="1"/>
  <c r="M2" i="1"/>
  <c r="M11" i="1"/>
  <c r="M37" i="1"/>
  <c r="M18" i="1"/>
  <c r="M44" i="1"/>
  <c r="M46" i="1"/>
  <c r="M21" i="1"/>
  <c r="M34" i="1"/>
  <c r="M50" i="1"/>
  <c r="M13" i="1"/>
  <c r="M23" i="1"/>
  <c r="M7" i="1"/>
  <c r="M20" i="1"/>
  <c r="M36" i="1"/>
  <c r="M40" i="1"/>
  <c r="M49" i="1"/>
  <c r="M38" i="1"/>
  <c r="M24" i="1"/>
  <c r="M17" i="1"/>
  <c r="M41" i="1"/>
  <c r="M51" i="1" l="1"/>
</calcChain>
</file>

<file path=xl/sharedStrings.xml><?xml version="1.0" encoding="utf-8"?>
<sst xmlns="http://schemas.openxmlformats.org/spreadsheetml/2006/main" count="514" uniqueCount="194">
  <si>
    <t xml:space="preserve">Línea de Inversión </t>
  </si>
  <si>
    <t>Concepto de Gasto</t>
  </si>
  <si>
    <t>Nombre Componente Línea de Inversión</t>
  </si>
  <si>
    <t>#Proyecto</t>
  </si>
  <si>
    <t>Código proyecto</t>
  </si>
  <si>
    <t>Nombre del Proyecto de Inversión</t>
  </si>
  <si>
    <t>Componente Proyecto</t>
  </si>
  <si>
    <t>No. Meta</t>
  </si>
  <si>
    <t>Meta Proyecto 2025-2028</t>
  </si>
  <si>
    <t>Tipo de Anualización Meta</t>
  </si>
  <si>
    <t>Magnitud 2025</t>
  </si>
  <si>
    <t>Presupuesto
 Meta (POAI) 2025</t>
  </si>
  <si>
    <t>% Presupuestal</t>
  </si>
  <si>
    <t>Valor POAI 2026
 (en pesos y 3 últimos digitos en cero)</t>
  </si>
  <si>
    <t>Tipo de Recurso
(Tecnico - Humano)</t>
  </si>
  <si>
    <t>RESPONSABLE</t>
  </si>
  <si>
    <t>Consejo o Mesa o Instancia</t>
  </si>
  <si>
    <t>Democracia deliberativa y participación</t>
  </si>
  <si>
    <t>Fortalecimiento a organizaciones sociales y comunitarias y a instancias de participación.</t>
  </si>
  <si>
    <t>Presupuestos Participativos</t>
  </si>
  <si>
    <t>Santa Fe mas participativa e incluyente</t>
  </si>
  <si>
    <t>FORTALECIMIENTO DE ORGANIZACIONES</t>
  </si>
  <si>
    <t>Fortalecer 120 Organizaciones sociales e Instancias de participación ciudadana.</t>
  </si>
  <si>
    <t>Suma</t>
  </si>
  <si>
    <t>Técnico</t>
  </si>
  <si>
    <t>PLANEACIÓN
PARTICIPACIÓN</t>
  </si>
  <si>
    <t>Transversal</t>
  </si>
  <si>
    <t>Gobierno confiable</t>
  </si>
  <si>
    <t>Fortalecimiento a medios comunitarios y alternativos</t>
  </si>
  <si>
    <t>MEDIOS COMUNITARIOS</t>
  </si>
  <si>
    <t>Fortalecer 40 medios comunitarios y alternativos.</t>
  </si>
  <si>
    <t>Técnico - Humano</t>
  </si>
  <si>
    <t>Cultura ciudadana para la convivencia pacífica</t>
  </si>
  <si>
    <t>Promoción de la convivencia ciudadana</t>
  </si>
  <si>
    <t>2683</t>
  </si>
  <si>
    <t>Fortalecimiento Comunitario y Formación Ciudadana</t>
  </si>
  <si>
    <t>FORTALECIMIENTO DE CAPACIDADES</t>
  </si>
  <si>
    <t>Fortalecer 60 organizaciones comunitarias a través de capacidades para promover acciones de corresponsabilidad en la gestión de la seguridad y la convivencia.</t>
  </si>
  <si>
    <t>15</t>
  </si>
  <si>
    <t>FORMACIÓN</t>
  </si>
  <si>
    <t>Implementar 4 acciones formativas diferenciales para la promoción de la convivencia ciudadana</t>
  </si>
  <si>
    <t>Humano</t>
  </si>
  <si>
    <t>Acceso a la Justicia</t>
  </si>
  <si>
    <t>2882</t>
  </si>
  <si>
    <t>Fortalecimiento de la Convivencia Escolar y Ciudadana a través de Enfoques Restaurativos en Santa Fe</t>
  </si>
  <si>
    <t>CONFLICTIVIDAD ESCOLAR</t>
  </si>
  <si>
    <t>Fortalecer 8 programas de abordaje de conflictividad escolar para la convivencia con enfoque restaurativo.</t>
  </si>
  <si>
    <t>2</t>
  </si>
  <si>
    <t> </t>
  </si>
  <si>
    <t>Cuidado de la vida</t>
  </si>
  <si>
    <t>Protección y bienestar animal</t>
  </si>
  <si>
    <t>Santa Fe Protectora de los Animales</t>
  </si>
  <si>
    <t>ACCIONES PEDAGÓGICAS</t>
  </si>
  <si>
    <t>Vincular 1500 personas en acciones educativas en temas de protección y bienestar animal</t>
  </si>
  <si>
    <t>BIENESTAR ANIMAL</t>
  </si>
  <si>
    <t>Atender 15000 animales en los programas de brigadas médicas, urgencias veterinarias y adopciones</t>
  </si>
  <si>
    <t>ESTERILIZACIÓN</t>
  </si>
  <si>
    <t>Esterilizar 4000 perros y gatos incluyendo los que está en condición de vulnerabilidad</t>
  </si>
  <si>
    <t>Emprendimiento equitativo e incluyente</t>
  </si>
  <si>
    <t>Extensión agropecuaria y productividad rural</t>
  </si>
  <si>
    <t>Desarrollo económico en Santa Fe</t>
  </si>
  <si>
    <t>PRODUCTIVIDAD Y COMERCIALIZACIÓN</t>
  </si>
  <si>
    <t>Vincular 60 hogares y/o unidades productivas a procesos productivos y de comercialización en el sector rural.</t>
  </si>
  <si>
    <t>Fortalecimiento del tejido empresarial local</t>
  </si>
  <si>
    <t>TEJIDO EMPRESARIAL LOCAL</t>
  </si>
  <si>
    <t>Apoyar 200 Mipymes, emprendimientos y/o actores de la economía informal para el fortalecimiento del tejido empresarial local.</t>
  </si>
  <si>
    <t>Cero tolerancia a las violencias</t>
  </si>
  <si>
    <t>Prevención del feminicidio y las violencias contra las mujeres</t>
  </si>
  <si>
    <t>Santa Fe cuida a su gente fortaleciendo las rutas para la prevención de vulneraciones de los derechos humanos de las mujeres</t>
  </si>
  <si>
    <t>PREVENCIÓN</t>
  </si>
  <si>
    <t>Vincular 2400 personas en acciones para la prevención del feminicidio y la violencia contra la mujer.</t>
  </si>
  <si>
    <t>Prevención y atención de violencia intrafamiliar y sexual para poblaciones en situaciones de riesgo y vulnerabilidad de derechos</t>
  </si>
  <si>
    <t>Mujeres de Santa Fe, Tejiendo futuro</t>
  </si>
  <si>
    <t xml:space="preserve">Vincular 2000 personas en procesos para la prevención de violencias en el contexto familiar y/o violencia sexual.   </t>
  </si>
  <si>
    <t>Estrategias de cuidado a personas cuidadoras</t>
  </si>
  <si>
    <t>ESTRATEGIAS DE CUIDADO</t>
  </si>
  <si>
    <t>Vincular 900 mujeres cuidadoras a estrategias de cuidado.</t>
  </si>
  <si>
    <t>Fortalecimiento de capacidades para el ejercicio de derechos y para la autonomía económica de las mujeres.</t>
  </si>
  <si>
    <t>Vincular 1400 mujeres para el ejercicio de derechos y el fortalecimiento de su autonomía económica.</t>
  </si>
  <si>
    <t>Bogotaneidad</t>
  </si>
  <si>
    <t>Gestión Pública Local</t>
  </si>
  <si>
    <t>Santa Fe localidad innovadora, participativa y social</t>
  </si>
  <si>
    <t>ESTRATEGIA BOGOTANEIDAD</t>
  </si>
  <si>
    <t>Desarrollar 2 acciones orientadas a la ciudadanía, en el marco de la estrategia Bogotaneidad.</t>
  </si>
  <si>
    <t>Infraestructura segura e incluyente</t>
  </si>
  <si>
    <t>Construcción y/o conservación de elementos del sistema de espacio público</t>
  </si>
  <si>
    <t>Santa Fe espacio público seguro e inclusivo</t>
  </si>
  <si>
    <t>INTERVENCIÓN</t>
  </si>
  <si>
    <t>Intervenir 17000 metros cuadrados de elementos del sistema de espacio público peatonal con acciones de construcción y/o conservación.</t>
  </si>
  <si>
    <t>Personas atendidas con apoyos que contribuyan al ingreso mínimo garantizado</t>
  </si>
  <si>
    <t xml:space="preserve">Menos pobreza </t>
  </si>
  <si>
    <t>Otras Transferencias Monetarias</t>
  </si>
  <si>
    <t>Santa Fe Avanza caminando hacia el bienestar integral de sus habitantes.</t>
  </si>
  <si>
    <t>INGRESO MÍNIMO</t>
  </si>
  <si>
    <t>Atender 1264 personas con apoyos que contribuyan al ingreso mínimo garantizado.</t>
  </si>
  <si>
    <t>Constante</t>
  </si>
  <si>
    <t>Desarrollo urbano y rural integral</t>
  </si>
  <si>
    <t>Dotación, adecuación y mejoramiento a unidades operativas de servicios sociales de la SDIS</t>
  </si>
  <si>
    <t>Santa Fe Crece: Transformando Espacios para la Educación y el Bienestar</t>
  </si>
  <si>
    <t>DOTACIÓN</t>
  </si>
  <si>
    <t>Dotar y/o acondicionar 1 unidades operativas orientadas a la atención de jóvenes (casas de la juventud, centros forjar).</t>
  </si>
  <si>
    <t>Diseño, construcción y conservación (mantenimiento y rehabilitación) de la malla vial local e intermedia urbana o rural.</t>
  </si>
  <si>
    <t>Movilidad Sostenible para Santa Fe</t>
  </si>
  <si>
    <t>INTERVENCIÓN MALLA VIAL LOCAL</t>
  </si>
  <si>
    <t>Intervenir 7.5 Kilómetros-carril de malla vial urbana (local y/o intermedia) con acciones de construcción y/o conservación</t>
  </si>
  <si>
    <t>INTERVENCIÓN MALLA VIAL RURAL</t>
  </si>
  <si>
    <t>Intervenir 1.5 Kilómetros-carril de malla vial rural con acciones de construcción y/o conservación</t>
  </si>
  <si>
    <t>Bogotá cultural y deportiva</t>
  </si>
  <si>
    <t>Sostenibilidad del ecosistema cultural y creativo</t>
  </si>
  <si>
    <t>Santa Fe un ecosistema cultural y creativo sostenible</t>
  </si>
  <si>
    <t>SOSTENIBILIDAD</t>
  </si>
  <si>
    <t>Financiar 48 proyectos del sector cultural y creativo.</t>
  </si>
  <si>
    <t>Dotación de equipamientos culturales de escala local</t>
  </si>
  <si>
    <t>Dotar sedes culturales en Santa Fe</t>
  </si>
  <si>
    <t>Intervenir 12 equipamientos culturales con acciones de construcción, adecuación y/o dotación</t>
  </si>
  <si>
    <t>Construcción de memoria, verdad, reparación, víctimas, paz y reconciliación</t>
  </si>
  <si>
    <t>Santa Fe Construyendo Caminos de Paz y Reconciliación</t>
  </si>
  <si>
    <t>INICIATIVAS</t>
  </si>
  <si>
    <t>Realizar 4 procesos pedagógicos, artísticos, culturales, formativos o para el fortalecimiento de iniciativas ciudadanas para la apropiación social de la memoria, verdad, reparación integral a víctimas, paz y reconciliación.</t>
  </si>
  <si>
    <t>Protección del ambiente y resiliencia al cambio climático</t>
  </si>
  <si>
    <t xml:space="preserve">Reverdecimeinto Urbano </t>
  </si>
  <si>
    <t>Santa fe, hace frente a los efectos del cambio climático y la reducción de la vulnerabilidad.</t>
  </si>
  <si>
    <t>HUERTAS URBANAS</t>
  </si>
  <si>
    <t>Implementar 10 huertas urbanas.</t>
  </si>
  <si>
    <t>JARDINERÍA</t>
  </si>
  <si>
    <t>Mantener 4500 m2 de jardinería.</t>
  </si>
  <si>
    <t>ARBOLADO</t>
  </si>
  <si>
    <t>Mantener 4500 árboles en zona urbana.</t>
  </si>
  <si>
    <t>Asistencia técnica agropecuaria y ambiental</t>
  </si>
  <si>
    <t>EDUCACIÓN AMBIENTAL</t>
  </si>
  <si>
    <t>Implementar 4 procesos comunitarios de educación ambiental que promueven la conservación de la biodiversidad y el agua.</t>
  </si>
  <si>
    <t>Implementar 40 huertas rurales.</t>
  </si>
  <si>
    <t>Cambios de hábitos de consumo, separación en la fuente y reciclaje.</t>
  </si>
  <si>
    <t>SEPARACIÓN EN LA FUENTE</t>
  </si>
  <si>
    <t>Capacitar 3000 personas en separación en la fuente y reciclaje.</t>
  </si>
  <si>
    <t>BUENAS PRÁCTICAS</t>
  </si>
  <si>
    <t>Apoyar 40 predios rurales con buenas prácticas agropecuarias y ambientales que fortalezcan la protección a coberturas vegetales y recurso hídrico.</t>
  </si>
  <si>
    <t>Iniciativas de interés cultural, artístico, patrimonial y de cultura ciudadana.</t>
  </si>
  <si>
    <t>Santa Fe Camina con Cultura</t>
  </si>
  <si>
    <t>ESTÍMULOS</t>
  </si>
  <si>
    <t>Otorgar 60 estímulos de apoyo al sector artístico y cultural.</t>
  </si>
  <si>
    <t>Arte, cultura y patrimonio</t>
  </si>
  <si>
    <t>EVENTOS</t>
  </si>
  <si>
    <t>Realizar 36 eventos de promoción, circulación y apropiación de actividades artísticas, culturales y patrimoniales.</t>
  </si>
  <si>
    <t>CAPACITACIÓN</t>
  </si>
  <si>
    <t>Capacitar 2000 personas en los campos artísticos, interculturales, culturales y/o patrimoniales.</t>
  </si>
  <si>
    <t xml:space="preserve">Recreación y deporte </t>
  </si>
  <si>
    <t>Fortaleciendo Los Campos Recreodeportivos en Santa Fe</t>
  </si>
  <si>
    <t>BANCO DE INICIATIVAS</t>
  </si>
  <si>
    <t>Beneficiar 28 colectivos u organizaciones recreo deportivas  inscritas en el Banco que implementan iniciativas de carácter barrial con apoyos economicos</t>
  </si>
  <si>
    <t>ACTIVIDADES RECREODEPORTIVAS</t>
  </si>
  <si>
    <t>Beneficiar  8000 personas en actividades recreo-deportivas comunitarias.</t>
  </si>
  <si>
    <t>Capacitar 2150 personas en los campos deportivos o recreativos.</t>
  </si>
  <si>
    <t>Beneficiar 2150 Personas con la entrega de dotaciones deportivas.</t>
  </si>
  <si>
    <t>Ciudad saludable y con bien-estar</t>
  </si>
  <si>
    <t>Acciones complementarias para personas con discapacidad y sus cuidadores</t>
  </si>
  <si>
    <t>Santa Fe, en pro de una salud pública integrada e integral</t>
  </si>
  <si>
    <t xml:space="preserve">ACCIONES COMPLEMENTARIAS </t>
  </si>
  <si>
    <t>Vincular 500 personas con discapacidad, cuidadores y cuidadoras, en actividades complementarias en salud.</t>
  </si>
  <si>
    <t>Acciones para la disminución de los factores de riesgo frente al consumo de sustancias psicoactivas.</t>
  </si>
  <si>
    <t>DISMINUCIÓN FACTORES DE RIESGO SPA</t>
  </si>
  <si>
    <t>Vincular 600 personas a las acciones desarrolladas desde los dispositivos de base comunitaria en respuesta al consumo de SPA.</t>
  </si>
  <si>
    <t xml:space="preserve">Otorgamiento de Dispositivos de asistencia Personal - DAP - a personas con discapacidad </t>
  </si>
  <si>
    <t>DISPOSITIVOS DE ASISTENCIA PERSONAL</t>
  </si>
  <si>
    <t>Beneficiar 800 personas con discapacidad a través de Dispositivos de Asistencia Personal - Ayudas Técnicas (no incluidas en los Planes de Beneficios).</t>
  </si>
  <si>
    <t>Salud sexual y reproductiva consciente en adolescentes y jóvenes</t>
  </si>
  <si>
    <t>SALUD SEXUAL Y REPRODUCTIVA</t>
  </si>
  <si>
    <t>Vincular 1000  personas a las acciones y estrategias para promover la salud sexual y reproductiva consciente en los diferentes ciclos de vida.</t>
  </si>
  <si>
    <t>Acciones para la promoción y atención de la salud mental</t>
  </si>
  <si>
    <t>SALUD MENTAL</t>
  </si>
  <si>
    <t>Beneficiar 800 personas  con acciones para la promoción y atención de la salud mental.</t>
  </si>
  <si>
    <t>Línea diferencial étnica</t>
  </si>
  <si>
    <t>Iniciativas diferenciales étnicas para comunidades Negras, Afrocolombianas, Raizales, Palenqueras, y los Pueblos Indígenas, Rrom o Gitano</t>
  </si>
  <si>
    <t>Santa Fe construye localidad con las comunidades Negras, Afrocolombianas, Raizales, Palenqueras, y los Pueblos Indígenas.</t>
  </si>
  <si>
    <t>INICIATIVAS PUEBLO INDÍGENA</t>
  </si>
  <si>
    <t>Concertar e implementar 4 iniciativas de inversión local con los pueblos indígenas.</t>
  </si>
  <si>
    <t>INICIATIVAS COMUNIDADES NEGRAS, AFROCOLOMBIANAS, PALENQUERAS</t>
  </si>
  <si>
    <t>Concertar e implementar 4 iniciativas de inversión local con las comunidades negras, afrocolombianas y palenqueras.</t>
  </si>
  <si>
    <t>Desarrollo empresarial, productividad y empleo</t>
  </si>
  <si>
    <t>Fortalecimiento de habilidades para la empleabilidad - impulso al empleo local.</t>
  </si>
  <si>
    <t>Santa Fe Productiva</t>
  </si>
  <si>
    <t>Realizar 4 acciones para fortalecer las capacidades y/o habilidades, técnicas y blandas de las personas de la localidad, con el fin de mejorar el acceso a oportunidades de empleo.</t>
  </si>
  <si>
    <t>Desarrollo turístico local</t>
  </si>
  <si>
    <t>DESARROLLO TURÍSTICO</t>
  </si>
  <si>
    <t>Apoyar 100 Mipymes y/o emprendimientos orientados al fortalecimiento de las capacidades locales para la gestión y el desarrollo turístico</t>
  </si>
  <si>
    <t>Procesos de formación en capacidades democráticas para la participación ciudadana incidente</t>
  </si>
  <si>
    <t>Capacitar 2000 personas a través de procesos de formación para la participación de manera virtual y presencial.</t>
  </si>
  <si>
    <t>Fortalecimiento a organizaciones comunales</t>
  </si>
  <si>
    <t>FORTALECIMIENTO COMUNAL</t>
  </si>
  <si>
    <t>Fortalecer 31 organizaciones comunales.</t>
  </si>
  <si>
    <t>Infraestructura de espacios para la participación</t>
  </si>
  <si>
    <t>REHABILITACIÓN</t>
  </si>
  <si>
    <t>Rehabilitar 8 salones comunales y/o casas de participación.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</si>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</sst>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_-;\-&quot;$&quot;* #,##0_-;_-&quot;$&quot;* &quot;-&quot;_-;_-@"/>
    <numFmt numFmtId="165" formatCode="_-[$$-409]* #,##0_ ;_-[$$-409]* \-#,##0\ ;_-[$$-409]* &quot;-&quot;??_ ;_-@_ "/>
    <numFmt numFmtId="166" formatCode="#,##0.0"/>
  </numFmts>
  <fonts count="10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rgb="FFFFFFFF"/>
      <name val="Arial Narrow"/>
      <family val="2"/>
    </font>
    <font>
      <b/>
      <sz val="9"/>
      <color rgb="FF000000"/>
      <name val="Arial Narrow"/>
      <family val="2"/>
    </font>
    <font>
      <sz val="9"/>
      <color theme="1"/>
      <name val="Arial Narrow"/>
      <family val="2"/>
    </font>
    <font>
      <sz val="9"/>
      <color rgb="FF000000"/>
      <name val="Arial Narrow"/>
      <family val="2"/>
    </font>
    <font>
      <b/>
      <sz val="9"/>
      <color theme="1"/>
      <name val="Arial Narrow"/>
      <family val="2"/>
    </font>
    <font>
      <b/>
      <sz val="9"/>
      <color rgb="FFFF0000"/>
      <name val="Arial Narrow"/>
      <family val="2"/>
    </font>
    <font>
      <sz val="11"/>
      <color rgb="FF000000"/>
      <name val="Calibri"/>
      <family val="2"/>
    </font>
    <font>
      <b/>
      <sz val="10"/>
      <color rgb="FF00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1E4E79"/>
        <bgColor rgb="FF1E4E79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4C6E7"/>
        <bgColor rgb="FFB4C6E7"/>
      </patternFill>
    </fill>
    <fill>
      <patternFill patternType="solid">
        <fgColor rgb="FFFFFF00"/>
        <bgColor rgb="FF1E4E79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64" fontId="2" fillId="2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8" fillId="0" borderId="0" xfId="0" applyFont="1"/>
    <xf numFmtId="0" fontId="0" fillId="3" borderId="0" xfId="0" applyFill="1" applyAlignment="1">
      <alignment horizontal="center"/>
    </xf>
    <xf numFmtId="165" fontId="1" fillId="3" borderId="0" xfId="0" applyNumberFormat="1" applyFont="1" applyFill="1"/>
    <xf numFmtId="0" fontId="1" fillId="3" borderId="0" xfId="0" applyFont="1" applyFill="1" applyAlignment="1">
      <alignment horizontal="center"/>
    </xf>
    <xf numFmtId="165" fontId="1" fillId="3" borderId="0" xfId="0" applyNumberFormat="1" applyFont="1" applyFill="1" applyAlignment="1">
      <alignment horizontal="center"/>
    </xf>
    <xf numFmtId="0" fontId="3" fillId="5" borderId="4" xfId="0" applyFont="1" applyFill="1" applyBorder="1" applyAlignment="1">
      <alignment horizontal="center" vertical="center" wrapText="1"/>
    </xf>
    <xf numFmtId="3" fontId="6" fillId="5" borderId="4" xfId="0" applyNumberFormat="1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 wrapText="1"/>
    </xf>
    <xf numFmtId="3" fontId="6" fillId="5" borderId="4" xfId="0" applyNumberFormat="1" applyFont="1" applyFill="1" applyBorder="1" applyAlignment="1">
      <alignment horizontal="center" vertical="center"/>
    </xf>
    <xf numFmtId="165" fontId="6" fillId="5" borderId="4" xfId="0" applyNumberFormat="1" applyFont="1" applyFill="1" applyBorder="1" applyAlignment="1">
      <alignment horizontal="center" vertical="center"/>
    </xf>
    <xf numFmtId="9" fontId="6" fillId="5" borderId="4" xfId="0" applyNumberFormat="1" applyFont="1" applyFill="1" applyBorder="1" applyAlignment="1">
      <alignment horizontal="center" vertical="center"/>
    </xf>
    <xf numFmtId="165" fontId="6" fillId="5" borderId="4" xfId="0" applyNumberFormat="1" applyFont="1" applyFill="1" applyBorder="1" applyAlignment="1">
      <alignment horizontal="left" vertical="center"/>
    </xf>
    <xf numFmtId="3" fontId="5" fillId="0" borderId="2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165" fontId="7" fillId="0" borderId="3" xfId="0" applyNumberFormat="1" applyFont="1" applyBorder="1" applyAlignment="1">
      <alignment horizontal="left" vertical="center" wrapText="1"/>
    </xf>
    <xf numFmtId="165" fontId="3" fillId="0" borderId="2" xfId="0" applyNumberFormat="1" applyFont="1" applyBorder="1" applyAlignment="1">
      <alignment horizontal="left" vertical="center" wrapText="1"/>
    </xf>
    <xf numFmtId="166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64" fontId="6" fillId="6" borderId="1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1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140625" defaultRowHeight="14.45"/>
  <cols>
    <col min="1" max="1" width="22.42578125" style="2" customWidth="1"/>
    <col min="2" max="2" width="22.140625" style="2" customWidth="1"/>
    <col min="3" max="3" width="13" style="4" customWidth="1"/>
    <col min="4" max="4" width="9.28515625" style="4" customWidth="1"/>
    <col min="5" max="5" width="8.85546875" style="2" customWidth="1"/>
    <col min="6" max="6" width="21.85546875" style="4" customWidth="1"/>
    <col min="7" max="7" width="17.5703125" style="4" customWidth="1"/>
    <col min="8" max="8" width="6.140625" style="6" customWidth="1"/>
    <col min="9" max="9" width="24.7109375" style="2" customWidth="1"/>
    <col min="10" max="10" width="10" style="2" customWidth="1"/>
    <col min="11" max="11" width="9.140625" style="4"/>
    <col min="12" max="12" width="19.28515625" style="7" customWidth="1"/>
    <col min="13" max="13" width="6.42578125" style="4" customWidth="1"/>
    <col min="14" max="14" width="21.7109375" style="5" customWidth="1"/>
    <col min="15" max="15" width="21.5703125" customWidth="1"/>
    <col min="16" max="16" width="24.28515625" customWidth="1"/>
    <col min="17" max="17" width="21.5703125" customWidth="1"/>
    <col min="18" max="25" width="11.42578125" style="2" customWidth="1"/>
    <col min="26" max="16384" width="9.140625" style="2"/>
  </cols>
  <sheetData>
    <row r="1" spans="1:18" ht="88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33" t="s">
        <v>13</v>
      </c>
      <c r="O1" s="1" t="s">
        <v>14</v>
      </c>
      <c r="P1" s="1" t="s">
        <v>15</v>
      </c>
      <c r="Q1" s="1" t="s">
        <v>16</v>
      </c>
    </row>
    <row r="2" spans="1:18" ht="53.25" customHeight="1">
      <c r="A2" s="16" t="s">
        <v>17</v>
      </c>
      <c r="B2" s="16" t="s">
        <v>18</v>
      </c>
      <c r="C2" s="17" t="s">
        <v>19</v>
      </c>
      <c r="D2" s="18">
        <v>47</v>
      </c>
      <c r="E2" s="18">
        <v>2927</v>
      </c>
      <c r="F2" s="19" t="s">
        <v>20</v>
      </c>
      <c r="G2" s="17" t="s">
        <v>21</v>
      </c>
      <c r="H2" s="20">
        <v>66</v>
      </c>
      <c r="I2" s="15" t="s">
        <v>22</v>
      </c>
      <c r="J2" s="17" t="s">
        <v>23</v>
      </c>
      <c r="K2" s="21">
        <v>31</v>
      </c>
      <c r="L2" s="22">
        <v>728208000</v>
      </c>
      <c r="M2" s="23">
        <f>+L2/L$51</f>
        <v>2.4387998410008386E-2</v>
      </c>
      <c r="N2" s="24">
        <v>592727797</v>
      </c>
      <c r="O2" s="34" t="s">
        <v>24</v>
      </c>
      <c r="P2" s="32" t="s">
        <v>25</v>
      </c>
      <c r="Q2" s="34" t="s">
        <v>26</v>
      </c>
    </row>
    <row r="3" spans="1:18" ht="53.25" customHeight="1">
      <c r="A3" s="16" t="s">
        <v>27</v>
      </c>
      <c r="B3" s="16" t="s">
        <v>28</v>
      </c>
      <c r="C3" s="17" t="s">
        <v>19</v>
      </c>
      <c r="D3" s="18">
        <v>51</v>
      </c>
      <c r="E3" s="18">
        <v>2927</v>
      </c>
      <c r="F3" s="18" t="s">
        <v>20</v>
      </c>
      <c r="G3" s="17" t="s">
        <v>29</v>
      </c>
      <c r="H3" s="20">
        <v>70</v>
      </c>
      <c r="I3" s="15" t="s">
        <v>30</v>
      </c>
      <c r="J3" s="17" t="s">
        <v>23</v>
      </c>
      <c r="K3" s="25">
        <v>11</v>
      </c>
      <c r="L3" s="22">
        <v>358135000</v>
      </c>
      <c r="M3" s="23">
        <f>+L3/L$51</f>
        <v>1.1994094833575508E-2</v>
      </c>
      <c r="N3" s="24">
        <v>358135000</v>
      </c>
      <c r="O3" s="34" t="s">
        <v>31</v>
      </c>
      <c r="P3" s="32" t="s">
        <v>25</v>
      </c>
      <c r="Q3" s="34" t="s">
        <v>26</v>
      </c>
    </row>
    <row r="4" spans="1:18" ht="76.5" customHeight="1">
      <c r="A4" s="16" t="s">
        <v>32</v>
      </c>
      <c r="B4" s="16" t="s">
        <v>33</v>
      </c>
      <c r="C4" s="17" t="s">
        <v>19</v>
      </c>
      <c r="D4" s="18">
        <v>1</v>
      </c>
      <c r="E4" s="26" t="s">
        <v>34</v>
      </c>
      <c r="F4" s="19" t="s">
        <v>35</v>
      </c>
      <c r="G4" s="17" t="s">
        <v>36</v>
      </c>
      <c r="H4" s="20">
        <v>1</v>
      </c>
      <c r="I4" s="15" t="s">
        <v>37</v>
      </c>
      <c r="J4" s="17" t="s">
        <v>23</v>
      </c>
      <c r="K4" s="27" t="s">
        <v>38</v>
      </c>
      <c r="L4" s="22">
        <v>429762000</v>
      </c>
      <c r="M4" s="23">
        <f>+L4/L$51</f>
        <v>1.439291380029061E-2</v>
      </c>
      <c r="N4" s="24">
        <v>429762000</v>
      </c>
      <c r="O4" s="34" t="s">
        <v>31</v>
      </c>
      <c r="P4" s="32" t="s">
        <v>25</v>
      </c>
      <c r="Q4" s="34" t="s">
        <v>26</v>
      </c>
    </row>
    <row r="5" spans="1:18" ht="53.25" customHeight="1">
      <c r="A5" s="16" t="s">
        <v>32</v>
      </c>
      <c r="B5" s="16" t="s">
        <v>33</v>
      </c>
      <c r="C5" s="17" t="s">
        <v>19</v>
      </c>
      <c r="D5" s="18">
        <v>1</v>
      </c>
      <c r="E5" s="26" t="s">
        <v>34</v>
      </c>
      <c r="F5" s="19" t="s">
        <v>35</v>
      </c>
      <c r="G5" s="17" t="s">
        <v>39</v>
      </c>
      <c r="H5" s="20">
        <v>2</v>
      </c>
      <c r="I5" s="15" t="s">
        <v>40</v>
      </c>
      <c r="J5" s="17" t="s">
        <v>23</v>
      </c>
      <c r="K5" s="25">
        <v>1</v>
      </c>
      <c r="L5" s="22">
        <v>280539000</v>
      </c>
      <c r="M5" s="23">
        <f>+L5/L$51</f>
        <v>9.3953714954317213E-3</v>
      </c>
      <c r="N5" s="24">
        <v>280539000</v>
      </c>
      <c r="O5" s="34" t="s">
        <v>41</v>
      </c>
      <c r="P5" s="32" t="s">
        <v>25</v>
      </c>
      <c r="Q5" s="34" t="s">
        <v>26</v>
      </c>
    </row>
    <row r="6" spans="1:18" ht="53.25" customHeight="1">
      <c r="A6" s="16" t="s">
        <v>32</v>
      </c>
      <c r="B6" s="16" t="s">
        <v>42</v>
      </c>
      <c r="C6" s="17" t="s">
        <v>19</v>
      </c>
      <c r="D6" s="18">
        <v>2</v>
      </c>
      <c r="E6" s="26" t="s">
        <v>43</v>
      </c>
      <c r="F6" s="19" t="s">
        <v>44</v>
      </c>
      <c r="G6" s="19" t="s">
        <v>45</v>
      </c>
      <c r="H6" s="20">
        <v>3</v>
      </c>
      <c r="I6" s="15" t="s">
        <v>46</v>
      </c>
      <c r="J6" s="17" t="s">
        <v>23</v>
      </c>
      <c r="K6" s="27" t="s">
        <v>47</v>
      </c>
      <c r="L6" s="22">
        <v>250694000</v>
      </c>
      <c r="M6" s="23">
        <v>0</v>
      </c>
      <c r="N6" s="24">
        <v>250694000</v>
      </c>
      <c r="O6" s="34" t="s">
        <v>31</v>
      </c>
      <c r="P6" s="32" t="s">
        <v>25</v>
      </c>
      <c r="Q6" s="34" t="s">
        <v>26</v>
      </c>
      <c r="R6" s="3" t="s">
        <v>48</v>
      </c>
    </row>
    <row r="7" spans="1:18" ht="53.25" customHeight="1">
      <c r="A7" s="16" t="s">
        <v>49</v>
      </c>
      <c r="B7" s="16" t="s">
        <v>50</v>
      </c>
      <c r="C7" s="17" t="s">
        <v>19</v>
      </c>
      <c r="D7" s="18">
        <v>9</v>
      </c>
      <c r="E7" s="18">
        <v>2888</v>
      </c>
      <c r="F7" s="19" t="s">
        <v>51</v>
      </c>
      <c r="G7" s="17" t="s">
        <v>52</v>
      </c>
      <c r="H7" s="20">
        <v>8</v>
      </c>
      <c r="I7" s="15" t="s">
        <v>53</v>
      </c>
      <c r="J7" s="17" t="s">
        <v>23</v>
      </c>
      <c r="K7" s="25">
        <v>308</v>
      </c>
      <c r="L7" s="22">
        <v>131316000</v>
      </c>
      <c r="M7" s="23">
        <f t="shared" ref="M7:M14" si="0">+L7/L$51</f>
        <v>4.3978291905728325E-3</v>
      </c>
      <c r="N7" s="24">
        <v>83316000</v>
      </c>
      <c r="O7" s="34" t="s">
        <v>31</v>
      </c>
      <c r="P7" s="32" t="s">
        <v>25</v>
      </c>
      <c r="Q7" s="34" t="s">
        <v>26</v>
      </c>
    </row>
    <row r="8" spans="1:18" ht="53.25" customHeight="1">
      <c r="A8" s="16" t="s">
        <v>49</v>
      </c>
      <c r="B8" s="16" t="s">
        <v>50</v>
      </c>
      <c r="C8" s="17" t="s">
        <v>19</v>
      </c>
      <c r="D8" s="18">
        <v>10</v>
      </c>
      <c r="E8" s="18">
        <v>2888</v>
      </c>
      <c r="F8" s="19" t="s">
        <v>51</v>
      </c>
      <c r="G8" s="17" t="s">
        <v>54</v>
      </c>
      <c r="H8" s="20">
        <v>9</v>
      </c>
      <c r="I8" s="15" t="s">
        <v>55</v>
      </c>
      <c r="J8" s="17" t="s">
        <v>23</v>
      </c>
      <c r="K8" s="25">
        <v>3822</v>
      </c>
      <c r="L8" s="22">
        <v>567047000</v>
      </c>
      <c r="M8" s="23">
        <f t="shared" si="0"/>
        <v>1.8990647362292126E-2</v>
      </c>
      <c r="N8" s="24">
        <v>567047000</v>
      </c>
      <c r="O8" s="34" t="s">
        <v>31</v>
      </c>
      <c r="P8" s="32" t="s">
        <v>25</v>
      </c>
      <c r="Q8" s="34" t="s">
        <v>26</v>
      </c>
    </row>
    <row r="9" spans="1:18" ht="53.25" customHeight="1">
      <c r="A9" s="16" t="s">
        <v>49</v>
      </c>
      <c r="B9" s="16" t="s">
        <v>50</v>
      </c>
      <c r="C9" s="17" t="s">
        <v>19</v>
      </c>
      <c r="D9" s="18">
        <v>11</v>
      </c>
      <c r="E9" s="18">
        <v>2888</v>
      </c>
      <c r="F9" s="19" t="s">
        <v>51</v>
      </c>
      <c r="G9" s="17" t="s">
        <v>56</v>
      </c>
      <c r="H9" s="20">
        <v>10</v>
      </c>
      <c r="I9" s="15" t="s">
        <v>57</v>
      </c>
      <c r="J9" s="17" t="s">
        <v>23</v>
      </c>
      <c r="K9" s="25">
        <v>1019</v>
      </c>
      <c r="L9" s="22">
        <v>173099000</v>
      </c>
      <c r="M9" s="23">
        <f t="shared" si="0"/>
        <v>5.7971597905736296E-3</v>
      </c>
      <c r="N9" s="24">
        <v>173099000</v>
      </c>
      <c r="O9" s="34" t="s">
        <v>31</v>
      </c>
      <c r="P9" s="32" t="s">
        <v>25</v>
      </c>
      <c r="Q9" s="34" t="s">
        <v>26</v>
      </c>
    </row>
    <row r="10" spans="1:18" ht="60" customHeight="1">
      <c r="A10" s="16" t="s">
        <v>58</v>
      </c>
      <c r="B10" s="16" t="s">
        <v>59</v>
      </c>
      <c r="C10" s="17" t="s">
        <v>19</v>
      </c>
      <c r="D10" s="18">
        <v>13</v>
      </c>
      <c r="E10" s="18">
        <v>2890</v>
      </c>
      <c r="F10" s="19" t="s">
        <v>60</v>
      </c>
      <c r="G10" s="17" t="s">
        <v>61</v>
      </c>
      <c r="H10" s="20">
        <v>12</v>
      </c>
      <c r="I10" s="15" t="s">
        <v>62</v>
      </c>
      <c r="J10" s="17" t="s">
        <v>23</v>
      </c>
      <c r="K10" s="25">
        <v>16</v>
      </c>
      <c r="L10" s="22">
        <v>334259000</v>
      </c>
      <c r="M10" s="23">
        <f t="shared" si="0"/>
        <v>1.1194477347860768E-2</v>
      </c>
      <c r="N10" s="24">
        <v>334259000</v>
      </c>
      <c r="O10" s="34" t="s">
        <v>31</v>
      </c>
      <c r="P10" s="32" t="s">
        <v>25</v>
      </c>
      <c r="Q10" s="34" t="s">
        <v>26</v>
      </c>
    </row>
    <row r="11" spans="1:18" ht="53.25" customHeight="1">
      <c r="A11" s="16" t="s">
        <v>58</v>
      </c>
      <c r="B11" s="16" t="s">
        <v>63</v>
      </c>
      <c r="C11" s="17" t="s">
        <v>19</v>
      </c>
      <c r="D11" s="18">
        <v>14</v>
      </c>
      <c r="E11" s="18">
        <v>2890</v>
      </c>
      <c r="F11" s="19" t="s">
        <v>60</v>
      </c>
      <c r="G11" s="17" t="s">
        <v>64</v>
      </c>
      <c r="H11" s="20">
        <v>13</v>
      </c>
      <c r="I11" s="15" t="s">
        <v>65</v>
      </c>
      <c r="J11" s="17" t="s">
        <v>23</v>
      </c>
      <c r="K11" s="25">
        <v>51</v>
      </c>
      <c r="L11" s="22">
        <v>453638000</v>
      </c>
      <c r="M11" s="23">
        <f t="shared" si="0"/>
        <v>1.5192531286005352E-2</v>
      </c>
      <c r="N11" s="28">
        <v>453638000</v>
      </c>
      <c r="O11" s="34" t="s">
        <v>31</v>
      </c>
      <c r="P11" s="32" t="s">
        <v>25</v>
      </c>
      <c r="Q11" s="34" t="s">
        <v>26</v>
      </c>
    </row>
    <row r="12" spans="1:18" ht="64.5" customHeight="1">
      <c r="A12" s="16" t="s">
        <v>66</v>
      </c>
      <c r="B12" s="16" t="s">
        <v>67</v>
      </c>
      <c r="C12" s="17" t="s">
        <v>19</v>
      </c>
      <c r="D12" s="18">
        <v>13</v>
      </c>
      <c r="E12" s="18">
        <v>2894</v>
      </c>
      <c r="F12" s="19" t="s">
        <v>68</v>
      </c>
      <c r="G12" s="17" t="s">
        <v>69</v>
      </c>
      <c r="H12" s="20">
        <v>18</v>
      </c>
      <c r="I12" s="15" t="s">
        <v>70</v>
      </c>
      <c r="J12" s="17" t="s">
        <v>23</v>
      </c>
      <c r="K12" s="25">
        <v>612</v>
      </c>
      <c r="L12" s="29">
        <v>901306000</v>
      </c>
      <c r="M12" s="23">
        <f t="shared" si="0"/>
        <v>3.0185124710152895E-2</v>
      </c>
      <c r="N12" s="24">
        <v>901306000</v>
      </c>
      <c r="O12" s="34" t="s">
        <v>31</v>
      </c>
      <c r="P12" s="32" t="s">
        <v>25</v>
      </c>
      <c r="Q12" s="34" t="s">
        <v>26</v>
      </c>
    </row>
    <row r="13" spans="1:18" ht="63.75" customHeight="1">
      <c r="A13" s="16" t="s">
        <v>49</v>
      </c>
      <c r="B13" s="16" t="s">
        <v>71</v>
      </c>
      <c r="C13" s="17" t="s">
        <v>19</v>
      </c>
      <c r="D13" s="18">
        <v>14</v>
      </c>
      <c r="E13" s="18">
        <v>2896</v>
      </c>
      <c r="F13" s="19" t="s">
        <v>72</v>
      </c>
      <c r="G13" s="17" t="s">
        <v>69</v>
      </c>
      <c r="H13" s="20">
        <v>19</v>
      </c>
      <c r="I13" s="15" t="s">
        <v>73</v>
      </c>
      <c r="J13" s="17" t="s">
        <v>23</v>
      </c>
      <c r="K13" s="25">
        <v>510</v>
      </c>
      <c r="L13" s="22">
        <v>578985000</v>
      </c>
      <c r="M13" s="23">
        <f t="shared" si="0"/>
        <v>1.9390456105149497E-2</v>
      </c>
      <c r="N13" s="24">
        <v>578985000</v>
      </c>
      <c r="O13" s="34" t="s">
        <v>31</v>
      </c>
      <c r="P13" s="32" t="s">
        <v>25</v>
      </c>
      <c r="Q13" s="34" t="s">
        <v>26</v>
      </c>
    </row>
    <row r="14" spans="1:18" ht="53.25" customHeight="1">
      <c r="A14" s="16" t="s">
        <v>49</v>
      </c>
      <c r="B14" s="16" t="s">
        <v>74</v>
      </c>
      <c r="C14" s="17" t="s">
        <v>19</v>
      </c>
      <c r="D14" s="18">
        <v>15</v>
      </c>
      <c r="E14" s="18">
        <v>2896</v>
      </c>
      <c r="F14" s="19" t="s">
        <v>72</v>
      </c>
      <c r="G14" s="17" t="s">
        <v>75</v>
      </c>
      <c r="H14" s="20">
        <v>20</v>
      </c>
      <c r="I14" s="15" t="s">
        <v>76</v>
      </c>
      <c r="J14" s="17" t="s">
        <v>23</v>
      </c>
      <c r="K14" s="25">
        <v>229</v>
      </c>
      <c r="L14" s="22">
        <v>781928000</v>
      </c>
      <c r="M14" s="23">
        <f t="shared" si="0"/>
        <v>2.6187104262437432E-2</v>
      </c>
      <c r="N14" s="24">
        <v>781928000</v>
      </c>
      <c r="O14" s="34" t="s">
        <v>31</v>
      </c>
      <c r="P14" s="32" t="s">
        <v>25</v>
      </c>
      <c r="Q14" s="34" t="s">
        <v>26</v>
      </c>
    </row>
    <row r="15" spans="1:18" ht="60" customHeight="1">
      <c r="A15" s="16" t="s">
        <v>49</v>
      </c>
      <c r="B15" s="16" t="s">
        <v>77</v>
      </c>
      <c r="C15" s="17" t="s">
        <v>19</v>
      </c>
      <c r="D15" s="18">
        <v>16</v>
      </c>
      <c r="E15" s="18">
        <v>2896</v>
      </c>
      <c r="F15" s="19" t="s">
        <v>72</v>
      </c>
      <c r="G15" s="17" t="s">
        <v>36</v>
      </c>
      <c r="H15" s="20">
        <v>21</v>
      </c>
      <c r="I15" s="15" t="s">
        <v>78</v>
      </c>
      <c r="J15" s="17" t="s">
        <v>23</v>
      </c>
      <c r="K15" s="25">
        <v>357</v>
      </c>
      <c r="L15" s="22">
        <v>859524000</v>
      </c>
      <c r="M15" s="23">
        <v>5.1212372347848112E-3</v>
      </c>
      <c r="N15" s="24">
        <v>859524000</v>
      </c>
      <c r="O15" s="34" t="s">
        <v>31</v>
      </c>
      <c r="P15" s="32" t="s">
        <v>25</v>
      </c>
      <c r="Q15" s="34" t="s">
        <v>26</v>
      </c>
    </row>
    <row r="16" spans="1:18" ht="53.25" customHeight="1">
      <c r="A16" s="16" t="s">
        <v>27</v>
      </c>
      <c r="B16" s="16" t="s">
        <v>79</v>
      </c>
      <c r="C16" s="17" t="s">
        <v>80</v>
      </c>
      <c r="D16" s="18">
        <v>13</v>
      </c>
      <c r="E16" s="18">
        <v>2897</v>
      </c>
      <c r="F16" s="19" t="s">
        <v>81</v>
      </c>
      <c r="G16" s="17" t="s">
        <v>82</v>
      </c>
      <c r="H16" s="20">
        <v>22</v>
      </c>
      <c r="I16" s="15" t="s">
        <v>83</v>
      </c>
      <c r="J16" s="17" t="s">
        <v>23</v>
      </c>
      <c r="K16" s="25">
        <v>1</v>
      </c>
      <c r="L16" s="29">
        <v>59689000</v>
      </c>
      <c r="M16" s="23">
        <f t="shared" ref="M16:M50" si="1">+L16/L$51</f>
        <v>1.9990102238577312E-3</v>
      </c>
      <c r="N16" s="24">
        <v>59689000</v>
      </c>
      <c r="O16" s="34" t="s">
        <v>31</v>
      </c>
      <c r="P16" s="32" t="s">
        <v>25</v>
      </c>
      <c r="Q16" s="34" t="s">
        <v>26</v>
      </c>
    </row>
    <row r="17" spans="1:17" ht="53.25" customHeight="1">
      <c r="A17" s="16" t="s">
        <v>84</v>
      </c>
      <c r="B17" s="16" t="s">
        <v>85</v>
      </c>
      <c r="C17" s="17" t="s">
        <v>19</v>
      </c>
      <c r="D17" s="18">
        <v>13</v>
      </c>
      <c r="E17" s="18">
        <v>2899</v>
      </c>
      <c r="F17" s="19" t="s">
        <v>86</v>
      </c>
      <c r="G17" s="17" t="s">
        <v>87</v>
      </c>
      <c r="H17" s="20">
        <v>23</v>
      </c>
      <c r="I17" s="15" t="s">
        <v>88</v>
      </c>
      <c r="J17" s="17" t="s">
        <v>23</v>
      </c>
      <c r="K17" s="25">
        <v>4332</v>
      </c>
      <c r="L17" s="29">
        <v>1038591000</v>
      </c>
      <c r="M17" s="23">
        <f t="shared" si="1"/>
        <v>3.478285827215441E-2</v>
      </c>
      <c r="N17" s="24">
        <v>1035711487</v>
      </c>
      <c r="O17" s="34" t="s">
        <v>31</v>
      </c>
      <c r="P17" s="32" t="s">
        <v>25</v>
      </c>
      <c r="Q17" s="34" t="s">
        <v>26</v>
      </c>
    </row>
    <row r="18" spans="1:17" ht="53.25" customHeight="1">
      <c r="A18" s="16" t="s">
        <v>89</v>
      </c>
      <c r="B18" s="16" t="s">
        <v>90</v>
      </c>
      <c r="C18" s="17" t="s">
        <v>91</v>
      </c>
      <c r="D18" s="18">
        <v>14</v>
      </c>
      <c r="E18" s="18">
        <v>2902</v>
      </c>
      <c r="F18" s="19" t="s">
        <v>92</v>
      </c>
      <c r="G18" s="17" t="s">
        <v>93</v>
      </c>
      <c r="H18" s="20">
        <v>25</v>
      </c>
      <c r="I18" s="15" t="s">
        <v>94</v>
      </c>
      <c r="J18" s="17" t="s">
        <v>95</v>
      </c>
      <c r="K18" s="25">
        <v>1264</v>
      </c>
      <c r="L18" s="22">
        <v>596891000</v>
      </c>
      <c r="M18" s="23">
        <f t="shared" si="1"/>
        <v>1.9990135729006431E-2</v>
      </c>
      <c r="N18" s="24">
        <v>596891000</v>
      </c>
      <c r="O18" s="34" t="s">
        <v>31</v>
      </c>
      <c r="P18" s="32" t="s">
        <v>25</v>
      </c>
      <c r="Q18" s="34" t="s">
        <v>26</v>
      </c>
    </row>
    <row r="19" spans="1:17" ht="53.25" customHeight="1">
      <c r="A19" s="16" t="s">
        <v>96</v>
      </c>
      <c r="B19" s="16" t="s">
        <v>97</v>
      </c>
      <c r="C19" s="17" t="s">
        <v>19</v>
      </c>
      <c r="D19" s="18">
        <v>18</v>
      </c>
      <c r="E19" s="18">
        <v>2903</v>
      </c>
      <c r="F19" s="19" t="s">
        <v>98</v>
      </c>
      <c r="G19" s="17" t="s">
        <v>99</v>
      </c>
      <c r="H19" s="20">
        <v>29</v>
      </c>
      <c r="I19" s="15" t="s">
        <v>100</v>
      </c>
      <c r="J19" s="17" t="s">
        <v>23</v>
      </c>
      <c r="K19" s="25">
        <v>1</v>
      </c>
      <c r="L19" s="22">
        <v>97293000</v>
      </c>
      <c r="M19" s="23">
        <f t="shared" si="1"/>
        <v>3.2583843205580632E-3</v>
      </c>
      <c r="N19" s="24">
        <v>97293000</v>
      </c>
      <c r="O19" s="34" t="s">
        <v>31</v>
      </c>
      <c r="P19" s="32" t="s">
        <v>25</v>
      </c>
      <c r="Q19" s="34" t="s">
        <v>26</v>
      </c>
    </row>
    <row r="20" spans="1:17" ht="53.25" customHeight="1">
      <c r="A20" s="16" t="s">
        <v>84</v>
      </c>
      <c r="B20" s="16" t="s">
        <v>101</v>
      </c>
      <c r="C20" s="17" t="s">
        <v>19</v>
      </c>
      <c r="D20" s="18">
        <v>20</v>
      </c>
      <c r="E20" s="18">
        <v>2904</v>
      </c>
      <c r="F20" s="19" t="s">
        <v>102</v>
      </c>
      <c r="G20" s="17" t="s">
        <v>103</v>
      </c>
      <c r="H20" s="20">
        <v>31</v>
      </c>
      <c r="I20" s="15" t="s">
        <v>104</v>
      </c>
      <c r="J20" s="17" t="s">
        <v>23</v>
      </c>
      <c r="K20" s="30">
        <v>1.9</v>
      </c>
      <c r="L20" s="22">
        <v>7855092000</v>
      </c>
      <c r="M20" s="23">
        <f t="shared" si="1"/>
        <v>0.26307040187208819</v>
      </c>
      <c r="N20" s="24">
        <v>7701092000</v>
      </c>
      <c r="O20" s="34" t="s">
        <v>31</v>
      </c>
      <c r="P20" s="32" t="s">
        <v>25</v>
      </c>
      <c r="Q20" s="34" t="s">
        <v>26</v>
      </c>
    </row>
    <row r="21" spans="1:17" ht="80.25" customHeight="1">
      <c r="A21" s="16" t="s">
        <v>84</v>
      </c>
      <c r="B21" s="16" t="s">
        <v>101</v>
      </c>
      <c r="C21" s="17" t="s">
        <v>19</v>
      </c>
      <c r="D21" s="18">
        <v>16</v>
      </c>
      <c r="E21" s="18">
        <v>2904</v>
      </c>
      <c r="F21" s="19" t="s">
        <v>102</v>
      </c>
      <c r="G21" s="17" t="s">
        <v>105</v>
      </c>
      <c r="H21" s="20">
        <v>32</v>
      </c>
      <c r="I21" s="15" t="s">
        <v>106</v>
      </c>
      <c r="J21" s="17" t="s">
        <v>23</v>
      </c>
      <c r="K21" s="30">
        <v>0.38</v>
      </c>
      <c r="L21" s="22">
        <v>501389000</v>
      </c>
      <c r="M21" s="23">
        <f t="shared" si="1"/>
        <v>1.6791732767005713E-2</v>
      </c>
      <c r="N21" s="24">
        <v>501389000</v>
      </c>
      <c r="O21" s="34" t="s">
        <v>31</v>
      </c>
      <c r="P21" s="32" t="s">
        <v>25</v>
      </c>
      <c r="Q21" s="34" t="s">
        <v>26</v>
      </c>
    </row>
    <row r="22" spans="1:17" ht="53.25" customHeight="1">
      <c r="A22" s="16" t="s">
        <v>107</v>
      </c>
      <c r="B22" s="16" t="s">
        <v>108</v>
      </c>
      <c r="C22" s="17" t="s">
        <v>19</v>
      </c>
      <c r="D22" s="18">
        <v>17</v>
      </c>
      <c r="E22" s="18">
        <v>2907</v>
      </c>
      <c r="F22" s="19" t="s">
        <v>109</v>
      </c>
      <c r="G22" s="17" t="s">
        <v>110</v>
      </c>
      <c r="H22" s="20">
        <v>34</v>
      </c>
      <c r="I22" s="15" t="s">
        <v>111</v>
      </c>
      <c r="J22" s="17" t="s">
        <v>23</v>
      </c>
      <c r="K22" s="25">
        <v>12</v>
      </c>
      <c r="L22" s="22">
        <v>578985000</v>
      </c>
      <c r="M22" s="23">
        <f t="shared" si="1"/>
        <v>1.9390456105149497E-2</v>
      </c>
      <c r="N22" s="24">
        <v>578985000</v>
      </c>
      <c r="O22" s="34" t="s">
        <v>31</v>
      </c>
      <c r="P22" s="32" t="s">
        <v>25</v>
      </c>
      <c r="Q22" s="34" t="s">
        <v>26</v>
      </c>
    </row>
    <row r="23" spans="1:17" ht="53.25" customHeight="1">
      <c r="A23" s="16" t="s">
        <v>96</v>
      </c>
      <c r="B23" s="16" t="s">
        <v>112</v>
      </c>
      <c r="C23" s="17" t="s">
        <v>19</v>
      </c>
      <c r="D23" s="18">
        <v>19</v>
      </c>
      <c r="E23" s="18">
        <v>2909</v>
      </c>
      <c r="F23" s="19" t="s">
        <v>113</v>
      </c>
      <c r="G23" s="17" t="s">
        <v>87</v>
      </c>
      <c r="H23" s="20">
        <v>37</v>
      </c>
      <c r="I23" s="15" t="s">
        <v>114</v>
      </c>
      <c r="J23" s="17" t="s">
        <v>23</v>
      </c>
      <c r="K23" s="25">
        <v>3</v>
      </c>
      <c r="L23" s="22">
        <v>274570000</v>
      </c>
      <c r="M23" s="23">
        <f t="shared" si="1"/>
        <v>9.1954671240030358E-3</v>
      </c>
      <c r="N23" s="24">
        <v>274570000</v>
      </c>
      <c r="O23" s="34" t="s">
        <v>31</v>
      </c>
      <c r="P23" s="32" t="s">
        <v>25</v>
      </c>
      <c r="Q23" s="34" t="s">
        <v>26</v>
      </c>
    </row>
    <row r="24" spans="1:17" ht="100.5" customHeight="1">
      <c r="A24" s="16" t="s">
        <v>49</v>
      </c>
      <c r="B24" s="16" t="s">
        <v>115</v>
      </c>
      <c r="C24" s="17" t="s">
        <v>19</v>
      </c>
      <c r="D24" s="18">
        <v>19</v>
      </c>
      <c r="E24" s="18">
        <v>2911</v>
      </c>
      <c r="F24" s="19" t="s">
        <v>116</v>
      </c>
      <c r="G24" s="17" t="s">
        <v>117</v>
      </c>
      <c r="H24" s="20">
        <v>38</v>
      </c>
      <c r="I24" s="15" t="s">
        <v>118</v>
      </c>
      <c r="J24" s="17" t="s">
        <v>23</v>
      </c>
      <c r="K24" s="25">
        <v>1</v>
      </c>
      <c r="L24" s="22">
        <v>346197000</v>
      </c>
      <c r="M24" s="23">
        <f t="shared" si="1"/>
        <v>1.1594286090718138E-2</v>
      </c>
      <c r="N24" s="24">
        <v>346197000</v>
      </c>
      <c r="O24" s="34" t="s">
        <v>31</v>
      </c>
      <c r="P24" s="32" t="s">
        <v>25</v>
      </c>
      <c r="Q24" s="34" t="s">
        <v>26</v>
      </c>
    </row>
    <row r="25" spans="1:17" ht="53.25" customHeight="1">
      <c r="A25" s="16" t="s">
        <v>119</v>
      </c>
      <c r="B25" s="16" t="s">
        <v>120</v>
      </c>
      <c r="C25" s="17" t="s">
        <v>19</v>
      </c>
      <c r="D25" s="18">
        <v>20</v>
      </c>
      <c r="E25" s="18">
        <v>2913</v>
      </c>
      <c r="F25" s="19" t="s">
        <v>121</v>
      </c>
      <c r="G25" s="17" t="s">
        <v>122</v>
      </c>
      <c r="H25" s="20">
        <v>39</v>
      </c>
      <c r="I25" s="15" t="s">
        <v>123</v>
      </c>
      <c r="J25" s="17" t="s">
        <v>23</v>
      </c>
      <c r="K25" s="25">
        <v>3</v>
      </c>
      <c r="L25" s="22">
        <v>23876000</v>
      </c>
      <c r="M25" s="23">
        <f t="shared" si="1"/>
        <v>7.9961748571474118E-4</v>
      </c>
      <c r="N25" s="24">
        <v>23876000</v>
      </c>
      <c r="O25" s="34" t="s">
        <v>31</v>
      </c>
      <c r="P25" s="32" t="s">
        <v>25</v>
      </c>
      <c r="Q25" s="34" t="s">
        <v>26</v>
      </c>
    </row>
    <row r="26" spans="1:17" ht="53.25" customHeight="1">
      <c r="A26" s="16" t="s">
        <v>119</v>
      </c>
      <c r="B26" s="16" t="s">
        <v>120</v>
      </c>
      <c r="C26" s="17" t="s">
        <v>19</v>
      </c>
      <c r="D26" s="18">
        <v>21</v>
      </c>
      <c r="E26" s="18">
        <v>2913</v>
      </c>
      <c r="F26" s="19" t="s">
        <v>121</v>
      </c>
      <c r="G26" s="17" t="s">
        <v>124</v>
      </c>
      <c r="H26" s="20">
        <v>40</v>
      </c>
      <c r="I26" s="15" t="s">
        <v>125</v>
      </c>
      <c r="J26" s="17" t="s">
        <v>23</v>
      </c>
      <c r="K26" s="25">
        <v>1147</v>
      </c>
      <c r="L26" s="22">
        <v>47751000</v>
      </c>
      <c r="M26" s="23">
        <f t="shared" si="1"/>
        <v>1.5992014810003604E-3</v>
      </c>
      <c r="N26" s="24">
        <v>47751000</v>
      </c>
      <c r="O26" s="34" t="s">
        <v>31</v>
      </c>
      <c r="P26" s="32" t="s">
        <v>25</v>
      </c>
      <c r="Q26" s="34" t="s">
        <v>26</v>
      </c>
    </row>
    <row r="27" spans="1:17" ht="53.25" customHeight="1">
      <c r="A27" s="16" t="s">
        <v>119</v>
      </c>
      <c r="B27" s="16" t="s">
        <v>120</v>
      </c>
      <c r="C27" s="17" t="s">
        <v>19</v>
      </c>
      <c r="D27" s="18">
        <v>22</v>
      </c>
      <c r="E27" s="18">
        <v>2913</v>
      </c>
      <c r="F27" s="19" t="s">
        <v>121</v>
      </c>
      <c r="G27" s="17" t="s">
        <v>126</v>
      </c>
      <c r="H27" s="20">
        <v>41</v>
      </c>
      <c r="I27" s="15" t="s">
        <v>127</v>
      </c>
      <c r="J27" s="17" t="s">
        <v>23</v>
      </c>
      <c r="K27" s="25">
        <v>1147</v>
      </c>
      <c r="L27" s="22">
        <v>179067000</v>
      </c>
      <c r="M27" s="23">
        <f t="shared" si="1"/>
        <v>5.9970306715731933E-3</v>
      </c>
      <c r="N27" s="24">
        <v>179067000</v>
      </c>
      <c r="O27" s="34" t="s">
        <v>31</v>
      </c>
      <c r="P27" s="32" t="s">
        <v>25</v>
      </c>
      <c r="Q27" s="34" t="s">
        <v>26</v>
      </c>
    </row>
    <row r="28" spans="1:17" ht="53.25" customHeight="1">
      <c r="A28" s="16" t="s">
        <v>96</v>
      </c>
      <c r="B28" s="16" t="s">
        <v>128</v>
      </c>
      <c r="C28" s="17" t="s">
        <v>80</v>
      </c>
      <c r="D28" s="18">
        <v>23</v>
      </c>
      <c r="E28" s="18">
        <v>2913</v>
      </c>
      <c r="F28" s="19" t="s">
        <v>121</v>
      </c>
      <c r="G28" s="17" t="s">
        <v>129</v>
      </c>
      <c r="H28" s="20">
        <v>42</v>
      </c>
      <c r="I28" s="15" t="s">
        <v>130</v>
      </c>
      <c r="J28" s="17" t="s">
        <v>23</v>
      </c>
      <c r="K28" s="25">
        <v>1</v>
      </c>
      <c r="L28" s="22">
        <v>157067000</v>
      </c>
      <c r="M28" s="23">
        <f t="shared" si="1"/>
        <v>5.2602412308911566E-3</v>
      </c>
      <c r="N28" s="24">
        <v>157067000</v>
      </c>
      <c r="O28" s="34" t="s">
        <v>31</v>
      </c>
      <c r="P28" s="32" t="s">
        <v>25</v>
      </c>
      <c r="Q28" s="34" t="s">
        <v>26</v>
      </c>
    </row>
    <row r="29" spans="1:17" ht="53.25" customHeight="1">
      <c r="A29" s="16" t="s">
        <v>96</v>
      </c>
      <c r="B29" s="16" t="s">
        <v>128</v>
      </c>
      <c r="C29" s="17" t="s">
        <v>80</v>
      </c>
      <c r="D29" s="18">
        <v>24</v>
      </c>
      <c r="E29" s="18">
        <v>2913</v>
      </c>
      <c r="F29" s="19" t="s">
        <v>121</v>
      </c>
      <c r="G29" s="17" t="s">
        <v>122</v>
      </c>
      <c r="H29" s="20">
        <v>43</v>
      </c>
      <c r="I29" s="15" t="s">
        <v>131</v>
      </c>
      <c r="J29" s="17" t="s">
        <v>23</v>
      </c>
      <c r="K29" s="25">
        <v>10</v>
      </c>
      <c r="L29" s="22">
        <v>234601000</v>
      </c>
      <c r="M29" s="23">
        <f t="shared" si="1"/>
        <v>7.8568881624293853E-3</v>
      </c>
      <c r="N29" s="24">
        <v>234601000</v>
      </c>
      <c r="O29" s="34" t="s">
        <v>31</v>
      </c>
      <c r="P29" s="32" t="s">
        <v>25</v>
      </c>
      <c r="Q29" s="34" t="s">
        <v>26</v>
      </c>
    </row>
    <row r="30" spans="1:17" ht="53.25" customHeight="1">
      <c r="A30" s="16" t="s">
        <v>119</v>
      </c>
      <c r="B30" s="16" t="s">
        <v>132</v>
      </c>
      <c r="C30" s="17" t="s">
        <v>19</v>
      </c>
      <c r="D30" s="18">
        <v>25</v>
      </c>
      <c r="E30" s="18">
        <v>2913</v>
      </c>
      <c r="F30" s="19" t="s">
        <v>121</v>
      </c>
      <c r="G30" s="17" t="s">
        <v>133</v>
      </c>
      <c r="H30" s="20">
        <v>44</v>
      </c>
      <c r="I30" s="15" t="s">
        <v>134</v>
      </c>
      <c r="J30" s="17" t="s">
        <v>23</v>
      </c>
      <c r="K30" s="25">
        <v>765</v>
      </c>
      <c r="L30" s="22">
        <v>692394000</v>
      </c>
      <c r="M30" s="23">
        <f t="shared" si="1"/>
        <v>2.3188572181436277E-2</v>
      </c>
      <c r="N30" s="24">
        <v>21326900</v>
      </c>
      <c r="O30" s="34" t="s">
        <v>41</v>
      </c>
      <c r="P30" s="32" t="s">
        <v>25</v>
      </c>
      <c r="Q30" s="34" t="s">
        <v>26</v>
      </c>
    </row>
    <row r="31" spans="1:17" ht="53.25" customHeight="1">
      <c r="A31" s="16" t="s">
        <v>96</v>
      </c>
      <c r="B31" s="16" t="s">
        <v>128</v>
      </c>
      <c r="C31" s="17" t="s">
        <v>80</v>
      </c>
      <c r="D31" s="18">
        <v>26</v>
      </c>
      <c r="E31" s="18">
        <v>2913</v>
      </c>
      <c r="F31" s="19" t="s">
        <v>121</v>
      </c>
      <c r="G31" s="17" t="s">
        <v>135</v>
      </c>
      <c r="H31" s="20">
        <v>45</v>
      </c>
      <c r="I31" s="15" t="s">
        <v>136</v>
      </c>
      <c r="J31" s="17" t="s">
        <v>23</v>
      </c>
      <c r="K31" s="25">
        <v>10</v>
      </c>
      <c r="L31" s="22">
        <v>390669000</v>
      </c>
      <c r="M31" s="23">
        <f t="shared" si="1"/>
        <v>1.3083672454627753E-2</v>
      </c>
      <c r="N31" s="24">
        <v>390669000</v>
      </c>
      <c r="O31" s="34" t="s">
        <v>31</v>
      </c>
      <c r="P31" s="32" t="s">
        <v>25</v>
      </c>
      <c r="Q31" s="34" t="s">
        <v>26</v>
      </c>
    </row>
    <row r="32" spans="1:17" ht="53.25" customHeight="1">
      <c r="A32" s="16" t="s">
        <v>107</v>
      </c>
      <c r="B32" s="16" t="s">
        <v>137</v>
      </c>
      <c r="C32" s="17" t="s">
        <v>80</v>
      </c>
      <c r="D32" s="18">
        <v>27</v>
      </c>
      <c r="E32" s="18">
        <v>2915</v>
      </c>
      <c r="F32" s="19" t="s">
        <v>138</v>
      </c>
      <c r="G32" s="17" t="s">
        <v>139</v>
      </c>
      <c r="H32" s="20">
        <v>46</v>
      </c>
      <c r="I32" s="15" t="s">
        <v>140</v>
      </c>
      <c r="J32" s="17" t="s">
        <v>23</v>
      </c>
      <c r="K32" s="25">
        <v>15</v>
      </c>
      <c r="L32" s="22">
        <v>364824000</v>
      </c>
      <c r="M32" s="23">
        <f t="shared" si="1"/>
        <v>1.221811231397197E-2</v>
      </c>
      <c r="N32" s="22">
        <v>364824000</v>
      </c>
      <c r="O32" s="34" t="s">
        <v>24</v>
      </c>
      <c r="P32" s="32" t="s">
        <v>25</v>
      </c>
      <c r="Q32" s="34" t="s">
        <v>26</v>
      </c>
    </row>
    <row r="33" spans="1:17" ht="53.25" customHeight="1">
      <c r="A33" s="16" t="s">
        <v>107</v>
      </c>
      <c r="B33" s="16" t="s">
        <v>141</v>
      </c>
      <c r="C33" s="17" t="s">
        <v>19</v>
      </c>
      <c r="D33" s="18">
        <v>28</v>
      </c>
      <c r="E33" s="18">
        <v>2915</v>
      </c>
      <c r="F33" s="19" t="s">
        <v>138</v>
      </c>
      <c r="G33" s="17" t="s">
        <v>142</v>
      </c>
      <c r="H33" s="20">
        <v>47</v>
      </c>
      <c r="I33" s="15" t="s">
        <v>143</v>
      </c>
      <c r="J33" s="17" t="s">
        <v>23</v>
      </c>
      <c r="K33" s="25">
        <v>7</v>
      </c>
      <c r="L33" s="22">
        <v>1277348000</v>
      </c>
      <c r="M33" s="23">
        <f t="shared" si="1"/>
        <v>4.2778932658014461E-2</v>
      </c>
      <c r="N33" s="24">
        <v>1277348000</v>
      </c>
      <c r="O33" s="34" t="s">
        <v>31</v>
      </c>
      <c r="P33" s="32" t="s">
        <v>25</v>
      </c>
      <c r="Q33" s="34" t="s">
        <v>26</v>
      </c>
    </row>
    <row r="34" spans="1:17" ht="53.25" customHeight="1">
      <c r="A34" s="16" t="s">
        <v>107</v>
      </c>
      <c r="B34" s="16" t="s">
        <v>141</v>
      </c>
      <c r="C34" s="17" t="s">
        <v>19</v>
      </c>
      <c r="D34" s="18">
        <v>29</v>
      </c>
      <c r="E34" s="18">
        <v>2915</v>
      </c>
      <c r="F34" s="19" t="s">
        <v>138</v>
      </c>
      <c r="G34" s="17" t="s">
        <v>144</v>
      </c>
      <c r="H34" s="20">
        <v>48</v>
      </c>
      <c r="I34" s="15" t="s">
        <v>145</v>
      </c>
      <c r="J34" s="17" t="s">
        <v>23</v>
      </c>
      <c r="K34" s="25">
        <v>509</v>
      </c>
      <c r="L34" s="22">
        <v>1044560000</v>
      </c>
      <c r="M34" s="23">
        <f t="shared" si="1"/>
        <v>3.4982762643583097E-2</v>
      </c>
      <c r="N34" s="24">
        <v>1044560000</v>
      </c>
      <c r="O34" s="34" t="s">
        <v>41</v>
      </c>
      <c r="P34" s="32" t="s">
        <v>25</v>
      </c>
      <c r="Q34" s="34" t="s">
        <v>26</v>
      </c>
    </row>
    <row r="35" spans="1:17" ht="53.25" customHeight="1">
      <c r="A35" s="16" t="s">
        <v>107</v>
      </c>
      <c r="B35" s="16" t="s">
        <v>146</v>
      </c>
      <c r="C35" s="17" t="s">
        <v>19</v>
      </c>
      <c r="D35" s="18">
        <v>30</v>
      </c>
      <c r="E35" s="18">
        <v>2917</v>
      </c>
      <c r="F35" s="19" t="s">
        <v>147</v>
      </c>
      <c r="G35" s="17" t="s">
        <v>148</v>
      </c>
      <c r="H35" s="20">
        <v>49</v>
      </c>
      <c r="I35" s="15" t="s">
        <v>149</v>
      </c>
      <c r="J35" s="17" t="s">
        <v>23</v>
      </c>
      <c r="K35" s="25">
        <v>7</v>
      </c>
      <c r="L35" s="22">
        <v>185036000</v>
      </c>
      <c r="M35" s="23">
        <f t="shared" si="1"/>
        <v>6.1969350430018787E-3</v>
      </c>
      <c r="N35" s="24">
        <v>185036000</v>
      </c>
      <c r="O35" s="34" t="s">
        <v>24</v>
      </c>
      <c r="P35" s="32" t="s">
        <v>25</v>
      </c>
      <c r="Q35" s="34" t="s">
        <v>26</v>
      </c>
    </row>
    <row r="36" spans="1:17" ht="53.25" customHeight="1">
      <c r="A36" s="16" t="s">
        <v>107</v>
      </c>
      <c r="B36" s="16" t="s">
        <v>146</v>
      </c>
      <c r="C36" s="17" t="s">
        <v>19</v>
      </c>
      <c r="D36" s="18">
        <v>31</v>
      </c>
      <c r="E36" s="18">
        <v>2917</v>
      </c>
      <c r="F36" s="19" t="s">
        <v>147</v>
      </c>
      <c r="G36" s="17" t="s">
        <v>150</v>
      </c>
      <c r="H36" s="20">
        <v>50</v>
      </c>
      <c r="I36" s="15" t="s">
        <v>151</v>
      </c>
      <c r="J36" s="17" t="s">
        <v>23</v>
      </c>
      <c r="K36" s="30">
        <v>2038</v>
      </c>
      <c r="L36" s="22">
        <v>1163938000</v>
      </c>
      <c r="M36" s="23">
        <f t="shared" si="1"/>
        <v>3.8980783091298557E-2</v>
      </c>
      <c r="N36" s="24">
        <v>755320000</v>
      </c>
      <c r="O36" s="34" t="s">
        <v>41</v>
      </c>
      <c r="P36" s="32" t="s">
        <v>25</v>
      </c>
      <c r="Q36" s="34" t="s">
        <v>26</v>
      </c>
    </row>
    <row r="37" spans="1:17" ht="53.25" customHeight="1">
      <c r="A37" s="16" t="s">
        <v>107</v>
      </c>
      <c r="B37" s="16" t="s">
        <v>146</v>
      </c>
      <c r="C37" s="17" t="s">
        <v>19</v>
      </c>
      <c r="D37" s="18">
        <v>32</v>
      </c>
      <c r="E37" s="18">
        <v>2917</v>
      </c>
      <c r="F37" s="19" t="s">
        <v>147</v>
      </c>
      <c r="G37" s="17" t="s">
        <v>144</v>
      </c>
      <c r="H37" s="20">
        <v>51</v>
      </c>
      <c r="I37" s="15" t="s">
        <v>152</v>
      </c>
      <c r="J37" s="17" t="s">
        <v>23</v>
      </c>
      <c r="K37" s="31">
        <v>548</v>
      </c>
      <c r="L37" s="22">
        <v>716270000</v>
      </c>
      <c r="M37" s="23">
        <f t="shared" si="1"/>
        <v>2.3988189667151015E-2</v>
      </c>
      <c r="N37" s="24">
        <v>159434000</v>
      </c>
      <c r="O37" s="34" t="s">
        <v>41</v>
      </c>
      <c r="P37" s="32" t="s">
        <v>25</v>
      </c>
      <c r="Q37" s="34" t="s">
        <v>26</v>
      </c>
    </row>
    <row r="38" spans="1:17" ht="53.25" customHeight="1">
      <c r="A38" s="16" t="s">
        <v>107</v>
      </c>
      <c r="B38" s="16" t="s">
        <v>146</v>
      </c>
      <c r="C38" s="17" t="s">
        <v>19</v>
      </c>
      <c r="D38" s="18">
        <v>33</v>
      </c>
      <c r="E38" s="18">
        <v>2917</v>
      </c>
      <c r="F38" s="19" t="s">
        <v>147</v>
      </c>
      <c r="G38" s="17" t="s">
        <v>99</v>
      </c>
      <c r="H38" s="20">
        <v>52</v>
      </c>
      <c r="I38" s="15" t="s">
        <v>153</v>
      </c>
      <c r="J38" s="17" t="s">
        <v>23</v>
      </c>
      <c r="K38" s="25">
        <v>548</v>
      </c>
      <c r="L38" s="22">
        <v>256663000</v>
      </c>
      <c r="M38" s="23">
        <f t="shared" si="1"/>
        <v>8.5957540097169795E-3</v>
      </c>
      <c r="N38" s="24">
        <v>256663000</v>
      </c>
      <c r="O38" s="34" t="s">
        <v>24</v>
      </c>
      <c r="P38" s="32" t="s">
        <v>25</v>
      </c>
      <c r="Q38" s="34" t="s">
        <v>26</v>
      </c>
    </row>
    <row r="39" spans="1:17" ht="53.25" customHeight="1">
      <c r="A39" s="16" t="s">
        <v>154</v>
      </c>
      <c r="B39" s="16" t="s">
        <v>155</v>
      </c>
      <c r="C39" s="17" t="s">
        <v>80</v>
      </c>
      <c r="D39" s="18">
        <v>34</v>
      </c>
      <c r="E39" s="18">
        <v>2920</v>
      </c>
      <c r="F39" s="19" t="s">
        <v>156</v>
      </c>
      <c r="G39" s="17" t="s">
        <v>157</v>
      </c>
      <c r="H39" s="20">
        <v>53</v>
      </c>
      <c r="I39" s="15" t="s">
        <v>158</v>
      </c>
      <c r="J39" s="17" t="s">
        <v>23</v>
      </c>
      <c r="K39" s="25">
        <v>125</v>
      </c>
      <c r="L39" s="22">
        <v>417824000</v>
      </c>
      <c r="M39" s="23">
        <f t="shared" si="1"/>
        <v>1.3993105057433239E-2</v>
      </c>
      <c r="N39" s="24">
        <v>417824000</v>
      </c>
      <c r="O39" s="34" t="s">
        <v>31</v>
      </c>
      <c r="P39" s="32" t="s">
        <v>25</v>
      </c>
      <c r="Q39" s="34" t="s">
        <v>26</v>
      </c>
    </row>
    <row r="40" spans="1:17" ht="53.25" customHeight="1">
      <c r="A40" s="16" t="s">
        <v>154</v>
      </c>
      <c r="B40" s="16" t="s">
        <v>159</v>
      </c>
      <c r="C40" s="17" t="s">
        <v>80</v>
      </c>
      <c r="D40" s="18">
        <v>35</v>
      </c>
      <c r="E40" s="18">
        <v>2920</v>
      </c>
      <c r="F40" s="19" t="s">
        <v>156</v>
      </c>
      <c r="G40" s="17" t="s">
        <v>160</v>
      </c>
      <c r="H40" s="20">
        <v>54</v>
      </c>
      <c r="I40" s="15" t="s">
        <v>161</v>
      </c>
      <c r="J40" s="17" t="s">
        <v>23</v>
      </c>
      <c r="K40" s="25">
        <v>150</v>
      </c>
      <c r="L40" s="22">
        <v>298446000</v>
      </c>
      <c r="M40" s="23">
        <f t="shared" si="1"/>
        <v>9.9950846097177776E-3</v>
      </c>
      <c r="N40" s="24">
        <v>298446000</v>
      </c>
      <c r="O40" s="34" t="s">
        <v>31</v>
      </c>
      <c r="P40" s="32" t="s">
        <v>25</v>
      </c>
      <c r="Q40" s="34" t="s">
        <v>26</v>
      </c>
    </row>
    <row r="41" spans="1:17" ht="53.25" customHeight="1">
      <c r="A41" s="16" t="s">
        <v>154</v>
      </c>
      <c r="B41" s="16" t="s">
        <v>162</v>
      </c>
      <c r="C41" s="17" t="s">
        <v>80</v>
      </c>
      <c r="D41" s="18">
        <v>36</v>
      </c>
      <c r="E41" s="18">
        <v>2920</v>
      </c>
      <c r="F41" s="19" t="s">
        <v>156</v>
      </c>
      <c r="G41" s="17" t="s">
        <v>163</v>
      </c>
      <c r="H41" s="20">
        <v>55</v>
      </c>
      <c r="I41" s="15" t="s">
        <v>164</v>
      </c>
      <c r="J41" s="17" t="s">
        <v>23</v>
      </c>
      <c r="K41" s="25">
        <v>200</v>
      </c>
      <c r="L41" s="22">
        <v>895337000</v>
      </c>
      <c r="M41" s="23">
        <f t="shared" si="1"/>
        <v>2.9985220338724208E-2</v>
      </c>
      <c r="N41" s="24">
        <v>895337000</v>
      </c>
      <c r="O41" s="34" t="s">
        <v>24</v>
      </c>
      <c r="P41" s="32" t="s">
        <v>25</v>
      </c>
      <c r="Q41" s="34" t="s">
        <v>26</v>
      </c>
    </row>
    <row r="42" spans="1:17" ht="53.25" customHeight="1">
      <c r="A42" s="16" t="s">
        <v>154</v>
      </c>
      <c r="B42" s="16" t="s">
        <v>165</v>
      </c>
      <c r="C42" s="17" t="s">
        <v>80</v>
      </c>
      <c r="D42" s="18">
        <v>37</v>
      </c>
      <c r="E42" s="18">
        <v>2920</v>
      </c>
      <c r="F42" s="19" t="s">
        <v>156</v>
      </c>
      <c r="G42" s="17" t="s">
        <v>166</v>
      </c>
      <c r="H42" s="20">
        <v>56</v>
      </c>
      <c r="I42" s="15" t="s">
        <v>167</v>
      </c>
      <c r="J42" s="17" t="s">
        <v>23</v>
      </c>
      <c r="K42" s="25">
        <v>250</v>
      </c>
      <c r="L42" s="22">
        <v>179067000</v>
      </c>
      <c r="M42" s="23">
        <f t="shared" si="1"/>
        <v>5.9970306715731933E-3</v>
      </c>
      <c r="N42" s="24">
        <v>179067000</v>
      </c>
      <c r="O42" s="34" t="s">
        <v>31</v>
      </c>
      <c r="P42" s="32" t="s">
        <v>25</v>
      </c>
      <c r="Q42" s="34" t="s">
        <v>26</v>
      </c>
    </row>
    <row r="43" spans="1:17" ht="53.25" customHeight="1">
      <c r="A43" s="16" t="s">
        <v>154</v>
      </c>
      <c r="B43" s="16" t="s">
        <v>168</v>
      </c>
      <c r="C43" s="17" t="s">
        <v>19</v>
      </c>
      <c r="D43" s="18">
        <v>38</v>
      </c>
      <c r="E43" s="18">
        <v>2920</v>
      </c>
      <c r="F43" s="19" t="s">
        <v>156</v>
      </c>
      <c r="G43" s="17" t="s">
        <v>169</v>
      </c>
      <c r="H43" s="20">
        <v>57</v>
      </c>
      <c r="I43" s="15" t="s">
        <v>170</v>
      </c>
      <c r="J43" s="17" t="s">
        <v>23</v>
      </c>
      <c r="K43" s="25">
        <v>204</v>
      </c>
      <c r="L43" s="22">
        <v>871462000</v>
      </c>
      <c r="M43" s="23">
        <f t="shared" si="1"/>
        <v>2.9185636343438591E-2</v>
      </c>
      <c r="N43" s="24">
        <v>871462000</v>
      </c>
      <c r="O43" s="34" t="s">
        <v>31</v>
      </c>
      <c r="P43" s="32" t="s">
        <v>25</v>
      </c>
      <c r="Q43" s="34" t="s">
        <v>26</v>
      </c>
    </row>
    <row r="44" spans="1:17" ht="70.5" customHeight="1">
      <c r="A44" s="16" t="s">
        <v>171</v>
      </c>
      <c r="B44" s="16" t="s">
        <v>172</v>
      </c>
      <c r="C44" s="17" t="s">
        <v>80</v>
      </c>
      <c r="D44" s="18">
        <v>40</v>
      </c>
      <c r="E44" s="18">
        <v>2922</v>
      </c>
      <c r="F44" s="19" t="s">
        <v>173</v>
      </c>
      <c r="G44" s="17" t="s">
        <v>174</v>
      </c>
      <c r="H44" s="20">
        <v>59</v>
      </c>
      <c r="I44" s="15" t="s">
        <v>175</v>
      </c>
      <c r="J44" s="17" t="s">
        <v>23</v>
      </c>
      <c r="K44" s="25">
        <v>1</v>
      </c>
      <c r="L44" s="22">
        <v>208912000</v>
      </c>
      <c r="M44" s="23">
        <f t="shared" si="1"/>
        <v>6.9965525287166196E-3</v>
      </c>
      <c r="N44" s="24">
        <v>208912000</v>
      </c>
      <c r="O44" s="34" t="s">
        <v>31</v>
      </c>
      <c r="P44" s="32" t="s">
        <v>25</v>
      </c>
      <c r="Q44" s="34" t="s">
        <v>26</v>
      </c>
    </row>
    <row r="45" spans="1:17" ht="71.25" customHeight="1">
      <c r="A45" s="16" t="s">
        <v>171</v>
      </c>
      <c r="B45" s="16" t="s">
        <v>172</v>
      </c>
      <c r="C45" s="17" t="s">
        <v>80</v>
      </c>
      <c r="D45" s="18">
        <v>41</v>
      </c>
      <c r="E45" s="18">
        <v>2922</v>
      </c>
      <c r="F45" s="19" t="s">
        <v>173</v>
      </c>
      <c r="G45" s="17" t="s">
        <v>176</v>
      </c>
      <c r="H45" s="20">
        <v>60</v>
      </c>
      <c r="I45" s="15" t="s">
        <v>177</v>
      </c>
      <c r="J45" s="17" t="s">
        <v>23</v>
      </c>
      <c r="K45" s="25">
        <v>1</v>
      </c>
      <c r="L45" s="22">
        <v>208912000</v>
      </c>
      <c r="M45" s="23">
        <f t="shared" si="1"/>
        <v>6.9965525287166196E-3</v>
      </c>
      <c r="N45" s="24">
        <v>208912000</v>
      </c>
      <c r="O45" s="34" t="s">
        <v>31</v>
      </c>
      <c r="P45" s="32" t="s">
        <v>25</v>
      </c>
      <c r="Q45" s="34" t="s">
        <v>26</v>
      </c>
    </row>
    <row r="46" spans="1:17" ht="81.75" customHeight="1">
      <c r="A46" s="16" t="s">
        <v>178</v>
      </c>
      <c r="B46" s="16" t="s">
        <v>179</v>
      </c>
      <c r="C46" s="17" t="s">
        <v>19</v>
      </c>
      <c r="D46" s="18">
        <v>42</v>
      </c>
      <c r="E46" s="18">
        <v>2923</v>
      </c>
      <c r="F46" s="19" t="s">
        <v>180</v>
      </c>
      <c r="G46" s="17" t="s">
        <v>36</v>
      </c>
      <c r="H46" s="20">
        <v>61</v>
      </c>
      <c r="I46" s="15" t="s">
        <v>181</v>
      </c>
      <c r="J46" s="17" t="s">
        <v>23</v>
      </c>
      <c r="K46" s="25">
        <v>1</v>
      </c>
      <c r="L46" s="22">
        <v>871462000</v>
      </c>
      <c r="M46" s="23">
        <f t="shared" si="1"/>
        <v>2.9185636343438591E-2</v>
      </c>
      <c r="N46" s="24">
        <v>634814000</v>
      </c>
      <c r="O46" s="34" t="s">
        <v>31</v>
      </c>
      <c r="P46" s="32" t="s">
        <v>25</v>
      </c>
      <c r="Q46" s="34" t="s">
        <v>26</v>
      </c>
    </row>
    <row r="47" spans="1:17" ht="69" customHeight="1">
      <c r="A47" s="16" t="s">
        <v>58</v>
      </c>
      <c r="B47" s="16" t="s">
        <v>182</v>
      </c>
      <c r="C47" s="17" t="s">
        <v>19</v>
      </c>
      <c r="D47" s="18">
        <v>43</v>
      </c>
      <c r="E47" s="18">
        <v>2923</v>
      </c>
      <c r="F47" s="19" t="s">
        <v>180</v>
      </c>
      <c r="G47" s="17" t="s">
        <v>183</v>
      </c>
      <c r="H47" s="20">
        <v>62</v>
      </c>
      <c r="I47" s="15" t="s">
        <v>184</v>
      </c>
      <c r="J47" s="17" t="s">
        <v>23</v>
      </c>
      <c r="K47" s="25">
        <v>26</v>
      </c>
      <c r="L47" s="22">
        <v>698363000</v>
      </c>
      <c r="M47" s="23">
        <f t="shared" si="1"/>
        <v>2.338847655286496E-2</v>
      </c>
      <c r="N47" s="24">
        <v>698363000</v>
      </c>
      <c r="O47" s="34" t="s">
        <v>31</v>
      </c>
      <c r="P47" s="32" t="s">
        <v>25</v>
      </c>
      <c r="Q47" s="34" t="s">
        <v>26</v>
      </c>
    </row>
    <row r="48" spans="1:17" ht="53.25" customHeight="1">
      <c r="A48" s="16" t="s">
        <v>17</v>
      </c>
      <c r="B48" s="16" t="s">
        <v>185</v>
      </c>
      <c r="C48" s="17" t="s">
        <v>19</v>
      </c>
      <c r="D48" s="18">
        <v>48</v>
      </c>
      <c r="E48" s="18">
        <v>2927</v>
      </c>
      <c r="F48" s="19" t="s">
        <v>20</v>
      </c>
      <c r="G48" s="17" t="s">
        <v>144</v>
      </c>
      <c r="H48" s="20">
        <v>67</v>
      </c>
      <c r="I48" s="15" t="s">
        <v>186</v>
      </c>
      <c r="J48" s="17" t="s">
        <v>23</v>
      </c>
      <c r="K48" s="25">
        <v>510</v>
      </c>
      <c r="L48" s="22">
        <v>650612000</v>
      </c>
      <c r="M48" s="23">
        <f t="shared" si="1"/>
        <v>2.1789275071864601E-2</v>
      </c>
      <c r="N48" s="24">
        <v>650612000</v>
      </c>
      <c r="O48" s="34" t="s">
        <v>41</v>
      </c>
      <c r="P48" s="32" t="s">
        <v>25</v>
      </c>
      <c r="Q48" s="34" t="s">
        <v>26</v>
      </c>
    </row>
    <row r="49" spans="1:17" ht="53.25" customHeight="1">
      <c r="A49" s="16" t="s">
        <v>17</v>
      </c>
      <c r="B49" s="16" t="s">
        <v>187</v>
      </c>
      <c r="C49" s="17" t="s">
        <v>80</v>
      </c>
      <c r="D49" s="18">
        <v>49</v>
      </c>
      <c r="E49" s="18">
        <v>2927</v>
      </c>
      <c r="F49" s="19" t="s">
        <v>20</v>
      </c>
      <c r="G49" s="17" t="s">
        <v>188</v>
      </c>
      <c r="H49" s="20">
        <v>68</v>
      </c>
      <c r="I49" s="15" t="s">
        <v>189</v>
      </c>
      <c r="J49" s="17" t="s">
        <v>23</v>
      </c>
      <c r="K49" s="25">
        <v>7</v>
      </c>
      <c r="L49" s="22">
        <v>208757000</v>
      </c>
      <c r="M49" s="23">
        <f t="shared" si="1"/>
        <v>6.9913615122027236E-3</v>
      </c>
      <c r="N49" s="24">
        <v>208757000</v>
      </c>
      <c r="O49" s="34" t="s">
        <v>31</v>
      </c>
      <c r="P49" s="32" t="s">
        <v>25</v>
      </c>
      <c r="Q49" s="34" t="s">
        <v>26</v>
      </c>
    </row>
    <row r="50" spans="1:17" ht="53.25" customHeight="1">
      <c r="A50" s="16" t="s">
        <v>17</v>
      </c>
      <c r="B50" s="16" t="s">
        <v>190</v>
      </c>
      <c r="C50" s="17" t="s">
        <v>19</v>
      </c>
      <c r="D50" s="18">
        <v>50</v>
      </c>
      <c r="E50" s="18">
        <v>2927</v>
      </c>
      <c r="F50" s="19" t="s">
        <v>20</v>
      </c>
      <c r="G50" s="17" t="s">
        <v>191</v>
      </c>
      <c r="H50" s="20">
        <v>69</v>
      </c>
      <c r="I50" s="15" t="s">
        <v>192</v>
      </c>
      <c r="J50" s="17" t="s">
        <v>23</v>
      </c>
      <c r="K50" s="25">
        <v>2</v>
      </c>
      <c r="L50" s="22">
        <v>525265000</v>
      </c>
      <c r="M50" s="23">
        <f t="shared" si="1"/>
        <v>1.7591350252720454E-2</v>
      </c>
      <c r="N50" s="24">
        <v>525265000</v>
      </c>
      <c r="O50" s="34" t="s">
        <v>31</v>
      </c>
      <c r="P50" s="32" t="s">
        <v>25</v>
      </c>
      <c r="Q50" s="34" t="s">
        <v>26</v>
      </c>
    </row>
    <row r="51" spans="1:17" ht="23.25" hidden="1" customHeight="1">
      <c r="A51" s="35" t="s">
        <v>193</v>
      </c>
      <c r="B51" s="36"/>
      <c r="C51" s="36"/>
      <c r="D51" s="36"/>
      <c r="E51" s="36"/>
      <c r="F51" s="36"/>
      <c r="G51" s="37"/>
      <c r="H51" s="8"/>
      <c r="I51" s="9"/>
      <c r="J51" s="10"/>
      <c r="K51" s="11"/>
      <c r="L51" s="12">
        <f>SUM(L4:L50)</f>
        <v>29859277000</v>
      </c>
      <c r="M51" s="13">
        <f>SUM(M5:M50)</f>
        <v>0.95354664619562468</v>
      </c>
      <c r="N51" s="14">
        <v>39583211384</v>
      </c>
    </row>
  </sheetData>
  <mergeCells count="1">
    <mergeCell ref="A51:G51"/>
  </mergeCells>
  <conditionalFormatting sqref="N2:N31 N33:N50">
    <cfRule type="cellIs" dxfId="4" priority="46" operator="lessThan">
      <formula>1</formula>
    </cfRule>
    <cfRule type="cellIs" dxfId="3" priority="47" operator="greaterThan">
      <formula>1</formula>
    </cfRule>
    <cfRule type="cellIs" dxfId="2" priority="48" operator="between">
      <formula>0</formula>
      <formula>0.49</formula>
    </cfRule>
    <cfRule type="cellIs" dxfId="1" priority="49" operator="between">
      <formula>0.5</formula>
      <formula>0.74</formula>
    </cfRule>
    <cfRule type="cellIs" dxfId="0" priority="50" operator="between">
      <formula>0.75</formula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MARIA_SALDANA</dc:creator>
  <cp:keywords/>
  <dc:description/>
  <cp:lastModifiedBy/>
  <cp:revision/>
  <dcterms:created xsi:type="dcterms:W3CDTF">2025-01-15T13:54:43Z</dcterms:created>
  <dcterms:modified xsi:type="dcterms:W3CDTF">2026-04-06T20:05:34Z</dcterms:modified>
  <cp:category/>
  <cp:contentStatus/>
</cp:coreProperties>
</file>