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AE27A4A7-5009-4826-91A8-3B7628DF53C7}"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 l="1"/>
  <c r="Q13" i="1"/>
  <c r="Q12" i="1"/>
  <c r="Q11" i="1"/>
  <c r="AP11" i="1" s="1"/>
  <c r="AR11" i="1" s="1"/>
  <c r="Q15" i="1"/>
  <c r="AP15" i="1" s="1"/>
  <c r="AR15" i="1" s="1"/>
  <c r="AP14" i="1"/>
  <c r="AR14" i="1" s="1"/>
  <c r="AP13" i="1"/>
  <c r="AR13" i="1" s="1"/>
  <c r="AP12" i="1"/>
  <c r="AR12" i="1" s="1"/>
  <c r="AK14" i="1"/>
  <c r="AM14" i="1" s="1"/>
  <c r="AF14" i="1"/>
  <c r="AH14" i="1" s="1"/>
  <c r="AA14" i="1"/>
  <c r="AC14" i="1" s="1"/>
  <c r="V14" i="1"/>
  <c r="X14" i="1" s="1"/>
  <c r="AK13" i="1"/>
  <c r="AM13" i="1" s="1"/>
  <c r="AF13" i="1"/>
  <c r="AH13" i="1" s="1"/>
  <c r="AA13" i="1"/>
  <c r="AC13" i="1" s="1"/>
  <c r="V13" i="1"/>
  <c r="X13" i="1" s="1"/>
  <c r="AK15" i="1"/>
  <c r="AM15" i="1" s="1"/>
  <c r="AF15" i="1"/>
  <c r="AH15" i="1" s="1"/>
  <c r="AA15" i="1"/>
  <c r="AC15" i="1" s="1"/>
  <c r="V15" i="1"/>
  <c r="X15" i="1" s="1"/>
  <c r="AK12" i="1"/>
  <c r="AM12" i="1" s="1"/>
  <c r="AK11" i="1"/>
  <c r="AM11" i="1" s="1"/>
  <c r="AF12" i="1"/>
  <c r="AH12" i="1" s="1"/>
  <c r="AF11" i="1"/>
  <c r="AH11" i="1" s="1"/>
  <c r="AA12" i="1"/>
  <c r="AC12" i="1" s="1"/>
  <c r="AA11" i="1"/>
  <c r="AC11" i="1" s="1"/>
  <c r="V12" i="1"/>
  <c r="X12" i="1" s="1"/>
  <c r="V11" i="1"/>
  <c r="X11" i="1" s="1"/>
  <c r="AR16" i="1" l="1"/>
  <c r="X16" i="1"/>
  <c r="AM16" i="1"/>
  <c r="AC16" i="1"/>
  <c r="A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<sst xmlns="http://schemas.openxmlformats.org/spreadsheetml/2006/main" count="284" uniqueCount="212">
  <si>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</si>
  <si>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</si>
  <si>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</si>
  <si>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</si>
  <si>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</si>
  <si>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</si>
  <si>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</si>
  <si>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</si>
  <si>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</si>
  <si>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</si>
  <si>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</si>
  <si>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</si>
  <si>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</si>
  <si>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</si>
  <si>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</si>
  <si>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</si>
  <si>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</si>
  <si>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</si>
  <si>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</si>
  <si>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</si>
  <si>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</si>
  <si>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</si>
  <si>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</si>
  <si>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</si>
  <si>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</si>
  <si>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</si>
  <si>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</si>
  <si>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</si>
  <si>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</si>
  <si>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</si>
  <si>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</si>
  <si>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</si>
  <si>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</si>
  <si>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</si>
  <si>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</si>
  <si>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</si>
  <si>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</si>
  <si>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</si>
  <si>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</si>
  <si>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</si>
  <si>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</si>
  <si>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</si>
  <si>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</si>
  <si>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</si>
  <si>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</si>
  <si>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</si>
  <si>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</si>
  <si>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</si>
  <si>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</si>
  <si>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</si>
  <si>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</si>
  <si>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</si>
  <si>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</si>
  <si>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</si>
  <si>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</si>
  <si>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</si>
  <si>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</si>
  <si>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</si>
  <si>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</si>
  <si>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</si>
  <si>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</si>
  <si>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</si>
  <si>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</si>
  <si>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</si>
  <si>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</si>
  <si>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</si>
  <si>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</si>
  <si>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</si>
  <si>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</si>
  <si>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</si>
  <si>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</si>
  <si>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</si>
  <si>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</si>
  <si>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</si>
  <si>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</si>
  <si>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</si>
  <si>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</si>
  <si>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</si>
  <si>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</si>
  <si>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</si>
  <si>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</si>
  <si>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</si>
  <si>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</si>
  <si>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</si>
  <si>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</si>
  <si>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</si>
  <si>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</si>
  <si>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</si>
  <si>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</si>
  <si>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</si>
  <si>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</si>
  <si>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</si>
  <si>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</si>
  <si>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</si>
  <si>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</si>
  <si>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</si>
  <si>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</si>
  <si>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</si>
  <si>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</si>
  <si>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</si>
  <si>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</si>
  <si>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</si>
  <si>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</si>
  <si>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</si>
  <si>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</si>
  <si>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</si>
  <si>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</si>
  <si>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</si>
  <si>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</si>
  <si>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</si>
  <si>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</si>
  <si>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</si>
  <si>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</si>
  <si>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</si>
  <si>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</si>
  <si>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</si>
  <si>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</si>
  <si>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</si>
  <si>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</si>
  <si>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</si>
  <si>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</si>
  <si>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</si>
  <si>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</si>
  <si>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</si>
  <si>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</si>
  <si>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</si>
  <si>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</si>
  <si>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</si>
  <si>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</si>
  <si>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</si>
  <si>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</si>
  <si>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</si>
  <si>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</si>
  <si>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</si>
  <si>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</si>
  <si>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</si>
  <si>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</si>
  <si>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</si>
  <si>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</si>
  <si>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</si>
  <si>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</si>
  <si>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</si>
  <si>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</si>
  <si>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</si>
  <si>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</si>
  <si>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</si>
  <si>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</si>
  <si>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</si>
  <si>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</si>
  <si>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</si>
  <si>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</si>
  <si>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</si>
  <si>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</si>
  <si>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</si>
  <si>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</si>
  <si>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</si>
  <si>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</si>
  <si>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</si>
  <si>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</si>
  <si>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</si>
  <si>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</si>
  <si>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</si>
  <si>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</si>
  <si>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</si>
  <si>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</si>
  <si>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</si>
  <si>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</si>
  <si>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</si>
  <si>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</si>
  <si>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</si>
  <si>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</si>
  <si>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</si>
  <si>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</si>
  <si>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</si>
  <si>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</si>
  <si>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</si>
  <si>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</si>
  <si>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</si>
  <si>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</si>
  <si>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</si>
  <si>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</si>
  <si>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</si>
  <si>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XX/01/2026</t>
  </si>
  <si>
    <t>Publicación del plan de gestión aprobado CIGD. Caso HOLA: XXXXXX</t>
  </si>
  <si>
    <t>MT4</t>
  </si>
  <si>
    <t>MT5</t>
  </si>
  <si>
    <t>SGI - Subsecretaría de Gestión Institucional</t>
  </si>
  <si>
    <t>Porcentaje</t>
  </si>
  <si>
    <t>DTI - Dirección de Tecnología e Información</t>
  </si>
  <si>
    <t>Realizar un (1) documento de análisis de Impacto al negocio (BIA) para un servicio transversal de TI (Sipago) y un servicio misional (JACD empresarios) y , durante la vigencia 2026</t>
  </si>
  <si>
    <t>Formular el 100% de las actividades del proceso de Gestión de la Arquitectura Empresarial, mediante la elaboración y documentación de los elementos requeridos por el Sistema Integrado de Gestión (SIG).</t>
  </si>
  <si>
    <t>Realizar seguimiento al 100% de los proyectos de Tecnologías de la Información priorizados en el PETI, consolidando los avances y alertas en informes mensuales de gestión.</t>
  </si>
  <si>
    <t>Realizar dos (2) ejercicios de arquitectura empresarial en la entidad, en el proceso Gerencia de TI y en un proceso de articulación de la gestión local</t>
  </si>
  <si>
    <t>Desarrollar el 100% de las acciones priorizadas en el Plan de Actualización de los Sistemas de Información de la SDG durante la vigencia 2026.</t>
  </si>
  <si>
    <t>Documento de análisis de servicios realizados</t>
  </si>
  <si>
    <t>Documento de análisis</t>
  </si>
  <si>
    <t>(Número de documentos de análisis de servicios realizados/ Total de análisis de servicios propuestos)</t>
  </si>
  <si>
    <t xml:space="preserve">Porcentaje de actividades formuladas del proceso de Gestión de la Arquitectura Empresarial </t>
  </si>
  <si>
    <t>(Número de actividades formuladas del proceso de gestión / Total de actividades programadas del proceso de gestión) × 100</t>
  </si>
  <si>
    <t>Porcentaje de seguimientos a los proyectos de TI priorizados en el PETI realizados</t>
  </si>
  <si>
    <t>(Número de seguimientos a los proyectos de TI realizados / Total de proyectos de TI priorizados en el PETI) × 100</t>
  </si>
  <si>
    <t>Número de ejercicios realizados</t>
  </si>
  <si>
    <t>Ejercicios</t>
  </si>
  <si>
    <t>Número de ejercicios realizados/Número de ejercicios totales programados</t>
  </si>
  <si>
    <t>Porcentaje de acciones priorizadas desarrolladas en el Plan de Actualización de los sistemas de información</t>
  </si>
  <si>
    <t>(Número de acciones priorizadas desarroladas obre los sistemas de información gestionados/ Nùmero de acciones priorizadas los sistemas de información programados)*100</t>
  </si>
  <si>
    <t>Documento del Análisis de impacto por negocio en los servicios de TI propuestos</t>
  </si>
  <si>
    <t>Información propia de la SDG</t>
  </si>
  <si>
    <t>Conjunto Documental Aprobado para la Formalización del Proceso de Gestión de Arquitectura Empresarial</t>
  </si>
  <si>
    <t>Informe de seguimiento al avance de los proyectos definidos en el PETI para la vigencia</t>
  </si>
  <si>
    <t>Documento Visión de Arquitectura Empresarial de los ejercicios de AE 1 y 2.</t>
  </si>
  <si>
    <t>Documento de Plan de actualización con los requerimientos gestionados para los sistemas de información de acuerdo con las necesidades de las dependencias.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</si>
</sst>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scheme val="major"/>
    </font>
    <font>
      <sz val="11"/>
      <color rgb="FF000000"/>
      <name val="Calibri Light"/>
      <family val="2"/>
      <scheme val="major"/>
    </font>
    <font>
      <sz val="11"/>
      <color rgb="FF000000"/>
      <name val="Calibri Light"/>
      <family val="2"/>
    </font>
    <font>
      <b/>
      <sz val="11"/>
      <color rgb="FF000000"/>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8">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xf numFmtId="0" fontId="2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center" vertical="center" wrapText="1"/>
    </xf>
    <xf numFmtId="10" fontId="2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1" fontId="1" fillId="0" borderId="1" xfId="1" applyNumberFormat="1" applyFont="1" applyBorder="1" applyAlignment="1">
      <alignment horizontal="center" vertical="center" wrapText="1"/>
    </xf>
    <xf numFmtId="164" fontId="1" fillId="0" borderId="1" xfId="1" applyNumberFormat="1" applyFont="1" applyFill="1" applyBorder="1" applyAlignment="1">
      <alignment horizontal="center" vertical="center" wrapText="1"/>
    </xf>
    <xf numFmtId="9" fontId="21" fillId="0" borderId="1" xfId="1" applyFont="1" applyBorder="1" applyAlignment="1">
      <alignment horizontal="center" vertical="center" wrapText="1"/>
    </xf>
    <xf numFmtId="164" fontId="1" fillId="0" borderId="1" xfId="1" applyNumberFormat="1" applyFont="1" applyBorder="1" applyAlignment="1">
      <alignment horizontal="center" vertical="center" wrapText="1"/>
    </xf>
    <xf numFmtId="0" fontId="1"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164" fontId="1" fillId="0" borderId="1" xfId="1" applyNumberFormat="1" applyFont="1" applyFill="1" applyBorder="1" applyAlignment="1">
      <alignment horizontal="right" vertical="center" wrapText="1"/>
    </xf>
    <xf numFmtId="9" fontId="21" fillId="0" borderId="1" xfId="1" applyFont="1" applyBorder="1" applyAlignment="1">
      <alignment horizontal="right" vertical="center" wrapText="1"/>
    </xf>
    <xf numFmtId="1" fontId="1" fillId="0" borderId="1" xfId="1" applyNumberFormat="1" applyFont="1" applyBorder="1" applyAlignment="1">
      <alignment horizontal="right" vertical="center" wrapText="1"/>
    </xf>
    <xf numFmtId="164" fontId="2" fillId="0" borderId="1" xfId="1" applyNumberFormat="1" applyFont="1" applyFill="1" applyBorder="1" applyAlignment="1">
      <alignment horizontal="right" vertical="center" wrapText="1"/>
    </xf>
    <xf numFmtId="9" fontId="23" fillId="0" borderId="1" xfId="1" applyFont="1" applyBorder="1" applyAlignment="1">
      <alignment horizontal="right" vertical="center" wrapText="1"/>
    </xf>
    <xf numFmtId="1" fontId="2" fillId="0" borderId="1" xfId="1" applyNumberFormat="1" applyFont="1" applyBorder="1" applyAlignment="1">
      <alignment horizontal="right"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6"/>
  <sheetViews>
    <sheetView tabSelected="1" topLeftCell="AH13" zoomScaleNormal="100" workbookViewId="0">
      <selection activeCell="AP20" sqref="AP20"/>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2" t="s">
        <v>177</v>
      </c>
      <c r="B1" s="53"/>
      <c r="C1" s="53"/>
      <c r="D1" s="53"/>
      <c r="E1" s="53"/>
      <c r="F1" s="53"/>
      <c r="G1" s="53"/>
      <c r="H1" s="51" t="s">
        <v>178</v>
      </c>
      <c r="I1" s="51"/>
    </row>
    <row r="2" spans="1:44" s="8" customFormat="1" x14ac:dyDescent="0.25">
      <c r="A2" s="35"/>
      <c r="B2" s="13"/>
      <c r="C2" s="13"/>
      <c r="D2" s="13"/>
      <c r="E2" s="13"/>
      <c r="F2" s="13"/>
      <c r="G2" s="13"/>
      <c r="H2" s="13"/>
      <c r="I2" s="13"/>
      <c r="J2" s="13"/>
      <c r="K2" s="13"/>
      <c r="L2" s="13"/>
      <c r="M2" s="13"/>
      <c r="N2" s="7"/>
      <c r="O2" s="7"/>
      <c r="P2" s="7"/>
      <c r="Q2" s="7"/>
    </row>
    <row r="3" spans="1:44" s="6" customFormat="1" ht="15" customHeight="1" x14ac:dyDescent="0.25">
      <c r="A3" s="77" t="s">
        <v>151</v>
      </c>
      <c r="B3" s="77"/>
      <c r="C3" s="53" t="s">
        <v>158</v>
      </c>
      <c r="E3" s="77" t="s">
        <v>1</v>
      </c>
      <c r="F3" s="77"/>
      <c r="G3" s="77"/>
      <c r="H3" s="77"/>
      <c r="I3" s="77"/>
    </row>
    <row r="4" spans="1:44" s="6" customFormat="1" ht="15" customHeight="1" x14ac:dyDescent="0.25">
      <c r="A4" s="77"/>
      <c r="B4" s="77"/>
      <c r="C4" s="53"/>
      <c r="E4" s="14" t="s">
        <v>2</v>
      </c>
      <c r="F4" s="14" t="s">
        <v>3</v>
      </c>
      <c r="G4" s="77" t="s">
        <v>4</v>
      </c>
      <c r="H4" s="77"/>
      <c r="I4" s="77"/>
    </row>
    <row r="5" spans="1:44" s="6" customFormat="1" ht="15" customHeight="1" x14ac:dyDescent="0.25">
      <c r="A5" s="77" t="s">
        <v>0</v>
      </c>
      <c r="B5" s="77"/>
      <c r="C5" s="78" t="s">
        <v>188</v>
      </c>
      <c r="E5" s="9">
        <v>1</v>
      </c>
      <c r="F5" s="9" t="s">
        <v>182</v>
      </c>
      <c r="G5" s="51" t="s">
        <v>183</v>
      </c>
      <c r="H5" s="51"/>
      <c r="I5" s="51"/>
    </row>
    <row r="6" spans="1:44" s="6" customFormat="1" x14ac:dyDescent="0.25">
      <c r="A6" s="77"/>
      <c r="B6" s="77"/>
      <c r="C6" s="78"/>
      <c r="E6" s="9"/>
      <c r="F6" s="9"/>
      <c r="G6" s="78"/>
      <c r="H6" s="78"/>
      <c r="I6" s="78"/>
    </row>
    <row r="7" spans="1:44" s="6" customFormat="1" ht="15" customHeight="1" x14ac:dyDescent="0.25">
      <c r="A7" s="77" t="s">
        <v>150</v>
      </c>
      <c r="B7" s="77"/>
      <c r="C7" s="38">
        <v>2026</v>
      </c>
      <c r="E7" s="9"/>
      <c r="F7" s="9"/>
      <c r="G7" s="78"/>
      <c r="H7" s="78"/>
      <c r="I7" s="78"/>
    </row>
    <row r="8" spans="1:44" s="6" customFormat="1" x14ac:dyDescent="0.25"/>
    <row r="9" spans="1:44" ht="37.5" customHeight="1" x14ac:dyDescent="0.25">
      <c r="A9" s="68" t="s">
        <v>5</v>
      </c>
      <c r="B9" s="69"/>
      <c r="C9" s="75" t="s">
        <v>105</v>
      </c>
      <c r="D9" s="75" t="s">
        <v>89</v>
      </c>
      <c r="E9" s="68" t="s">
        <v>6</v>
      </c>
      <c r="F9" s="69"/>
      <c r="G9" s="70" t="s">
        <v>7</v>
      </c>
      <c r="H9" s="71"/>
      <c r="I9" s="71"/>
      <c r="J9" s="71"/>
      <c r="K9" s="71"/>
      <c r="L9" s="72" t="s">
        <v>8</v>
      </c>
      <c r="M9" s="73"/>
      <c r="N9" s="73"/>
      <c r="O9" s="73"/>
      <c r="P9" s="73"/>
      <c r="Q9" s="74"/>
      <c r="R9" s="48" t="s">
        <v>9</v>
      </c>
      <c r="S9" s="49"/>
      <c r="T9" s="49"/>
      <c r="U9" s="50"/>
      <c r="V9" s="65" t="s">
        <v>10</v>
      </c>
      <c r="W9" s="66"/>
      <c r="X9" s="66"/>
      <c r="Y9" s="66"/>
      <c r="Z9" s="67"/>
      <c r="AA9" s="62" t="s">
        <v>11</v>
      </c>
      <c r="AB9" s="63"/>
      <c r="AC9" s="63"/>
      <c r="AD9" s="63"/>
      <c r="AE9" s="64"/>
      <c r="AF9" s="59" t="s">
        <v>12</v>
      </c>
      <c r="AG9" s="60"/>
      <c r="AH9" s="60"/>
      <c r="AI9" s="60"/>
      <c r="AJ9" s="61"/>
      <c r="AK9" s="56" t="s">
        <v>13</v>
      </c>
      <c r="AL9" s="57"/>
      <c r="AM9" s="57"/>
      <c r="AN9" s="57"/>
      <c r="AO9" s="58"/>
      <c r="AP9" s="54" t="s">
        <v>14</v>
      </c>
      <c r="AQ9" s="55"/>
      <c r="AR9" s="55"/>
    </row>
    <row r="10" spans="1:44" s="20" customFormat="1" ht="25.5" x14ac:dyDescent="0.2">
      <c r="A10" s="25" t="s">
        <v>15</v>
      </c>
      <c r="B10" s="25" t="s">
        <v>16</v>
      </c>
      <c r="C10" s="76"/>
      <c r="D10" s="76"/>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75" x14ac:dyDescent="0.25">
      <c r="A11" s="4" t="s">
        <v>179</v>
      </c>
      <c r="B11" s="80" t="s">
        <v>189</v>
      </c>
      <c r="C11" s="11" t="s">
        <v>73</v>
      </c>
      <c r="D11" s="11" t="s">
        <v>49</v>
      </c>
      <c r="E11" s="11" t="s">
        <v>93</v>
      </c>
      <c r="F11" s="11" t="s">
        <v>165</v>
      </c>
      <c r="G11" s="2" t="s">
        <v>40</v>
      </c>
      <c r="H11" s="2" t="s">
        <v>194</v>
      </c>
      <c r="I11" s="44" t="s">
        <v>195</v>
      </c>
      <c r="J11" s="82">
        <v>0</v>
      </c>
      <c r="K11" s="12" t="s">
        <v>196</v>
      </c>
      <c r="L11" s="12" t="s">
        <v>41</v>
      </c>
      <c r="M11" s="86">
        <v>0</v>
      </c>
      <c r="N11" s="86">
        <v>0</v>
      </c>
      <c r="O11" s="87">
        <v>0.5</v>
      </c>
      <c r="P11" s="87">
        <v>0.5</v>
      </c>
      <c r="Q11" s="89">
        <f>SUM(M11:P11)</f>
        <v>1</v>
      </c>
      <c r="R11" s="2" t="s">
        <v>206</v>
      </c>
      <c r="S11" s="90" t="s">
        <v>207</v>
      </c>
      <c r="T11" s="2" t="s">
        <v>87</v>
      </c>
      <c r="U11" s="2" t="s">
        <v>87</v>
      </c>
      <c r="V11" s="92">
        <f>M11</f>
        <v>0</v>
      </c>
      <c r="W11" s="31"/>
      <c r="X11" s="28">
        <f t="shared" ref="X11:X15" si="0">IFERROR(IF(W11/V11&gt;1,1,W11/V11),0)</f>
        <v>0</v>
      </c>
      <c r="Y11" s="2"/>
      <c r="Z11" s="2"/>
      <c r="AA11" s="92">
        <f t="shared" ref="AA11:AA15" si="1">N11</f>
        <v>0</v>
      </c>
      <c r="AB11" s="31"/>
      <c r="AC11" s="28">
        <f t="shared" ref="AC11:AC15" si="2">IFERROR(IF(AB11/AA11&gt;1,1,AB11/AA11),0)</f>
        <v>0</v>
      </c>
      <c r="AD11" s="2"/>
      <c r="AE11" s="2"/>
      <c r="AF11" s="92">
        <f t="shared" ref="AF11:AF15" si="3">O11</f>
        <v>0.5</v>
      </c>
      <c r="AG11" s="31"/>
      <c r="AH11" s="28">
        <f t="shared" ref="AH11:AH15" si="4">IFERROR(IF(AG11/AF11&gt;1,1,AG11/AF11),0)</f>
        <v>0</v>
      </c>
      <c r="AI11" s="2"/>
      <c r="AJ11" s="2"/>
      <c r="AK11" s="92">
        <f t="shared" ref="AK11:AK15" si="5">P11</f>
        <v>0.5</v>
      </c>
      <c r="AL11" s="31"/>
      <c r="AM11" s="28">
        <f t="shared" ref="AM11:AM15" si="6">IFERROR(IF(AL11/AK11&gt;1,1,AL11/AK11),0)</f>
        <v>0</v>
      </c>
      <c r="AN11" s="2"/>
      <c r="AO11" s="2"/>
      <c r="AP11" s="95">
        <f t="shared" ref="AP11:AP15" si="7">Q11</f>
        <v>1</v>
      </c>
      <c r="AQ11" s="33"/>
      <c r="AR11" s="34">
        <f t="shared" ref="AR11:AR15" si="8">IFERROR(IF(AQ11/AP11&gt;1,1,AQ11/AP11),0)</f>
        <v>0</v>
      </c>
    </row>
    <row r="12" spans="1:44" s="5" customFormat="1" ht="105" x14ac:dyDescent="0.25">
      <c r="A12" s="27" t="s">
        <v>180</v>
      </c>
      <c r="B12" s="81" t="s">
        <v>190</v>
      </c>
      <c r="C12" s="11" t="s">
        <v>73</v>
      </c>
      <c r="D12" s="11" t="s">
        <v>49</v>
      </c>
      <c r="E12" s="11" t="s">
        <v>93</v>
      </c>
      <c r="F12" s="11" t="s">
        <v>164</v>
      </c>
      <c r="G12" s="2" t="s">
        <v>40</v>
      </c>
      <c r="H12" s="81" t="s">
        <v>197</v>
      </c>
      <c r="I12" s="83" t="s">
        <v>187</v>
      </c>
      <c r="J12" s="84">
        <v>0</v>
      </c>
      <c r="K12" s="85" t="s">
        <v>198</v>
      </c>
      <c r="L12" s="12" t="s">
        <v>41</v>
      </c>
      <c r="M12" s="88">
        <v>0.1</v>
      </c>
      <c r="N12" s="88">
        <v>0.2</v>
      </c>
      <c r="O12" s="88">
        <v>0.3</v>
      </c>
      <c r="P12" s="88">
        <v>0.4</v>
      </c>
      <c r="Q12" s="45">
        <f>SUM(M12:P12)</f>
        <v>1</v>
      </c>
      <c r="R12" s="81" t="s">
        <v>208</v>
      </c>
      <c r="S12" s="91" t="s">
        <v>207</v>
      </c>
      <c r="T12" s="2" t="s">
        <v>87</v>
      </c>
      <c r="U12" s="2" t="s">
        <v>87</v>
      </c>
      <c r="V12" s="93">
        <f t="shared" ref="V12" si="9">M12</f>
        <v>0.1</v>
      </c>
      <c r="W12" s="31"/>
      <c r="X12" s="28">
        <f t="shared" si="0"/>
        <v>0</v>
      </c>
      <c r="Y12" s="2"/>
      <c r="Z12" s="2"/>
      <c r="AA12" s="93">
        <f t="shared" si="1"/>
        <v>0.2</v>
      </c>
      <c r="AB12" s="31"/>
      <c r="AC12" s="28">
        <f t="shared" si="2"/>
        <v>0</v>
      </c>
      <c r="AD12" s="2"/>
      <c r="AE12" s="2"/>
      <c r="AF12" s="93">
        <f t="shared" si="3"/>
        <v>0.3</v>
      </c>
      <c r="AG12" s="31"/>
      <c r="AH12" s="28">
        <f t="shared" si="4"/>
        <v>0</v>
      </c>
      <c r="AI12" s="2"/>
      <c r="AJ12" s="2"/>
      <c r="AK12" s="93">
        <f t="shared" si="5"/>
        <v>0.4</v>
      </c>
      <c r="AL12" s="31"/>
      <c r="AM12" s="28">
        <f t="shared" si="6"/>
        <v>0</v>
      </c>
      <c r="AN12" s="2"/>
      <c r="AO12" s="2"/>
      <c r="AP12" s="96">
        <f t="shared" si="7"/>
        <v>1</v>
      </c>
      <c r="AQ12" s="33"/>
      <c r="AR12" s="34">
        <f t="shared" si="8"/>
        <v>0</v>
      </c>
    </row>
    <row r="13" spans="1:44" s="5" customFormat="1" ht="105" x14ac:dyDescent="0.25">
      <c r="A13" s="27" t="s">
        <v>181</v>
      </c>
      <c r="B13" s="2" t="s">
        <v>191</v>
      </c>
      <c r="C13" s="11" t="s">
        <v>73</v>
      </c>
      <c r="D13" s="11" t="s">
        <v>49</v>
      </c>
      <c r="E13" s="11" t="s">
        <v>93</v>
      </c>
      <c r="F13" s="11" t="s">
        <v>164</v>
      </c>
      <c r="G13" s="2" t="s">
        <v>40</v>
      </c>
      <c r="H13" s="3" t="s">
        <v>199</v>
      </c>
      <c r="I13" s="44" t="s">
        <v>187</v>
      </c>
      <c r="J13" s="82">
        <v>0</v>
      </c>
      <c r="K13" s="12" t="s">
        <v>200</v>
      </c>
      <c r="L13" s="12" t="s">
        <v>41</v>
      </c>
      <c r="M13" s="45">
        <v>0</v>
      </c>
      <c r="N13" s="45">
        <v>0.3</v>
      </c>
      <c r="O13" s="45">
        <v>0.3</v>
      </c>
      <c r="P13" s="45">
        <v>0.4</v>
      </c>
      <c r="Q13" s="45">
        <f>SUM(M13:P13)</f>
        <v>1</v>
      </c>
      <c r="R13" s="90" t="s">
        <v>209</v>
      </c>
      <c r="S13" s="90" t="s">
        <v>207</v>
      </c>
      <c r="T13" s="2" t="s">
        <v>87</v>
      </c>
      <c r="U13" s="2" t="s">
        <v>87</v>
      </c>
      <c r="V13" s="46">
        <f t="shared" ref="V13:V14" si="10">M13</f>
        <v>0</v>
      </c>
      <c r="W13" s="31"/>
      <c r="X13" s="28">
        <f t="shared" si="0"/>
        <v>0</v>
      </c>
      <c r="Y13" s="2"/>
      <c r="Z13" s="2"/>
      <c r="AA13" s="46">
        <f t="shared" si="1"/>
        <v>0.3</v>
      </c>
      <c r="AB13" s="31"/>
      <c r="AC13" s="28">
        <f t="shared" si="2"/>
        <v>0</v>
      </c>
      <c r="AD13" s="2"/>
      <c r="AE13" s="2"/>
      <c r="AF13" s="46">
        <f t="shared" si="3"/>
        <v>0.3</v>
      </c>
      <c r="AG13" s="31"/>
      <c r="AH13" s="28">
        <f t="shared" si="4"/>
        <v>0</v>
      </c>
      <c r="AI13" s="2"/>
      <c r="AJ13" s="2"/>
      <c r="AK13" s="46">
        <f t="shared" si="5"/>
        <v>0.4</v>
      </c>
      <c r="AL13" s="31"/>
      <c r="AM13" s="28">
        <f t="shared" si="6"/>
        <v>0</v>
      </c>
      <c r="AN13" s="2"/>
      <c r="AO13" s="2"/>
      <c r="AP13" s="47">
        <f t="shared" si="7"/>
        <v>1</v>
      </c>
      <c r="AQ13" s="33"/>
      <c r="AR13" s="34">
        <f t="shared" si="8"/>
        <v>0</v>
      </c>
    </row>
    <row r="14" spans="1:44" s="5" customFormat="1" ht="60" x14ac:dyDescent="0.25">
      <c r="A14" s="27" t="s">
        <v>184</v>
      </c>
      <c r="B14" s="12" t="s">
        <v>192</v>
      </c>
      <c r="C14" s="11" t="s">
        <v>73</v>
      </c>
      <c r="D14" s="11" t="s">
        <v>49</v>
      </c>
      <c r="E14" s="11" t="s">
        <v>93</v>
      </c>
      <c r="F14" s="11" t="s">
        <v>164</v>
      </c>
      <c r="G14" s="2" t="s">
        <v>40</v>
      </c>
      <c r="H14" s="3" t="s">
        <v>201</v>
      </c>
      <c r="I14" s="44" t="s">
        <v>202</v>
      </c>
      <c r="J14" s="82">
        <v>0</v>
      </c>
      <c r="K14" s="12" t="s">
        <v>203</v>
      </c>
      <c r="L14" s="12" t="s">
        <v>41</v>
      </c>
      <c r="M14" s="86">
        <v>0</v>
      </c>
      <c r="N14" s="86">
        <v>0</v>
      </c>
      <c r="O14" s="86">
        <v>0</v>
      </c>
      <c r="P14" s="86">
        <v>2</v>
      </c>
      <c r="Q14" s="86">
        <f>SUM(M14:P14)</f>
        <v>2</v>
      </c>
      <c r="R14" s="90" t="s">
        <v>210</v>
      </c>
      <c r="S14" s="90" t="s">
        <v>207</v>
      </c>
      <c r="T14" s="2" t="s">
        <v>87</v>
      </c>
      <c r="U14" s="2" t="s">
        <v>87</v>
      </c>
      <c r="V14" s="94">
        <f t="shared" si="10"/>
        <v>0</v>
      </c>
      <c r="W14" s="31"/>
      <c r="X14" s="28">
        <f t="shared" si="0"/>
        <v>0</v>
      </c>
      <c r="Y14" s="2"/>
      <c r="Z14" s="2"/>
      <c r="AA14" s="94">
        <f t="shared" si="1"/>
        <v>0</v>
      </c>
      <c r="AB14" s="31"/>
      <c r="AC14" s="28">
        <f t="shared" si="2"/>
        <v>0</v>
      </c>
      <c r="AD14" s="2"/>
      <c r="AE14" s="2"/>
      <c r="AF14" s="94">
        <f t="shared" si="3"/>
        <v>0</v>
      </c>
      <c r="AG14" s="31"/>
      <c r="AH14" s="28">
        <f t="shared" si="4"/>
        <v>0</v>
      </c>
      <c r="AI14" s="2"/>
      <c r="AJ14" s="2"/>
      <c r="AK14" s="94">
        <f t="shared" si="5"/>
        <v>2</v>
      </c>
      <c r="AL14" s="31"/>
      <c r="AM14" s="28">
        <f t="shared" si="6"/>
        <v>0</v>
      </c>
      <c r="AN14" s="2"/>
      <c r="AO14" s="2"/>
      <c r="AP14" s="97">
        <f t="shared" si="7"/>
        <v>2</v>
      </c>
      <c r="AQ14" s="33"/>
      <c r="AR14" s="34">
        <f t="shared" si="8"/>
        <v>0</v>
      </c>
    </row>
    <row r="15" spans="1:44" s="5" customFormat="1" ht="150" x14ac:dyDescent="0.25">
      <c r="A15" s="27" t="s">
        <v>185</v>
      </c>
      <c r="B15" s="12" t="s">
        <v>193</v>
      </c>
      <c r="C15" s="11" t="s">
        <v>73</v>
      </c>
      <c r="D15" s="11" t="s">
        <v>49</v>
      </c>
      <c r="E15" s="11" t="s">
        <v>93</v>
      </c>
      <c r="F15" s="11" t="s">
        <v>164</v>
      </c>
      <c r="G15" s="2" t="s">
        <v>40</v>
      </c>
      <c r="H15" s="3" t="s">
        <v>204</v>
      </c>
      <c r="I15" s="44" t="s">
        <v>187</v>
      </c>
      <c r="J15" s="82">
        <v>0</v>
      </c>
      <c r="K15" s="12" t="s">
        <v>205</v>
      </c>
      <c r="L15" s="12" t="s">
        <v>46</v>
      </c>
      <c r="M15" s="45">
        <v>1</v>
      </c>
      <c r="N15" s="45">
        <v>1</v>
      </c>
      <c r="O15" s="45">
        <v>1</v>
      </c>
      <c r="P15" s="45">
        <v>1</v>
      </c>
      <c r="Q15" s="45">
        <f>AVERAGE(M15:P15)</f>
        <v>1</v>
      </c>
      <c r="R15" s="90" t="s">
        <v>211</v>
      </c>
      <c r="S15" s="90" t="s">
        <v>207</v>
      </c>
      <c r="T15" s="2" t="s">
        <v>87</v>
      </c>
      <c r="U15" s="2" t="s">
        <v>87</v>
      </c>
      <c r="V15" s="46">
        <f t="shared" ref="V15" si="11">M15</f>
        <v>1</v>
      </c>
      <c r="W15" s="31"/>
      <c r="X15" s="28">
        <f t="shared" si="0"/>
        <v>0</v>
      </c>
      <c r="Y15" s="2"/>
      <c r="Z15" s="2"/>
      <c r="AA15" s="46">
        <f t="shared" si="1"/>
        <v>1</v>
      </c>
      <c r="AB15" s="31"/>
      <c r="AC15" s="28">
        <f t="shared" si="2"/>
        <v>0</v>
      </c>
      <c r="AD15" s="2"/>
      <c r="AE15" s="2"/>
      <c r="AF15" s="46">
        <f t="shared" si="3"/>
        <v>1</v>
      </c>
      <c r="AG15" s="31"/>
      <c r="AH15" s="28">
        <f t="shared" si="4"/>
        <v>0</v>
      </c>
      <c r="AI15" s="2"/>
      <c r="AJ15" s="2"/>
      <c r="AK15" s="46">
        <f t="shared" si="5"/>
        <v>1</v>
      </c>
      <c r="AL15" s="31"/>
      <c r="AM15" s="28">
        <f t="shared" si="6"/>
        <v>0</v>
      </c>
      <c r="AN15" s="2"/>
      <c r="AO15" s="2"/>
      <c r="AP15" s="47">
        <f t="shared" si="7"/>
        <v>1</v>
      </c>
      <c r="AQ15" s="33"/>
      <c r="AR15" s="34">
        <f t="shared" si="8"/>
        <v>0</v>
      </c>
    </row>
    <row r="16" spans="1:44" s="42" customFormat="1" ht="21" x14ac:dyDescent="0.35">
      <c r="A16" s="15"/>
      <c r="B16" s="15" t="s">
        <v>31</v>
      </c>
      <c r="C16" s="15"/>
      <c r="D16" s="15"/>
      <c r="E16" s="15"/>
      <c r="F16" s="15"/>
      <c r="G16" s="15"/>
      <c r="H16" s="15"/>
      <c r="I16" s="15"/>
      <c r="J16" s="15"/>
      <c r="K16" s="15"/>
      <c r="L16" s="15"/>
      <c r="M16" s="30"/>
      <c r="N16" s="30"/>
      <c r="O16" s="30"/>
      <c r="P16" s="30"/>
      <c r="Q16" s="30"/>
      <c r="R16" s="15"/>
      <c r="S16" s="15"/>
      <c r="T16" s="15"/>
      <c r="U16" s="15"/>
      <c r="V16" s="15"/>
      <c r="W16" s="29"/>
      <c r="X16" s="32">
        <f>AVERAGE(X11:X15)</f>
        <v>0</v>
      </c>
      <c r="Y16" s="15"/>
      <c r="Z16" s="15"/>
      <c r="AA16" s="30"/>
      <c r="AB16" s="29"/>
      <c r="AC16" s="32">
        <f>AVERAGE(AC11:AC15)</f>
        <v>0</v>
      </c>
      <c r="AD16" s="15"/>
      <c r="AE16" s="15"/>
      <c r="AF16" s="30"/>
      <c r="AG16" s="29"/>
      <c r="AH16" s="32">
        <f>AVERAGE(AH11:AH15)</f>
        <v>0</v>
      </c>
      <c r="AI16" s="15"/>
      <c r="AJ16" s="15"/>
      <c r="AK16" s="30"/>
      <c r="AL16" s="29"/>
      <c r="AM16" s="32">
        <f>AVERAGE(AM11:AM15)</f>
        <v>0</v>
      </c>
      <c r="AN16" s="15"/>
      <c r="AO16" s="15"/>
      <c r="AP16" s="30"/>
      <c r="AQ16" s="29"/>
      <c r="AR16" s="43">
        <f>AVERAGE(AR11:AR15)</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5 AA11:AA15 AF11:AF15 AK11:AK15 V15 AC11:AC16 AH11:AH16 AM11:AM16 AR11:AR16 W15:X16"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I17:I1048576</xm:sqref>
        </x14:dataValidation>
        <x14:dataValidation type="list" allowBlank="1" showInputMessage="1" showErrorMessage="1" xr:uid="{D42C5450-6ED3-4564-A887-50449244D0BF}">
          <x14:formula1>
            <xm:f>Listas!$B$2:$B$13</xm:f>
          </x14:formula1>
          <xm:sqref>C11:C15</xm:sqref>
        </x14:dataValidation>
        <x14:dataValidation type="list" allowBlank="1" showInputMessage="1" showErrorMessage="1" xr:uid="{368CAFF5-BE04-4FFF-B338-51D69BA23554}">
          <x14:formula1>
            <xm:f>Listas!$C$2:$C$10</xm:f>
          </x14:formula1>
          <xm:sqref>D11:D15</xm:sqref>
        </x14:dataValidation>
        <x14:dataValidation type="list" allowBlank="1" showInputMessage="1" showErrorMessage="1" xr:uid="{644DEEAA-0D3C-4060-99CA-C576A2F91A4D}">
          <x14:formula1>
            <xm:f>Listas!$F$2:$F$4</xm:f>
          </x14:formula1>
          <xm:sqref>G11:G15</xm:sqref>
        </x14:dataValidation>
        <x14:dataValidation type="list" allowBlank="1" showInputMessage="1" showErrorMessage="1" xr:uid="{F27B990B-F8E1-43B0-B8F7-E94519E68711}">
          <x14:formula1>
            <xm:f>Listas!$G$2:$G$5</xm:f>
          </x14:formula1>
          <xm:sqref>L11:L15</xm:sqref>
        </x14:dataValidation>
        <x14:dataValidation type="list" allowBlank="1" showInputMessage="1" showErrorMessage="1" xr:uid="{04D58E5A-C535-424D-AAB5-8991AB9C5DFB}">
          <x14:formula1>
            <xm:f>Listas!$D$2:$D$9</xm:f>
          </x14:formula1>
          <xm:sqref>E11:E15</xm:sqref>
        </x14:dataValidation>
        <x14:dataValidation type="list" allowBlank="1" showInputMessage="1" showErrorMessage="1" xr:uid="{80A19DC1-4D67-4B84-B2EE-734B5921D124}">
          <x14:formula1>
            <xm:f>Listas!$A$2:$A$25</xm:f>
          </x14:formula1>
          <xm:sqref>T11:U15</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7" bestFit="1" customWidth="1"/>
    <col min="2" max="2" width="70.42578125" style="37" customWidth="1"/>
  </cols>
  <sheetData>
    <row r="1" spans="1:2" ht="21" x14ac:dyDescent="0.25">
      <c r="A1" s="79" t="s">
        <v>175</v>
      </c>
      <c r="B1" s="79"/>
    </row>
    <row r="2" spans="1:2" ht="21" x14ac:dyDescent="0.25">
      <c r="A2" s="41" t="s">
        <v>147</v>
      </c>
      <c r="B2" s="41" t="s">
        <v>4</v>
      </c>
    </row>
    <row r="3" spans="1:2" x14ac:dyDescent="0.25">
      <c r="A3" s="39" t="s">
        <v>146</v>
      </c>
      <c r="B3" s="40" t="s">
        <v>145</v>
      </c>
    </row>
    <row r="4" spans="1:2" ht="45" x14ac:dyDescent="0.25">
      <c r="A4" s="39" t="s">
        <v>144</v>
      </c>
      <c r="B4" s="40" t="s">
        <v>143</v>
      </c>
    </row>
    <row r="5" spans="1:2" ht="45" x14ac:dyDescent="0.25">
      <c r="A5" s="39" t="s">
        <v>148</v>
      </c>
      <c r="B5" s="40" t="s">
        <v>149</v>
      </c>
    </row>
    <row r="6" spans="1:2" ht="45" x14ac:dyDescent="0.25">
      <c r="A6" s="39" t="s">
        <v>142</v>
      </c>
      <c r="B6" s="40" t="s">
        <v>141</v>
      </c>
    </row>
    <row r="7" spans="1:2" ht="30" x14ac:dyDescent="0.25">
      <c r="A7" s="39" t="s">
        <v>140</v>
      </c>
      <c r="B7" s="40" t="s">
        <v>162</v>
      </c>
    </row>
    <row r="8" spans="1:2" ht="30" x14ac:dyDescent="0.25">
      <c r="A8" s="39" t="s">
        <v>139</v>
      </c>
      <c r="B8" s="40" t="s">
        <v>162</v>
      </c>
    </row>
    <row r="9" spans="1:2" ht="150" x14ac:dyDescent="0.25">
      <c r="A9" s="39" t="s">
        <v>138</v>
      </c>
      <c r="B9" s="40" t="s">
        <v>137</v>
      </c>
    </row>
    <row r="10" spans="1:2" ht="30" x14ac:dyDescent="0.25">
      <c r="A10" s="39" t="s">
        <v>136</v>
      </c>
      <c r="B10" s="40" t="s">
        <v>135</v>
      </c>
    </row>
    <row r="11" spans="1:2" ht="30" x14ac:dyDescent="0.25">
      <c r="A11" s="39" t="s">
        <v>134</v>
      </c>
      <c r="B11" s="40" t="s">
        <v>133</v>
      </c>
    </row>
    <row r="12" spans="1:2" ht="75" x14ac:dyDescent="0.25">
      <c r="A12" s="39" t="s">
        <v>132</v>
      </c>
      <c r="B12" s="40" t="s">
        <v>131</v>
      </c>
    </row>
    <row r="13" spans="1:2" ht="30" x14ac:dyDescent="0.25">
      <c r="A13" s="39" t="s">
        <v>130</v>
      </c>
      <c r="B13" s="40" t="s">
        <v>129</v>
      </c>
    </row>
    <row r="14" spans="1:2" ht="300" x14ac:dyDescent="0.25">
      <c r="A14" s="39" t="s">
        <v>128</v>
      </c>
      <c r="B14" s="40" t="s">
        <v>127</v>
      </c>
    </row>
    <row r="15" spans="1:2" ht="30" x14ac:dyDescent="0.25">
      <c r="A15" s="39" t="s">
        <v>126</v>
      </c>
      <c r="B15" s="40" t="s">
        <v>125</v>
      </c>
    </row>
    <row r="16" spans="1:2" ht="30" x14ac:dyDescent="0.25">
      <c r="A16" s="39" t="s">
        <v>124</v>
      </c>
      <c r="B16" s="40" t="s">
        <v>123</v>
      </c>
    </row>
    <row r="17" spans="1:2" ht="45" x14ac:dyDescent="0.25">
      <c r="A17" s="39" t="s">
        <v>122</v>
      </c>
      <c r="B17" s="40" t="s">
        <v>121</v>
      </c>
    </row>
    <row r="18" spans="1:2" ht="30" x14ac:dyDescent="0.25">
      <c r="A18" s="39" t="s">
        <v>120</v>
      </c>
      <c r="B18" s="40" t="s">
        <v>119</v>
      </c>
    </row>
    <row r="19" spans="1:2" ht="30" x14ac:dyDescent="0.25">
      <c r="A19" s="39" t="s">
        <v>118</v>
      </c>
      <c r="B19" s="40" t="s">
        <v>117</v>
      </c>
    </row>
    <row r="20" spans="1:2" ht="60" x14ac:dyDescent="0.25">
      <c r="A20" s="39" t="s">
        <v>116</v>
      </c>
      <c r="B20" s="40" t="s">
        <v>115</v>
      </c>
    </row>
    <row r="21" spans="1:2" ht="45" x14ac:dyDescent="0.25">
      <c r="A21" s="39" t="s">
        <v>114</v>
      </c>
      <c r="B21" s="40"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6" t="s">
        <v>91</v>
      </c>
      <c r="F2" t="s">
        <v>40</v>
      </c>
      <c r="G2" t="s">
        <v>41</v>
      </c>
      <c r="H2" t="s">
        <v>152</v>
      </c>
    </row>
    <row r="3" spans="1:8" x14ac:dyDescent="0.25">
      <c r="A3" t="s">
        <v>42</v>
      </c>
      <c r="B3" t="s">
        <v>43</v>
      </c>
      <c r="C3" t="s">
        <v>44</v>
      </c>
      <c r="D3" t="s">
        <v>163</v>
      </c>
      <c r="E3" s="36" t="s">
        <v>92</v>
      </c>
      <c r="F3" t="s">
        <v>45</v>
      </c>
      <c r="G3" t="s">
        <v>46</v>
      </c>
      <c r="H3" t="s">
        <v>153</v>
      </c>
    </row>
    <row r="4" spans="1:8" x14ac:dyDescent="0.25">
      <c r="A4" t="s">
        <v>47</v>
      </c>
      <c r="B4" t="s">
        <v>48</v>
      </c>
      <c r="C4" t="s">
        <v>49</v>
      </c>
      <c r="D4" t="s">
        <v>93</v>
      </c>
      <c r="E4" s="36" t="s">
        <v>94</v>
      </c>
      <c r="F4" t="s">
        <v>50</v>
      </c>
      <c r="G4" t="s">
        <v>51</v>
      </c>
      <c r="H4" t="s">
        <v>154</v>
      </c>
    </row>
    <row r="5" spans="1:8" x14ac:dyDescent="0.25">
      <c r="A5" t="s">
        <v>52</v>
      </c>
      <c r="B5" t="s">
        <v>53</v>
      </c>
      <c r="C5" t="s">
        <v>54</v>
      </c>
      <c r="D5" t="s">
        <v>95</v>
      </c>
      <c r="E5" s="36" t="s">
        <v>96</v>
      </c>
      <c r="G5" t="s">
        <v>55</v>
      </c>
      <c r="H5" t="s">
        <v>155</v>
      </c>
    </row>
    <row r="6" spans="1:8" x14ac:dyDescent="0.25">
      <c r="A6" t="s">
        <v>56</v>
      </c>
      <c r="B6" t="s">
        <v>57</v>
      </c>
      <c r="C6" t="s">
        <v>58</v>
      </c>
      <c r="D6" t="s">
        <v>97</v>
      </c>
      <c r="E6" s="36" t="s">
        <v>98</v>
      </c>
      <c r="H6" t="s">
        <v>156</v>
      </c>
    </row>
    <row r="7" spans="1:8" x14ac:dyDescent="0.25">
      <c r="A7" t="s">
        <v>59</v>
      </c>
      <c r="B7" t="s">
        <v>60</v>
      </c>
      <c r="C7" t="s">
        <v>61</v>
      </c>
      <c r="D7" t="s">
        <v>99</v>
      </c>
      <c r="E7" s="36" t="s">
        <v>100</v>
      </c>
      <c r="H7" t="s">
        <v>176</v>
      </c>
    </row>
    <row r="8" spans="1:8" x14ac:dyDescent="0.25">
      <c r="A8" t="s">
        <v>62</v>
      </c>
      <c r="B8" t="s">
        <v>63</v>
      </c>
      <c r="C8" t="s">
        <v>64</v>
      </c>
      <c r="D8" t="s">
        <v>101</v>
      </c>
      <c r="E8" s="36" t="s">
        <v>164</v>
      </c>
      <c r="H8" t="s">
        <v>157</v>
      </c>
    </row>
    <row r="9" spans="1:8" x14ac:dyDescent="0.25">
      <c r="A9" t="s">
        <v>65</v>
      </c>
      <c r="B9" t="s">
        <v>66</v>
      </c>
      <c r="C9" t="s">
        <v>67</v>
      </c>
      <c r="D9" s="36" t="s">
        <v>68</v>
      </c>
      <c r="E9" s="36" t="s">
        <v>165</v>
      </c>
      <c r="H9" t="s">
        <v>158</v>
      </c>
    </row>
    <row r="10" spans="1:8" x14ac:dyDescent="0.25">
      <c r="A10" t="s">
        <v>69</v>
      </c>
      <c r="B10" t="s">
        <v>70</v>
      </c>
      <c r="C10" t="s">
        <v>71</v>
      </c>
      <c r="E10" s="36" t="s">
        <v>166</v>
      </c>
      <c r="H10" t="s">
        <v>159</v>
      </c>
    </row>
    <row r="11" spans="1:8" x14ac:dyDescent="0.25">
      <c r="A11" t="s">
        <v>72</v>
      </c>
      <c r="B11" t="s">
        <v>73</v>
      </c>
      <c r="E11" s="36" t="s">
        <v>167</v>
      </c>
      <c r="H11" t="s">
        <v>160</v>
      </c>
    </row>
    <row r="12" spans="1:8" x14ac:dyDescent="0.25">
      <c r="A12" t="s">
        <v>74</v>
      </c>
      <c r="B12" t="s">
        <v>75</v>
      </c>
      <c r="E12" s="36" t="s">
        <v>168</v>
      </c>
      <c r="H12" t="s">
        <v>161</v>
      </c>
    </row>
    <row r="13" spans="1:8" x14ac:dyDescent="0.25">
      <c r="A13" t="s">
        <v>76</v>
      </c>
      <c r="B13" t="s">
        <v>77</v>
      </c>
      <c r="E13" s="36" t="s">
        <v>169</v>
      </c>
    </row>
    <row r="14" spans="1:8" x14ac:dyDescent="0.25">
      <c r="A14" t="s">
        <v>78</v>
      </c>
      <c r="E14" s="36" t="s">
        <v>170</v>
      </c>
      <c r="F14" s="10"/>
    </row>
    <row r="15" spans="1:8" x14ac:dyDescent="0.25">
      <c r="A15" t="s">
        <v>79</v>
      </c>
      <c r="E15" s="36" t="s">
        <v>174</v>
      </c>
      <c r="F15" s="10"/>
    </row>
    <row r="16" spans="1:8" x14ac:dyDescent="0.25">
      <c r="A16" t="s">
        <v>80</v>
      </c>
      <c r="E16" s="36" t="s">
        <v>171</v>
      </c>
      <c r="F16" s="10"/>
    </row>
    <row r="17" spans="1:6" x14ac:dyDescent="0.25">
      <c r="A17" t="s">
        <v>81</v>
      </c>
      <c r="E17" s="36" t="s">
        <v>102</v>
      </c>
      <c r="F17" s="10"/>
    </row>
    <row r="18" spans="1:6" x14ac:dyDescent="0.25">
      <c r="A18" t="s">
        <v>82</v>
      </c>
      <c r="E18" s="36" t="s">
        <v>172</v>
      </c>
      <c r="F18" s="10"/>
    </row>
    <row r="19" spans="1:6" x14ac:dyDescent="0.25">
      <c r="A19" t="s">
        <v>83</v>
      </c>
      <c r="E19" s="36" t="s">
        <v>173</v>
      </c>
      <c r="F19" s="10"/>
    </row>
    <row r="20" spans="1:6" x14ac:dyDescent="0.25">
      <c r="A20" t="s">
        <v>186</v>
      </c>
      <c r="E20" s="36" t="s">
        <v>103</v>
      </c>
      <c r="F20" s="10"/>
    </row>
    <row r="21" spans="1:6" x14ac:dyDescent="0.25">
      <c r="A21" t="s">
        <v>84</v>
      </c>
      <c r="D21" s="36"/>
      <c r="E21" s="36" t="s">
        <v>104</v>
      </c>
      <c r="F21" s="10"/>
    </row>
    <row r="22" spans="1:6" x14ac:dyDescent="0.25">
      <c r="A22" t="s">
        <v>85</v>
      </c>
      <c r="E22" s="36"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3E09EF61-0500-4E28-8CCA-67C1D8CF6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