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23A559C9-9849-4FD3-8D8B-5EA0818D421C}" xr6:coauthVersionLast="47" xr6:coauthVersionMax="47" xr10:uidLastSave="{D0A056FA-3C1D-4951-9191-8FBF62F3A2AA}"/>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Q18" i="1"/>
  <c r="Q17" i="1"/>
  <c r="Q16" i="1"/>
  <c r="Q15" i="1"/>
  <c r="Q14" i="1"/>
  <c r="Q13" i="1"/>
  <c r="Q12" i="1"/>
  <c r="Q11" i="1"/>
  <c r="AP23" i="1"/>
  <c r="AR23" i="1" s="1"/>
  <c r="AP22" i="1"/>
  <c r="AR22" i="1" s="1"/>
  <c r="AP21" i="1"/>
  <c r="AR21" i="1" s="1"/>
  <c r="AP20" i="1"/>
  <c r="AR20" i="1" s="1"/>
  <c r="AP19" i="1"/>
  <c r="AR19" i="1" s="1"/>
  <c r="AP18" i="1"/>
  <c r="AR18" i="1" s="1"/>
  <c r="AP17" i="1"/>
  <c r="AR17" i="1" s="1"/>
  <c r="AP16" i="1"/>
  <c r="AR16" i="1" s="1"/>
  <c r="AP15" i="1"/>
  <c r="AR15" i="1" s="1"/>
  <c r="AP14" i="1"/>
  <c r="AR14" i="1" s="1"/>
  <c r="AP13" i="1"/>
  <c r="AR13" i="1" s="1"/>
  <c r="AP12" i="1"/>
  <c r="AR12" i="1" s="1"/>
  <c r="AP11" i="1"/>
  <c r="AR11"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<sst xmlns="http://schemas.openxmlformats.org/spreadsheetml/2006/main" count="545" uniqueCount="336">
  <si>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</si>
  <si>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</si>
  <si>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</si>
  <si>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10 - ENGATIVÁ</t>
  </si>
  <si>
    <t>CONTROL DE CAMBIOS</t>
  </si>
  <si>
    <t>VERSIÓN</t>
  </si>
  <si>
    <t>FECHA</t>
  </si>
  <si>
    <t>30 de enero de 2026</t>
  </si>
  <si>
    <t>Publicación del plan de gestión aprobado por el CIGD. Caso HOLA:24337</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</si>
  <si>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</si>
  <si>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</si>
  <si>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</si>
  <si>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</si>
  <si>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</si>
  <si>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</si>
  <si>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</si>
  <si>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</si>
  <si>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</si>
  <si>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</si>
  <si>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</si>
  <si>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</si>
  <si>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</si>
  <si>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</si>
  <si>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</si>
  <si>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</si>
  <si>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</si>
  <si>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</si>
  <si>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</si>
  <si>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</si>
  <si>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</si>
  <si>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</si>
  <si>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</si>
  <si>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</si>
  <si>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</si>
  <si>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</si>
  <si>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</si>
  <si>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</si>
  <si>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</si>
  <si>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</si>
  <si>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</si>
  <si>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</si>
  <si>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</si>
  <si>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</si>
  <si>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</si>
  <si>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</si>
  <si>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</si>
  <si>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</si>
  <si>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</si>
  <si>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</si>
  <si>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</si>
  <si>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</si>
  <si>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</si>
  <si>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</si>
  <si>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</si>
  <si>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6,7%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</si>
  <si>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</si>
  <si>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</si>
  <si>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</si>
  <si>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</si>
  <si>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Engativá</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</si>
  <si>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</si>
  <si>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</si>
  <si>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</si>
  <si>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</si>
  <si>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</si>
  <si>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</si>
  <si>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</si>
  <si>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72,1%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</si>
  <si>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</si>
  <si>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</si>
  <si>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</si>
  <si>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</si>
  <si>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</si>
  <si>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</si>
  <si>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16,4%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</si>
  <si>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</si>
  <si>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</si>
  <si>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</si>
  <si>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</si>
  <si>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</si>
  <si>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</si>
  <si>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</si>
  <si>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</si>
  <si>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</si>
  <si>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</si>
  <si>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</si>
  <si>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</si>
  <si>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47%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</si>
  <si>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</si>
  <si>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</si>
  <si>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</si>
  <si>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</si>
  <si>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24%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</si>
  <si>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</si>
  <si>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</si>
  <si>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</si>
  <si>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</si>
  <si>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72,8%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</si>
  <si>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</si>
  <si>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</si>
  <si>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</si>
  <si>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</si>
  <si>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</si>
  <si>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</si>
  <si>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96%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</si>
  <si>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</si>
  <si>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</si>
  <si>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</si>
  <si>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15.120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</si>
  <si>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</si>
  <si>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</si>
  <si>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</si>
  <si>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20705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</si>
  <si>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</si>
  <si>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</si>
  <si>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</si>
  <si>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</si>
  <si>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</si>
  <si>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</si>
  <si>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579 actuaciones administrativas activas</t>
  </si>
  <si>
    <t>Actuaciones administrativas terminadas (archivadas)</t>
  </si>
  <si>
    <t>Actuaciones administrativas terminadas</t>
  </si>
  <si>
    <t>52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</si>
  <si>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</si>
  <si>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</si>
  <si>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</si>
  <si>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</si>
  <si>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869 actuaciones administrativas en primera instancia</t>
  </si>
  <si>
    <t>Actuaciones administrativas terminadas hasta la primera instancia</t>
  </si>
  <si>
    <t>Actuaciones administrativas terminadas por vía gubernativa</t>
  </si>
  <si>
    <t>1 (Con corte a 30 de septiembre de 2025)</t>
  </si>
  <si>
    <t>Número de actuaciones administrativas terminadas hasta la primera instancia / Número de actuaciones administrativas terminadas hasta la primera instancia programadas</t>
  </si>
  <si>
    <t>MTL-12</t>
  </si>
  <si>
    <t>Realizar 317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</si>
  <si>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</si>
  <si>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</si>
  <si>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</si>
  <si>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480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</si>
  <si>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</si>
  <si>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</si>
  <si>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</si>
  <si>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</si>
  <si>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393 operativos de inspección, vigilancia y control en materia de actividad económica</t>
  </si>
  <si>
    <t>Operativos en materia de actividad económica realizadas</t>
  </si>
  <si>
    <t>329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</si>
  <si>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</si>
  <si>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</si>
  <si>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</si>
  <si>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122 operativos de inspección, vigilancia y control en materia de actividad ambiental</t>
  </si>
  <si>
    <t>Operativos en materia de actividad ambiental realizadas</t>
  </si>
  <si>
    <t>131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</si>
  <si>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</si>
  <si>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</si>
  <si>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</si>
  <si>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20 operativos de inspección, vigilancia y control para dar cumplimiento a los fallos de río Bogotá</t>
  </si>
  <si>
    <t>Operativos para el cumplimiento de los fallos de cerros orientales realizadas</t>
  </si>
  <si>
    <t>Acciones de control u operativos</t>
  </si>
  <si>
    <t>27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</si>
  <si>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</si>
  <si>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</si>
  <si>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</si>
  <si>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</si>
  <si>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</si>
  <si>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</si>
  <si>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</si>
  <si>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</si>
  <si>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</si>
  <si>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</si>
  <si>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</si>
  <si>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</si>
  <si>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</si>
  <si>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</si>
  <si>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</si>
  <si>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</si>
  <si>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</si>
  <si>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</si>
  <si>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</si>
  <si>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</si>
  <si>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</si>
  <si>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</si>
  <si>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</si>
  <si>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</si>
  <si>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</si>
  <si>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</si>
  <si>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</si>
  <si>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</si>
  <si>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</si>
  <si>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</si>
  <si>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</si>
  <si>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</si>
  <si>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</si>
  <si>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</si>
  <si>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</si>
  <si>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</si>
  <si>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</si>
  <si>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</si>
  <si>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</si>
  <si>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</si>
  <si>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</si>
  <si>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</si>
  <si>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</si>
  <si>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</si>
  <si>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</si>
  <si>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</si>
  <si>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</si>
  <si>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</si>
  <si>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</si>
  <si>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</si>
  <si>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</si>
  <si>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</si>
  <si>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</si>
  <si>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</si>
  <si>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</si>
  <si>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</si>
  <si>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</si>
  <si>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</si>
  <si>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</si>
  <si>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</si>
  <si>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</si>
  <si>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</si>
  <si>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</si>
  <si>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</si>
  <si>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</si>
  <si>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</si>
  <si>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</si>
  <si>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</si>
  <si>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</si>
  <si>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</si>
  <si>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</si>
  <si>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</si>
  <si>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</si>
  <si>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</si>
  <si>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</si>
  <si>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</si>
  <si>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</si>
  <si>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</si>
  <si>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</si>
  <si>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</si>
  <si>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</si>
  <si>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</si>
  <si>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</si>
  <si>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</si>
  <si>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</si>
  <si>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</si>
  <si>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</si>
  <si>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</si>
  <si>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</si>
  <si>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</si>
  <si>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</si>
  <si>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</si>
  <si>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</si>
  <si>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</si>
  <si>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</si>
  <si>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</si>
  <si>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</si>
  <si>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</si>
  <si>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</si>
  <si>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</si>
  <si>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</si>
  <si>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</si>
  <si>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</si>
  <si>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</si>
  <si>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</si>
  <si>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</si>
  <si>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</si>
  <si>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</si>
  <si>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</si>
  <si>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</si>
  <si>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</si>
  <si>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</si>
  <si>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</si>
  <si>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</si>
  <si>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</si>
  <si>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</si>
  <si>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</si>
  <si>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</si>
  <si>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</si>
  <si>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</si>
  <si>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</si>
  <si>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</si>
  <si>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</si>
  <si>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FONTIBÓN</t>
  </si>
  <si>
    <t>Política 3.5. Mejora Normativa</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</si>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</sst>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1.5" customHeight="1">
      <c r="A5" s="100"/>
      <c r="B5" s="101"/>
      <c r="C5" s="106"/>
      <c r="D5" s="107"/>
      <c r="F5" s="9">
        <v>1</v>
      </c>
      <c r="G5" s="9" t="s">
        <v>7</v>
      </c>
      <c r="H5" s="88" t="s">
        <v>8</v>
      </c>
      <c r="I5" s="88"/>
    </row>
    <row r="6" spans="1:44" s="6" customFormat="1">
      <c r="A6" s="102"/>
      <c r="B6" s="103"/>
      <c r="C6" s="108"/>
      <c r="D6" s="109"/>
      <c r="F6" s="9"/>
      <c r="G6" s="9"/>
      <c r="H6" s="88"/>
      <c r="I6" s="88"/>
    </row>
    <row r="7" spans="1:44" s="6" customFormat="1" ht="15" customHeight="1">
      <c r="A7" s="94" t="s">
        <v>9</v>
      </c>
      <c r="B7" s="95"/>
      <c r="C7" s="96">
        <v>2026</v>
      </c>
      <c r="D7" s="97"/>
      <c r="F7" s="9"/>
      <c r="G7" s="9"/>
      <c r="H7" s="88"/>
      <c r="I7" s="88"/>
    </row>
    <row r="8" spans="1:44" s="6" customFormat="1"/>
    <row r="9" spans="1:44" ht="37.5" customHeight="1">
      <c r="A9" s="94" t="s">
        <v>10</v>
      </c>
      <c r="B9" s="95"/>
      <c r="C9" s="115" t="s">
        <v>11</v>
      </c>
      <c r="D9" s="94" t="s">
        <v>12</v>
      </c>
      <c r="E9" s="95"/>
      <c r="F9" s="115" t="s">
        <v>13</v>
      </c>
      <c r="G9" s="110" t="s">
        <v>14</v>
      </c>
      <c r="H9" s="111"/>
      <c r="I9" s="111"/>
      <c r="J9" s="111"/>
      <c r="K9" s="111"/>
      <c r="L9" s="112" t="s">
        <v>15</v>
      </c>
      <c r="M9" s="113"/>
      <c r="N9" s="113"/>
      <c r="O9" s="113"/>
      <c r="P9" s="113"/>
      <c r="Q9" s="114"/>
      <c r="R9" s="117" t="s">
        <v>16</v>
      </c>
      <c r="S9" s="118"/>
      <c r="T9" s="118"/>
      <c r="U9" s="119"/>
      <c r="V9" s="131" t="s">
        <v>17</v>
      </c>
      <c r="W9" s="132"/>
      <c r="X9" s="132"/>
      <c r="Y9" s="132"/>
      <c r="Z9" s="133"/>
      <c r="AA9" s="128" t="s">
        <v>18</v>
      </c>
      <c r="AB9" s="129"/>
      <c r="AC9" s="129"/>
      <c r="AD9" s="129"/>
      <c r="AE9" s="130"/>
      <c r="AF9" s="125" t="s">
        <v>19</v>
      </c>
      <c r="AG9" s="126"/>
      <c r="AH9" s="126"/>
      <c r="AI9" s="126"/>
      <c r="AJ9" s="127"/>
      <c r="AK9" s="122" t="s">
        <v>20</v>
      </c>
      <c r="AL9" s="123"/>
      <c r="AM9" s="123"/>
      <c r="AN9" s="123"/>
      <c r="AO9" s="124"/>
      <c r="AP9" s="120" t="s">
        <v>21</v>
      </c>
      <c r="AQ9" s="121"/>
      <c r="AR9" s="121"/>
    </row>
    <row r="10" spans="1:44" s="23" customFormat="1" ht="25.5">
      <c r="A10" s="28" t="s">
        <v>22</v>
      </c>
      <c r="B10" s="28" t="s">
        <v>23</v>
      </c>
      <c r="C10" s="116"/>
      <c r="D10" s="28" t="s">
        <v>24</v>
      </c>
      <c r="E10" s="28" t="s">
        <v>25</v>
      </c>
      <c r="F10" s="116"/>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3024</v>
      </c>
      <c r="N19" s="83">
        <v>3779</v>
      </c>
      <c r="O19" s="83">
        <v>4384</v>
      </c>
      <c r="P19" s="83">
        <v>3933</v>
      </c>
      <c r="Q19" s="73">
        <f t="shared" ref="Q19" si="11">SUM(M19:P19)</f>
        <v>15120</v>
      </c>
      <c r="R19" s="72" t="s">
        <v>115</v>
      </c>
      <c r="S19" s="72" t="s">
        <v>116</v>
      </c>
      <c r="T19" s="4" t="s">
        <v>59</v>
      </c>
      <c r="U19" s="4" t="s">
        <v>117</v>
      </c>
      <c r="V19" s="73">
        <f t="shared" si="6"/>
        <v>3024</v>
      </c>
      <c r="W19" s="41"/>
      <c r="X19" s="75">
        <f t="shared" si="1"/>
        <v>0</v>
      </c>
      <c r="Y19" s="4"/>
      <c r="Z19" s="4"/>
      <c r="AA19" s="73">
        <f t="shared" si="7"/>
        <v>3779</v>
      </c>
      <c r="AB19" s="41"/>
      <c r="AC19" s="75">
        <f t="shared" si="2"/>
        <v>0</v>
      </c>
      <c r="AD19" s="4"/>
      <c r="AE19" s="4"/>
      <c r="AF19" s="73">
        <f t="shared" si="8"/>
        <v>4384</v>
      </c>
      <c r="AG19" s="41"/>
      <c r="AH19" s="75">
        <f t="shared" si="3"/>
        <v>0</v>
      </c>
      <c r="AI19" s="4"/>
      <c r="AJ19" s="4"/>
      <c r="AK19" s="73">
        <f t="shared" si="9"/>
        <v>3933</v>
      </c>
      <c r="AL19" s="41"/>
      <c r="AM19" s="75">
        <f t="shared" si="4"/>
        <v>0</v>
      </c>
      <c r="AN19" s="4"/>
      <c r="AO19" s="4"/>
      <c r="AP19" s="80">
        <f t="shared" si="10"/>
        <v>15120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87</v>
      </c>
      <c r="N20" s="83">
        <v>144</v>
      </c>
      <c r="O20" s="83">
        <v>174</v>
      </c>
      <c r="P20" s="83">
        <v>174</v>
      </c>
      <c r="Q20" s="73">
        <f>SUM(M20:P20)</f>
        <v>579</v>
      </c>
      <c r="R20" s="72" t="s">
        <v>124</v>
      </c>
      <c r="S20" s="72" t="s">
        <v>125</v>
      </c>
      <c r="T20" s="4" t="s">
        <v>59</v>
      </c>
      <c r="U20" s="4" t="s">
        <v>117</v>
      </c>
      <c r="V20" s="73">
        <f>M20</f>
        <v>87</v>
      </c>
      <c r="W20" s="41"/>
      <c r="X20" s="75">
        <f>IFERROR(IF(W20/V20&gt;1,1,W20/V20),0)</f>
        <v>0</v>
      </c>
      <c r="Y20" s="4"/>
      <c r="Z20" s="4"/>
      <c r="AA20" s="73">
        <f>N20</f>
        <v>144</v>
      </c>
      <c r="AB20" s="41"/>
      <c r="AC20" s="75">
        <f>IFERROR(IF(AB20/AA20&gt;1,1,AB20/AA20),0)</f>
        <v>0</v>
      </c>
      <c r="AD20" s="4"/>
      <c r="AE20" s="4"/>
      <c r="AF20" s="73">
        <f>O20</f>
        <v>174</v>
      </c>
      <c r="AG20" s="41"/>
      <c r="AH20" s="75">
        <f>IFERROR(IF(AG20/AF20&gt;1,1,AG20/AF20),0)</f>
        <v>0</v>
      </c>
      <c r="AI20" s="4"/>
      <c r="AJ20" s="4"/>
      <c r="AK20" s="73">
        <f>P20</f>
        <v>174</v>
      </c>
      <c r="AL20" s="41"/>
      <c r="AM20" s="75">
        <f>IFERROR(IF(AL20/AK20&gt;1,1,AL20/AK20),0)</f>
        <v>0</v>
      </c>
      <c r="AN20" s="4"/>
      <c r="AO20" s="4"/>
      <c r="AP20" s="80">
        <f>Q20</f>
        <v>579</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129</v>
      </c>
      <c r="N21" s="84">
        <v>216</v>
      </c>
      <c r="O21" s="84">
        <v>261</v>
      </c>
      <c r="P21" s="84">
        <v>263</v>
      </c>
      <c r="Q21" s="73">
        <f>SUM(M21:P21)</f>
        <v>869</v>
      </c>
      <c r="R21" s="72" t="s">
        <v>124</v>
      </c>
      <c r="S21" s="72" t="s">
        <v>125</v>
      </c>
      <c r="T21" s="4" t="s">
        <v>59</v>
      </c>
      <c r="U21" s="4" t="s">
        <v>117</v>
      </c>
      <c r="V21" s="73">
        <f>M21</f>
        <v>129</v>
      </c>
      <c r="W21" s="41"/>
      <c r="X21" s="75">
        <f>IFERROR(IF(W21/V21&gt;1,1,W21/V21),0)</f>
        <v>0</v>
      </c>
      <c r="Y21" s="4"/>
      <c r="Z21" s="4"/>
      <c r="AA21" s="73">
        <f>N21</f>
        <v>216</v>
      </c>
      <c r="AB21" s="41"/>
      <c r="AC21" s="75">
        <f>IFERROR(IF(AB21/AA21&gt;1,1,AB21/AA21),0)</f>
        <v>0</v>
      </c>
      <c r="AD21" s="4"/>
      <c r="AE21" s="4"/>
      <c r="AF21" s="73">
        <f>O21</f>
        <v>261</v>
      </c>
      <c r="AG21" s="41"/>
      <c r="AH21" s="75">
        <f>IFERROR(IF(AG21/AF21&gt;1,1,AG21/AF21),0)</f>
        <v>0</v>
      </c>
      <c r="AI21" s="4"/>
      <c r="AJ21" s="4"/>
      <c r="AK21" s="73">
        <f>P21</f>
        <v>263</v>
      </c>
      <c r="AL21" s="41"/>
      <c r="AM21" s="75">
        <f>IFERROR(IF(AL21/AK21&gt;1,1,AL21/AK21),0)</f>
        <v>0</v>
      </c>
      <c r="AN21" s="4"/>
      <c r="AO21" s="4"/>
      <c r="AP21" s="80">
        <f>Q21</f>
        <v>869</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64</v>
      </c>
      <c r="N22" s="84">
        <v>79</v>
      </c>
      <c r="O22" s="84">
        <v>92</v>
      </c>
      <c r="P22" s="84">
        <v>82</v>
      </c>
      <c r="Q22" s="73">
        <f>SUM(M22:P22)</f>
        <v>317</v>
      </c>
      <c r="R22" s="72" t="s">
        <v>139</v>
      </c>
      <c r="S22" s="72" t="s">
        <v>140</v>
      </c>
      <c r="T22" s="4" t="s">
        <v>59</v>
      </c>
      <c r="U22" s="4" t="s">
        <v>117</v>
      </c>
      <c r="V22" s="73">
        <f>M22</f>
        <v>64</v>
      </c>
      <c r="W22" s="41"/>
      <c r="X22" s="75">
        <f>IFERROR(IF(W22/V22&gt;1,1,W22/V22),0)</f>
        <v>0</v>
      </c>
      <c r="Y22" s="4"/>
      <c r="Z22" s="4"/>
      <c r="AA22" s="73">
        <f>N22</f>
        <v>79</v>
      </c>
      <c r="AB22" s="41"/>
      <c r="AC22" s="75">
        <f>IFERROR(IF(AB22/AA22&gt;1,1,AB22/AA22),0)</f>
        <v>0</v>
      </c>
      <c r="AD22" s="4"/>
      <c r="AE22" s="4"/>
      <c r="AF22" s="73">
        <f>O22</f>
        <v>92</v>
      </c>
      <c r="AG22" s="41"/>
      <c r="AH22" s="75">
        <f>IFERROR(IF(AG22/AF22&gt;1,1,AG22/AF22),0)</f>
        <v>0</v>
      </c>
      <c r="AI22" s="4"/>
      <c r="AJ22" s="4"/>
      <c r="AK22" s="73">
        <f>P22</f>
        <v>82</v>
      </c>
      <c r="AL22" s="41"/>
      <c r="AM22" s="75">
        <f>IFERROR(IF(AL22/AK22&gt;1,1,AL22/AK22),0)</f>
        <v>0</v>
      </c>
      <c r="AN22" s="4"/>
      <c r="AO22" s="4"/>
      <c r="AP22" s="80">
        <f>Q22</f>
        <v>317</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79</v>
      </c>
      <c r="N23" s="84">
        <v>99</v>
      </c>
      <c r="O23" s="84">
        <v>114</v>
      </c>
      <c r="P23" s="84">
        <v>101</v>
      </c>
      <c r="Q23" s="73">
        <f>SUM(M23:P23)</f>
        <v>393</v>
      </c>
      <c r="R23" s="72" t="s">
        <v>146</v>
      </c>
      <c r="S23" s="72" t="s">
        <v>140</v>
      </c>
      <c r="T23" s="4" t="s">
        <v>59</v>
      </c>
      <c r="U23" s="4" t="s">
        <v>117</v>
      </c>
      <c r="V23" s="73">
        <f>M23</f>
        <v>79</v>
      </c>
      <c r="W23" s="41"/>
      <c r="X23" s="75">
        <f>IFERROR(IF(W23/V23&gt;1,1,W23/V23),0)</f>
        <v>0</v>
      </c>
      <c r="Y23" s="4"/>
      <c r="Z23" s="4"/>
      <c r="AA23" s="73">
        <f>N23</f>
        <v>99</v>
      </c>
      <c r="AB23" s="41"/>
      <c r="AC23" s="75">
        <f>IFERROR(IF(AB23/AA23&gt;1,1,AB23/AA23),0)</f>
        <v>0</v>
      </c>
      <c r="AD23" s="4"/>
      <c r="AE23" s="4"/>
      <c r="AF23" s="73">
        <f>O23</f>
        <v>114</v>
      </c>
      <c r="AG23" s="41"/>
      <c r="AH23" s="75">
        <f>IFERROR(IF(AG23/AF23&gt;1,1,AG23/AF23),0)</f>
        <v>0</v>
      </c>
      <c r="AI23" s="4"/>
      <c r="AJ23" s="4"/>
      <c r="AK23" s="73">
        <f>P23</f>
        <v>101</v>
      </c>
      <c r="AL23" s="41"/>
      <c r="AM23" s="75">
        <f>IFERROR(IF(AL23/AK23&gt;1,1,AL23/AK23),0)</f>
        <v>0</v>
      </c>
      <c r="AN23" s="4"/>
      <c r="AO23" s="4"/>
      <c r="AP23" s="80">
        <f>Q23</f>
        <v>393</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24</v>
      </c>
      <c r="N24" s="84">
        <v>31</v>
      </c>
      <c r="O24" s="84">
        <v>36</v>
      </c>
      <c r="P24" s="84">
        <v>31</v>
      </c>
      <c r="Q24" s="73">
        <f>SUM(M24:P24)</f>
        <v>122</v>
      </c>
      <c r="R24" s="72" t="s">
        <v>152</v>
      </c>
      <c r="S24" s="72" t="s">
        <v>140</v>
      </c>
      <c r="T24" s="4" t="s">
        <v>59</v>
      </c>
      <c r="U24" s="4" t="s">
        <v>117</v>
      </c>
      <c r="V24" s="73">
        <f>M24</f>
        <v>24</v>
      </c>
      <c r="W24" s="41"/>
      <c r="X24" s="75">
        <f>IFERROR(IF(W24/V24&gt;1,1,W24/V24),0)</f>
        <v>0</v>
      </c>
      <c r="Y24" s="4"/>
      <c r="Z24" s="4"/>
      <c r="AA24" s="73">
        <f>N24</f>
        <v>31</v>
      </c>
      <c r="AB24" s="41"/>
      <c r="AC24" s="75">
        <f>IFERROR(IF(AB24/AA24&gt;1,1,AB24/AA24),0)</f>
        <v>0</v>
      </c>
      <c r="AD24" s="4"/>
      <c r="AE24" s="4"/>
      <c r="AF24" s="73">
        <f>O24</f>
        <v>36</v>
      </c>
      <c r="AG24" s="41"/>
      <c r="AH24" s="75">
        <f>IFERROR(IF(AG24/AF24&gt;1,1,AG24/AF24),0)</f>
        <v>0</v>
      </c>
      <c r="AI24" s="4"/>
      <c r="AJ24" s="4"/>
      <c r="AK24" s="73">
        <f>P24</f>
        <v>31</v>
      </c>
      <c r="AL24" s="41"/>
      <c r="AM24" s="75">
        <f>IFERROR(IF(AL24/AK24&gt;1,1,AL24/AK24),0)</f>
        <v>0</v>
      </c>
      <c r="AN24" s="4"/>
      <c r="AO24" s="4"/>
      <c r="AP24" s="80">
        <f>Q24</f>
        <v>122</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12" t="s">
        <v>157</v>
      </c>
      <c r="K25" s="66" t="s">
        <v>158</v>
      </c>
      <c r="L25" s="12" t="s">
        <v>114</v>
      </c>
      <c r="M25" s="84">
        <v>4</v>
      </c>
      <c r="N25" s="84">
        <v>4</v>
      </c>
      <c r="O25" s="84">
        <v>5</v>
      </c>
      <c r="P25" s="84">
        <v>7</v>
      </c>
      <c r="Q25" s="73">
        <f>SUM(M25:P25)</f>
        <v>20</v>
      </c>
      <c r="R25" s="72" t="s">
        <v>159</v>
      </c>
      <c r="S25" s="72" t="s">
        <v>140</v>
      </c>
      <c r="T25" s="4" t="s">
        <v>59</v>
      </c>
      <c r="U25" s="4" t="s">
        <v>117</v>
      </c>
      <c r="V25" s="73">
        <f>M25</f>
        <v>4</v>
      </c>
      <c r="W25" s="41"/>
      <c r="X25" s="75">
        <f>IFERROR(IF(W25/V25&gt;1,1,W25/V25),0)</f>
        <v>0</v>
      </c>
      <c r="Y25" s="4"/>
      <c r="Z25" s="4"/>
      <c r="AA25" s="73">
        <f>N25</f>
        <v>4</v>
      </c>
      <c r="AB25" s="41"/>
      <c r="AC25" s="75">
        <f>IFERROR(IF(AB25/AA25&gt;1,1,AB25/AA25),0)</f>
        <v>0</v>
      </c>
      <c r="AD25" s="4"/>
      <c r="AE25" s="4"/>
      <c r="AF25" s="73">
        <f>O25</f>
        <v>5</v>
      </c>
      <c r="AG25" s="41"/>
      <c r="AH25" s="75">
        <f>IFERROR(IF(AG25/AF25&gt;1,1,AG25/AF25),0)</f>
        <v>0</v>
      </c>
      <c r="AI25" s="4"/>
      <c r="AJ25" s="4"/>
      <c r="AK25" s="73">
        <f>P25</f>
        <v>7</v>
      </c>
      <c r="AL25" s="41"/>
      <c r="AM25" s="75">
        <f>IFERROR(IF(AL25/AK25&gt;1,1,AL25/AK25),0)</f>
        <v>0</v>
      </c>
      <c r="AN25" s="4"/>
      <c r="AO25" s="4"/>
      <c r="AP25" s="80">
        <f>Q25</f>
        <v>20</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257</v>
      </c>
    </row>
    <row r="6" spans="1:8">
      <c r="A6" t="s">
        <v>258</v>
      </c>
      <c r="B6" t="s">
        <v>63</v>
      </c>
      <c r="C6" t="s">
        <v>174</v>
      </c>
      <c r="D6" s="50" t="s">
        <v>78</v>
      </c>
      <c r="E6" s="10" t="s">
        <v>259</v>
      </c>
      <c r="H6" t="s">
        <v>260</v>
      </c>
    </row>
    <row r="7" spans="1:8">
      <c r="A7" t="s">
        <v>261</v>
      </c>
      <c r="B7" t="s">
        <v>134</v>
      </c>
      <c r="C7" t="s">
        <v>262</v>
      </c>
      <c r="D7" s="50" t="s">
        <v>263</v>
      </c>
      <c r="E7" s="10" t="s">
        <v>264</v>
      </c>
      <c r="H7" t="s">
        <v>265</v>
      </c>
    </row>
    <row r="8" spans="1:8" ht="30">
      <c r="A8" t="s">
        <v>266</v>
      </c>
      <c r="B8" t="s">
        <v>267</v>
      </c>
      <c r="C8" t="s">
        <v>268</v>
      </c>
      <c r="D8" s="50" t="s">
        <v>269</v>
      </c>
      <c r="E8" s="10" t="s">
        <v>270</v>
      </c>
      <c r="H8" t="s">
        <v>271</v>
      </c>
    </row>
    <row r="9" spans="1:8">
      <c r="A9" t="s">
        <v>272</v>
      </c>
      <c r="B9" t="s">
        <v>273</v>
      </c>
      <c r="C9" s="50" t="s">
        <v>109</v>
      </c>
      <c r="D9" s="50" t="s">
        <v>274</v>
      </c>
      <c r="E9" s="10" t="s">
        <v>275</v>
      </c>
      <c r="H9" t="s">
        <v>276</v>
      </c>
    </row>
    <row r="10" spans="1:8">
      <c r="A10" t="s">
        <v>277</v>
      </c>
      <c r="B10" t="s">
        <v>278</v>
      </c>
      <c r="D10" s="50" t="s">
        <v>279</v>
      </c>
      <c r="E10" s="10" t="s">
        <v>280</v>
      </c>
      <c r="H10" t="s">
        <v>281</v>
      </c>
    </row>
    <row r="11" spans="1:8">
      <c r="A11" t="s">
        <v>60</v>
      </c>
      <c r="D11" s="50" t="s">
        <v>282</v>
      </c>
      <c r="E11" s="10" t="s">
        <v>79</v>
      </c>
      <c r="H11" t="s">
        <v>3</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319</v>
      </c>
    </row>
    <row r="29" spans="1:8">
      <c r="A29" t="s">
        <v>320</v>
      </c>
    </row>
    <row r="30" spans="1:8">
      <c r="A30" t="s">
        <v>321</v>
      </c>
    </row>
    <row r="31" spans="1:8">
      <c r="A31" t="s">
        <v>322</v>
      </c>
    </row>
    <row r="32" spans="1:8">
      <c r="A32" t="s">
        <v>323</v>
      </c>
    </row>
    <row r="33" spans="1:1">
      <c r="A33" t="s">
        <v>324</v>
      </c>
    </row>
    <row r="34" spans="1:1">
      <c r="A34" t="s">
        <v>325</v>
      </c>
    </row>
    <row r="35" spans="1:1">
      <c r="A35" t="s">
        <v>59</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97EE538C-ECF9-4483-B501-2D8D83E0ADA0}"/>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2026-01-30T22:32:44Z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