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22CB362A-DC2B-4EA7-A8F4-D405705BC147}" xr6:coauthVersionLast="47" xr6:coauthVersionMax="47" xr10:uidLastSave="{00000000-0000-0000-0000-000000000000}"/>
  <bookViews>
    <workbookView xWindow="-110" yWindow="-110" windowWidth="19420" windowHeight="10300" xr2:uid="{00000000-000D-0000-FFFF-FFFF00000000}"/>
  </bookViews>
  <sheets>
    <sheet name="Formato" sheetId="4" r:id="rId1"/>
    <sheet name="Hoja1" sheetId="5" state="hidden" r:id="rId2"/>
  </sheets>
  <definedNames>
    <definedName name="_xlnm._FilterDatabase" localSheetId="0" hidden="1">Formato!$A$11:$DY$20</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4" l="1"/>
  <c r="AL13" i="4"/>
  <c r="AK14" i="4"/>
  <c r="AL14" i="4" s="1"/>
  <c r="AK15" i="4"/>
  <c r="AL15" i="4" s="1"/>
  <c r="AK16" i="4"/>
  <c r="AL16" i="4" s="1"/>
  <c r="AK17" i="4"/>
  <c r="AL17" i="4" s="1"/>
  <c r="AK18" i="4"/>
  <c r="AL18" i="4" s="1"/>
  <c r="AK19" i="4"/>
  <c r="AL19" i="4" s="1"/>
  <c r="AK12" i="4"/>
  <c r="AL12" i="4" s="1"/>
  <c r="AH14" i="4" l="1"/>
  <c r="AH15" i="4"/>
  <c r="AH16" i="4"/>
  <c r="AH17" i="4"/>
  <c r="AH18" i="4"/>
  <c r="AH19" i="4"/>
  <c r="AH13" i="4"/>
  <c r="AC19" i="4" l="1"/>
  <c r="AC13" i="4"/>
  <c r="AC14" i="4"/>
  <c r="AC15" i="4"/>
  <c r="AC16" i="4"/>
  <c r="AC17" i="4"/>
  <c r="AC18" i="4"/>
  <c r="AC12" i="4"/>
  <c r="AH12" i="4"/>
  <c r="AL20" i="4" l="1"/>
  <c r="Q18" i="4"/>
  <c r="V18" i="4"/>
  <c r="Q19" i="4"/>
  <c r="V19" i="4"/>
  <c r="Q13" i="4"/>
  <c r="V13" i="4"/>
  <c r="Q14" i="4"/>
  <c r="V14" i="4"/>
  <c r="X14" i="4" s="1"/>
  <c r="Q15" i="4"/>
  <c r="V15" i="4"/>
  <c r="Q16" i="4"/>
  <c r="V16" i="4"/>
  <c r="Q17" i="4"/>
  <c r="V17" i="4"/>
  <c r="V12" i="4" l="1"/>
  <c r="Q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B6" authorId="0" shapeId="0" xr:uid="{00000000-0006-0000-0000-000001000000}">
      <text>
        <r>
          <rPr>
            <b/>
            <sz val="9"/>
            <color indexed="81"/>
            <rFont val="Tahoma"/>
            <family val="2"/>
          </rPr>
          <t>Escriba el nombre del plan objeto de formulación y seguimiento</t>
        </r>
      </text>
    </comment>
    <comment ref="B7" authorId="0" shapeId="0" xr:uid="{00000000-0006-0000-0000-000002000000}">
      <text>
        <r>
          <rPr>
            <b/>
            <sz val="9"/>
            <color indexed="81"/>
            <rFont val="Tahoma"/>
            <family val="2"/>
          </rPr>
          <t xml:space="preserve">Indique el año para el cual se formula el plan </t>
        </r>
      </text>
    </comment>
    <comment ref="O10" authorId="1" shapeId="0" xr:uid="{6566C53C-0D55-4904-B9CA-6C7952FA4F02}">
      <text>
        <r>
          <rPr>
            <b/>
            <sz val="9"/>
            <color indexed="81"/>
            <rFont val="Tahoma"/>
            <family val="2"/>
          </rPr>
          <t>Seleccione la política de MIPG asociada a la meta</t>
        </r>
      </text>
    </comment>
    <comment ref="P10" authorId="1" shapeId="0" xr:uid="{74FDA4B7-9C90-4616-BDBD-B129ED5FB62B}">
      <text>
        <r>
          <rPr>
            <b/>
            <sz val="9"/>
            <color indexed="81"/>
            <rFont val="Tahoma"/>
            <family val="2"/>
          </rPr>
          <t>Seleccione el proyecto de inversión que financia o aporta al cumplimiento de la meta. En caso contrario, indique NO APLICA</t>
        </r>
      </text>
    </comment>
    <comment ref="AK10" authorId="0" shapeId="0" xr:uid="{00000000-0006-0000-0000-000003000000}">
      <text>
        <r>
          <rPr>
            <b/>
            <sz val="9"/>
            <color indexed="81"/>
            <rFont val="Tahoma"/>
            <family val="2"/>
          </rPr>
          <t xml:space="preserve">Indique la magnitud ejecutada acumulada para la vigencia </t>
        </r>
      </text>
    </comment>
    <comment ref="AL10" authorId="0" shapeId="0" xr:uid="{00000000-0006-0000-0000-000004000000}">
      <text>
        <r>
          <rPr>
            <b/>
            <sz val="9"/>
            <color indexed="81"/>
            <rFont val="Tahoma"/>
            <family val="2"/>
          </rPr>
          <t>Es el resultado porcentual de dividir el total ejecutado vs. el total programado. En caso de sobre ejecución, el resultado máximo es el 100%</t>
        </r>
      </text>
    </comment>
    <comment ref="A11" authorId="0" shapeId="0" xr:uid="{00000000-0006-0000-0000-000005000000}">
      <text>
        <r>
          <rPr>
            <b/>
            <sz val="9"/>
            <color indexed="81"/>
            <rFont val="Tahoma"/>
            <family val="2"/>
          </rPr>
          <t>Indique el número del objetivo estratégico establecido en el Plan Estratégico Institucional vigente</t>
        </r>
      </text>
    </comment>
    <comment ref="B11" authorId="0" shapeId="0" xr:uid="{00000000-0006-0000-0000-000006000000}">
      <text>
        <r>
          <rPr>
            <b/>
            <sz val="9"/>
            <color indexed="81"/>
            <rFont val="Tahoma"/>
            <family val="2"/>
          </rPr>
          <t>Escriba el objetivo estratégico tal como está establecido en el Plan Estratégico Institucional</t>
        </r>
      </text>
    </comment>
    <comment ref="C11" authorId="0" shapeId="0" xr:uid="{00000000-0006-0000-0000-000007000000}">
      <text>
        <r>
          <rPr>
            <b/>
            <sz val="9"/>
            <color indexed="81"/>
            <rFont val="Tahoma"/>
            <family val="2"/>
          </rPr>
          <t xml:space="preserve">Indique el nombre del proceso asociado a la meta
</t>
        </r>
      </text>
    </comment>
    <comment ref="D11" authorId="0" shapeId="0" xr:uid="{00000000-0006-0000-0000-000008000000}">
      <text>
        <r>
          <rPr>
            <b/>
            <sz val="9"/>
            <color indexed="81"/>
            <rFont val="Tahoma"/>
            <family val="2"/>
          </rPr>
          <t>Incluya el número de la meta de forma secuencial. Ej.: 1, 2, 3, etc.</t>
        </r>
        <r>
          <rPr>
            <sz val="9"/>
            <color indexed="81"/>
            <rFont val="Tahoma"/>
            <family val="2"/>
          </rPr>
          <t xml:space="preserve">
</t>
        </r>
      </text>
    </comment>
    <comment ref="E11" authorId="0" shapeId="0" xr:uid="{00000000-0006-0000-0000-000009000000}">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00000000-0006-0000-0000-00000A000000}">
      <text>
        <r>
          <rPr>
            <b/>
            <sz val="9"/>
            <color indexed="81"/>
            <rFont val="Tahoma"/>
            <family val="2"/>
          </rPr>
          <t>Indique la fórmula que permite medir la meta propuesta, de acuerdo con su unidad de medida</t>
        </r>
      </text>
    </comment>
    <comment ref="G11" authorId="0" shapeId="0" xr:uid="{00000000-0006-0000-0000-00000B000000}">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00000000-0006-0000-0000-00000C000000}">
      <text>
        <r>
          <rPr>
            <b/>
            <sz val="9"/>
            <color indexed="81"/>
            <rFont val="Tahoma"/>
            <family val="2"/>
          </rPr>
          <t xml:space="preserve">Seleccione el tipo de programación de la meta, de acuerdo con las programaciones trimestrales </t>
        </r>
      </text>
    </comment>
    <comment ref="I11" authorId="0" shapeId="0" xr:uid="{00000000-0006-0000-0000-00000D000000}">
      <text>
        <r>
          <rPr>
            <b/>
            <sz val="9"/>
            <color indexed="81"/>
            <rFont val="Tahoma"/>
            <family val="2"/>
          </rPr>
          <t>Incluya la magnitud de la meta programada para el trimestre</t>
        </r>
        <r>
          <rPr>
            <sz val="9"/>
            <color indexed="81"/>
            <rFont val="Tahoma"/>
            <family val="2"/>
          </rPr>
          <t xml:space="preserve">
</t>
        </r>
      </text>
    </comment>
    <comment ref="J11" authorId="0" shapeId="0" xr:uid="{00000000-0006-0000-0000-00000E000000}">
      <text>
        <r>
          <rPr>
            <b/>
            <sz val="9"/>
            <color indexed="81"/>
            <rFont val="Tahoma"/>
            <family val="2"/>
          </rPr>
          <t>Incluya la magnitud de la meta programada para el trimestre</t>
        </r>
      </text>
    </comment>
    <comment ref="K11" authorId="0" shapeId="0" xr:uid="{00000000-0006-0000-0000-00000F000000}">
      <text>
        <r>
          <rPr>
            <b/>
            <sz val="9"/>
            <color indexed="81"/>
            <rFont val="Tahoma"/>
            <family val="2"/>
          </rPr>
          <t>Incluya la magnitud de la meta programada para el trimestre</t>
        </r>
      </text>
    </comment>
    <comment ref="L11" authorId="0" shapeId="0" xr:uid="{00000000-0006-0000-0000-000010000000}">
      <text>
        <r>
          <rPr>
            <b/>
            <sz val="9"/>
            <color indexed="81"/>
            <rFont val="Tahoma"/>
            <family val="2"/>
          </rPr>
          <t>Incluya la magnitud de la meta programada para el trimestre</t>
        </r>
      </text>
    </comment>
    <comment ref="M11" authorId="0" shapeId="0" xr:uid="{00000000-0006-0000-0000-000011000000}">
      <text>
        <r>
          <rPr>
            <b/>
            <sz val="9"/>
            <color indexed="81"/>
            <rFont val="Tahoma"/>
            <family val="2"/>
          </rPr>
          <t>Incluya el total de la magnitud de la meta para la vigencia. Debe ser coherente con la redacción de la meta.</t>
        </r>
      </text>
    </comment>
    <comment ref="N11" authorId="0" shapeId="0" xr:uid="{00000000-0006-0000-0000-000012000000}">
      <text>
        <r>
          <rPr>
            <b/>
            <sz val="9"/>
            <color indexed="81"/>
            <rFont val="Tahoma"/>
            <family val="2"/>
          </rPr>
          <t>Escriba el nombre del entregable que demuestra el cumplimiento de la meta, el cual será presentado como evidencia durante su seguimiento</t>
        </r>
      </text>
    </comment>
    <comment ref="Q11" authorId="0" shapeId="0" xr:uid="{00000000-0006-0000-0000-000013000000}">
      <text>
        <r>
          <rPr>
            <b/>
            <sz val="9"/>
            <color indexed="81"/>
            <rFont val="Tahoma"/>
            <family val="2"/>
          </rPr>
          <t xml:space="preserve">Indique la magnitud programada para el trimestre
</t>
        </r>
        <r>
          <rPr>
            <sz val="9"/>
            <color indexed="81"/>
            <rFont val="Tahoma"/>
            <family val="2"/>
          </rPr>
          <t xml:space="preserve">
</t>
        </r>
      </text>
    </comment>
    <comment ref="R11" authorId="0" shapeId="0" xr:uid="{00000000-0006-0000-0000-000014000000}">
      <text>
        <r>
          <rPr>
            <b/>
            <sz val="9"/>
            <color indexed="81"/>
            <rFont val="Tahoma"/>
            <family val="2"/>
          </rPr>
          <t xml:space="preserve">Indique la magnitud ejecutada. Corresponde al resultado de medir el indicador de la meta
</t>
        </r>
      </text>
    </comment>
    <comment ref="S11" authorId="0" shapeId="0" xr:uid="{00000000-0006-0000-0000-000015000000}">
      <text>
        <r>
          <rPr>
            <b/>
            <sz val="9"/>
            <color indexed="81"/>
            <rFont val="Tahoma"/>
            <family val="2"/>
          </rPr>
          <t>Es el resultado porcentual de dividir lo ejecutado vs. lo programado. En caso de sobre ejecución, el resultado máximo es el 100%</t>
        </r>
      </text>
    </comment>
    <comment ref="T11" authorId="0" shapeId="0" xr:uid="{00000000-0006-0000-0000-000016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00000000-0006-0000-0000-000017000000}">
      <text>
        <r>
          <rPr>
            <b/>
            <sz val="9"/>
            <color indexed="81"/>
            <rFont val="Tahoma"/>
            <family val="2"/>
          </rPr>
          <t>Indicar el nombre concreto de la evidencia aportada para el periodo. Debe ser coherente con el Entregable (Columna N)</t>
        </r>
      </text>
    </comment>
    <comment ref="V11" authorId="0" shapeId="0" xr:uid="{00000000-0006-0000-0000-0000180000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00000000-0006-0000-0000-000019000000}">
      <text>
        <r>
          <rPr>
            <b/>
            <sz val="9"/>
            <color indexed="81"/>
            <rFont val="Tahoma"/>
            <family val="2"/>
          </rPr>
          <t xml:space="preserve">Indique la magnitud ejecutada. Corresponde al resultado de medir el indicador de la meta
</t>
        </r>
      </text>
    </comment>
    <comment ref="X11"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Y11"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00000000-0006-0000-0000-00001C000000}">
      <text>
        <r>
          <rPr>
            <b/>
            <sz val="9"/>
            <color indexed="81"/>
            <rFont val="Tahoma"/>
            <family val="2"/>
          </rPr>
          <t>Indicar el nombre concreto de la evidencia aportada para el periodo. Debe ser coherente con el Entregable (Columna N)</t>
        </r>
      </text>
    </comment>
    <comment ref="AA11" authorId="0" shapeId="0" xr:uid="{00000000-0006-0000-0000-00001D000000}">
      <text>
        <r>
          <rPr>
            <b/>
            <sz val="9"/>
            <color indexed="81"/>
            <rFont val="Tahoma"/>
            <family val="2"/>
          </rPr>
          <t xml:space="preserve">Indique la magnitud programada para el trimestre
</t>
        </r>
        <r>
          <rPr>
            <sz val="9"/>
            <color indexed="81"/>
            <rFont val="Tahoma"/>
            <family val="2"/>
          </rPr>
          <t xml:space="preserve">
</t>
        </r>
      </text>
    </comment>
    <comment ref="AB11" authorId="0" shapeId="0" xr:uid="{00000000-0006-0000-0000-00001E000000}">
      <text>
        <r>
          <rPr>
            <b/>
            <sz val="9"/>
            <color indexed="81"/>
            <rFont val="Tahoma"/>
            <family val="2"/>
          </rPr>
          <t xml:space="preserve">Indique la magnitud ejecutada. Corresponde al resultado de medir el indicador de la meta
</t>
        </r>
      </text>
    </comment>
    <comment ref="AC11"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D11"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00000000-0006-0000-0000-000021000000}">
      <text>
        <r>
          <rPr>
            <b/>
            <sz val="9"/>
            <color indexed="81"/>
            <rFont val="Tahoma"/>
            <family val="2"/>
          </rPr>
          <t>Indicar el nombre concreto de la evidencia aportada para el periodo. Debe ser coherente con el Entregable (Columna N)</t>
        </r>
      </text>
    </comment>
    <comment ref="AF11" authorId="0" shapeId="0" xr:uid="{00000000-0006-0000-0000-000022000000}">
      <text>
        <r>
          <rPr>
            <b/>
            <sz val="9"/>
            <color indexed="81"/>
            <rFont val="Tahoma"/>
            <family val="2"/>
          </rPr>
          <t xml:space="preserve">Indique la magnitud programada para el trimestre
</t>
        </r>
        <r>
          <rPr>
            <sz val="9"/>
            <color indexed="81"/>
            <rFont val="Tahoma"/>
            <family val="2"/>
          </rPr>
          <t xml:space="preserve">
</t>
        </r>
      </text>
    </comment>
    <comment ref="AG11" authorId="0" shapeId="0" xr:uid="{00000000-0006-0000-0000-000023000000}">
      <text>
        <r>
          <rPr>
            <b/>
            <sz val="9"/>
            <color indexed="81"/>
            <rFont val="Tahoma"/>
            <family val="2"/>
          </rPr>
          <t xml:space="preserve">Indique la magnitud ejecutada. Corresponde al resultado de medir el indicador de la meta
</t>
        </r>
      </text>
    </comment>
    <comment ref="AH11"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I11"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00000000-0006-0000-0000-000026000000}">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<sst xmlns="http://schemas.openxmlformats.org/spreadsheetml/2006/main" count="259" uniqueCount="126">
  <si>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</si>
  <si>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</si>
  <si>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</si>
  <si>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</si>
  <si>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</si>
  <si>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</si>
  <si>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INSTITUCIONAL DE ARCHIVOS</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</si>
  <si>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</si>
  <si>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</si>
  <si>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</si>
  <si>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</si>
  <si>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</si>
  <si>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</si>
  <si>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</si>
  <si>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</si>
  <si>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</si>
  <si>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</si>
  <si>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</si>
  <si>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</si>
  <si>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</si>
  <si>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</si>
  <si>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</si>
  <si>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</si>
  <si>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</si>
  <si>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</si>
  <si>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</si>
  <si>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</si>
  <si>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</si>
  <si>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</si>
  <si>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</si>
  <si>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</si>
  <si>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</si>
  <si>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</si>
  <si>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</si>
  <si>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del Patrimonio Documental</t>
  </si>
  <si>
    <t>Elaborar un (1) documento que permita la regulación en el uso de la firma electrónica en la SDG, publicado en MATIZ</t>
  </si>
  <si>
    <t>Documento de regulación sobre el uso de la firma electrónica en la SDG publicado en MATIZ.</t>
  </si>
  <si>
    <t>Dirección Administrativa -  Gestión del Patrimonio Documental (GPD)
Dirección de Tecnologías e Información (DTI).</t>
  </si>
  <si>
    <t>Suma</t>
  </si>
  <si>
    <t>No programada</t>
  </si>
  <si>
    <t>Documento de regulación sobre el uso de la firma electrónica en la SDG publicado en MATIZ</t>
  </si>
  <si>
    <t>Política 16. Gestión Documental</t>
  </si>
  <si>
    <t>8179- Fortalecimiento de la gestión administrativa y operativa de la Secretaria Distrital de Gobierno Bogotá D.C.</t>
  </si>
  <si>
    <t>Meta incumplida</t>
  </si>
  <si>
    <t>Se da cumplimiento en totalidad de la meta mediante resolución se adopta la firma digital de las comunicaciones.</t>
  </si>
  <si>
    <t> No programada para el trimestre.</t>
  </si>
  <si>
    <t>No aplica.</t>
  </si>
  <si>
    <t>Implementar en las cuarenta y cuatro (44) unidades administrativas de la SDG el procedimiento de transferencias primarias, de acuerdo con los tiempos de retención consignados en las dos versiones de TRD de la SDG.</t>
  </si>
  <si>
    <t>Número de actas de transferencias documentales elaboradas.</t>
  </si>
  <si>
    <t>Gestión del Patrimonio Documental (GPD) – Dirección Administrativa.</t>
  </si>
  <si>
    <t>Actas de transferencias documentales elaboradas.</t>
  </si>
  <si>
    <t>No programada para el periodo.</t>
  </si>
  <si>
    <t>Se realizó la implementación de las cuarenta y cuatro (44) visitas de validación a las dependencias del Nivel Central y a las Alcaldías Locales, las cuales permitieron dar cumplimiento al procedimiento de Transferencias Documentales y al Cronograma de Transferencias Documentales Primarias de la Secretaría Distrital de Gobierno (SDG), de conformidad con los tiempos de retención consignados en las dos (2) versiones de las Tablas de Retención Documental (TRD) de la Entidad.</t>
  </si>
  <si>
    <t>Elaborar un (1) instructivo de aplicación de Tablas de Retención Documental (TRD) para la Dirección de Contratación, como una de las dependencias con mayor impacto en la producción documental de la Entidad, publicado en MATIZ.</t>
  </si>
  <si>
    <t>Instructivo elaborado para la implementación de TRD en la Dirección de Contratación publicado en MATIZ.</t>
  </si>
  <si>
    <t>·  Dirección Administrativa - Gestión del Patrimonio Documental (GPD)
·  Dirección de Contratación.</t>
  </si>
  <si>
    <t>Instructivo para la implementación de TRD en la Dirección de Contratación publicado en MATIZ</t>
  </si>
  <si>
    <t xml:space="preserve">El instructivo "Instrucciones para la Gestión de Expedientes Contractuales en Ambientes Híbridos" fue elaborado por la Dirección Administrativa con el acompañamiento de la Subsecretaría de Gestión Institucional, la Dirección de Contratación y la Dirección de Tecnologías e Información y se encuentra en proceso de construcción.  
NOTA: Se envió para publicación en la Intranet de la Entidad, por medio del caso HOLA 173696-166793, sin embargo fue cerrado sin solución para continuar con el trámite de control de documentos en el sistema de gestión pues no cuenta con Vo. Bo del analista del proceso de la OAP. </t>
  </si>
  <si>
    <t xml:space="preserve">Instructivo elaborado </t>
  </si>
  <si>
    <t>El instructivo titulado “Instrucciones para la Gestión de Expedientes Contractuales en Ambientes Híbridos (GDI-GPD-IN027)” fue elaborado de manera conjunta entre el Despacho del Secretario Distrital de Gobierno, la Dirección de Contratación, la Dirección de Tecnologías de la Información, las Alcaldías Locales y la Subsecretaría de Gestión Institucional, contando con el acompañamiento metodológico del Promotor de Mejora de la Dirección Administrativa y de la Oficina Asesora de Planeación. Dicho documento fue aprobado y publicado bajo el caso HOLA No. 181709 el 2 de septiembre de 2025.
Es importante resaltar que, en un inicio, se había previsto la elaboración del “Instructivo de aplicación de las Tablas de Retención Documental (TRD) para la Dirección de Contratación”. No obstante, el producto final fue oficializado bajo la denominación “Instrucciones para la Gestión de Expedientes Contractuales en Ambientes Híbridos”, sin que ello implique un cambio en el objetivo establecido, dado que mantiene el propósito inicial de orientar la correcta aplicación de las TRD.
El ajuste en la denominación respondió a la necesidad de ampliar su alcance funcional, con el fin de atender los requerimientos tanto de la Dirección de Contratación como de las Alcaldías Locales, asegurando la organización, conformación y control de los expedientes contractuales híbridos (integrados por documentos físicos y electrónicos o digitales). Este enfoque garantiza la adecuada aplicación de las Tablas de Retención Documental (TRD), particularmente para las series documentales 120.75 Alcaldías Locales y 450.75 Dirección de Contratación.
Dado lo anterior, se considera que la meta establecida ya se encuentra cumplida, al 100% toda vez que el documento elaborado y aprobado cumple con el objetivo previsto, responde a las necesidades institucionales identificadas y cuenta con la respectiva evidencia de publicación mediante caaso HOLA.</t>
  </si>
  <si>
    <t>Instrucciones para la Gestión de Expedientes Contractuales en Ambientes Híbridos (GDI-GPD-IN027 </t>
  </si>
  <si>
    <t>Elaborar un (1) instructivo de aplicación de Tablas de Retención Documental (TRD) para la Dirección de Gestión Policiva, como una de las dependencias con mayor impacto en la producción documental de la Entidad, publicado en MATIZ</t>
  </si>
  <si>
    <t>Instructivo elaborado para la implementación de TRD en la Dirección para la Gestión Policiva, publicado en MATIZ.</t>
  </si>
  <si>
    <t>·  Dirección Administrativa - Gestión del Patrimonio Documental (GPD)
·  Dirección para la Gestión Policiva.
·  Dirección para la Gestión Administrativa Especial de Policía.</t>
  </si>
  <si>
    <t>Instructivo elaborado para la implementación de TRD en la Dirección para la Gestión Policiva, publicado en MATIZ</t>
  </si>
  <si>
    <t>Instrucción para la gestión de expedientes policivos
Correos electrónicos</t>
  </si>
  <si>
    <t>Elaborar un (1) documento del Programa Específico de Formas, Formatos y Formularios Electrónicos, publicado en MATIZ</t>
  </si>
  <si>
    <t>Documento elaborado del Programa Específico de Formas, Formatos, Formularios Electrónicos, publicado en MATIZ.</t>
  </si>
  <si>
    <t>· Dirección Administrativa - Gestión del Patrimonio Documental (GPD).
·  Dirección de Tecnologías e Información (DTI).</t>
  </si>
  <si>
    <t>Documento elaborado del Programa Específico de Formas, Formatos, Formularios Electrónicos, publicado en MATIZ</t>
  </si>
  <si>
    <r>
      <t xml:space="preserve">Se presenta el Programa Específico de Formas, Formatos y Formularios Electrónicos, publicado en el mapa de procesos MATIZ el cual fue elaborado por Dalton Emilio Perea Luna teniendo en cuenta los parámetros establecidos en la normatividad vigente para tal fin, así como las guías y demás documentos del Archivo General de la Nación, siempre bajo el acompañamiento de José Echeverry y Alejandra Sierra Monsalve del Grupo de Gestión del Patrimonio Documental (GPD), así mismo contamos con la revisión permanente de Marcela Alejandra Téllez y de Natalia Espeleta Salas de la Dirección Administrativa, a su vez, se realizó una validación del mismo, por parte de Juan Carlos Diaz Acevedo de la Subsecretaría de Gestión Institucional. De igual manera se implementó la asesoría técnica y metodológica brindada por la Oficina Asesora de Planeación – Analista de proceso.
</t>
    </r>
    <r>
      <rPr>
        <b/>
        <i/>
        <sz val="11"/>
        <color rgb="FF000000"/>
        <rFont val="Calibri Light"/>
        <family val="2"/>
      </rPr>
      <t xml:space="preserve">Nota OAP: </t>
    </r>
    <r>
      <rPr>
        <i/>
        <sz val="11"/>
        <color rgb="FF000000"/>
        <rFont val="Calibri Light"/>
        <family val="2"/>
      </rPr>
      <t xml:space="preserve"> De acuerdo con la reunión con el área y la solicitud de aclaración sobre la trazabilidad de la normalización del documento, el área adjunta el documento publicado en Matiz, junto con los correos de solicitud de creación del caso HOLA correspondientes al mes de septiembre de 2025.</t>
    </r>
  </si>
  <si>
    <t>Programa Específico de Formas, Formatos y Formularios Electrónicos (GDI-GPD-PL004)</t>
  </si>
  <si>
    <t>Elaborar un (1) documento del Programa Específico de Documentos Electrónicos de Archivo, publicado en MATIZ</t>
  </si>
  <si>
    <t>Documento del Programa Específico de Documentos Electrónicos de Archivo, publicado en MATIZ.</t>
  </si>
  <si>
    <t>· Dirección Administrativa - Gestión del Patrimonio Documental (GPD)
·  Dirección de Tecnologías e Información (DTI).</t>
  </si>
  <si>
    <t>Documento del Programa Específico de Documentos Electrónicos de Archivo, publicado en MATIZ</t>
  </si>
  <si>
    <t>Programa Específico de Documentos Electrónicos de Archivo
Correos electrónicos</t>
  </si>
  <si>
    <t>Realizar seguimiento trimestral a cada una de las veinte (20) Alcaldías Locales de la SDG y su Nivel Central (1), sobre la implementación al Plan de Conservación Documental y los programas de:
·         Saneamiento Ambiental.
·         Monitoreo de Condiciones Ambientales.
·         Almacenamiento y Re almacenamiento de Cajas y Carpetas de Archivo.</t>
  </si>
  <si>
    <t>Informes de seguimiento a la implementación del Plan de Conservación Documental.</t>
  </si>
  <si>
    <t>·Dirección Administrativa - Gestión del Patrimonio Documental (GPD) 
·  Alcaldías Locales de la SDG.</t>
  </si>
  <si>
    <t xml:space="preserve">Se presenta el Informe de seguimiento a la implementación del Plan de Conservación Documental del primer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</si>
  <si>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 Trimestre 2025</t>
  </si>
  <si>
    <t xml:space="preserve">Se presenta el Informe de seguimiento a la implementación del Plan de Conservación Documental del segundo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</si>
  <si>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II Trimestre 2025</t>
  </si>
  <si>
    <t xml:space="preserve">Se presenta el Informe de seguimiento a la implementación del Plan de Conservación Documental del cuarto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</si>
  <si>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IV Trimestre 2025</t>
  </si>
  <si>
    <t>Realizar seguimiento semestral a las acciones de implementación del Plan de Preservación Digital a Largo Plazo en la Entidad.</t>
  </si>
  <si>
    <t>Informes de seguimiento semestral a la implementación del Plan de Preservación Digital.</t>
  </si>
  <si>
    <t>Se presenta el Informe de seguimiento a la implementación del Plan de Preservación Digital a Largo Plazo del primer trimestre 2025, el cual evidencia las acciones realizadas en cuanto a la aplicación de la emulación, back up y refreshing de la información. Además de acciones relacionadas con la obtención y adopción de la firma digital certificada en la Entidad y la creación de nuevos lineamientos en materia de expedientes híbridos.</t>
  </si>
  <si>
    <t>Informe de seguimiento a la implementación del Plan de Preservación Digital a Largo Plazo del I semestre 2025</t>
  </si>
  <si>
    <t>Se presenta el Informe de seguimiento a la implementación del Plan de Preservación Digital a Largo Plazo del segundo semestre 2025, el cual evidencia las acciones realizadas en cuanto a la aplicación de la emulación, back up y refreshing de la información. Además de acciones relacionadas con la obtención y adopción de la firma digital certificada en la Entidad y la creación de nuevos lineamientos en materia de expedientes híbridos.</t>
  </si>
  <si>
    <t>Informe de seguimiento a la implementación del Plan de Preservación Digital a Largo Plazo del II semestre 2025</t>
  </si>
  <si>
    <t>TOTAL</t>
  </si>
  <si>
    <t>Control de cambios</t>
  </si>
  <si>
    <t xml:space="preserve">Versión </t>
  </si>
  <si>
    <t>Fecha</t>
  </si>
  <si>
    <t>Descripción del cambio</t>
  </si>
  <si>
    <t>28 de enero de 2025</t>
  </si>
  <si>
    <t>Se adopta el PINAR para la vigencia 2025, según caso Hola No. 116102</t>
  </si>
  <si>
    <t>11 de abril de 2025</t>
  </si>
  <si>
    <t>Se publica seguimiento del plan con corte a 31 de marzo de 2025, el cual presenta un avance acumulado del 3,1%</t>
  </si>
  <si>
    <t>17 de julio de 2025</t>
  </si>
  <si>
    <t>Se publica seguimiento del plan con corte a 30 de junio de 2025, el cual presenta un avance acumulado del 31,3%</t>
  </si>
  <si>
    <t>31 de octubre de 2025</t>
  </si>
  <si>
    <t>Se publica seguimiento del plan con corte a 30 de septiembre de 2025, el cual presenta un avance acumulado del 50%</t>
  </si>
  <si>
    <t>Creciente</t>
  </si>
  <si>
    <t>7952 - Fortalecimiento institucional de la gestión local en las localidades de Bogotá D.C.</t>
  </si>
  <si>
    <t>Decreciente</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</si>
  <si>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</si>
  <si>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</si>
  <si>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Constante</t>
  </si>
  <si>
    <t>7993 - Fortalecimiento del tejido social y la reconstrucción de la confianza con la ciudadanía para promover la cultura de la convivencia basada en el diálogo</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</si>
  <si>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</si>
  <si>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</si>
  <si>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</si>
  <si>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</si>
  <si>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</si>
  <si>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8048-Fortalecimiento Tecnológico para una Administración Más Eficiente en la Secretaría Distrital de Gobierno Bogotá D.C.</t>
  </si>
  <si>
    <t>Gastos de Funcionamiento</t>
  </si>
  <si>
    <t>Se carga la resolución con la cual se realiza la adopción de la firma digital en SDG y se realiza la publicación en Matiz.</t>
  </si>
  <si>
    <t>No programada para el trimestre. El cumplimiento del 100% de la meta, fue realizado en el segundo trimestre de 2025 de acuerdo a reporte del área.</t>
  </si>
  <si>
    <t>No programada para el trimestre.</t>
  </si>
  <si>
    <r>
      <t xml:space="preserve">Se realizó la elaboración del instructivo para la implementación de TRD en la Dirección para la Gestión Policiva, sin embargo no se realizó el trámite de publicación en la intranet en el espacio de Matiz, hasta que se relizarán últimos ajustes al diagrama de flujo al procedimiento GDI-GPD-P005 Procedimiento de organización documental el cual dicho procedimiento ya contaba con la aprobación del Líder de macroproceso Gerencia de la Información.
</t>
    </r>
    <r>
      <rPr>
        <i/>
        <sz val="11"/>
        <rFont val="Calibri Light"/>
        <family val="2"/>
      </rPr>
      <t xml:space="preserve">
</t>
    </r>
    <r>
      <rPr>
        <b/>
        <i/>
        <sz val="11"/>
        <rFont val="Calibri Light"/>
        <family val="2"/>
      </rPr>
      <t xml:space="preserve">Nota OAP: </t>
    </r>
    <r>
      <rPr>
        <i/>
        <sz val="11"/>
        <rFont val="Calibri Light"/>
        <family val="2"/>
      </rPr>
      <t>El documento aportado no se encuentra normalizado ni publicado en el sistema de gestión MATIZ, conforme a lo establecido como meta y entregable de la misma. En tal sentido, no puede avalarse como meta cumplida, quedando un porcentaje ejecutado de 0% y total ejecutado de la vigencia de 0%</t>
    </r>
    <r>
      <rPr>
        <sz val="11"/>
        <rFont val="Calibri Light"/>
        <charset val="134"/>
      </rPr>
      <t>. </t>
    </r>
  </si>
  <si>
    <r>
      <t xml:space="preserve">Se realizó la elaboración del Programa Específico de Documentos Electrónicos de Archivo en los tiempos establecidos; sin embargo, no se realizó el trámite de publicación en la intranet en el espacio de Matiz, teniendo en cuenta que la Oficina Asesora de Planeación indicó que es necesario establecer herramientas de seguimiento y medición.
</t>
    </r>
    <r>
      <rPr>
        <b/>
        <i/>
        <sz val="11"/>
        <rFont val="Calibri Light"/>
        <family val="2"/>
      </rPr>
      <t xml:space="preserve">Nota OAP: </t>
    </r>
    <r>
      <rPr>
        <i/>
        <sz val="11"/>
        <rFont val="Calibri Light"/>
        <family val="2"/>
      </rPr>
      <t>El documento aportado no se encuentra normalizado ni publicado en el sistema de gestión MATIZ, conforme a lo establecido como meta y entregable de la misma. En tal sentido, no puede avalarse como meta cumplida, quedando un porcentaje ejecutado de 0% y total ejecutado de la vigencia de 0%. </t>
    </r>
  </si>
  <si>
    <t>Se publica seguimiento del plan con corte a 31 de diciembre de 2025, el cual presenta un avance acumulado del 75,0%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</si>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</sst>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rgb="FF000000"/>
      <name val="Calibri Light"/>
      <family val="2"/>
    </font>
    <font>
      <i/>
      <sz val="11"/>
      <color rgb="FF000000"/>
      <name val="Calibri Light"/>
      <family val="2"/>
    </font>
    <font>
      <b/>
      <i/>
      <sz val="11"/>
      <color rgb="FF000000"/>
      <name val="Calibri Light"/>
      <family val="2"/>
    </font>
    <font>
      <sz val="11"/>
      <color rgb="FF000000"/>
      <name val="Calibri Light"/>
      <charset val="134"/>
    </font>
    <font>
      <sz val="11"/>
      <name val="Calibri Light"/>
      <charset val="134"/>
    </font>
    <font>
      <i/>
      <sz val="11"/>
      <name val="Calibri Light"/>
      <family val="2"/>
    </font>
    <font>
      <b/>
      <i/>
      <sz val="11"/>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3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1"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1" fontId="5" fillId="2" borderId="1" xfId="1" applyNumberFormat="1" applyFont="1" applyFill="1" applyBorder="1" applyAlignment="1">
      <alignment horizontal="justify" vertical="center"/>
    </xf>
    <xf numFmtId="1" fontId="6" fillId="0" borderId="1" xfId="0" applyNumberFormat="1" applyFont="1" applyBorder="1" applyAlignment="1">
      <alignment horizontal="justify" vertical="center"/>
    </xf>
    <xf numFmtId="0" fontId="5" fillId="2" borderId="1" xfId="1" applyFont="1" applyFill="1" applyBorder="1" applyAlignment="1">
      <alignment horizontal="justify" vertical="center"/>
    </xf>
    <xf numFmtId="0" fontId="0" fillId="0" borderId="0" xfId="0" applyAlignment="1">
      <alignment wrapText="1"/>
    </xf>
    <xf numFmtId="0" fontId="7" fillId="0" borderId="0" xfId="0" applyFont="1" applyAlignment="1">
      <alignment wrapText="1"/>
    </xf>
    <xf numFmtId="9" fontId="5" fillId="2" borderId="1" xfId="3" applyFont="1" applyFill="1" applyBorder="1" applyAlignment="1">
      <alignment horizontal="center" vertical="center"/>
    </xf>
    <xf numFmtId="0" fontId="16" fillId="0" borderId="11" xfId="0" applyFont="1" applyBorder="1" applyAlignment="1">
      <alignment vertical="center" wrapText="1"/>
    </xf>
    <xf numFmtId="165" fontId="5" fillId="2" borderId="1" xfId="1" applyNumberFormat="1" applyFont="1" applyFill="1" applyBorder="1" applyAlignment="1">
      <alignment horizontal="center" vertical="center"/>
    </xf>
    <xf numFmtId="0" fontId="5" fillId="9" borderId="11" xfId="0" applyFont="1" applyFill="1" applyBorder="1" applyAlignment="1">
      <alignment horizontal="center" vertical="center"/>
    </xf>
    <xf numFmtId="0" fontId="5" fillId="9" borderId="5" xfId="0" applyFont="1" applyFill="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18" xfId="0" applyFont="1" applyBorder="1" applyAlignment="1">
      <alignment horizontal="center" vertical="center"/>
    </xf>
    <xf numFmtId="9" fontId="5" fillId="0" borderId="1" xfId="3" applyFont="1" applyFill="1" applyBorder="1" applyAlignment="1">
      <alignment horizontal="center" vertical="center"/>
    </xf>
    <xf numFmtId="0" fontId="16" fillId="0" borderId="5" xfId="0" applyFont="1" applyBorder="1" applyAlignment="1">
      <alignment horizontal="center" vertical="center" wrapText="1"/>
    </xf>
    <xf numFmtId="165" fontId="5" fillId="9" borderId="5" xfId="0" applyNumberFormat="1" applyFont="1" applyFill="1" applyBorder="1" applyAlignment="1">
      <alignment horizontal="center" vertical="center"/>
    </xf>
    <xf numFmtId="10" fontId="5" fillId="0" borderId="1" xfId="3" applyNumberFormat="1" applyFont="1" applyFill="1" applyBorder="1" applyAlignment="1">
      <alignment horizontal="center" vertical="center"/>
    </xf>
    <xf numFmtId="0" fontId="5" fillId="0" borderId="1" xfId="1" applyFont="1" applyBorder="1" applyAlignment="1">
      <alignment horizontal="center" vertical="center"/>
    </xf>
    <xf numFmtId="1" fontId="6" fillId="0" borderId="0" xfId="0" applyNumberFormat="1" applyFont="1" applyAlignment="1">
      <alignment horizontal="center" vertical="center"/>
    </xf>
    <xf numFmtId="1" fontId="10" fillId="4" borderId="1" xfId="0" applyNumberFormat="1" applyFont="1" applyFill="1" applyBorder="1" applyAlignment="1">
      <alignment horizontal="center" vertical="center" wrapText="1"/>
    </xf>
    <xf numFmtId="1" fontId="5" fillId="9" borderId="11" xfId="0" applyNumberFormat="1" applyFont="1" applyFill="1" applyBorder="1" applyAlignment="1">
      <alignment horizontal="center" vertical="center"/>
    </xf>
    <xf numFmtId="1" fontId="5" fillId="9" borderId="5" xfId="0" applyNumberFormat="1" applyFont="1" applyFill="1" applyBorder="1" applyAlignment="1">
      <alignment horizontal="center" vertical="center"/>
    </xf>
    <xf numFmtId="1" fontId="5" fillId="0" borderId="5" xfId="0" applyNumberFormat="1" applyFont="1" applyBorder="1" applyAlignment="1">
      <alignment horizontal="center" vertical="center"/>
    </xf>
    <xf numFmtId="1" fontId="10" fillId="0" borderId="0" xfId="0" applyNumberFormat="1" applyFont="1" applyAlignment="1">
      <alignment horizontal="center" vertical="center"/>
    </xf>
    <xf numFmtId="0" fontId="5" fillId="0" borderId="5" xfId="0" applyFont="1" applyBorder="1" applyAlignment="1">
      <alignment horizontal="center" vertical="center"/>
    </xf>
    <xf numFmtId="10" fontId="13" fillId="7" borderId="1" xfId="0" applyNumberFormat="1" applyFont="1" applyFill="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horizontal="center" vertical="center" wrapText="1"/>
    </xf>
    <xf numFmtId="0" fontId="20" fillId="3" borderId="1" xfId="0" applyFont="1" applyFill="1" applyBorder="1" applyAlignment="1">
      <alignment vertical="center" wrapText="1"/>
    </xf>
    <xf numFmtId="0" fontId="20" fillId="9" borderId="5" xfId="0" applyFont="1" applyFill="1" applyBorder="1" applyAlignment="1">
      <alignment horizontal="center" vertical="center"/>
    </xf>
    <xf numFmtId="0" fontId="20" fillId="9" borderId="11" xfId="0" applyFont="1" applyFill="1" applyBorder="1" applyAlignment="1">
      <alignment vertical="center" wrapText="1"/>
    </xf>
    <xf numFmtId="0" fontId="20" fillId="3" borderId="11" xfId="0" applyFont="1" applyFill="1" applyBorder="1" applyAlignment="1">
      <alignment horizontal="center" vertical="center" wrapText="1"/>
    </xf>
    <xf numFmtId="10" fontId="5" fillId="2" borderId="1" xfId="3"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10" fillId="4" borderId="1" xfId="0" applyFont="1" applyFill="1" applyBorder="1" applyAlignment="1">
      <alignment horizontal="left" vertical="center" wrapText="1"/>
    </xf>
    <xf numFmtId="0" fontId="16" fillId="0" borderId="11" xfId="0" applyFont="1" applyBorder="1" applyAlignment="1">
      <alignment horizontal="left" vertical="center"/>
    </xf>
    <xf numFmtId="0" fontId="16" fillId="0" borderId="5" xfId="0" applyFont="1" applyBorder="1" applyAlignment="1">
      <alignment horizontal="left" vertical="center" wrapText="1"/>
    </xf>
    <xf numFmtId="1" fontId="5" fillId="2" borderId="1" xfId="1" applyNumberFormat="1" applyFont="1" applyFill="1" applyBorder="1" applyAlignment="1">
      <alignment horizontal="left" vertical="center"/>
    </xf>
    <xf numFmtId="0" fontId="10" fillId="0" borderId="0" xfId="0" applyFont="1" applyAlignment="1">
      <alignment horizontal="left"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vertical="center" wrapText="1"/>
    </xf>
    <xf numFmtId="0" fontId="20" fillId="0" borderId="1" xfId="0" applyFont="1" applyBorder="1" applyAlignment="1">
      <alignment vertical="center" wrapText="1"/>
    </xf>
    <xf numFmtId="0" fontId="5" fillId="0" borderId="11" xfId="0" applyFont="1" applyBorder="1" applyAlignment="1">
      <alignment horizontal="left" vertical="center" wrapText="1"/>
    </xf>
    <xf numFmtId="0" fontId="20" fillId="0" borderId="11" xfId="0" applyFont="1" applyBorder="1" applyAlignment="1">
      <alignment vertical="center" wrapText="1"/>
    </xf>
    <xf numFmtId="0" fontId="20" fillId="0" borderId="11" xfId="0" applyFont="1" applyBorder="1" applyAlignment="1">
      <alignment horizontal="center"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1"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11" xfId="1" applyFont="1" applyFill="1" applyBorder="1" applyAlignment="1">
      <alignment horizontal="center" vertical="center" wrapText="1"/>
    </xf>
  </cellXfs>
  <cellStyles count="4">
    <cellStyle name="Normal" xfId="0" builtinId="0"/>
    <cellStyle name="Normal 2" xfId="1" xr:uid="{00000000-0005-0000-0000-000002000000}"/>
    <cellStyle name="Normal 3" xfId="2" xr:uid="{00000000-0005-0000-0000-000003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407424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41"/>
  <sheetViews>
    <sheetView showGridLines="0" tabSelected="1" topLeftCell="A18" zoomScale="60" zoomScaleNormal="60" zoomScaleSheetLayoutView="100" zoomScalePageLayoutView="70" workbookViewId="0">
      <selection activeCell="AJ26" sqref="AJ26"/>
    </sheetView>
  </sheetViews>
  <sheetFormatPr baseColWidth="10" defaultColWidth="9" defaultRowHeight="14.5"/>
  <cols>
    <col min="1" max="1" width="7.1796875" style="11" customWidth="1"/>
    <col min="2" max="2" width="24.1796875" style="12" customWidth="1"/>
    <col min="3" max="3" width="21.54296875" style="13" customWidth="1"/>
    <col min="4" max="4" width="6.7265625" style="14" customWidth="1"/>
    <col min="5" max="5" width="36.453125" style="13" customWidth="1"/>
    <col min="6" max="6" width="31.26953125" style="13" customWidth="1"/>
    <col min="7" max="7" width="19.81640625" style="13" customWidth="1"/>
    <col min="8" max="8" width="23.26953125" style="13" customWidth="1"/>
    <col min="9" max="9" width="22.54296875" style="13" bestFit="1" customWidth="1"/>
    <col min="10" max="13" width="17.7265625" style="13" customWidth="1"/>
    <col min="14" max="14" width="21.1796875" style="13" customWidth="1"/>
    <col min="15" max="15" width="24.54296875" style="13" customWidth="1"/>
    <col min="16" max="16" width="26.26953125" style="13" customWidth="1"/>
    <col min="17" max="17" width="19" style="14" bestFit="1" customWidth="1"/>
    <col min="18" max="18" width="17.81640625" style="14" customWidth="1"/>
    <col min="19" max="19" width="17.81640625" style="27" customWidth="1"/>
    <col min="20" max="20" width="19.453125" style="15" customWidth="1"/>
    <col min="21" max="21" width="25" style="15" customWidth="1"/>
    <col min="22" max="22" width="25.453125" style="14" customWidth="1"/>
    <col min="23" max="23" width="22.1796875" style="30" customWidth="1"/>
    <col min="24" max="24" width="25.26953125" style="28" customWidth="1"/>
    <col min="25" max="25" width="54.54296875" style="2" customWidth="1"/>
    <col min="26" max="26" width="35.26953125" style="2" customWidth="1"/>
    <col min="27" max="27" width="25.453125" style="28" customWidth="1"/>
    <col min="28" max="28" width="17.81640625" style="63" customWidth="1"/>
    <col min="29" max="29" width="20" style="28" customWidth="1"/>
    <col min="30" max="30" width="72.08984375" style="79" customWidth="1"/>
    <col min="31" max="31" width="25.1796875" style="28" customWidth="1"/>
    <col min="32" max="32" width="20.453125" style="28" customWidth="1"/>
    <col min="33" max="33" width="17.81640625" style="28" customWidth="1"/>
    <col min="34" max="34" width="20" style="28" customWidth="1"/>
    <col min="35" max="35" width="49.7265625" style="2" customWidth="1"/>
    <col min="36" max="36" width="25.26953125" style="2" customWidth="1"/>
    <col min="37" max="37" width="15.54296875" style="28" customWidth="1"/>
    <col min="38" max="38" width="20.81640625" style="28" customWidth="1"/>
    <col min="39" max="128" width="9" style="2"/>
    <col min="129" max="129" width="9" style="2" customWidth="1"/>
    <col min="130" max="16384" width="9" style="2"/>
  </cols>
  <sheetData>
    <row r="1" spans="1:38" ht="21" customHeight="1">
      <c r="A1" s="19"/>
      <c r="B1" s="20"/>
      <c r="C1" s="105" t="s">
        <v>0</v>
      </c>
      <c r="D1" s="105"/>
      <c r="E1" s="105"/>
      <c r="F1" s="105"/>
      <c r="G1" s="105"/>
      <c r="H1" s="105"/>
      <c r="I1" s="105"/>
      <c r="J1" s="105"/>
      <c r="K1" s="105"/>
      <c r="L1" s="106"/>
      <c r="M1" s="96" t="s">
        <v>1</v>
      </c>
      <c r="N1" s="97"/>
      <c r="O1" s="97"/>
      <c r="P1" s="98"/>
      <c r="Q1" s="49"/>
      <c r="R1" s="49"/>
      <c r="S1" s="25"/>
      <c r="T1" s="4"/>
      <c r="U1" s="4"/>
      <c r="V1" s="9"/>
      <c r="W1" s="9"/>
      <c r="X1" s="9"/>
    </row>
    <row r="2" spans="1:38">
      <c r="A2" s="21"/>
      <c r="B2" s="3"/>
      <c r="C2" s="107"/>
      <c r="D2" s="107"/>
      <c r="E2" s="107"/>
      <c r="F2" s="107"/>
      <c r="G2" s="107"/>
      <c r="H2" s="107"/>
      <c r="I2" s="107"/>
      <c r="J2" s="107"/>
      <c r="K2" s="107"/>
      <c r="L2" s="108"/>
      <c r="M2" s="99" t="s">
        <v>2</v>
      </c>
      <c r="N2" s="100"/>
      <c r="O2" s="100"/>
      <c r="P2" s="101"/>
      <c r="Q2" s="49"/>
      <c r="R2" s="49"/>
      <c r="S2" s="25"/>
      <c r="T2" s="4"/>
      <c r="U2" s="4"/>
      <c r="V2" s="9"/>
      <c r="W2" s="9"/>
      <c r="X2" s="9"/>
    </row>
    <row r="3" spans="1:38" ht="16.5" customHeight="1">
      <c r="A3" s="21"/>
      <c r="B3" s="3"/>
      <c r="C3" s="107"/>
      <c r="D3" s="107"/>
      <c r="E3" s="107"/>
      <c r="F3" s="107"/>
      <c r="G3" s="107"/>
      <c r="H3" s="107"/>
      <c r="I3" s="107"/>
      <c r="J3" s="107"/>
      <c r="K3" s="107"/>
      <c r="L3" s="108"/>
      <c r="M3" s="99" t="s">
        <v>3</v>
      </c>
      <c r="N3" s="100"/>
      <c r="O3" s="100"/>
      <c r="P3" s="101"/>
      <c r="Q3" s="49"/>
      <c r="R3" s="49"/>
      <c r="S3" s="25"/>
      <c r="T3" s="4"/>
      <c r="U3" s="5"/>
      <c r="V3" s="29"/>
      <c r="W3" s="29"/>
      <c r="X3" s="29"/>
    </row>
    <row r="4" spans="1:38" ht="16.5" customHeight="1">
      <c r="A4" s="22"/>
      <c r="B4" s="23"/>
      <c r="C4" s="109"/>
      <c r="D4" s="109"/>
      <c r="E4" s="109"/>
      <c r="F4" s="109"/>
      <c r="G4" s="109"/>
      <c r="H4" s="109"/>
      <c r="I4" s="109"/>
      <c r="J4" s="109"/>
      <c r="K4" s="109"/>
      <c r="L4" s="110"/>
      <c r="M4" s="102" t="s">
        <v>4</v>
      </c>
      <c r="N4" s="103"/>
      <c r="O4" s="103"/>
      <c r="P4" s="104"/>
      <c r="Q4" s="49"/>
      <c r="R4" s="49"/>
      <c r="S4" s="25"/>
      <c r="T4" s="4"/>
      <c r="U4" s="5"/>
      <c r="V4" s="29"/>
      <c r="W4" s="29"/>
      <c r="X4" s="29"/>
    </row>
    <row r="5" spans="1:38" ht="16.5" customHeight="1">
      <c r="A5" s="3"/>
      <c r="B5" s="3"/>
      <c r="C5" s="6"/>
      <c r="D5" s="6"/>
      <c r="E5" s="6"/>
      <c r="F5" s="6"/>
      <c r="G5" s="6"/>
      <c r="H5" s="6"/>
      <c r="I5" s="6"/>
      <c r="J5" s="6"/>
      <c r="K5" s="6"/>
      <c r="L5" s="6"/>
      <c r="M5" s="7"/>
      <c r="N5" s="7"/>
      <c r="O5" s="7"/>
      <c r="P5" s="7"/>
      <c r="Q5" s="9"/>
      <c r="R5" s="9"/>
      <c r="S5" s="25"/>
      <c r="T5" s="4"/>
      <c r="U5" s="5"/>
      <c r="V5" s="29"/>
      <c r="W5" s="29"/>
      <c r="X5" s="29"/>
    </row>
    <row r="6" spans="1:38" ht="16.5" customHeight="1">
      <c r="A6" s="3"/>
      <c r="B6" s="8" t="s">
        <v>5</v>
      </c>
      <c r="C6" s="111" t="s">
        <v>6</v>
      </c>
      <c r="D6" s="111"/>
      <c r="E6" s="111"/>
      <c r="F6" s="111"/>
      <c r="G6" s="111"/>
      <c r="H6" s="111"/>
      <c r="I6" s="111"/>
      <c r="J6" s="111"/>
      <c r="K6" s="111"/>
      <c r="L6" s="111"/>
      <c r="M6" s="111"/>
      <c r="N6" s="111"/>
      <c r="O6" s="18"/>
      <c r="P6" s="18"/>
      <c r="Q6" s="9"/>
      <c r="R6" s="9"/>
      <c r="S6" s="25"/>
      <c r="T6" s="4"/>
      <c r="U6" s="5"/>
      <c r="V6" s="29"/>
      <c r="W6" s="29"/>
      <c r="X6" s="29"/>
    </row>
    <row r="7" spans="1:38" ht="16.5" customHeight="1">
      <c r="A7" s="3"/>
      <c r="B7" s="8" t="s">
        <v>7</v>
      </c>
      <c r="C7" s="18">
        <v>2025</v>
      </c>
      <c r="D7" s="9"/>
      <c r="E7" s="3"/>
      <c r="F7" s="3"/>
      <c r="G7" s="3"/>
      <c r="H7" s="3"/>
      <c r="I7" s="3"/>
      <c r="J7" s="3"/>
      <c r="K7" s="3"/>
      <c r="L7" s="3"/>
      <c r="M7" s="3"/>
      <c r="N7" s="3"/>
      <c r="O7" s="3"/>
      <c r="P7" s="3"/>
      <c r="Q7" s="9"/>
      <c r="R7" s="9"/>
      <c r="S7" s="25"/>
      <c r="T7" s="4"/>
      <c r="U7" s="5"/>
      <c r="V7" s="29"/>
      <c r="W7" s="29"/>
      <c r="X7" s="29"/>
    </row>
    <row r="8" spans="1:38" ht="16.5" customHeight="1">
      <c r="A8" s="3"/>
      <c r="B8" s="3"/>
      <c r="C8" s="10"/>
      <c r="D8" s="9"/>
      <c r="E8" s="3"/>
      <c r="F8" s="3"/>
      <c r="G8" s="3"/>
      <c r="H8" s="3"/>
      <c r="I8" s="3"/>
      <c r="J8" s="3"/>
      <c r="K8" s="3"/>
      <c r="L8" s="3"/>
      <c r="M8" s="3"/>
      <c r="N8" s="3"/>
      <c r="O8" s="3"/>
      <c r="P8" s="3"/>
      <c r="Q8" s="9"/>
      <c r="R8" s="9"/>
      <c r="S8" s="25"/>
      <c r="T8" s="4"/>
      <c r="U8" s="5"/>
      <c r="V8" s="29"/>
      <c r="W8" s="29"/>
      <c r="X8" s="29"/>
    </row>
    <row r="9" spans="1:38" ht="16.5" customHeight="1">
      <c r="A9" s="3"/>
      <c r="B9" s="3"/>
      <c r="C9" s="10"/>
      <c r="D9" s="9"/>
      <c r="E9" s="3"/>
      <c r="F9" s="3"/>
      <c r="G9" s="3"/>
      <c r="H9" s="3"/>
      <c r="I9" s="3"/>
      <c r="J9" s="3"/>
      <c r="K9" s="3"/>
      <c r="L9" s="3"/>
      <c r="M9" s="3"/>
      <c r="N9" s="3"/>
      <c r="O9" s="3"/>
      <c r="P9" s="3"/>
      <c r="Q9" s="9"/>
      <c r="R9" s="9"/>
      <c r="S9" s="25"/>
      <c r="T9" s="4"/>
      <c r="U9" s="5"/>
      <c r="V9" s="29"/>
      <c r="W9" s="29"/>
      <c r="X9" s="29"/>
    </row>
    <row r="10" spans="1:38" ht="32.25" customHeight="1">
      <c r="A10" s="112" t="s">
        <v>8</v>
      </c>
      <c r="B10" s="112"/>
      <c r="C10" s="112"/>
      <c r="D10" s="124" t="s">
        <v>9</v>
      </c>
      <c r="E10" s="124"/>
      <c r="F10" s="124"/>
      <c r="G10" s="124"/>
      <c r="H10" s="124"/>
      <c r="I10" s="124"/>
      <c r="J10" s="124"/>
      <c r="K10" s="124"/>
      <c r="L10" s="124"/>
      <c r="M10" s="124"/>
      <c r="N10" s="124"/>
      <c r="O10" s="126" t="s">
        <v>10</v>
      </c>
      <c r="P10" s="126" t="s">
        <v>11</v>
      </c>
      <c r="Q10" s="123" t="s">
        <v>12</v>
      </c>
      <c r="R10" s="123"/>
      <c r="S10" s="123"/>
      <c r="T10" s="125"/>
      <c r="U10" s="125"/>
      <c r="V10" s="123" t="s">
        <v>13</v>
      </c>
      <c r="W10" s="123"/>
      <c r="X10" s="123"/>
      <c r="Y10" s="123"/>
      <c r="Z10" s="123"/>
      <c r="AA10" s="123" t="s">
        <v>14</v>
      </c>
      <c r="AB10" s="123"/>
      <c r="AC10" s="123"/>
      <c r="AD10" s="123"/>
      <c r="AE10" s="123"/>
      <c r="AF10" s="123" t="s">
        <v>15</v>
      </c>
      <c r="AG10" s="123"/>
      <c r="AH10" s="123"/>
      <c r="AI10" s="123"/>
      <c r="AJ10" s="123"/>
      <c r="AK10" s="122" t="s">
        <v>16</v>
      </c>
      <c r="AL10" s="122" t="s">
        <v>17</v>
      </c>
    </row>
    <row r="11" spans="1:38" s="28" customFormat="1" ht="45.75" customHeight="1">
      <c r="A11" s="36" t="s">
        <v>18</v>
      </c>
      <c r="B11" s="36" t="s">
        <v>19</v>
      </c>
      <c r="C11" s="36" t="s">
        <v>20</v>
      </c>
      <c r="D11" s="37" t="s">
        <v>21</v>
      </c>
      <c r="E11" s="37" t="s">
        <v>22</v>
      </c>
      <c r="F11" s="37" t="s">
        <v>23</v>
      </c>
      <c r="G11" s="37" t="s">
        <v>24</v>
      </c>
      <c r="H11" s="37" t="s">
        <v>25</v>
      </c>
      <c r="I11" s="37" t="s">
        <v>12</v>
      </c>
      <c r="J11" s="37" t="s">
        <v>13</v>
      </c>
      <c r="K11" s="37" t="s">
        <v>14</v>
      </c>
      <c r="L11" s="37" t="s">
        <v>15</v>
      </c>
      <c r="M11" s="37" t="s">
        <v>26</v>
      </c>
      <c r="N11" s="37" t="s">
        <v>27</v>
      </c>
      <c r="O11" s="127"/>
      <c r="P11" s="127"/>
      <c r="Q11" s="16" t="s">
        <v>28</v>
      </c>
      <c r="R11" s="16" t="s">
        <v>29</v>
      </c>
      <c r="S11" s="24" t="s">
        <v>30</v>
      </c>
      <c r="T11" s="16" t="s">
        <v>31</v>
      </c>
      <c r="U11" s="16" t="s">
        <v>32</v>
      </c>
      <c r="V11" s="16" t="s">
        <v>28</v>
      </c>
      <c r="W11" s="16" t="s">
        <v>29</v>
      </c>
      <c r="X11" s="16" t="s">
        <v>30</v>
      </c>
      <c r="Y11" s="16" t="s">
        <v>31</v>
      </c>
      <c r="Z11" s="16" t="s">
        <v>32</v>
      </c>
      <c r="AA11" s="16" t="s">
        <v>28</v>
      </c>
      <c r="AB11" s="64" t="s">
        <v>29</v>
      </c>
      <c r="AC11" s="16" t="s">
        <v>30</v>
      </c>
      <c r="AD11" s="80" t="s">
        <v>31</v>
      </c>
      <c r="AE11" s="16" t="s">
        <v>32</v>
      </c>
      <c r="AF11" s="16" t="s">
        <v>28</v>
      </c>
      <c r="AG11" s="16" t="s">
        <v>29</v>
      </c>
      <c r="AH11" s="16" t="s">
        <v>30</v>
      </c>
      <c r="AI11" s="16" t="s">
        <v>31</v>
      </c>
      <c r="AJ11" s="16" t="s">
        <v>32</v>
      </c>
      <c r="AK11" s="122"/>
      <c r="AL11" s="122"/>
    </row>
    <row r="12" spans="1:38" s="17" customFormat="1" ht="116">
      <c r="A12" s="39">
        <v>3</v>
      </c>
      <c r="B12" s="40" t="s">
        <v>33</v>
      </c>
      <c r="C12" s="39" t="s">
        <v>34</v>
      </c>
      <c r="D12" s="39">
        <v>1</v>
      </c>
      <c r="E12" s="41" t="s">
        <v>35</v>
      </c>
      <c r="F12" s="41" t="s">
        <v>36</v>
      </c>
      <c r="G12" s="41" t="s">
        <v>37</v>
      </c>
      <c r="H12" s="42" t="s">
        <v>38</v>
      </c>
      <c r="I12" s="42">
        <v>1</v>
      </c>
      <c r="J12" s="42" t="s">
        <v>39</v>
      </c>
      <c r="K12" s="42" t="s">
        <v>39</v>
      </c>
      <c r="L12" s="42" t="s">
        <v>39</v>
      </c>
      <c r="M12" s="42">
        <v>1</v>
      </c>
      <c r="N12" s="41" t="s">
        <v>40</v>
      </c>
      <c r="O12" s="47" t="s">
        <v>41</v>
      </c>
      <c r="P12" s="47" t="s">
        <v>42</v>
      </c>
      <c r="Q12" s="43">
        <f>+I12</f>
        <v>1</v>
      </c>
      <c r="R12" s="43">
        <v>0</v>
      </c>
      <c r="S12" s="50">
        <v>0</v>
      </c>
      <c r="T12" s="43" t="s">
        <v>43</v>
      </c>
      <c r="U12" s="43" t="s">
        <v>43</v>
      </c>
      <c r="V12" s="43" t="str">
        <f>+J12</f>
        <v>No programada</v>
      </c>
      <c r="W12" s="43">
        <v>1</v>
      </c>
      <c r="X12" s="50">
        <v>1</v>
      </c>
      <c r="Y12" s="46" t="s">
        <v>44</v>
      </c>
      <c r="Z12" s="46" t="s">
        <v>119</v>
      </c>
      <c r="AA12" s="55">
        <v>0</v>
      </c>
      <c r="AB12" s="65">
        <v>0</v>
      </c>
      <c r="AC12" s="61">
        <f>IFERROR(IF(AB12/AA12&gt;100%,100%,AB12/AA12),0)</f>
        <v>0</v>
      </c>
      <c r="AD12" s="81" t="s">
        <v>45</v>
      </c>
      <c r="AE12" s="56" t="s">
        <v>46</v>
      </c>
      <c r="AF12" s="53">
        <v>0</v>
      </c>
      <c r="AG12" s="53">
        <v>0</v>
      </c>
      <c r="AH12" s="77">
        <f>IFERROR(IF(AA12/AB12&gt;100%,100%,AA12/AB12),0)</f>
        <v>0</v>
      </c>
      <c r="AI12" s="1" t="s">
        <v>120</v>
      </c>
      <c r="AJ12" s="78" t="s">
        <v>46</v>
      </c>
      <c r="AK12" s="85">
        <f>SUM(R12,W12,AB12,AG12)</f>
        <v>1</v>
      </c>
      <c r="AL12" s="77">
        <f>IF(AK12/M12&gt;100%,100%,AK12/M12)</f>
        <v>1</v>
      </c>
    </row>
    <row r="13" spans="1:38" s="17" customFormat="1" ht="164.25" customHeight="1">
      <c r="A13" s="39">
        <v>3</v>
      </c>
      <c r="B13" s="40" t="s">
        <v>33</v>
      </c>
      <c r="C13" s="39" t="s">
        <v>34</v>
      </c>
      <c r="D13" s="39">
        <v>2</v>
      </c>
      <c r="E13" s="41" t="s">
        <v>47</v>
      </c>
      <c r="F13" s="41" t="s">
        <v>48</v>
      </c>
      <c r="G13" s="41" t="s">
        <v>49</v>
      </c>
      <c r="H13" s="42" t="s">
        <v>38</v>
      </c>
      <c r="I13" s="42" t="s">
        <v>39</v>
      </c>
      <c r="J13" s="42" t="s">
        <v>39</v>
      </c>
      <c r="K13" s="42" t="s">
        <v>39</v>
      </c>
      <c r="L13" s="42">
        <v>44</v>
      </c>
      <c r="M13" s="42">
        <v>44</v>
      </c>
      <c r="N13" s="41" t="s">
        <v>50</v>
      </c>
      <c r="O13" s="47" t="s">
        <v>41</v>
      </c>
      <c r="P13" s="47" t="s">
        <v>42</v>
      </c>
      <c r="Q13" s="43" t="str">
        <f t="shared" ref="Q13:Q17" si="0">+I13</f>
        <v>No programada</v>
      </c>
      <c r="R13" s="43" t="s">
        <v>39</v>
      </c>
      <c r="S13" s="44" t="s">
        <v>39</v>
      </c>
      <c r="T13" s="43" t="s">
        <v>39</v>
      </c>
      <c r="U13" s="43" t="s">
        <v>39</v>
      </c>
      <c r="V13" s="43" t="str">
        <f t="shared" ref="V13:V17" si="1">+J13</f>
        <v>No programada</v>
      </c>
      <c r="W13" s="43" t="s">
        <v>39</v>
      </c>
      <c r="X13" s="44" t="s">
        <v>39</v>
      </c>
      <c r="Y13" s="46" t="s">
        <v>51</v>
      </c>
      <c r="Z13" s="46" t="s">
        <v>39</v>
      </c>
      <c r="AA13" s="57">
        <v>0</v>
      </c>
      <c r="AB13" s="66">
        <v>0</v>
      </c>
      <c r="AC13" s="61">
        <f t="shared" ref="AC13:AC19" si="2">IFERROR(IF(AB13/AA13&gt;100%,100%,AB13/AA13),0)</f>
        <v>0</v>
      </c>
      <c r="AD13" s="81" t="s">
        <v>45</v>
      </c>
      <c r="AE13" s="56" t="s">
        <v>46</v>
      </c>
      <c r="AF13" s="54">
        <v>44</v>
      </c>
      <c r="AG13" s="69">
        <v>44</v>
      </c>
      <c r="AH13" s="77">
        <f>IFERROR(IF(AA13/AB13&gt;100%,100%,AA13/AB13),0)</f>
        <v>0</v>
      </c>
      <c r="AI13" s="71" t="s">
        <v>52</v>
      </c>
      <c r="AJ13" s="72" t="s">
        <v>50</v>
      </c>
      <c r="AK13" s="85">
        <f t="shared" ref="AK13:AK19" si="3">SUM(R13,W13,AB13,AG13)</f>
        <v>44</v>
      </c>
      <c r="AL13" s="77">
        <f t="shared" ref="AL13:AL19" si="4">IF(AK13/M13&gt;100%,100%,AK13/M13)</f>
        <v>1</v>
      </c>
    </row>
    <row r="14" spans="1:38" s="17" customFormat="1" ht="409" customHeight="1">
      <c r="A14" s="39">
        <v>3</v>
      </c>
      <c r="B14" s="40" t="s">
        <v>33</v>
      </c>
      <c r="C14" s="39" t="s">
        <v>34</v>
      </c>
      <c r="D14" s="39">
        <v>3</v>
      </c>
      <c r="E14" s="41" t="s">
        <v>53</v>
      </c>
      <c r="F14" s="41" t="s">
        <v>54</v>
      </c>
      <c r="G14" s="41" t="s">
        <v>55</v>
      </c>
      <c r="H14" s="42" t="s">
        <v>38</v>
      </c>
      <c r="I14" s="42" t="s">
        <v>39</v>
      </c>
      <c r="J14" s="62">
        <v>1</v>
      </c>
      <c r="K14" s="42" t="s">
        <v>39</v>
      </c>
      <c r="L14" s="42" t="s">
        <v>39</v>
      </c>
      <c r="M14" s="42">
        <v>1</v>
      </c>
      <c r="N14" s="41" t="s">
        <v>56</v>
      </c>
      <c r="O14" s="47" t="s">
        <v>41</v>
      </c>
      <c r="P14" s="47" t="s">
        <v>42</v>
      </c>
      <c r="Q14" s="43" t="str">
        <f t="shared" si="0"/>
        <v>No programada</v>
      </c>
      <c r="R14" s="43" t="s">
        <v>39</v>
      </c>
      <c r="S14" s="44" t="s">
        <v>39</v>
      </c>
      <c r="T14" s="43" t="s">
        <v>39</v>
      </c>
      <c r="U14" s="43" t="s">
        <v>39</v>
      </c>
      <c r="V14" s="43">
        <f t="shared" si="1"/>
        <v>1</v>
      </c>
      <c r="W14" s="52">
        <v>0.5</v>
      </c>
      <c r="X14" s="58">
        <f t="shared" ref="X14" si="5">IF(W14/V14&gt;100%,100%,W14/V14)</f>
        <v>0.5</v>
      </c>
      <c r="Y14" s="51" t="s">
        <v>57</v>
      </c>
      <c r="Z14" s="51" t="s">
        <v>58</v>
      </c>
      <c r="AA14" s="57">
        <v>0</v>
      </c>
      <c r="AB14" s="60">
        <v>0.5</v>
      </c>
      <c r="AC14" s="61">
        <f t="shared" si="2"/>
        <v>0</v>
      </c>
      <c r="AD14" s="82" t="s">
        <v>59</v>
      </c>
      <c r="AE14" s="59" t="s">
        <v>60</v>
      </c>
      <c r="AF14" s="54">
        <v>0.5</v>
      </c>
      <c r="AG14" s="53">
        <v>0</v>
      </c>
      <c r="AH14" s="77">
        <f t="shared" ref="AH14:AH19" si="6">IFERROR(IF(AA14/AB14&gt;100%,100%,AA14/AB14),0)</f>
        <v>0</v>
      </c>
      <c r="AI14" s="1" t="s">
        <v>121</v>
      </c>
      <c r="AJ14" s="78" t="s">
        <v>46</v>
      </c>
      <c r="AK14" s="85">
        <f t="shared" si="3"/>
        <v>1</v>
      </c>
      <c r="AL14" s="77">
        <f t="shared" si="4"/>
        <v>1</v>
      </c>
    </row>
    <row r="15" spans="1:38" s="17" customFormat="1" ht="223.5" customHeight="1">
      <c r="A15" s="39">
        <v>3</v>
      </c>
      <c r="B15" s="40" t="s">
        <v>33</v>
      </c>
      <c r="C15" s="39" t="s">
        <v>34</v>
      </c>
      <c r="D15" s="39">
        <v>4</v>
      </c>
      <c r="E15" s="41" t="s">
        <v>61</v>
      </c>
      <c r="F15" s="41" t="s">
        <v>62</v>
      </c>
      <c r="G15" s="41" t="s">
        <v>63</v>
      </c>
      <c r="H15" s="42" t="s">
        <v>38</v>
      </c>
      <c r="I15" s="42" t="s">
        <v>39</v>
      </c>
      <c r="J15" s="42" t="s">
        <v>39</v>
      </c>
      <c r="K15" s="42" t="s">
        <v>39</v>
      </c>
      <c r="L15" s="42">
        <v>1</v>
      </c>
      <c r="M15" s="42">
        <v>1</v>
      </c>
      <c r="N15" s="41" t="s">
        <v>64</v>
      </c>
      <c r="O15" s="47" t="s">
        <v>41</v>
      </c>
      <c r="P15" s="47" t="s">
        <v>42</v>
      </c>
      <c r="Q15" s="43" t="str">
        <f t="shared" si="0"/>
        <v>No programada</v>
      </c>
      <c r="R15" s="43" t="s">
        <v>39</v>
      </c>
      <c r="S15" s="44" t="s">
        <v>39</v>
      </c>
      <c r="T15" s="43" t="s">
        <v>39</v>
      </c>
      <c r="U15" s="43" t="s">
        <v>39</v>
      </c>
      <c r="V15" s="43" t="str">
        <f t="shared" si="1"/>
        <v>No programada</v>
      </c>
      <c r="W15" s="43" t="s">
        <v>39</v>
      </c>
      <c r="X15" s="44" t="s">
        <v>39</v>
      </c>
      <c r="Y15" s="46" t="s">
        <v>51</v>
      </c>
      <c r="Z15" s="46" t="s">
        <v>39</v>
      </c>
      <c r="AA15" s="57">
        <v>0</v>
      </c>
      <c r="AB15" s="67">
        <v>0</v>
      </c>
      <c r="AC15" s="61">
        <f t="shared" si="2"/>
        <v>0</v>
      </c>
      <c r="AD15" s="81" t="s">
        <v>45</v>
      </c>
      <c r="AE15" s="56" t="s">
        <v>46</v>
      </c>
      <c r="AF15" s="54">
        <v>1</v>
      </c>
      <c r="AG15" s="86">
        <v>0</v>
      </c>
      <c r="AH15" s="61">
        <f t="shared" si="6"/>
        <v>0</v>
      </c>
      <c r="AI15" s="87" t="s">
        <v>122</v>
      </c>
      <c r="AJ15" s="88" t="s">
        <v>65</v>
      </c>
      <c r="AK15" s="85">
        <f t="shared" si="3"/>
        <v>0</v>
      </c>
      <c r="AL15" s="61">
        <f t="shared" si="4"/>
        <v>0</v>
      </c>
    </row>
    <row r="16" spans="1:38" s="17" customFormat="1" ht="258" customHeight="1">
      <c r="A16" s="39">
        <v>3</v>
      </c>
      <c r="B16" s="40" t="s">
        <v>33</v>
      </c>
      <c r="C16" s="39" t="s">
        <v>34</v>
      </c>
      <c r="D16" s="39">
        <v>5</v>
      </c>
      <c r="E16" s="41" t="s">
        <v>66</v>
      </c>
      <c r="F16" s="41" t="s">
        <v>67</v>
      </c>
      <c r="G16" s="41" t="s">
        <v>68</v>
      </c>
      <c r="H16" s="42" t="s">
        <v>38</v>
      </c>
      <c r="I16" s="42" t="s">
        <v>39</v>
      </c>
      <c r="J16" s="42" t="s">
        <v>39</v>
      </c>
      <c r="K16" s="62">
        <v>1</v>
      </c>
      <c r="L16" s="42" t="s">
        <v>39</v>
      </c>
      <c r="M16" s="42">
        <v>1</v>
      </c>
      <c r="N16" s="41" t="s">
        <v>69</v>
      </c>
      <c r="O16" s="47" t="s">
        <v>41</v>
      </c>
      <c r="P16" s="47" t="s">
        <v>42</v>
      </c>
      <c r="Q16" s="43" t="str">
        <f t="shared" si="0"/>
        <v>No programada</v>
      </c>
      <c r="R16" s="43" t="s">
        <v>39</v>
      </c>
      <c r="S16" s="44" t="s">
        <v>39</v>
      </c>
      <c r="T16" s="43" t="s">
        <v>39</v>
      </c>
      <c r="U16" s="43" t="s">
        <v>39</v>
      </c>
      <c r="V16" s="43" t="str">
        <f t="shared" si="1"/>
        <v>No programada</v>
      </c>
      <c r="W16" s="43" t="s">
        <v>39</v>
      </c>
      <c r="X16" s="44" t="s">
        <v>39</v>
      </c>
      <c r="Y16" s="46" t="s">
        <v>51</v>
      </c>
      <c r="Z16" s="46" t="s">
        <v>39</v>
      </c>
      <c r="AA16" s="57">
        <v>1</v>
      </c>
      <c r="AB16" s="67">
        <v>1</v>
      </c>
      <c r="AC16" s="61">
        <f t="shared" si="2"/>
        <v>1</v>
      </c>
      <c r="AD16" s="82" t="s">
        <v>70</v>
      </c>
      <c r="AE16" s="59" t="s">
        <v>71</v>
      </c>
      <c r="AF16" s="69">
        <v>1</v>
      </c>
      <c r="AG16" s="53">
        <v>0</v>
      </c>
      <c r="AH16" s="77">
        <f t="shared" si="6"/>
        <v>1</v>
      </c>
      <c r="AI16" s="1" t="s">
        <v>121</v>
      </c>
      <c r="AJ16" s="78" t="s">
        <v>46</v>
      </c>
      <c r="AK16" s="85">
        <f t="shared" si="3"/>
        <v>1</v>
      </c>
      <c r="AL16" s="77">
        <f t="shared" si="4"/>
        <v>1</v>
      </c>
    </row>
    <row r="17" spans="1:38" s="17" customFormat="1" ht="210.5" customHeight="1">
      <c r="A17" s="39">
        <v>3</v>
      </c>
      <c r="B17" s="40" t="s">
        <v>33</v>
      </c>
      <c r="C17" s="39" t="s">
        <v>34</v>
      </c>
      <c r="D17" s="39">
        <v>6</v>
      </c>
      <c r="E17" s="41" t="s">
        <v>72</v>
      </c>
      <c r="F17" s="41" t="s">
        <v>73</v>
      </c>
      <c r="G17" s="41" t="s">
        <v>74</v>
      </c>
      <c r="H17" s="42" t="s">
        <v>38</v>
      </c>
      <c r="I17" s="42" t="s">
        <v>39</v>
      </c>
      <c r="J17" s="42" t="s">
        <v>39</v>
      </c>
      <c r="K17" s="42" t="s">
        <v>39</v>
      </c>
      <c r="L17" s="42">
        <v>1</v>
      </c>
      <c r="M17" s="42">
        <v>1</v>
      </c>
      <c r="N17" s="41" t="s">
        <v>75</v>
      </c>
      <c r="O17" s="47" t="s">
        <v>41</v>
      </c>
      <c r="P17" s="47" t="s">
        <v>42</v>
      </c>
      <c r="Q17" s="43" t="str">
        <f t="shared" si="0"/>
        <v>No programada</v>
      </c>
      <c r="R17" s="43" t="s">
        <v>39</v>
      </c>
      <c r="S17" s="44" t="s">
        <v>39</v>
      </c>
      <c r="T17" s="43" t="s">
        <v>39</v>
      </c>
      <c r="U17" s="43" t="s">
        <v>39</v>
      </c>
      <c r="V17" s="43" t="str">
        <f t="shared" si="1"/>
        <v>No programada</v>
      </c>
      <c r="W17" s="43" t="s">
        <v>39</v>
      </c>
      <c r="X17" s="44" t="s">
        <v>39</v>
      </c>
      <c r="Y17" s="46" t="s">
        <v>51</v>
      </c>
      <c r="Z17" s="46" t="s">
        <v>39</v>
      </c>
      <c r="AA17" s="57">
        <v>0</v>
      </c>
      <c r="AB17" s="66">
        <v>0</v>
      </c>
      <c r="AC17" s="61">
        <f t="shared" si="2"/>
        <v>0</v>
      </c>
      <c r="AD17" s="81" t="s">
        <v>45</v>
      </c>
      <c r="AE17" s="56" t="s">
        <v>46</v>
      </c>
      <c r="AF17" s="74">
        <v>1</v>
      </c>
      <c r="AG17" s="86">
        <v>0</v>
      </c>
      <c r="AH17" s="61">
        <f t="shared" si="6"/>
        <v>0</v>
      </c>
      <c r="AI17" s="89" t="s">
        <v>123</v>
      </c>
      <c r="AJ17" s="90" t="s">
        <v>76</v>
      </c>
      <c r="AK17" s="85">
        <f t="shared" si="3"/>
        <v>0</v>
      </c>
      <c r="AL17" s="61">
        <f t="shared" si="4"/>
        <v>0</v>
      </c>
    </row>
    <row r="18" spans="1:38" s="17" customFormat="1" ht="260.25" customHeight="1">
      <c r="A18" s="39">
        <v>3</v>
      </c>
      <c r="B18" s="40" t="s">
        <v>33</v>
      </c>
      <c r="C18" s="39" t="s">
        <v>34</v>
      </c>
      <c r="D18" s="39">
        <v>7</v>
      </c>
      <c r="E18" s="41" t="s">
        <v>77</v>
      </c>
      <c r="F18" s="41" t="s">
        <v>78</v>
      </c>
      <c r="G18" s="41" t="s">
        <v>79</v>
      </c>
      <c r="H18" s="42" t="s">
        <v>38</v>
      </c>
      <c r="I18" s="42">
        <v>1</v>
      </c>
      <c r="J18" s="42">
        <v>1</v>
      </c>
      <c r="K18" s="62">
        <v>1</v>
      </c>
      <c r="L18" s="42">
        <v>1</v>
      </c>
      <c r="M18" s="42">
        <v>4</v>
      </c>
      <c r="N18" s="41" t="s">
        <v>78</v>
      </c>
      <c r="O18" s="47" t="s">
        <v>41</v>
      </c>
      <c r="P18" s="47" t="s">
        <v>42</v>
      </c>
      <c r="Q18" s="43">
        <f t="shared" ref="Q18:Q19" si="7">+I18</f>
        <v>1</v>
      </c>
      <c r="R18" s="43">
        <v>1</v>
      </c>
      <c r="S18" s="50">
        <v>1</v>
      </c>
      <c r="T18" s="43" t="s">
        <v>80</v>
      </c>
      <c r="U18" s="43" t="s">
        <v>81</v>
      </c>
      <c r="V18" s="43">
        <f t="shared" ref="V18:V19" si="8">+J18</f>
        <v>1</v>
      </c>
      <c r="W18" s="43">
        <v>1</v>
      </c>
      <c r="X18" s="50">
        <v>1</v>
      </c>
      <c r="Y18" s="45" t="s">
        <v>82</v>
      </c>
      <c r="Z18" s="45" t="s">
        <v>83</v>
      </c>
      <c r="AA18" s="57">
        <v>1</v>
      </c>
      <c r="AB18" s="66">
        <v>1</v>
      </c>
      <c r="AC18" s="61">
        <f t="shared" si="2"/>
        <v>1</v>
      </c>
      <c r="AD18" s="83" t="s">
        <v>80</v>
      </c>
      <c r="AE18" s="43" t="s">
        <v>81</v>
      </c>
      <c r="AF18" s="54">
        <v>1</v>
      </c>
      <c r="AG18" s="86">
        <v>1</v>
      </c>
      <c r="AH18" s="77">
        <f t="shared" si="6"/>
        <v>1</v>
      </c>
      <c r="AI18" s="73" t="s">
        <v>84</v>
      </c>
      <c r="AJ18" s="75" t="s">
        <v>85</v>
      </c>
      <c r="AK18" s="85">
        <f t="shared" si="3"/>
        <v>4</v>
      </c>
      <c r="AL18" s="77">
        <f t="shared" si="4"/>
        <v>1</v>
      </c>
    </row>
    <row r="19" spans="1:38" ht="116">
      <c r="A19" s="39">
        <v>3</v>
      </c>
      <c r="B19" s="40" t="s">
        <v>33</v>
      </c>
      <c r="C19" s="39" t="s">
        <v>34</v>
      </c>
      <c r="D19" s="39">
        <v>8</v>
      </c>
      <c r="E19" s="41" t="s">
        <v>86</v>
      </c>
      <c r="F19" s="41" t="s">
        <v>87</v>
      </c>
      <c r="G19" s="41" t="s">
        <v>74</v>
      </c>
      <c r="H19" s="42" t="s">
        <v>38</v>
      </c>
      <c r="I19" s="42" t="s">
        <v>39</v>
      </c>
      <c r="J19" s="42">
        <v>1</v>
      </c>
      <c r="K19" s="42" t="s">
        <v>39</v>
      </c>
      <c r="L19" s="42">
        <v>1</v>
      </c>
      <c r="M19" s="42">
        <v>2</v>
      </c>
      <c r="N19" s="41" t="s">
        <v>87</v>
      </c>
      <c r="O19" s="47" t="s">
        <v>41</v>
      </c>
      <c r="P19" s="47" t="s">
        <v>42</v>
      </c>
      <c r="Q19" s="43" t="str">
        <f t="shared" si="7"/>
        <v>No programada</v>
      </c>
      <c r="R19" s="43" t="s">
        <v>39</v>
      </c>
      <c r="S19" s="44" t="s">
        <v>39</v>
      </c>
      <c r="T19" s="43" t="s">
        <v>39</v>
      </c>
      <c r="U19" s="43" t="s">
        <v>39</v>
      </c>
      <c r="V19" s="43">
        <f t="shared" si="8"/>
        <v>1</v>
      </c>
      <c r="W19" s="43">
        <v>1</v>
      </c>
      <c r="X19" s="50">
        <v>1</v>
      </c>
      <c r="Y19" s="45" t="s">
        <v>88</v>
      </c>
      <c r="Z19" s="45" t="s">
        <v>89</v>
      </c>
      <c r="AA19" s="57">
        <v>0</v>
      </c>
      <c r="AB19" s="66">
        <v>0</v>
      </c>
      <c r="AC19" s="61">
        <f t="shared" si="2"/>
        <v>0</v>
      </c>
      <c r="AD19" s="81" t="s">
        <v>45</v>
      </c>
      <c r="AE19" s="56" t="s">
        <v>46</v>
      </c>
      <c r="AF19" s="54">
        <v>1</v>
      </c>
      <c r="AG19" s="86">
        <v>1</v>
      </c>
      <c r="AH19" s="77">
        <f t="shared" si="6"/>
        <v>0</v>
      </c>
      <c r="AI19" s="76" t="s">
        <v>90</v>
      </c>
      <c r="AJ19" s="91" t="s">
        <v>91</v>
      </c>
      <c r="AK19" s="85">
        <f t="shared" si="3"/>
        <v>2</v>
      </c>
      <c r="AL19" s="77">
        <f t="shared" si="4"/>
        <v>1</v>
      </c>
    </row>
    <row r="20" spans="1:38" ht="18.5">
      <c r="Q20" s="13"/>
      <c r="R20" s="13"/>
      <c r="S20" s="13"/>
      <c r="T20" s="13"/>
      <c r="U20" s="13"/>
      <c r="V20" s="13"/>
      <c r="W20" s="13"/>
      <c r="X20" s="13"/>
      <c r="Y20" s="13"/>
      <c r="Z20" s="13"/>
      <c r="AA20" s="13"/>
      <c r="AB20" s="13"/>
      <c r="AC20" s="13"/>
      <c r="AD20" s="13"/>
      <c r="AE20" s="13"/>
      <c r="AF20" s="13"/>
      <c r="AG20" s="13"/>
      <c r="AH20" s="13"/>
      <c r="AI20" s="13"/>
      <c r="AJ20" s="13"/>
      <c r="AK20" s="38" t="s">
        <v>92</v>
      </c>
      <c r="AL20" s="70">
        <f>AVERAGE(AL12:AL19)</f>
        <v>0.75</v>
      </c>
    </row>
    <row r="21" spans="1:38">
      <c r="T21" s="14"/>
      <c r="U21" s="14"/>
      <c r="AK21" s="2"/>
      <c r="AL21" s="2"/>
    </row>
    <row r="24" spans="1:38" s="34" customFormat="1">
      <c r="A24" s="11"/>
      <c r="B24" s="113" t="s">
        <v>93</v>
      </c>
      <c r="C24" s="114"/>
      <c r="D24" s="114"/>
      <c r="E24" s="114"/>
      <c r="F24" s="115"/>
      <c r="G24" s="13"/>
      <c r="H24" s="13"/>
      <c r="I24" s="13"/>
      <c r="J24" s="13"/>
      <c r="K24" s="13"/>
      <c r="L24" s="13"/>
      <c r="M24" s="13"/>
      <c r="N24" s="13"/>
      <c r="O24" s="13"/>
      <c r="P24" s="13"/>
      <c r="Q24" s="14"/>
      <c r="R24" s="14"/>
      <c r="S24" s="27"/>
      <c r="T24" s="15"/>
      <c r="U24" s="15"/>
      <c r="V24" s="14"/>
      <c r="W24" s="30"/>
      <c r="X24" s="28"/>
      <c r="Y24" s="2"/>
      <c r="Z24" s="2"/>
      <c r="AA24" s="28"/>
      <c r="AB24" s="63"/>
      <c r="AC24" s="28"/>
      <c r="AD24" s="79"/>
      <c r="AE24" s="28"/>
      <c r="AF24" s="28"/>
      <c r="AG24" s="28"/>
      <c r="AH24" s="28"/>
      <c r="AI24" s="2"/>
      <c r="AJ24" s="2"/>
      <c r="AK24" s="28"/>
      <c r="AL24" s="28"/>
    </row>
    <row r="25" spans="1:38">
      <c r="A25" s="33"/>
      <c r="B25" s="35" t="s">
        <v>94</v>
      </c>
      <c r="C25" s="113" t="s">
        <v>95</v>
      </c>
      <c r="D25" s="115"/>
      <c r="E25" s="113" t="s">
        <v>96</v>
      </c>
      <c r="F25" s="115"/>
      <c r="G25" s="31"/>
      <c r="H25" s="31"/>
      <c r="I25" s="31"/>
      <c r="J25" s="31"/>
      <c r="K25" s="31"/>
      <c r="L25" s="31"/>
      <c r="M25" s="31"/>
      <c r="N25" s="31"/>
      <c r="Q25" s="31"/>
      <c r="R25" s="31"/>
      <c r="S25" s="32"/>
      <c r="T25" s="31"/>
      <c r="U25" s="31"/>
      <c r="V25" s="31"/>
      <c r="W25" s="33"/>
      <c r="X25" s="34"/>
      <c r="Y25" s="34"/>
      <c r="Z25" s="34"/>
      <c r="AA25" s="34"/>
      <c r="AB25" s="68"/>
      <c r="AC25" s="34"/>
      <c r="AD25" s="84"/>
      <c r="AE25" s="34"/>
      <c r="AF25" s="34"/>
      <c r="AG25" s="34"/>
      <c r="AH25" s="34"/>
      <c r="AI25" s="34"/>
      <c r="AJ25" s="34"/>
      <c r="AK25" s="34"/>
      <c r="AL25" s="34"/>
    </row>
    <row r="26" spans="1:38" ht="18.75" customHeight="1">
      <c r="B26" s="26">
        <v>1</v>
      </c>
      <c r="C26" s="116" t="s">
        <v>97</v>
      </c>
      <c r="D26" s="117"/>
      <c r="E26" s="120" t="s">
        <v>98</v>
      </c>
      <c r="F26" s="121"/>
    </row>
    <row r="27" spans="1:38" ht="33.75" customHeight="1">
      <c r="B27" s="26">
        <v>2</v>
      </c>
      <c r="C27" s="116" t="s">
        <v>99</v>
      </c>
      <c r="D27" s="117"/>
      <c r="E27" s="118" t="s">
        <v>100</v>
      </c>
      <c r="F27" s="119"/>
    </row>
    <row r="28" spans="1:38" ht="38.5" customHeight="1">
      <c r="B28" s="26">
        <v>3</v>
      </c>
      <c r="C28" s="116" t="s">
        <v>101</v>
      </c>
      <c r="D28" s="117"/>
      <c r="E28" s="118" t="s">
        <v>102</v>
      </c>
      <c r="F28" s="119"/>
    </row>
    <row r="29" spans="1:38" ht="32.5" customHeight="1">
      <c r="B29" s="62">
        <v>4</v>
      </c>
      <c r="C29" s="94" t="s">
        <v>103</v>
      </c>
      <c r="D29" s="95"/>
      <c r="E29" s="92" t="s">
        <v>104</v>
      </c>
      <c r="F29" s="93"/>
    </row>
    <row r="30" spans="1:38" ht="34.5" customHeight="1">
      <c r="B30" s="62">
        <v>5</v>
      </c>
      <c r="C30" s="128" t="s">
        <v>125</v>
      </c>
      <c r="D30" s="129"/>
      <c r="E30" s="92" t="s">
        <v>124</v>
      </c>
      <c r="F30" s="93"/>
    </row>
    <row r="41" spans="15:16">
      <c r="O41" s="31"/>
      <c r="P41" s="31"/>
    </row>
  </sheetData>
  <autoFilter ref="A11:DY20" xr:uid="{00000000-0009-0000-0000-000000000000}">
    <filterColumn colId="11">
      <filters>
        <filter val="1"/>
        <filter val="44"/>
      </filters>
    </filterColumn>
  </autoFilter>
  <dataConsolidate/>
  <mergeCells count="29">
    <mergeCell ref="C26:D26"/>
    <mergeCell ref="E26:F26"/>
    <mergeCell ref="C25:D25"/>
    <mergeCell ref="E25:F25"/>
    <mergeCell ref="AL10:AL11"/>
    <mergeCell ref="AA10:AE10"/>
    <mergeCell ref="AF10:AJ10"/>
    <mergeCell ref="D10:N10"/>
    <mergeCell ref="Q10:U10"/>
    <mergeCell ref="V10:Z10"/>
    <mergeCell ref="AK10:AK11"/>
    <mergeCell ref="O10:O11"/>
    <mergeCell ref="P10:P11"/>
    <mergeCell ref="C30:D30"/>
    <mergeCell ref="E30:F30"/>
    <mergeCell ref="C29:D29"/>
    <mergeCell ref="E29:F29"/>
    <mergeCell ref="M1:P1"/>
    <mergeCell ref="M2:P2"/>
    <mergeCell ref="M3:P3"/>
    <mergeCell ref="M4:P4"/>
    <mergeCell ref="C1:L4"/>
    <mergeCell ref="C6:N6"/>
    <mergeCell ref="A10:C10"/>
    <mergeCell ref="B24:F24"/>
    <mergeCell ref="C27:D27"/>
    <mergeCell ref="E27:F27"/>
    <mergeCell ref="C28:D28"/>
    <mergeCell ref="E28:F28"/>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Hoja1!$A$1:$A$4</xm:f>
          </x14:formula1>
          <xm:sqref>H1:H4 H10:H15 H17:H1048576</xm:sqref>
        </x14:dataValidation>
        <x14:dataValidation type="list" allowBlank="1" showInputMessage="1" showErrorMessage="1" xr:uid="{EBEBF383-47C1-4D8E-BC99-529FE78BD7AD}">
          <x14:formula1>
            <xm:f>Hoja1!$C$1:$C$12</xm:f>
          </x14:formula1>
          <xm:sqref>P12:P19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C1" sqref="C1:C12"/>
    </sheetView>
  </sheetViews>
  <sheetFormatPr baseColWidth="10" defaultColWidth="11.453125" defaultRowHeight="14.5"/>
  <cols>
    <col min="3" max="3" width="90.7265625" customWidth="1"/>
  </cols>
  <sheetData>
    <row r="1" spans="1:3">
      <c r="A1" t="s">
        <v>105</v>
      </c>
      <c r="C1" s="48" t="s">
        <v>106</v>
      </c>
    </row>
    <row r="2" spans="1:3">
      <c r="A2" t="s">
        <v>107</v>
      </c>
      <c r="C2" s="48" t="s">
        <v>108</v>
      </c>
    </row>
    <row r="3" spans="1:3" ht="29">
      <c r="A3" t="s">
        <v>38</v>
      </c>
      <c r="C3" s="48" t="s">
        <v>109</v>
      </c>
    </row>
    <row r="4" spans="1:3" ht="29">
      <c r="A4" t="s">
        <v>110</v>
      </c>
      <c r="C4" s="48" t="s">
        <v>111</v>
      </c>
    </row>
    <row r="5" spans="1:3" ht="29">
      <c r="C5" s="48" t="s">
        <v>112</v>
      </c>
    </row>
    <row r="6" spans="1:3" ht="29">
      <c r="C6" s="48" t="s">
        <v>113</v>
      </c>
    </row>
    <row r="7" spans="1:3" ht="29">
      <c r="C7" s="48" t="s">
        <v>114</v>
      </c>
    </row>
    <row r="8" spans="1:3" ht="29">
      <c r="C8" s="48" t="s">
        <v>115</v>
      </c>
    </row>
    <row r="9" spans="1:3" ht="29">
      <c r="C9" s="48" t="s">
        <v>116</v>
      </c>
    </row>
    <row r="10" spans="1:3" ht="29">
      <c r="C10" s="48" t="s">
        <v>117</v>
      </c>
    </row>
    <row r="11" spans="1:3" ht="29">
      <c r="C11" s="48" t="s">
        <v>42</v>
      </c>
    </row>
    <row r="12" spans="1:3">
      <c r="C12" s="48"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60574-900C-4CAC-87A9-35F0BD31EB4A}">
  <ds:schemaRefs>
    <ds:schemaRef ds:uri="http://schemas.microsoft.com/sharepoint/v3/contenttype/forms"/>
  </ds:schemaRefs>
</ds:datastoreItem>
</file>

<file path=customXml/itemProps2.xml><?xml version="1.0" encoding="utf-8"?>
<ds:datastoreItem xmlns:ds="http://schemas.openxmlformats.org/officeDocument/2006/customXml" ds:itemID="{E6561DD9-C540-4B0C-8369-BC2B09A2B272}">
  <ds:schemaRef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d6eaa91c-3afb-4015-aba1-5ff992c1a5ca"/>
    <ds:schemaRef ds:uri="4d1d2e24-7be0-47eb-a1db-99cc6d75caff"/>
    <ds:schemaRef ds:uri="http://purl.org/dc/terms/"/>
  </ds:schemaRefs>
</ds:datastoreItem>
</file>

<file path=customXml/itemProps3.xml><?xml version="1.0" encoding="utf-8"?>
<ds:datastoreItem xmlns:ds="http://schemas.openxmlformats.org/officeDocument/2006/customXml" ds:itemID="{0987DB47-9E4E-42CB-89C7-A1A45A7CB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2026-01-19T22:55:17Z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