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lilil\Downloads\"/>
    </mc:Choice>
  </mc:AlternateContent>
  <xr:revisionPtr revIDLastSave="0" documentId="13_ncr:1_{4DC0D1F3-6FA9-4C98-9636-F104F3039F90}" xr6:coauthVersionLast="45" xr6:coauthVersionMax="45" xr10:uidLastSave="{00000000-0000-0000-0000-000000000000}"/>
  <bookViews>
    <workbookView xWindow="-108" yWindow="-108" windowWidth="23256" windowHeight="12576" firstSheet="3" xr2:uid="{00000000-000D-0000-FFFF-FFFF00000000}"/>
  </bookViews>
  <sheets>
    <sheet name="MATRIZ" sheetId="1" r:id="rId1"/>
    <sheet name="PRINCIPALES" sheetId="10" r:id="rId2"/>
    <sheet name="COMPLEMENTARIOS" sheetId="11" r:id="rId3"/>
    <sheet name="Indicadores_UPZ" sheetId="12" r:id="rId4"/>
    <sheet name="Indicadores_localidad" sheetId="13" r:id="rId5"/>
    <sheet name="Ejercicio_sexo_edad_localidad" sheetId="14" r:id="rId6"/>
    <sheet name="Censo (Guía)" sheetId="15" r:id="rId7"/>
    <sheet name="1" sheetId="16" r:id="rId8"/>
    <sheet name="2" sheetId="17" r:id="rId9"/>
    <sheet name="3" sheetId="18" r:id="rId10"/>
    <sheet name="4" sheetId="19" r:id="rId11"/>
    <sheet name="5" sheetId="20" r:id="rId12"/>
    <sheet name="6" sheetId="21" r:id="rId13"/>
    <sheet name="7" sheetId="22" r:id="rId14"/>
  </sheets>
  <externalReferences>
    <externalReference r:id="rId15"/>
  </externalReferences>
  <definedNames>
    <definedName name="_xlnm._FilterDatabase" localSheetId="8" hidden="1">'2'!$B$4:$DW$118</definedName>
    <definedName name="_xlnm._FilterDatabase" localSheetId="0" hidden="1">MATRIZ!$A$2:$L$78</definedName>
    <definedName name="_xlnm.Print_Area" localSheetId="3">Indicadores_UPZ!$A$1:$R$91</definedName>
    <definedName name="CONCPETOLINEA">#REF!</definedName>
    <definedName name="DIMENSION">#REF!</definedName>
    <definedName name="INDICADOR">[1]listas!$S$216:$S$275</definedName>
    <definedName name="LINEA">#REF!</definedName>
    <definedName name="NIVEL">#REF!</definedName>
    <definedName name="SECTOR">#REF!</definedName>
    <definedName name="_xlnm.Print_Titles" localSheetId="8">'2'!$A:$B,'2'!$1:$4</definedName>
    <definedName name="_xlnm.Print_Titles" localSheetId="10">'4'!$1:$5</definedName>
    <definedName name="_xlnm.Print_Titles" localSheetId="5">Ejercicio_sexo_edad_localidad!$1:$1</definedName>
    <definedName name="_xlnm.Print_Titles" localSheetId="4">Indicadores_localidad!$A:$B,Indicadores_localidad!$1:$1</definedName>
    <definedName name="_xlnm.Print_Titles" localSheetId="3">Indicadores_UPZ!$A:$B,Indicadores_UPZ!$1:$1</definedName>
    <definedName name="_xlnm.Print_Titles" localSheetId="0">MATRIZ!$1:$2</definedName>
    <definedName name="_xlnm.Print_Titles" localSheetId="1">PRINCIPALES!$A:$B,PRINCIPALES!$1:$1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9" i="22" l="1"/>
  <c r="C119" i="22"/>
  <c r="E119" i="22" s="1"/>
  <c r="E118" i="22"/>
  <c r="D118" i="22"/>
  <c r="C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J25" i="21"/>
  <c r="I25" i="21"/>
  <c r="H25" i="21"/>
  <c r="G25" i="21"/>
  <c r="F25" i="21"/>
  <c r="E25" i="21"/>
  <c r="D25" i="21"/>
  <c r="C25" i="21"/>
  <c r="D52" i="20"/>
  <c r="C52" i="20"/>
  <c r="B52" i="20"/>
  <c r="C21" i="20"/>
  <c r="B21" i="20"/>
  <c r="C20" i="20"/>
  <c r="D20" i="20" s="1"/>
  <c r="B20" i="20"/>
  <c r="D19" i="20"/>
  <c r="C19" i="20"/>
  <c r="B19" i="20"/>
  <c r="C18" i="20"/>
  <c r="B18" i="20"/>
  <c r="D18" i="20" s="1"/>
  <c r="C17" i="20"/>
  <c r="B17" i="20"/>
  <c r="C16" i="20"/>
  <c r="D16" i="20" s="1"/>
  <c r="B16" i="20"/>
  <c r="D15" i="20"/>
  <c r="C15" i="20"/>
  <c r="B15" i="20"/>
  <c r="C14" i="20"/>
  <c r="B14" i="20"/>
  <c r="D14" i="20" s="1"/>
  <c r="C13" i="20"/>
  <c r="B13" i="20"/>
  <c r="C12" i="20"/>
  <c r="D12" i="20" s="1"/>
  <c r="B12" i="20"/>
  <c r="D11" i="20"/>
  <c r="C11" i="20"/>
  <c r="B11" i="20"/>
  <c r="C10" i="20"/>
  <c r="B10" i="20"/>
  <c r="D10" i="20" s="1"/>
  <c r="C9" i="20"/>
  <c r="B9" i="20"/>
  <c r="C8" i="20"/>
  <c r="D8" i="20" s="1"/>
  <c r="B8" i="20"/>
  <c r="D7" i="20"/>
  <c r="C7" i="20"/>
  <c r="B7" i="20"/>
  <c r="C6" i="20"/>
  <c r="C22" i="20" s="1"/>
  <c r="B6" i="20"/>
  <c r="D6" i="20" s="1"/>
  <c r="C5" i="20"/>
  <c r="B5" i="20"/>
  <c r="H257" i="19"/>
  <c r="G257" i="19"/>
  <c r="F257" i="19"/>
  <c r="E257" i="19"/>
  <c r="H256" i="19"/>
  <c r="H255" i="19"/>
  <c r="H254" i="19"/>
  <c r="H253" i="19"/>
  <c r="H252" i="19"/>
  <c r="H251" i="19"/>
  <c r="H250" i="19"/>
  <c r="H249" i="19"/>
  <c r="H248" i="19"/>
  <c r="H247" i="19"/>
  <c r="H246" i="19"/>
  <c r="G245" i="19"/>
  <c r="F245" i="19"/>
  <c r="E245" i="19"/>
  <c r="H244" i="19"/>
  <c r="H243" i="19"/>
  <c r="H242" i="19"/>
  <c r="H241" i="19"/>
  <c r="H240" i="19"/>
  <c r="H239" i="19"/>
  <c r="H238" i="19"/>
  <c r="H237" i="19"/>
  <c r="H236" i="19"/>
  <c r="H235" i="19"/>
  <c r="H245" i="19" s="1"/>
  <c r="H234" i="19"/>
  <c r="G233" i="19"/>
  <c r="F233" i="19"/>
  <c r="E233" i="19"/>
  <c r="H232" i="19"/>
  <c r="H231" i="19"/>
  <c r="H230" i="19"/>
  <c r="H229" i="19"/>
  <c r="H228" i="19"/>
  <c r="H227" i="19"/>
  <c r="H226" i="19"/>
  <c r="H225" i="19"/>
  <c r="H224" i="19"/>
  <c r="H223" i="19"/>
  <c r="H222" i="19"/>
  <c r="H233" i="19" s="1"/>
  <c r="G221" i="19"/>
  <c r="F221" i="19"/>
  <c r="E221" i="19"/>
  <c r="H220" i="19"/>
  <c r="H219" i="19"/>
  <c r="H218" i="19"/>
  <c r="H217" i="19"/>
  <c r="H216" i="19"/>
  <c r="H215" i="19"/>
  <c r="H214" i="19"/>
  <c r="H213" i="19"/>
  <c r="H212" i="19"/>
  <c r="H211" i="19"/>
  <c r="H210" i="19"/>
  <c r="H221" i="19" s="1"/>
  <c r="G209" i="19"/>
  <c r="F209" i="19"/>
  <c r="E209" i="19"/>
  <c r="H208" i="19"/>
  <c r="H207" i="19"/>
  <c r="H206" i="19"/>
  <c r="H205" i="19"/>
  <c r="H204" i="19"/>
  <c r="H203" i="19"/>
  <c r="H202" i="19"/>
  <c r="H201" i="19"/>
  <c r="H200" i="19"/>
  <c r="H199" i="19"/>
  <c r="H209" i="19" s="1"/>
  <c r="H198" i="19"/>
  <c r="G197" i="19"/>
  <c r="F197" i="19"/>
  <c r="E197" i="19"/>
  <c r="H196" i="19"/>
  <c r="H195" i="19"/>
  <c r="H194" i="19"/>
  <c r="H193" i="19"/>
  <c r="H192" i="19"/>
  <c r="H191" i="19"/>
  <c r="H190" i="19"/>
  <c r="H189" i="19"/>
  <c r="H188" i="19"/>
  <c r="H187" i="19"/>
  <c r="H186" i="19"/>
  <c r="H197" i="19" s="1"/>
  <c r="G185" i="19"/>
  <c r="F185" i="19"/>
  <c r="E185" i="19"/>
  <c r="H184" i="19"/>
  <c r="H183" i="19"/>
  <c r="H182" i="19"/>
  <c r="H181" i="19"/>
  <c r="H180" i="19"/>
  <c r="H179" i="19"/>
  <c r="H178" i="19"/>
  <c r="H177" i="19"/>
  <c r="H176" i="19"/>
  <c r="H175" i="19"/>
  <c r="H174" i="19"/>
  <c r="H185" i="19" s="1"/>
  <c r="G173" i="19"/>
  <c r="F173" i="19"/>
  <c r="E173" i="19"/>
  <c r="H172" i="19"/>
  <c r="H171" i="19"/>
  <c r="H170" i="19"/>
  <c r="H169" i="19"/>
  <c r="H168" i="19"/>
  <c r="H173" i="19" s="1"/>
  <c r="H167" i="19"/>
  <c r="H166" i="19"/>
  <c r="H165" i="19"/>
  <c r="H164" i="19"/>
  <c r="H163" i="19"/>
  <c r="H162" i="19"/>
  <c r="G161" i="19"/>
  <c r="F161" i="19"/>
  <c r="E161" i="19"/>
  <c r="H160" i="19"/>
  <c r="H159" i="19"/>
  <c r="H158" i="19"/>
  <c r="H157" i="19"/>
  <c r="H156" i="19"/>
  <c r="H161" i="19" s="1"/>
  <c r="H155" i="19"/>
  <c r="H154" i="19"/>
  <c r="H153" i="19"/>
  <c r="H152" i="19"/>
  <c r="H151" i="19"/>
  <c r="H150" i="19"/>
  <c r="G149" i="19"/>
  <c r="F149" i="19"/>
  <c r="E149" i="19"/>
  <c r="H148" i="19"/>
  <c r="H147" i="19"/>
  <c r="H146" i="19"/>
  <c r="H145" i="19"/>
  <c r="H144" i="19"/>
  <c r="H143" i="19"/>
  <c r="H142" i="19"/>
  <c r="H141" i="19"/>
  <c r="H140" i="19"/>
  <c r="H139" i="19"/>
  <c r="H149" i="19" s="1"/>
  <c r="H138" i="19"/>
  <c r="G137" i="19"/>
  <c r="F137" i="19"/>
  <c r="E137" i="19"/>
  <c r="H136" i="19"/>
  <c r="H135" i="19"/>
  <c r="H134" i="19"/>
  <c r="H133" i="19"/>
  <c r="H132" i="19"/>
  <c r="H131" i="19"/>
  <c r="H130" i="19"/>
  <c r="H129" i="19"/>
  <c r="H128" i="19"/>
  <c r="H127" i="19"/>
  <c r="H126" i="19"/>
  <c r="H137" i="19" s="1"/>
  <c r="G125" i="19"/>
  <c r="F125" i="19"/>
  <c r="E125" i="19"/>
  <c r="H124" i="19"/>
  <c r="H123" i="19"/>
  <c r="H122" i="19"/>
  <c r="H121" i="19"/>
  <c r="H120" i="19"/>
  <c r="H119" i="19"/>
  <c r="H118" i="19"/>
  <c r="H117" i="19"/>
  <c r="H116" i="19"/>
  <c r="H115" i="19"/>
  <c r="H114" i="19"/>
  <c r="H125" i="19" s="1"/>
  <c r="G113" i="19"/>
  <c r="F113" i="19"/>
  <c r="E113" i="19"/>
  <c r="H112" i="19"/>
  <c r="H111" i="19"/>
  <c r="H110" i="19"/>
  <c r="H109" i="19"/>
  <c r="H108" i="19"/>
  <c r="H107" i="19"/>
  <c r="H106" i="19"/>
  <c r="H105" i="19"/>
  <c r="H104" i="19"/>
  <c r="H103" i="19"/>
  <c r="H113" i="19" s="1"/>
  <c r="H102" i="19"/>
  <c r="G101" i="19"/>
  <c r="F101" i="19"/>
  <c r="E101" i="19"/>
  <c r="H100" i="19"/>
  <c r="H99" i="19"/>
  <c r="H98" i="19"/>
  <c r="H97" i="19"/>
  <c r="H96" i="19"/>
  <c r="H95" i="19"/>
  <c r="H94" i="19"/>
  <c r="H93" i="19"/>
  <c r="H92" i="19"/>
  <c r="H91" i="19"/>
  <c r="H90" i="19"/>
  <c r="H101" i="19" s="1"/>
  <c r="G89" i="19"/>
  <c r="F89" i="19"/>
  <c r="E89" i="19"/>
  <c r="H88" i="19"/>
  <c r="H87" i="19"/>
  <c r="H86" i="19"/>
  <c r="H85" i="19"/>
  <c r="H84" i="19"/>
  <c r="H83" i="19"/>
  <c r="H82" i="19"/>
  <c r="H81" i="19"/>
  <c r="H80" i="19"/>
  <c r="H79" i="19"/>
  <c r="H78" i="19"/>
  <c r="H89" i="19" s="1"/>
  <c r="G77" i="19"/>
  <c r="F77" i="19"/>
  <c r="E77" i="19"/>
  <c r="H76" i="19"/>
  <c r="H75" i="19"/>
  <c r="H74" i="19"/>
  <c r="H73" i="19"/>
  <c r="H72" i="19"/>
  <c r="H77" i="19" s="1"/>
  <c r="H71" i="19"/>
  <c r="H70" i="19"/>
  <c r="H69" i="19"/>
  <c r="H68" i="19"/>
  <c r="H67" i="19"/>
  <c r="H66" i="19"/>
  <c r="G65" i="19"/>
  <c r="F65" i="19"/>
  <c r="E65" i="19"/>
  <c r="H64" i="19"/>
  <c r="H63" i="19"/>
  <c r="H62" i="19"/>
  <c r="H61" i="19"/>
  <c r="H60" i="19"/>
  <c r="H65" i="19" s="1"/>
  <c r="H59" i="19"/>
  <c r="H58" i="19"/>
  <c r="H57" i="19"/>
  <c r="H56" i="19"/>
  <c r="H55" i="19"/>
  <c r="H54" i="19"/>
  <c r="G53" i="19"/>
  <c r="F53" i="19"/>
  <c r="E53" i="19"/>
  <c r="H52" i="19"/>
  <c r="H51" i="19"/>
  <c r="H50" i="19"/>
  <c r="H49" i="19"/>
  <c r="H48" i="19"/>
  <c r="H47" i="19"/>
  <c r="H46" i="19"/>
  <c r="H45" i="19"/>
  <c r="H44" i="19"/>
  <c r="H43" i="19"/>
  <c r="H53" i="19" s="1"/>
  <c r="H42" i="19"/>
  <c r="G41" i="19"/>
  <c r="F41" i="19"/>
  <c r="E41" i="19"/>
  <c r="H40" i="19"/>
  <c r="H39" i="19"/>
  <c r="H38" i="19"/>
  <c r="H37" i="19"/>
  <c r="H36" i="19"/>
  <c r="H35" i="19"/>
  <c r="H34" i="19"/>
  <c r="H33" i="19"/>
  <c r="H32" i="19"/>
  <c r="H31" i="19"/>
  <c r="H30" i="19"/>
  <c r="H41" i="19" s="1"/>
  <c r="G29" i="19"/>
  <c r="F29" i="19"/>
  <c r="E29" i="19"/>
  <c r="H28" i="19"/>
  <c r="H27" i="19"/>
  <c r="H26" i="19"/>
  <c r="H25" i="19"/>
  <c r="H24" i="19"/>
  <c r="H23" i="19"/>
  <c r="H22" i="19"/>
  <c r="H21" i="19"/>
  <c r="H20" i="19"/>
  <c r="H19" i="19"/>
  <c r="H18" i="19"/>
  <c r="H29" i="19" s="1"/>
  <c r="G17" i="19"/>
  <c r="F17" i="19"/>
  <c r="E17" i="19"/>
  <c r="H16" i="19"/>
  <c r="H15" i="19"/>
  <c r="H14" i="19"/>
  <c r="H13" i="19"/>
  <c r="H12" i="19"/>
  <c r="H11" i="19"/>
  <c r="H10" i="19"/>
  <c r="H9" i="19"/>
  <c r="H8" i="19"/>
  <c r="H7" i="19"/>
  <c r="H6" i="19"/>
  <c r="H17" i="19" s="1"/>
  <c r="E25" i="18"/>
  <c r="D24" i="18"/>
  <c r="D25" i="18" s="1"/>
  <c r="C24" i="18"/>
  <c r="C25" i="18" s="1"/>
  <c r="F25" i="18" s="1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D117" i="17"/>
  <c r="D118" i="17" s="1"/>
  <c r="C117" i="17"/>
  <c r="C118" i="17" s="1"/>
  <c r="D25" i="16"/>
  <c r="C25" i="16"/>
  <c r="D24" i="16"/>
  <c r="C24" i="16"/>
  <c r="B9" i="15"/>
  <c r="B8" i="15"/>
  <c r="B7" i="15"/>
  <c r="B6" i="15"/>
  <c r="B5" i="15"/>
  <c r="B4" i="15"/>
  <c r="B3" i="15"/>
  <c r="D5" i="20" l="1"/>
  <c r="D9" i="20"/>
  <c r="D13" i="20"/>
  <c r="D17" i="20"/>
  <c r="D21" i="20"/>
  <c r="B22" i="20"/>
  <c r="F24" i="18"/>
  <c r="D22" i="20" l="1"/>
  <c r="E5" i="20"/>
  <c r="E17" i="20"/>
  <c r="E13" i="20"/>
  <c r="H19" i="20" l="1"/>
  <c r="H15" i="20"/>
  <c r="H11" i="20"/>
  <c r="H7" i="20"/>
  <c r="G19" i="20"/>
  <c r="G15" i="20"/>
  <c r="G11" i="20"/>
  <c r="G7" i="20"/>
  <c r="H20" i="20"/>
  <c r="E19" i="20"/>
  <c r="H16" i="20"/>
  <c r="E15" i="20"/>
  <c r="H12" i="20"/>
  <c r="E11" i="20"/>
  <c r="H8" i="20"/>
  <c r="E7" i="20"/>
  <c r="G20" i="20"/>
  <c r="G16" i="20"/>
  <c r="G12" i="20"/>
  <c r="G8" i="20"/>
  <c r="G5" i="20"/>
  <c r="G13" i="20"/>
  <c r="H17" i="20"/>
  <c r="G10" i="20"/>
  <c r="E8" i="20"/>
  <c r="E16" i="20"/>
  <c r="G21" i="20"/>
  <c r="E10" i="20"/>
  <c r="H14" i="20"/>
  <c r="G14" i="20"/>
  <c r="G9" i="20"/>
  <c r="G18" i="20"/>
  <c r="H10" i="20"/>
  <c r="G17" i="20"/>
  <c r="E14" i="20"/>
  <c r="H5" i="20"/>
  <c r="E18" i="20"/>
  <c r="E12" i="20"/>
  <c r="H21" i="20"/>
  <c r="H18" i="20"/>
  <c r="H6" i="20"/>
  <c r="H13" i="20"/>
  <c r="E20" i="20"/>
  <c r="E6" i="20"/>
  <c r="G6" i="20"/>
  <c r="H9" i="20"/>
  <c r="E9" i="20"/>
  <c r="E21" i="20"/>
  <c r="AY22" i="11" l="1"/>
  <c r="AX22" i="11"/>
  <c r="AW22" i="11"/>
  <c r="AV22" i="11"/>
  <c r="AU22" i="11"/>
  <c r="AT22" i="11"/>
  <c r="AS22" i="11"/>
  <c r="AR22" i="11"/>
  <c r="AQ22" i="11"/>
  <c r="AP22" i="11"/>
  <c r="AO22" i="11"/>
  <c r="AN22" i="11"/>
  <c r="AM22" i="11"/>
  <c r="AL22" i="11"/>
  <c r="AJ22" i="11"/>
  <c r="AI22" i="11"/>
  <c r="AH22" i="11"/>
  <c r="AG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N22" i="11"/>
  <c r="AK21" i="11"/>
  <c r="AF21" i="11"/>
  <c r="N21" i="11"/>
  <c r="AK20" i="11"/>
  <c r="AF20" i="11"/>
  <c r="N20" i="11"/>
  <c r="AK19" i="11"/>
  <c r="AF19" i="11"/>
  <c r="N19" i="11"/>
  <c r="AK18" i="11"/>
  <c r="AF18" i="11"/>
  <c r="N18" i="11"/>
  <c r="AK17" i="11"/>
  <c r="AF17" i="11"/>
  <c r="N17" i="11"/>
  <c r="AK16" i="11"/>
  <c r="AF16" i="11"/>
  <c r="N16" i="11"/>
  <c r="AK15" i="11"/>
  <c r="AF15" i="11"/>
  <c r="N15" i="11"/>
  <c r="AK14" i="11"/>
  <c r="AF14" i="11"/>
  <c r="N14" i="11"/>
  <c r="AK13" i="11"/>
  <c r="AF13" i="11"/>
  <c r="N13" i="11"/>
  <c r="AK12" i="11"/>
  <c r="AF12" i="11"/>
  <c r="N12" i="11"/>
  <c r="AK11" i="11"/>
  <c r="AF11" i="11"/>
  <c r="N11" i="11"/>
  <c r="AK10" i="11"/>
  <c r="AF10" i="11"/>
  <c r="N10" i="11"/>
  <c r="AK9" i="11"/>
  <c r="AF9" i="11"/>
  <c r="N9" i="11"/>
  <c r="AK8" i="11"/>
  <c r="AF8" i="11"/>
  <c r="N8" i="11"/>
  <c r="AK7" i="11"/>
  <c r="AF7" i="11"/>
  <c r="N7" i="11"/>
  <c r="AK6" i="11"/>
  <c r="AF6" i="11"/>
  <c r="N6" i="11"/>
  <c r="AK5" i="11"/>
  <c r="AF5" i="11"/>
  <c r="N5" i="11"/>
  <c r="AK4" i="11"/>
  <c r="AF4" i="11"/>
  <c r="N4" i="11"/>
  <c r="AK3" i="11"/>
  <c r="AF3" i="11"/>
  <c r="N3" i="11"/>
  <c r="AK2" i="11"/>
  <c r="AF2" i="11"/>
  <c r="N2" i="11"/>
  <c r="AF22" i="11" l="1"/>
  <c r="AK22" i="11"/>
  <c r="AZ22" i="10"/>
  <c r="AX22" i="10"/>
  <c r="AT22" i="10"/>
  <c r="AS22" i="10"/>
  <c r="AO22" i="10"/>
  <c r="AL22" i="10"/>
  <c r="X22" i="10"/>
  <c r="H22" i="10"/>
  <c r="G22" i="10"/>
  <c r="F22" i="10"/>
  <c r="AN12" i="10"/>
  <c r="AN22" i="10" s="1"/>
</calcChain>
</file>

<file path=xl/sharedStrings.xml><?xml version="1.0" encoding="utf-8"?>
<sst xmlns="http://schemas.openxmlformats.org/spreadsheetml/2006/main" count="9291" uniqueCount="941">
  <si>
    <t>Gestión pública local</t>
  </si>
  <si>
    <t>Porcentaje de avance contratado acumulado PDL</t>
  </si>
  <si>
    <t>(Recursos comprometidos / Recursos programados) * 100</t>
  </si>
  <si>
    <t>SDP-MUSI</t>
  </si>
  <si>
    <t>LB: Promedio entre localidades.</t>
  </si>
  <si>
    <t>NA</t>
  </si>
  <si>
    <t>Porcentaje de avance entregado acumulado PDL</t>
  </si>
  <si>
    <t>(Magnitudes entregadas / Magnitudes programadas) * 100</t>
  </si>
  <si>
    <t>Porcentaje de personas que NO practican deporte</t>
  </si>
  <si>
    <t>(Personas que respondieron afirmativamente la opción de respuesta 4 de la pregunta F.35 / Total Habitantes) * 100</t>
  </si>
  <si>
    <t>Encuesta Multipropósito</t>
  </si>
  <si>
    <t>Pregunta F.35: ¿cuántas veces por semana … practicó deporte o realizó actividad física por 30 minutos continuos o más?, Opción 4: No practicó deporte ni tuvo actividad física en el mes. LB: Promedio distrital.</t>
  </si>
  <si>
    <t>(Personas de 10 y más años que respondieron afirmativamente la opción de respuesta 2 de la pregunta J.1 / Total habitantes de 10 y más años) * 100</t>
  </si>
  <si>
    <t>(Personas de 10 y más años que respondieron afirmativamente la opción de respuesta 3 de la pregunta J.1 / Total habitantes de 10 y más años) * 100</t>
  </si>
  <si>
    <t>Porcentaje de malla vial local sin construir</t>
  </si>
  <si>
    <t>(Km Carril malla vial local sin construir / Total Km Carril malla vial local) * 100</t>
  </si>
  <si>
    <t>IDU</t>
  </si>
  <si>
    <t>Porcentaje de malla vial intermedia sin construir</t>
  </si>
  <si>
    <t>(Km Carril malla vial intermedia sin construir / Total Km Carril malla vial intermedia) * 100</t>
  </si>
  <si>
    <t>(Km Carril malla vial local en buen estado / Total Km Carril malla vial local con estado) * 100</t>
  </si>
  <si>
    <t>LB: Promedio distrital.</t>
  </si>
  <si>
    <t>(Km Carril malla vial intermedia en buen estado / Total Km Carril malla vial intermedia con estado) * 100</t>
  </si>
  <si>
    <t>(Km Carril malla vial rural en buen estado / Total Km Carril malla vial rural con estado) * 100</t>
  </si>
  <si>
    <t>Construcción, mantenimiento y dotación de parques vecinales y/o de bolsillo.</t>
  </si>
  <si>
    <t>Parques vecinales y de bolsillo per cápita</t>
  </si>
  <si>
    <t>m2 parques vecinales y de bolsillo / Total Habitantes</t>
  </si>
  <si>
    <t>Base de Datos Geográfica Corporativa SDP / Proyecciones de población DANE-SDP</t>
  </si>
  <si>
    <t>LB: Promedio distrital</t>
  </si>
  <si>
    <t>Porcentaje de personas que pasan su tiempo libre en los parques</t>
  </si>
  <si>
    <t>Tasa de denuncias de delitos sexuales por cada 100 mil habitantes</t>
  </si>
  <si>
    <t>Denuncias de delitos sexuales / (Total Habitantes/100000)</t>
  </si>
  <si>
    <t>Policía Nacional MEBOG (SDSCJ) / Proyecciones de población DANE-SDP</t>
  </si>
  <si>
    <t>Tasa de feminicidios por cada 100 mil mujeres</t>
  </si>
  <si>
    <t>Feminicidios / (Total Mujeres/100000)</t>
  </si>
  <si>
    <t>SDMU</t>
  </si>
  <si>
    <t>Promoción de la convivencia ciudadana.</t>
  </si>
  <si>
    <t>Tasa de comparendos impuestos por cada 100 mil habitantes</t>
  </si>
  <si>
    <t>Número de comparendos / (Total habitantes  / 100000)</t>
  </si>
  <si>
    <t>Incluye todos los comparendos impuestos por cualquiera de las conductas sancionadas por el Código Nacional de Policía. LB: Promedio distrital.</t>
  </si>
  <si>
    <t>Árboles per cápita</t>
  </si>
  <si>
    <t>Individuos arbóreos en suelo urbano / Habitantes urbanos</t>
  </si>
  <si>
    <t>Puntos críticos de residuos sólidos por hectárea</t>
  </si>
  <si>
    <t>Puntos críticos de residuos sólidos / Hectáreas suelo urbano</t>
  </si>
  <si>
    <t>UAESP</t>
  </si>
  <si>
    <t>IDIGER</t>
  </si>
  <si>
    <t>Porcentaje de personas que hacen parte de una organización social</t>
  </si>
  <si>
    <t>(Personas de 10 y más años que respondieron afirmativamente las opciones de respuesta de la 1 a la 15 de la pregunta J.1 / habitantes de 10 y más años) * 100</t>
  </si>
  <si>
    <t>Pregunta J.1: De las siguientes organizaciones, ¿a cuál(es) pertenece …? Incluye todos los tipos de organizaciones sociales. LB: Promedio distrital.</t>
  </si>
  <si>
    <t>10. Coordinar la inspección, vigilancia y control.</t>
  </si>
  <si>
    <t xml:space="preserve">Número de ocupaciones ilegales por hectárea monitoreada </t>
  </si>
  <si>
    <t>Ocupaciones ilegales / Hectáreas monitoreadas</t>
  </si>
  <si>
    <t>SDHT</t>
  </si>
  <si>
    <t>11. Realizar inversiones complementarias a los programas y proyectos de la Administración Distrital en los sectores de Salud, Integración Social, Educación, Mujer, poblaciones, ruralidad, de conformidad con la reglamentación que se expida para el efecto.</t>
  </si>
  <si>
    <t>Dotación pedagógica a colegios.</t>
  </si>
  <si>
    <t>Porcentaje de los colegios oficiales clasificados en las categorías alto, superior y muy superior por rendimiento en las pruebas de Estado</t>
  </si>
  <si>
    <t>(Colegios oficiales con categoría de clasificación muy superior, superior o alto / Total colegios oficial evaluados) * 100</t>
  </si>
  <si>
    <t>Visor Geoestadístico SDP (SED)</t>
  </si>
  <si>
    <t xml:space="preserve">Tasa de cobertura bruta preescolar </t>
  </si>
  <si>
    <t>SED</t>
  </si>
  <si>
    <t>Demanda potencial de Jardines Infantiles</t>
  </si>
  <si>
    <t>Sumatoria total menores de cinco años con encuesta SISBEN</t>
  </si>
  <si>
    <t>Visor Geoestadístico SDP (SISBEN)</t>
  </si>
  <si>
    <t>Porcentaje de adultos mayores en situación de pobreza</t>
  </si>
  <si>
    <t>% de personas con limitaciones permanentes</t>
  </si>
  <si>
    <t>(Personas con limitaciones permanentes / Total personas) * 100</t>
  </si>
  <si>
    <t>Sumatoria de las Unidades de Producción Agrícola y de Unidades de Producción No Agrícola / Hectáreas</t>
  </si>
  <si>
    <t>Censo Agropecuario DANE</t>
  </si>
  <si>
    <t xml:space="preserve">12. Realizar inversiones complementarias a las realizadas por la Administración Central y desarrollar acciones en el ámbito social que promuevan la prevención del embarazo en adolescentes, así como de los factores de riesgo frente al consumo de sustancias psicoactivas. </t>
  </si>
  <si>
    <t>Tasa de Embarazo por cada mil adolecentes femeninas</t>
  </si>
  <si>
    <t>Número de casos de embarazo en adolecentes femeninas de 10 a 19 años / (Total población femenina entre 10 a 19 años / 1000)</t>
  </si>
  <si>
    <t>Visor Geoestadístico SDP (DANE) / Proyecciones de población DANE-SDP</t>
  </si>
  <si>
    <t>Prevalencia de uso de cualquier sustancia ilícita en el último mes</t>
  </si>
  <si>
    <t>(Personas que declaran haber hecho uso de cualquier sustancia ilícita en el último mes / Total habitantes) * 100</t>
  </si>
  <si>
    <t>SDS</t>
  </si>
  <si>
    <t>Incluye: Marihuana, cocaína, bazuco, éxtasis, heroína, inhalables, dick, popper, metanfetamina, metadona sin prescripción, analgésicos opioides sin prescripción, LSD, hongos, yagé, cacao sabanero, ketamina, GHB y 2-CB. LB: Promedio distrital.</t>
  </si>
  <si>
    <t>BOGOTÁ D.C.</t>
  </si>
  <si>
    <t>SD</t>
  </si>
  <si>
    <t>SUMAPAZ</t>
  </si>
  <si>
    <t>CIUDAD BOLÍVAR</t>
  </si>
  <si>
    <t>RAFAEL URIBE U.</t>
  </si>
  <si>
    <t>LA CANDELARIA</t>
  </si>
  <si>
    <t>PUENTE ARANDA</t>
  </si>
  <si>
    <t>ANTONIO NARIÑO</t>
  </si>
  <si>
    <t>LOS MÁRTIRES</t>
  </si>
  <si>
    <t>TEUSAQUILLO</t>
  </si>
  <si>
    <t>BARRIOS UNIDOS</t>
  </si>
  <si>
    <t>SUBA</t>
  </si>
  <si>
    <t>ENGATIVÁ</t>
  </si>
  <si>
    <t>FONTIBÓN</t>
  </si>
  <si>
    <t>KENNEDY</t>
  </si>
  <si>
    <t>BOSA</t>
  </si>
  <si>
    <t>TUNJUELITO</t>
  </si>
  <si>
    <t>USME</t>
  </si>
  <si>
    <t>SAN CRISTÓBAL</t>
  </si>
  <si>
    <t>SANTA FÉ</t>
  </si>
  <si>
    <t>CHAPINERO</t>
  </si>
  <si>
    <t>USAQUÉN</t>
  </si>
  <si>
    <t>% de personas con limitaciones permanentes EM 2017</t>
  </si>
  <si>
    <t>% Personas que hacen parte de una organización social 2017</t>
  </si>
  <si>
    <t>Tasa de Embarazo por cada mil adolecentes femeninas 2018</t>
  </si>
  <si>
    <t>% de adultos mayores pobres por pobreza monetaria 2017</t>
  </si>
  <si>
    <t>Porcentaje de los colegios oficiales clasificados en las categorías alto, superior y muy superior por rendimiento en las pruebas de Estado 2018</t>
  </si>
  <si>
    <t>Ocupaciones ilegales por hectárea monitoreada 2018</t>
  </si>
  <si>
    <t>Árboles per cápita 2018</t>
  </si>
  <si>
    <t>% PER POBREZA MULTI 2017</t>
  </si>
  <si>
    <t>m2 parque vecinal o de bolsillo per cápita 2019</t>
  </si>
  <si>
    <t>% malla vial rural en buen estado 2019-I</t>
  </si>
  <si>
    <t>% malla vial intermedia en buen estado 2019-I</t>
  </si>
  <si>
    <t>% malla vial local en buen estado 2019-I</t>
  </si>
  <si>
    <t>POAI 2020</t>
  </si>
  <si>
    <t>ÁREA RURAL ha</t>
  </si>
  <si>
    <t>ÁREA EXPANSIÓN U. ha</t>
  </si>
  <si>
    <t>ÁREA URBANA ha</t>
  </si>
  <si>
    <t>ÁREA TOTAL ha</t>
  </si>
  <si>
    <t>NOM_LOC</t>
  </si>
  <si>
    <t>COD_LOC</t>
  </si>
  <si>
    <t>Observatorio Distrital de Victimas 2019. Caracterizadas en SIVIC e incluidas en el RUV.</t>
  </si>
  <si>
    <t>MUJER</t>
  </si>
  <si>
    <t>SECTOR</t>
  </si>
  <si>
    <t>LÍNEA</t>
  </si>
  <si>
    <t>FORMULA</t>
  </si>
  <si>
    <t>LB</t>
  </si>
  <si>
    <t>FUENTE</t>
  </si>
  <si>
    <t>OBSERVACIONES</t>
  </si>
  <si>
    <t>(Población matriculada en el nivel de transición / Población que tiene la edad apropiada para cursar el nivel) * 100</t>
  </si>
  <si>
    <t>HAB 2020</t>
  </si>
  <si>
    <t>% de puentes en buen estado 2019-I</t>
  </si>
  <si>
    <t>Dotación a Jardines Infantiles, Centros Amar y Forjar.</t>
  </si>
  <si>
    <t>Subsidio tipo C adulto mayor.</t>
  </si>
  <si>
    <t>Dotación Centros de Desarrollo Comunitario.</t>
  </si>
  <si>
    <t>Dotación Casas de Juventud.</t>
  </si>
  <si>
    <t>Dotación a Centros Crecer, Renacer.</t>
  </si>
  <si>
    <t>Asistencia técnica agropecuaria y ambiental y productividad rural.</t>
  </si>
  <si>
    <t>Prevención del feminicidio y la violencia contra la mujer.</t>
  </si>
  <si>
    <t>Diseño, construcción y conservación (mantenimiento y rehabilitación) de la malla vial local e intermedia urbana o rural.</t>
  </si>
  <si>
    <t>Construcción y/o conservación de elementos del sistema de espacio público peatonal.</t>
  </si>
  <si>
    <t>Construcción y/o conservación de puentes peatonales y/o vehiculares sobre cuerpos de agua (de escala local: urbana y/o rural).</t>
  </si>
  <si>
    <t>Intervención y dotación de salones comunales.</t>
  </si>
  <si>
    <t>Acciones para la disminución de los factores de riesgo frente al consumo de sustancias psicoactivas.</t>
  </si>
  <si>
    <t>(Viviendas con en déficit cualitativo áreas rurales / Total viviendas déficit cualitativo áreas rurales) * 100</t>
  </si>
  <si>
    <t>Porcentaje de malla vial rural en buen estado</t>
  </si>
  <si>
    <t>Porcentaje de malla vial local en buen estado</t>
  </si>
  <si>
    <t>Porcentaje de malla vial intermedia en buen estado</t>
  </si>
  <si>
    <t>% malla vial local sin construir 2019-I</t>
  </si>
  <si>
    <t>% malla vial intermedia sin construir 2019-I</t>
  </si>
  <si>
    <t>(Personas de 5 y más años que respondieron afirmativamente a las opciones de respuesta 2 de la pregunta H.27 / Total habitantes de 5 y más años) * 100</t>
  </si>
  <si>
    <t>Porcentaje de espacios peatonales en buen estado</t>
  </si>
  <si>
    <t>(Puentes peatonales y vehiculares en buen estado de servicio / Total puentes) * 100</t>
  </si>
  <si>
    <t>CONCEPTO</t>
  </si>
  <si>
    <t>Porcentaje de espacios peatonales en buen estado 2018-I</t>
  </si>
  <si>
    <t>Número de bachilleres de los colegios oficiales que acceden a educación superior con apoyo de la SED 2019</t>
  </si>
  <si>
    <t>Número de bachilleres de los colegios oficiales que acceden a educación superior con apoyo de la SED</t>
  </si>
  <si>
    <t>Acceso a educación superior</t>
  </si>
  <si>
    <t>Tasa de casos de lesiones personales por cada 100 mil habitantes</t>
  </si>
  <si>
    <t>Número de casos lesiones personales / (Total habitantes  / 100000)</t>
  </si>
  <si>
    <t>Porcentaje de hogares rurales con acceso a internet</t>
  </si>
  <si>
    <t>(Hogares rurales con acceso a internet / Total hogares) * 100</t>
  </si>
  <si>
    <t>Hogares rurales Déficit cualitativo de vivienda 2017</t>
  </si>
  <si>
    <t>LB: Promedio entre localidades rurales.</t>
  </si>
  <si>
    <t>(Viviendas rurales con acceso a acueducto / Total viviendas rurales) * 100</t>
  </si>
  <si>
    <t>Cobertura acueducto viviendas rurales 2017</t>
  </si>
  <si>
    <t>Porcentaje de hogares rurales con acceso a internet 2017</t>
  </si>
  <si>
    <t>Porcentaje de personas de 5 años y más que asisten a eventos deportivos en su tiempo libre 2017</t>
  </si>
  <si>
    <t>% Personas de 5 años y más que visitaron parques recreativos en su tiempo libre</t>
  </si>
  <si>
    <t>% de personas de 5 años y más que asisten a eventos culturales y artísticos en su tiempo libre 2017</t>
  </si>
  <si>
    <t>% de Personas de 5 años y más que asistieron a exposiciones de arte o museos en su tiempo libre 2017</t>
  </si>
  <si>
    <t>% Personas de 10 años y más que pertenecen a organizaciones artísticas 2017</t>
  </si>
  <si>
    <t>% Personas de 10 años y más que pertenecen a organizaciones deportivas 2017</t>
  </si>
  <si>
    <t>Porcentaje de personas de 10 y más años que pertenecen a organizaciones deportivas</t>
  </si>
  <si>
    <t>Porcentaje de personas de 10 años y más que pertenecen a organizaciones artísticas</t>
  </si>
  <si>
    <t>Porcentaje de personas de 5 años y más que asistieron a exposiciones de arte o museos en su tiempo libre</t>
  </si>
  <si>
    <t>Porcentaje de personas de 5 años y más que asisten a eventos deportivos en su tiempo libre</t>
  </si>
  <si>
    <t>Porcentaje de personas de 5 años y más que asisten a eventos culturales y artísticos en su tiempo libre</t>
  </si>
  <si>
    <t>Pregunta J.1: De las siguientes organizaciones, ¿a cuál(es) pertenece …?, Opción 2: Organización artística (música, danza, teatro, etc.). LB: Promedio distrital.</t>
  </si>
  <si>
    <t>Pregunta J.1: De las siguientes organizaciones, ¿a cuál(es) pertenece …?, Opción 3: Organización deportiva, social o de recreación. LB: Promedio distrital.</t>
  </si>
  <si>
    <t>Pregunta H.27: En su tiempo libre, ¿cuáles de las siguientes actividades realizó … en los ÚLTIMOS 30 DÍAS?. Opción 3: espectáculos de teatro, danza o música en vivo. LB: Promedio distrital.</t>
  </si>
  <si>
    <t>(Personas de 5 y más años que respondieron afirmativamente a la opción de respuesta 3 de la pregunta H.27 / Total habitantes de 5 y más años) * 100</t>
  </si>
  <si>
    <t>(Personas de 5 y más años que respondieron afirmativamente a las opción de respuesta 4 de la pregunta H.27 / Total habitantes de 5 y más años) * 100</t>
  </si>
  <si>
    <t>Pregunta H.27: En su tiempo libre, ¿cuáles de las siguientes actividades realizó … en los ÚLTIMOS 30 DÍAS?. Opción 4: exposiciones de arte o museos.  LB: Promedio distrital.</t>
  </si>
  <si>
    <t>Pregunta H.27: En su tiempo libre, ¿cuáles de las siguientes actividades realizó … en los ÚLTIMOS 30 DÍAS?. Opción 2: Eventos deportivos.  LB: Promedio distrital.</t>
  </si>
  <si>
    <t>% Personas de 5 años y más que asistieron a bibliotecas en su tiempo libre 2017</t>
  </si>
  <si>
    <t>Porcentaje de personas de 5 años y más que asistieron a bibliotecas en su tiempo libre</t>
  </si>
  <si>
    <t>Pregunta H.27: En su tiempo libre, ¿cuáles de las siguientes actividades realizó … en los ÚLTIMOS 30 DÍAS?. Opción 5: Bibliotecas.  LB: Promedio distrital.</t>
  </si>
  <si>
    <t>(Personas de 5 y más años que respondieron afirmativamente a las opción de respuesta 5 de la pregunta H.27 / Total habitantes de 5 y más años) * 100</t>
  </si>
  <si>
    <t>Déficit cualitativo de vivienda rural</t>
  </si>
  <si>
    <t xml:space="preserve"> Porcentaje total del área en amenaza alta distribuido por localidad</t>
  </si>
  <si>
    <t xml:space="preserve"> Porcentaje total del área en amenaza alta distribuido por localidad 2015</t>
  </si>
  <si>
    <t>(Área de amenaza alta de la localidad / Total área amenaza alta) * 100</t>
  </si>
  <si>
    <t>% de los componentes de la Estructura Ecológica Principal en el área por localidad 2017</t>
  </si>
  <si>
    <t>Porcentaje de los componentes de la Estructura Ecológica Principal en el área por localidad</t>
  </si>
  <si>
    <t>(Hectáreas Estructura Ecológica Principal / Hectáreas Totales ) * 100</t>
  </si>
  <si>
    <t>Base de Datos Geográfica Corporativa SDP</t>
  </si>
  <si>
    <t>LB: Promedio Distrital. Definición EEP Decreto 190 de 2004.</t>
  </si>
  <si>
    <t xml:space="preserve">Número de emergencias tramitadas y/o coordinadas </t>
  </si>
  <si>
    <t>Número de emergencias atendidas y reportadas</t>
  </si>
  <si>
    <t>Visor Geoestadístico SDP (IDIGER)</t>
  </si>
  <si>
    <t>Ruralidad</t>
  </si>
  <si>
    <t>Condiciones de salud</t>
  </si>
  <si>
    <t>Inspección, vigilancia y control</t>
  </si>
  <si>
    <t>% Avance Acumulado Contratado ($) PDL 2019-4</t>
  </si>
  <si>
    <t>% Avance Acumulado Entregado ($) PDL 2019-4</t>
  </si>
  <si>
    <t>LB: Promedio distrital. Metodología PCI.</t>
  </si>
  <si>
    <t>LB: Promedio distrital. Metodología URCI.</t>
  </si>
  <si>
    <t>Porcentaje de puentes en buen estado de servicio</t>
  </si>
  <si>
    <t xml:space="preserve">Incluye malla vial local, intermedia, arterial y rural. LB: Promedio distrital. </t>
  </si>
  <si>
    <t>PRESUPUESTO DE INVERSIÓN PER CÁPITA 2020</t>
  </si>
  <si>
    <t>Dotación a Centro de Atención a la diversidad Sexual y de géneros – CAIDSG.</t>
  </si>
  <si>
    <t>(Personas mayores de 5 años que respondieron afirmativamente a la pregunta  H.27 opción 7 / Total habitantes) * 100</t>
  </si>
  <si>
    <t>Acciones complementarias para personas en condición de discapacidad y sus cuidadores.</t>
  </si>
  <si>
    <t>Atención en Casas de Justicia 2019</t>
  </si>
  <si>
    <t>Atención en Casas de Justicia</t>
  </si>
  <si>
    <t>Número de visitas (recepciones)</t>
  </si>
  <si>
    <t>Sistema de Información de Casas de Justicia SICAS (SDSCJ)</t>
  </si>
  <si>
    <t>Número de víctimas</t>
  </si>
  <si>
    <t>Número de víctimas del conflicto armado interno</t>
  </si>
  <si>
    <t>Número de víctimas del conflicto armado interno 2019</t>
  </si>
  <si>
    <t>INFLEXIBLE</t>
  </si>
  <si>
    <t>Procesos de formación y dotación de insumos para los campos artísticos, interculturales, culturales, patrimoniales y deportivos.</t>
  </si>
  <si>
    <t>FLEXIBLE</t>
  </si>
  <si>
    <t>01. Administrar las Alcaldías Locales y los Fondos de Desarrollo Local.</t>
  </si>
  <si>
    <t>02. Realizar inversiones complementarias a las realizadas por el sector en la prestación de servicios culturales, recreativos y deportivos locales.</t>
  </si>
  <si>
    <t>03. Adelantar el diseño, construcción y conservación de la malla vial local e intermedia, del espacio público y peatonal local e intermedio; así como de los puentes peatonales y/o vehiculares que pertenezcan a la malla vial local e intermedia, incluyendo los ubicados sobre cuerpos de agua. Así mismo, podrán coordinar con las entidades del sector movilidad su participación en la conservación de la malla vial y espacio público arterial, sin transporte masivo.</t>
  </si>
  <si>
    <t>04. Adelantar la construcción y mantenimiento de parques vecinales y de bolsillo.</t>
  </si>
  <si>
    <t>05. Desarrollar acciones que promuevan los derechos de las mujeres, desde los enfoques de género, de derechos, diferencial y territorial.</t>
  </si>
  <si>
    <t>06. Promover la seguridad y convivencia ciudadanas.</t>
  </si>
  <si>
    <t>07. Orientar la gestión ambiental.</t>
  </si>
  <si>
    <t>08. Atender y prevenir riesgos de desastres naturales.</t>
  </si>
  <si>
    <t>09. Fomentar la participación ciudadana.</t>
  </si>
  <si>
    <t>Casos de violencia intrafamiliar /(Total Habitantes / 100000)</t>
  </si>
  <si>
    <t>Tasa de casos de violencia intrafamiliar por cada 100 mil habitantes</t>
  </si>
  <si>
    <t>Tasa de casos de Hurto general por cada 100 mil habitantes</t>
  </si>
  <si>
    <t>Número de casos hurto general / (Total habitantes  / 100000)</t>
  </si>
  <si>
    <t>Tasa de hurto general por cada 100 mil habitantes 2019</t>
  </si>
  <si>
    <t>SALUD</t>
  </si>
  <si>
    <t>AMBIENTE</t>
  </si>
  <si>
    <t>GESTIÓN PÚBLICA</t>
  </si>
  <si>
    <t>EDUCACIÓN</t>
  </si>
  <si>
    <t>HÁBITAT</t>
  </si>
  <si>
    <t>INTEGRACIÓN SOCIAL</t>
  </si>
  <si>
    <t>CULTURA, RECREACIÓN Y DEPORTE</t>
  </si>
  <si>
    <t>GOBIERNO</t>
  </si>
  <si>
    <t>SEGURIDAD, CONVIVENCIA Y JUSTICIA</t>
  </si>
  <si>
    <t>COMPETENCIA</t>
  </si>
  <si>
    <t>COMPONENTE</t>
  </si>
  <si>
    <t>Unidades de Producción por hectárea</t>
  </si>
  <si>
    <t>(m2 de andenes, separadores, pompeyanos y plazas-plazoletas del sistema de espacio público local e intermedio construido en buen estado / Total m2 de andenes, separadores, pompeyanos y plazoletas del sistema de espacio público local e intermedio construido) * 100</t>
  </si>
  <si>
    <t>Cobertura Acueducto</t>
  </si>
  <si>
    <t>% Personas de 5 años o más que NO practican ningún deporte ni actividad física 2017</t>
  </si>
  <si>
    <t>Emergencias atendidas y reportadas 2018</t>
  </si>
  <si>
    <t>Tasa bruta de cobertura preescolar SED 2018</t>
  </si>
  <si>
    <t>Prevalencia de uso de cualquier sustancia ilícita en el último mes 2016</t>
  </si>
  <si>
    <t>Tasa de casos de violencia intrafamiliar por cada 100 mil habitantes 2019</t>
  </si>
  <si>
    <t>Tasa de casos de delitos sexuales por cada 100 mil habitantes 2019</t>
  </si>
  <si>
    <t>Tasa de casos de lesiones personales por cada 100 mil habitantes 2019</t>
  </si>
  <si>
    <t>Tasa de comparendos impuestos por cada 100 mil habitantes 2019</t>
  </si>
  <si>
    <t>(Personas mayores de 65 años en situación de pobreza monetaria / Total habitantes) * 100</t>
  </si>
  <si>
    <t>Cambios de hábitos de consumo, separación en la fuente y reciclaje.</t>
  </si>
  <si>
    <t>Participación ciudadana y construcción de confianza</t>
  </si>
  <si>
    <t>Número de Unidades de Producción Rural por hectárea 2014</t>
  </si>
  <si>
    <t>Educación superior y primera infancia (10%)</t>
  </si>
  <si>
    <t>Tasa de feminicidio por cada 100 mil mujeres SDMU 2018</t>
  </si>
  <si>
    <t>% personas que van a trabajar en bicicleta 2017</t>
  </si>
  <si>
    <t>Porcentaje de personas que van a trabajar en bicicleta</t>
  </si>
  <si>
    <t>(Personas que van a trabajar en bicicleta / Total personas) * 100</t>
  </si>
  <si>
    <t>% personas que van a trabajar a pie 2017</t>
  </si>
  <si>
    <t>% personas que van a trabajar en bici-taxi 2017</t>
  </si>
  <si>
    <t>% personas que van a trabajar en modos de transporte no motorizados 2017</t>
  </si>
  <si>
    <t>(Personas que van a trabajar a pie, en bicicleta o bici-taxi / Total personas) * 100</t>
  </si>
  <si>
    <t>Porcentaje de personas que van a trabajar en modos de transporte no motorizados</t>
  </si>
  <si>
    <t>Propósito 1. Hacer un nuevo contrato social con igualdad de oportunidades para la inclusión social, productiva y política</t>
  </si>
  <si>
    <t>Propósito 4. Hacer de Bogotá-región un modelo de movilidad, creatividad y productividad incluyente y sostenible</t>
  </si>
  <si>
    <t>Propósito 2. Cambiar nuestros hábitos de vida para reverdecer a Bogotá y adaptarnos y mitigar el cambio climático.</t>
  </si>
  <si>
    <t>Propósito 5. Construir Bogotá-región con gobierno abierto, transparente y ciudadanía consciente.</t>
  </si>
  <si>
    <t>Propósito 3. Inspirar confianza y legitimidad para vivir sin miedo y ser epicentro de cultura ciudadana, paz y reconciliación.</t>
  </si>
  <si>
    <t>Demanda potencial de Jardines Infantiles 2019</t>
  </si>
  <si>
    <t>INDICADOR RESULTADO</t>
  </si>
  <si>
    <t>PROPÓSITO</t>
  </si>
  <si>
    <t>PRESUPUESTOS PARTICIPATIVOS</t>
  </si>
  <si>
    <t>Desarrollo social y cultural</t>
  </si>
  <si>
    <t>Acceso a la Justicia.</t>
  </si>
  <si>
    <t>Acciones de cuidado y protección para madres gestantes, niños y niñas migrantes.</t>
  </si>
  <si>
    <t>Acueductos veredales y saneamiento básico.</t>
  </si>
  <si>
    <t>Inversiones ambientales sostenibles</t>
  </si>
  <si>
    <t xml:space="preserve">Acuerdos con las redes locales de proteccionistas de animales para urgencias, brigadas médico veterinarias, acciones de esterilización, educación y adopción  </t>
  </si>
  <si>
    <t>Acuerdos para el uso, acceso y aprovechamiento del espacio público.</t>
  </si>
  <si>
    <t>Acuerdos para fortalecer la formalidad.</t>
  </si>
  <si>
    <t>Acuerdos para mejorar el uso de medios de transporte no motorizados.</t>
  </si>
  <si>
    <t>Agricultura urbana.</t>
  </si>
  <si>
    <t>Apoyo para educación inicial.</t>
  </si>
  <si>
    <t>Apoyo para educación superior.</t>
  </si>
  <si>
    <t>Arbolado urbano y/o rural.</t>
  </si>
  <si>
    <t>AMBIENTE / DESARROLLO ECONÓMICO</t>
  </si>
  <si>
    <t>Circulación y apropiación de prácticas artísticas, interculturales, culturales y patrimoniales.</t>
  </si>
  <si>
    <t>Coinversión en la estrategia territorial de salud.</t>
  </si>
  <si>
    <t>Conectividad y redes de comunicación.</t>
  </si>
  <si>
    <t>Construcción de ciudadanía y desarrollo de capacidades para el ejercicio de derechos de las mujeres.</t>
  </si>
  <si>
    <t>Construcción de memoria, verdad, reparación, víctimas, paz y reconciliación.</t>
  </si>
  <si>
    <t>MOVILIDAD</t>
  </si>
  <si>
    <t>Infraestructura</t>
  </si>
  <si>
    <t>Diseño, construcción y conservación de ciclo-infraestructura.</t>
  </si>
  <si>
    <t>Dotación e infraestructura cultural.</t>
  </si>
  <si>
    <t>Dotación para instancias de seguridad.</t>
  </si>
  <si>
    <t>Eco-urbanismo.</t>
  </si>
  <si>
    <t>Educación ambiental.</t>
  </si>
  <si>
    <t>Energías alternativas para el área rural.</t>
  </si>
  <si>
    <t>Escuelas y procesos de formación para la participación ciudadana y/u organizaciones para los procesos de presupuestos participativos.</t>
  </si>
  <si>
    <t>Estrategias de cuidado para cuidadoras, cuidadores y a personas con discapacidad</t>
  </si>
  <si>
    <t>Eventos recreo-deportivos.</t>
  </si>
  <si>
    <t>Fortalecimiento de organizaciones sociales, comunitarias, comunales, propiedad horizontal e instancias y mecanismos de participación, con énfasis en jóvenes y asociatividad productiva.</t>
  </si>
  <si>
    <t>Fortalecimiento institucional.</t>
  </si>
  <si>
    <t>Sistema Bogotá Solidaria (20%)</t>
  </si>
  <si>
    <t>Ingreso mínimo garantizado</t>
  </si>
  <si>
    <t>Iniciativas de interés cultural, artístico, patrimonial y recreo deportivas.</t>
  </si>
  <si>
    <t>Inspección, vigilancia y control.</t>
  </si>
  <si>
    <t>Manejo de emergencias y desastres.</t>
  </si>
  <si>
    <t>Mejoramiento de vivienda rural.</t>
  </si>
  <si>
    <t xml:space="preserve">Mitigación del riesgo. </t>
  </si>
  <si>
    <t>Prevención del embarazo en adolescentes.</t>
  </si>
  <si>
    <t>Prevención y atención de violencia intrafamiliar y sexual para poblaciones en situaciones de riesgo y vulneración de derechos.</t>
  </si>
  <si>
    <t>DESARROLLO ECONÓMICO, INDUSTRIA Y TURISMO</t>
  </si>
  <si>
    <t>Nueva PDD</t>
  </si>
  <si>
    <t>Desarrollo de la Economía Local</t>
  </si>
  <si>
    <t>Reactivación y reconversión verde</t>
  </si>
  <si>
    <t>Reconocimiento de los saberes ancestrales en medicina.</t>
  </si>
  <si>
    <t>Restauración ecológica urbana y/o rural.</t>
  </si>
  <si>
    <t>Terminación de infraestructuras (sedes administrativas locales).</t>
  </si>
  <si>
    <t>Transformación productiva y formación de capacidades</t>
  </si>
  <si>
    <t>Transparencia, control social y rendición de cuentas del Gobierno Local.</t>
  </si>
  <si>
    <t>Revitalización del corazón productivo de las localidades.</t>
  </si>
  <si>
    <t>Apoyo a industrias culturales y creativas.</t>
  </si>
  <si>
    <t>Pregunta H.27: En su tiempo libre, ¿cuáles de las siguientes actividades realizó … en los ÚLTIMOS 30 DÍAS?, Opción 7: Visitó parques recreativos, de diversión o centros interactivos. LB: Promedio distrital.</t>
  </si>
  <si>
    <t>LB: Promedio entre localidades. Incluye amenaza por deslizamiento e inundación.</t>
  </si>
  <si>
    <t>PRESUPUESTOS PARTICIPATIVOS / FLEXIBLE</t>
  </si>
  <si>
    <t>Participación ciudadana y construcción de confianza / Desarrollo social y cultural</t>
  </si>
  <si>
    <t>Dispositivos de Asistencia Personal - DAP - Ayudas Técnicas a personas con discapacidad (no incluidas en el POS).</t>
  </si>
  <si>
    <t>Apoyo y fortalecimiento a las industrias culturales y creativas en las localidades.</t>
  </si>
  <si>
    <t>AÑO</t>
  </si>
  <si>
    <t>2019-4</t>
  </si>
  <si>
    <t>Puntos críticos de residuos sólidos por hectárea de suelo urbano 2019</t>
  </si>
  <si>
    <t>2018-1</t>
  </si>
  <si>
    <t>2019-1</t>
  </si>
  <si>
    <t>DENSIDAD HAB urbanos/ha urbana 2018</t>
  </si>
  <si>
    <t>Árboles por localidad 2020</t>
  </si>
  <si>
    <t>Árboles por habitante 2020</t>
  </si>
  <si>
    <t>Habitantes por árbol 2020</t>
  </si>
  <si>
    <t>Árboles 100.000/Habitantes 2020</t>
  </si>
  <si>
    <t>Hectáreas de Espacio Público Verde (EPV) 2020</t>
  </si>
  <si>
    <t>Huertas asistidas (Agricultura urbana) 2020</t>
  </si>
  <si>
    <t>Huertas familiares (Agricultura urbana) 2020</t>
  </si>
  <si>
    <t>Huertas comunitarias (Agricultura urbana) 2020</t>
  </si>
  <si>
    <t>Huertas escolares (Agricultura urbana) 2020</t>
  </si>
  <si>
    <t>Huertas institucionales (Agricultura urbana) 2020</t>
  </si>
  <si>
    <t>Total huertas (Agricultura urbana) 2020</t>
  </si>
  <si>
    <t>Área (m2) (Agricultura urbana) 2020</t>
  </si>
  <si>
    <t>Personas caacitadas en Agricultura urbana 2018-2019</t>
  </si>
  <si>
    <t>RECICLADORES - Adulto Mayor, de 81 a 100 años, 2020</t>
  </si>
  <si>
    <t>RECICLADORES - Adultos, de 31 a 61 años, 2020</t>
  </si>
  <si>
    <t>RECICLADORES - Jóvenes, de 12 a 30 años, 2020</t>
  </si>
  <si>
    <t>RECICLADORES - Mayores, de 62 a 80 años, 2020</t>
  </si>
  <si>
    <t>RECICLADORES - Sin Dato, 2020</t>
  </si>
  <si>
    <t>RECICLADORES - Total general, 2020</t>
  </si>
  <si>
    <t>RECICLADORES - Género Masculino, 2020</t>
  </si>
  <si>
    <t>RECICLADORES - Género Femenino, 2020</t>
  </si>
  <si>
    <t>PERSONAS ATENDIDAS POR TIPO DE VIOLENCIA INTRAFAMILIAR - Abandono 2020</t>
  </si>
  <si>
    <t>PERSONAS ATENDIDAS POR TIPO DE VIOLENCIA INTRAFAMILIAR - Violencia sexual 2020</t>
  </si>
  <si>
    <t>PERSONAS ATENDIDAS POR TIPO DE VIOLENCIA INTRAFAMILIAR - Violencia física 2020</t>
  </si>
  <si>
    <t>PERSONAS ATENDIDAS POR TIPO DE VIOLENCIA INTRAFAMILIAR - Violencia psicológica 2020</t>
  </si>
  <si>
    <t>PERSONAS ATENDIDAS POR TIPO DE VIOLENCIA INTRAFAMILIAR - Negligencia 2020</t>
  </si>
  <si>
    <t>PERSONAS ATENDIDAS POR TIPO DE VIOLENCIA INTRAFAMILIAR - Violencia económica 2020</t>
  </si>
  <si>
    <t>PERSONAS ATENDIDAS POR TIPO DE VIOLENCIA INTRAFAMILIAR - No reporta 2020</t>
  </si>
  <si>
    <t>PERSONAS ATENDIDAS POR TIPO DE VIOLENCIA INTRAFAMILIAR - TOTAL 2020</t>
  </si>
  <si>
    <t>Área (ha) Potencial Arborización 2020</t>
  </si>
  <si>
    <t>POBLACIÓN ENTRE 18-28 AÑOS 2017</t>
  </si>
  <si>
    <t>Tasa de asistencia escolar por localidad para jóvenes entre 18-25 años URBANO 2017</t>
  </si>
  <si>
    <t>Tasa de asistencia escolar por localidad para jóvenes entre 18-25 años RURAL 2017</t>
  </si>
  <si>
    <t>POBLACIÓN ENTRE 18-28 AÑOS QUE NI ESTUDIA NI TRABAJA "NINIs" 2017</t>
  </si>
  <si>
    <t>PORCENTAJE DE POBLACIÓN ENTRE 18-28 AÑOS QUE NI ESTUDIA NI TRABAJA "NINIs" 2017</t>
  </si>
  <si>
    <t>% de personas de 5 años y más que usan internet URBANO 2017</t>
  </si>
  <si>
    <t>% de personas de 5 años y más que usan internet RURAL 2017</t>
  </si>
  <si>
    <t>Matrícula Oficial (Distrital y Distrital Contratada) 2020</t>
  </si>
  <si>
    <t>Estimado de personas que no usan internet* 2020</t>
  </si>
  <si>
    <t>BENEFICIARIOS EDUCACION SUPERIOR - FACE - FONDO ALIANZA CIUDAD EDUCADORA - SUMA A TU REGION 2016-2019</t>
  </si>
  <si>
    <t>BENEFICIARIOS EDUCACION SUPERIOR - FCB - FONDO CIUDAD BOLIVAR POR UNA FORMACION EN EDUCACION SUPERIOR PARA TODOS 2016-2019</t>
  </si>
  <si>
    <t>BENEFICIARIOS EDUCACION SUPERIOR - FEST - FONDO EDUCACION SUPERIOR PARA TODOS 2016-2019</t>
  </si>
  <si>
    <t>BENEFICIARIOS EDUCACION SUPERIOR - FODESEP - FONDO DE DESARROLLO DE EDUCACION SUPERIOR 2016-2019</t>
  </si>
  <si>
    <t>BENEFICIARIOS EDUCACION SUPERIOR - FRV - FONDO DE REPARACION DE VICTIMAS DEL CONFLICTO ARMADO 2016-2019</t>
  </si>
  <si>
    <t>BENEFICIARIOS EDUCACION SUPERIOR - FTYT - FONDO TECNICA Y TECNOLOGICA 2016-2019</t>
  </si>
  <si>
    <t>BENEFICIARIOS EDUCACION SUPERIOR - FUP - FONDO DE UNIVERSIDADES PUBLICAS 2016-2019</t>
  </si>
  <si>
    <t>BENEFICIARIOS EDUCACION SUPERIOR - TOTAL GENERAL 2016-2019</t>
  </si>
  <si>
    <t>BENEFICIARIOS EDUCACION SUPERIOR - GÉNERO MASCULINO 2016-2019</t>
  </si>
  <si>
    <t>BENEFICIARIOS EDUCACION SUPERIOR - GÉNERO FEMENINO 2016-2019</t>
  </si>
  <si>
    <t>MATRICULA DISTRITAL 2020</t>
  </si>
  <si>
    <t>MATRICULA DISTRITAL CONTRATADA 2020</t>
  </si>
  <si>
    <t>MATRICULA DISTRITAL + DISTRITAL CONTRATADA 2020</t>
  </si>
  <si>
    <t>MATRICULA PRIVADA 2020</t>
  </si>
  <si>
    <t>MATRICULA TOTAL 2020</t>
  </si>
  <si>
    <t>NUMERO DE COLEGIOS OFICIALES 2019</t>
  </si>
  <si>
    <t>NUMERO DE COLEGIOS PRIVADOS 2019</t>
  </si>
  <si>
    <t>NUMERO DE COLEGIOS TOTAL 2019</t>
  </si>
  <si>
    <t>MATRICULA OFICIAL POR GRADO 2018 - Doce - Normal Superior</t>
  </si>
  <si>
    <t>MATRICULA OFICIAL POR GRADO 2018 - Trece - Normal Superior</t>
  </si>
  <si>
    <t>MATRICULA OFICIAL POR GRADO 2018 - Aceleración del Aprendizaje</t>
  </si>
  <si>
    <t>MATRICULA OFICIAL POR GRADO 2018 - Preescolar - Pre-Jardín</t>
  </si>
  <si>
    <t>MATRICULA OFICIAL POR GRADO 2018 - Preescolar - Jardín</t>
  </si>
  <si>
    <t>MATRICULA OFICIAL POR GRADO 2018 - Preescolar - Transición</t>
  </si>
  <si>
    <t>MATRICULA OFICIAL POR GRADO 2018 - Básica primaria - Primero</t>
  </si>
  <si>
    <t>MATRICULA OFICIAL POR GRADO 2018  - Básica primaria - Segundo</t>
  </si>
  <si>
    <t>MATRICULA OFICIAL POR GRADO 2018  - Básica primaria - Tercero</t>
  </si>
  <si>
    <t>MATRICULA OFICIAL POR GRADO 2018  - Básica primaria - Cuarto</t>
  </si>
  <si>
    <t>MATRICULA OFICIAL POR GRADO 2018  - Básica primaria- Quinto</t>
  </si>
  <si>
    <t>MATRICULA OFICIAL POR GRADO 2018 - Básica secundaria - Sexto</t>
  </si>
  <si>
    <t>MATRICULA OFICIAL POR GRADO 2018 -  Básica secundaria -  Séptimo</t>
  </si>
  <si>
    <t>MATRICULA OFICIAL POR GRADO 2018 -  Básica secundaria - Octavo</t>
  </si>
  <si>
    <t>MATRICULA OFICIAL POR GRADO 2018 -  Básica secundaria - Noveno</t>
  </si>
  <si>
    <t>MATRICULA OFICIAL POR GRADO 2018 - Media - Décimo</t>
  </si>
  <si>
    <t>MATRICULA OFICIAL POR GRADO 2018  - Media - Once</t>
  </si>
  <si>
    <t>MATRICULA OFICIAL POR GRADO 2018 - Educación para jóvenes y adultos en Extraedad - Ciclo 1</t>
  </si>
  <si>
    <t>MATRICULA OFICIAL POR GRADO 2018 - Educación para jóvenes y adultos en Extraedad - Ciclo 2</t>
  </si>
  <si>
    <t>MATRICULA OFICIAL POR GRADO 2018 - Educación para jóvenes y adultos en Extraedad - Ciclo 3</t>
  </si>
  <si>
    <t>MATRICULA OFICIAL POR GRADO 2018 - Educación para jóvenes y adultos en Extraedad - Ciclo 4</t>
  </si>
  <si>
    <t>MATRICULA OFICIAL POR GRADO 2018 - Educación para jóvenes y adultos en Extraedad - Ciclo 5</t>
  </si>
  <si>
    <t>MATRICULA OFICIAL POR GRADO 2018 - Educación para jóvenes y adultos en Extraedad - Ciclo 6</t>
  </si>
  <si>
    <t>MATRICULA OFICIAL 2018 Total general</t>
  </si>
  <si>
    <t>MATRICULA NO OFICIAL POR GRADO 2018 - Doce - Normal Superior</t>
  </si>
  <si>
    <t>MATRICULA NO OFICIAL POR GRADO 2018 - Trece - Normal Superior</t>
  </si>
  <si>
    <t>MATRICULA NO OFICIAL POR GRADO 2018 - Aceleración del aprendizaje</t>
  </si>
  <si>
    <t>MATRICULA NO OFICIAL POR GRADO 2018 - Escuela nueva</t>
  </si>
  <si>
    <t>MATRICULA NO OFICIAL POR GRADO 2018 - Modelos de educación con profundización en educación para el trabajo</t>
  </si>
  <si>
    <t>MATRICULA NO OFICIAL POR GRADO 2018 - Programa de educación básica para jóvenes y adultos. UNAD</t>
  </si>
  <si>
    <t>MATRICULA NO OFICIAL POR GRADO 2018 - Programa de educación media para jóvenes y adultos. UNAD</t>
  </si>
  <si>
    <t>MATRICULA NO OFICIAL POR GRADO 2018 - Retos para gigantes</t>
  </si>
  <si>
    <t>MATRICULA NO OFICIAL POR GRADO 2018 - Total general</t>
  </si>
  <si>
    <t>MATRICULA NO OFICIAL POR GRADO 2018 - Preescolar - Pre-Jardín</t>
  </si>
  <si>
    <t>MATRICULA NO OFICIAL POR GRADO 2018 - Preescolar - Jardín</t>
  </si>
  <si>
    <t>MATRICULA NO OFICIAL POR GRADO 2018 - Preescolar - Transición</t>
  </si>
  <si>
    <t>MATRICULA NO OFICIAL POR GRADO 2018 - Básica primaria - Primero</t>
  </si>
  <si>
    <t>MATRICULA NO OFICIAL POR GRADO 2018 - Básica primaria - Segundo</t>
  </si>
  <si>
    <t>MATRICULA NO OFICIAL POR GRADO 2018 - Básica primaria - Tercero</t>
  </si>
  <si>
    <t>MATRICULA NO OFICIAL POR GRADO 2018 - Básica primaria - Cuarto</t>
  </si>
  <si>
    <t>MATRICULA NO OFICIAL POR GRADO 2018 - Básica primaria - Quinto</t>
  </si>
  <si>
    <t>MATRICULA NO OFICIAL POR GRADO 2018 - Básica secundaria - Sexto</t>
  </si>
  <si>
    <t>MATRICULA NO OFICIAL POR GRADO 2018 - Básica secundaria - Septimo</t>
  </si>
  <si>
    <t>MATRICULA NO OFICIAL POR GRADO 2018 - Básica secundaria - Octavo</t>
  </si>
  <si>
    <t>MATRICULA NO OFICIAL POR GRADO 2018 - Básica secundaria - Noveno</t>
  </si>
  <si>
    <t>MATRICULA NO OFICIAL POR GRADO 2018 - Media - Décimo</t>
  </si>
  <si>
    <t>MATRICULA NO OFICIAL POR GRADO 2018 - Media - Once</t>
  </si>
  <si>
    <t>MATRICULA NO OFICIAL POR GRADO 2018 - Educación para jóvenes y adultos en Extraedad - Ciclo 1</t>
  </si>
  <si>
    <t>MATRICULA NO OFICIAL POR GRADO 2018 - Educación para jóvenes y adultos en Extraedad - Ciclo 2</t>
  </si>
  <si>
    <t>MATRICULA NO OFICIAL POR GRADO 2018 - Educación para jóvenes y adultos en Extraedad - Ciclo 3</t>
  </si>
  <si>
    <t>MATRICULA NO OFICIAL POR GRADO 2018 - Educación para jóvenes y adultos en Extraedad - Ciclo 4</t>
  </si>
  <si>
    <t>MATRICULA NO OFICIAL POR GRADO 2018 - Educación para jóvenes y adultos en Extraedad - Ciclo 5</t>
  </si>
  <si>
    <t>MATRICULA NO OFICIAL POR GRADO 2018 - Educación para jóvenes y adultos en Extraedad - Ciclo 6</t>
  </si>
  <si>
    <t>Número de huertas por hectárea urbana</t>
  </si>
  <si>
    <t>Número de huertas / Hectáreas de suelo urbano</t>
  </si>
  <si>
    <t>Total huertas Agricultura urbana por hectárea urbana 2020</t>
  </si>
  <si>
    <t>Secretaría Distrital de Ambiente / Base de Datos Geográfica Corporativa SDP</t>
  </si>
  <si>
    <t>Habitantes por Equipamientos culturales públicos 2017</t>
  </si>
  <si>
    <t>Habitantes por equipamiento cultural público</t>
  </si>
  <si>
    <t>Habitantes / Número de equipamientos culturales públicos</t>
  </si>
  <si>
    <t>Monografías Localidades</t>
  </si>
  <si>
    <t>Índice de Pobreza Multidimensional</t>
  </si>
  <si>
    <t>% POBLACIÓN ENTRE 18-28 AÑOS 2017</t>
  </si>
  <si>
    <t>Porcentaje de población entre 18 y 28 años</t>
  </si>
  <si>
    <t>Proyecciones de población DANE-SDP</t>
  </si>
  <si>
    <t>(Población entre 18 y 28 años / Población Total) * 100</t>
  </si>
  <si>
    <t>Número de establecimientos económicos actividades artísticas y culturales 2017</t>
  </si>
  <si>
    <t>Censo de Establecimientos Económicos Bogotá-Región</t>
  </si>
  <si>
    <t>LB: Promedio entre localidades. El conteo corresponde a los códigos CIIU 9005, 9006, 9007, 9008, 5920, 5811, 5813, 5819, 9101, 5911, 5912, 5913, 5914, 6010, 6020, 9004.</t>
  </si>
  <si>
    <t>Número de establecimientos económicos en actividades artísticas y culturales</t>
  </si>
  <si>
    <t>cod_upz</t>
  </si>
  <si>
    <t>nombre_upz</t>
  </si>
  <si>
    <t>Personas</t>
  </si>
  <si>
    <t>Hogares</t>
  </si>
  <si>
    <t>Viviendas</t>
  </si>
  <si>
    <t>Porcentaje_de_personas_pobres_por_IPM</t>
  </si>
  <si>
    <t>Porcentajed_hogares_con_jefatura_masculina_pobres_por_IPM</t>
  </si>
  <si>
    <t>Porcentajed_hogares_con_jefatura_femenina_pobres_por_IPM</t>
  </si>
  <si>
    <t>Porcentaje_de_personas_bajo_línea_de_pobreza</t>
  </si>
  <si>
    <t>Porcentaje_de_personas_entre_15_y_25_años_que_asisten_a_escuela</t>
  </si>
  <si>
    <t>Porcentaje_de_personas_menores_de_5_años_que_asiste_a_hogar_comunitario,_jardín,_colegio</t>
  </si>
  <si>
    <t>Porcentaje_de_personas_menores_de_5_años_que_no_asistenpor_falta_de_cupo</t>
  </si>
  <si>
    <t>Porcentaje_de_personas_NINI_entre_14_y_28_años</t>
  </si>
  <si>
    <t>Porcentaje_de_hombres_NINI_entre_14_y_28_años</t>
  </si>
  <si>
    <t>Porcentaje_de_mujeres_NINI_entre_14_y_28_años</t>
  </si>
  <si>
    <t>Porcentaje_de_hogares_con_algún_miembro_que_no_consumio_comidas_por_falta_de_dinero</t>
  </si>
  <si>
    <t>Promedio_puntaje_ipm</t>
  </si>
  <si>
    <t>Promedio_en_los_hogares_del_gasto_en_alimentos_por_persona</t>
  </si>
  <si>
    <t>San Cristobal Norte</t>
  </si>
  <si>
    <t>Toberin</t>
  </si>
  <si>
    <t>Los Cedros</t>
  </si>
  <si>
    <t>Britalia</t>
  </si>
  <si>
    <t>El Prado</t>
  </si>
  <si>
    <t>Los Andes</t>
  </si>
  <si>
    <t>Casa Blanca Suba</t>
  </si>
  <si>
    <t>Niza</t>
  </si>
  <si>
    <t>Las Ferias</t>
  </si>
  <si>
    <t>Suba</t>
  </si>
  <si>
    <t>El Rincon</t>
  </si>
  <si>
    <t>Minuto de Dios</t>
  </si>
  <si>
    <t>Boyacá Real</t>
  </si>
  <si>
    <t>San Blas</t>
  </si>
  <si>
    <t>Sosiego</t>
  </si>
  <si>
    <t>20 de Julio</t>
  </si>
  <si>
    <t>Ciudad Jardín</t>
  </si>
  <si>
    <t>Santa Isabel</t>
  </si>
  <si>
    <t>Restrepo</t>
  </si>
  <si>
    <t>Quiroga</t>
  </si>
  <si>
    <t>Ciudad Montes</t>
  </si>
  <si>
    <t>Muzu</t>
  </si>
  <si>
    <t>Venecia</t>
  </si>
  <si>
    <t>San Rafael</t>
  </si>
  <si>
    <t>Américas</t>
  </si>
  <si>
    <t>Carvajal</t>
  </si>
  <si>
    <t>Kennedy Central</t>
  </si>
  <si>
    <t>Timiza</t>
  </si>
  <si>
    <t>Apogeo</t>
  </si>
  <si>
    <t>La Gloria</t>
  </si>
  <si>
    <t>Los Libertadores</t>
  </si>
  <si>
    <t>La Flora</t>
  </si>
  <si>
    <t>Marruecos</t>
  </si>
  <si>
    <t>Diana Turbay</t>
  </si>
  <si>
    <t>Gran Yomasa</t>
  </si>
  <si>
    <t>Comuneros</t>
  </si>
  <si>
    <t>Tunjuelito</t>
  </si>
  <si>
    <t>Arborizadora</t>
  </si>
  <si>
    <t>San Francisco</t>
  </si>
  <si>
    <t>Lucero</t>
  </si>
  <si>
    <t>Ismael Perdomo</t>
  </si>
  <si>
    <t>Jerusalem</t>
  </si>
  <si>
    <t>Tibabuyes</t>
  </si>
  <si>
    <t>Bolivia</t>
  </si>
  <si>
    <t>Garces Navas</t>
  </si>
  <si>
    <t>Engativa</t>
  </si>
  <si>
    <t>Fontibón</t>
  </si>
  <si>
    <t>Fontibón San Pablo</t>
  </si>
  <si>
    <t>Zona Franca</t>
  </si>
  <si>
    <t>Tintal Norte</t>
  </si>
  <si>
    <t>Calandaima</t>
  </si>
  <si>
    <t>Corabastos</t>
  </si>
  <si>
    <t>Gran Britalia</t>
  </si>
  <si>
    <t>Patio Bonito</t>
  </si>
  <si>
    <t>Las Margaritas</t>
  </si>
  <si>
    <t>Bosa Occidental</t>
  </si>
  <si>
    <t>Bosa Central</t>
  </si>
  <si>
    <t>El Provenir</t>
  </si>
  <si>
    <t>Tintal Sur</t>
  </si>
  <si>
    <t>San Isidro-Patios</t>
  </si>
  <si>
    <t>La Macarena</t>
  </si>
  <si>
    <t>La Candelaria</t>
  </si>
  <si>
    <t>Las Cruces</t>
  </si>
  <si>
    <t>Lourdes</t>
  </si>
  <si>
    <t>Los Alcazares</t>
  </si>
  <si>
    <t>Galerías</t>
  </si>
  <si>
    <t>Teusaquillo</t>
  </si>
  <si>
    <t>La Saban</t>
  </si>
  <si>
    <t>Quinta Paredes</t>
  </si>
  <si>
    <t>Ciudad Salitre Oriental</t>
  </si>
  <si>
    <t>Ciudad Salitre Occidental</t>
  </si>
  <si>
    <t>Granjas de Techo</t>
  </si>
  <si>
    <t>Modelia</t>
  </si>
  <si>
    <t>RAFAEL URIBE: Marco Fidel Suarez + San José</t>
  </si>
  <si>
    <t>KENNEDY: Castilla + Bavaria</t>
  </si>
  <si>
    <t>USAQUÉN: Country Club + USAQUÉN + Santa Bárbara</t>
  </si>
  <si>
    <t>USAQUÉN: Verbenal + Paseo Los Libertadores + La Uribe</t>
  </si>
  <si>
    <t>SUBA: La floresta + La Alhambra</t>
  </si>
  <si>
    <t>SUBA: La Academia+ Guaymaral + San José de Bavaria </t>
  </si>
  <si>
    <t>BARRIOS UNIDOS: Parque Salitre  + Doce de Octubre </t>
  </si>
  <si>
    <t>TEUSAQUILLO: Parque Simón Bolivar – CAN+ La Esmeralda </t>
  </si>
  <si>
    <t>PUENTE ARANDA: Zona Industrial + Puente Aranda </t>
  </si>
  <si>
    <t>ENGATIVA: Santa Cecilia + Alamos + Jardín Botánico</t>
  </si>
  <si>
    <t>USME: Alfonso Lopez + Ciudad Usme</t>
  </si>
  <si>
    <t>USME: Parque Entrenubes + Danubio </t>
  </si>
  <si>
    <t>FONTIBÓN: Aeropuerto Eldorado + Capellanía </t>
  </si>
  <si>
    <t>SANTA FE: Nieves + Sagrado Corazón</t>
  </si>
  <si>
    <t>CIUDAD BOLIVAR: Monteblanco + Tesoro + Mochuelo</t>
  </si>
  <si>
    <t>CHAPINERO: Pardo Rubio + Chapinero</t>
  </si>
  <si>
    <t>CHAPINERO: Chico Lago + Refugio</t>
  </si>
  <si>
    <t>localidad_tex</t>
  </si>
  <si>
    <t xml:space="preserve">	USAQUEN	           </t>
  </si>
  <si>
    <t xml:space="preserve">	CHAPINERO	         </t>
  </si>
  <si>
    <t xml:space="preserve">	SANTA FE	          </t>
  </si>
  <si>
    <t xml:space="preserve">	SAN CRISTOBAL	     </t>
  </si>
  <si>
    <t xml:space="preserve">	USME	              </t>
  </si>
  <si>
    <t xml:space="preserve">	TUNJUELITO	        </t>
  </si>
  <si>
    <t xml:space="preserve">	BOSA	              </t>
  </si>
  <si>
    <t xml:space="preserve">	KENNEDY	           </t>
  </si>
  <si>
    <t xml:space="preserve">	FONTIBON	          </t>
  </si>
  <si>
    <t xml:space="preserve">	ENGATIVA	          </t>
  </si>
  <si>
    <t xml:space="preserve">	SUBA	              </t>
  </si>
  <si>
    <t xml:space="preserve">	BARRIOS UNIDOS	    </t>
  </si>
  <si>
    <t xml:space="preserve">	TEUSAQUILLO	       </t>
  </si>
  <si>
    <t xml:space="preserve">	LOS MARTIRES	      </t>
  </si>
  <si>
    <t xml:space="preserve">	ANTONIO NARI.O	    </t>
  </si>
  <si>
    <t xml:space="preserve">	PUENTE ARANDA	     </t>
  </si>
  <si>
    <t xml:space="preserve">	CANDELARIA	        </t>
  </si>
  <si>
    <t xml:space="preserve">	RAFAEL URIBE URIBE	</t>
  </si>
  <si>
    <t xml:space="preserve">	CIUDAD BOLIVAR	    </t>
  </si>
  <si>
    <t xml:space="preserve"> SUMAPAZ	           </t>
  </si>
  <si>
    <t>sexo</t>
  </si>
  <si>
    <t>edad</t>
  </si>
  <si>
    <t>numero_hacen_ejercicio</t>
  </si>
  <si>
    <t>numero_no_hacen_ejercicio</t>
  </si>
  <si>
    <t>Hombre</t>
  </si>
  <si>
    <t>Mujer</t>
  </si>
  <si>
    <t>Título</t>
  </si>
  <si>
    <t>Fuente</t>
  </si>
  <si>
    <t>Área</t>
  </si>
  <si>
    <t>Censo 2018</t>
  </si>
  <si>
    <t>Conteo cabecera municipal</t>
  </si>
  <si>
    <t xml:space="preserve">Conteo Bogotá </t>
  </si>
  <si>
    <t>Índice</t>
  </si>
  <si>
    <t>Viviendas, Hogares y personas (edades simples) por localidad</t>
  </si>
  <si>
    <t>Código localidad</t>
  </si>
  <si>
    <t>Nombre</t>
  </si>
  <si>
    <t>Viviendas (1)</t>
  </si>
  <si>
    <t>Edad 0</t>
  </si>
  <si>
    <t>Edad 1</t>
  </si>
  <si>
    <t>Edad 2</t>
  </si>
  <si>
    <t>Edad 3</t>
  </si>
  <si>
    <t>Edad 4</t>
  </si>
  <si>
    <t>Edad 5</t>
  </si>
  <si>
    <t>Edad 6</t>
  </si>
  <si>
    <t>Edad 7</t>
  </si>
  <si>
    <t>Edad 8</t>
  </si>
  <si>
    <t>Edad 9</t>
  </si>
  <si>
    <t>Edad 10</t>
  </si>
  <si>
    <t>Edad 11</t>
  </si>
  <si>
    <t>Edad 12</t>
  </si>
  <si>
    <t>Edad 13</t>
  </si>
  <si>
    <t>Edad 14</t>
  </si>
  <si>
    <t>Edad 15</t>
  </si>
  <si>
    <t>Edad 16</t>
  </si>
  <si>
    <t>Edad 17</t>
  </si>
  <si>
    <t>Edad 18</t>
  </si>
  <si>
    <t>Edad 19</t>
  </si>
  <si>
    <t>Edad 20</t>
  </si>
  <si>
    <t>Edad 21</t>
  </si>
  <si>
    <t>Edad 22</t>
  </si>
  <si>
    <t>Edad 23</t>
  </si>
  <si>
    <t>Edad 24</t>
  </si>
  <si>
    <t>Edad 25</t>
  </si>
  <si>
    <t>Edad 26</t>
  </si>
  <si>
    <t>Edad 27</t>
  </si>
  <si>
    <t>Edad 28</t>
  </si>
  <si>
    <t>Edad 29</t>
  </si>
  <si>
    <t>Edad 30</t>
  </si>
  <si>
    <t>Edad 31</t>
  </si>
  <si>
    <t>Edad 32</t>
  </si>
  <si>
    <t>Edad 33</t>
  </si>
  <si>
    <t>Edad 34</t>
  </si>
  <si>
    <t>Edad 35</t>
  </si>
  <si>
    <t>Edad 36</t>
  </si>
  <si>
    <t>Edad 37</t>
  </si>
  <si>
    <t>Edad 38</t>
  </si>
  <si>
    <t>Edad 39</t>
  </si>
  <si>
    <t>Edad 40</t>
  </si>
  <si>
    <t>Edad 41</t>
  </si>
  <si>
    <t>Edad 42</t>
  </si>
  <si>
    <t>Edad 43</t>
  </si>
  <si>
    <t>Edad 44</t>
  </si>
  <si>
    <t>Edad 45</t>
  </si>
  <si>
    <t>Edad 46</t>
  </si>
  <si>
    <t>Edad 47</t>
  </si>
  <si>
    <t>Edad 48</t>
  </si>
  <si>
    <t>Edad 49</t>
  </si>
  <si>
    <t>Edad 50</t>
  </si>
  <si>
    <t>Edad 51</t>
  </si>
  <si>
    <t>Edad 52</t>
  </si>
  <si>
    <t>Edad 53</t>
  </si>
  <si>
    <t>Edad 54</t>
  </si>
  <si>
    <t>Edad 55</t>
  </si>
  <si>
    <t>Edad 56</t>
  </si>
  <si>
    <t>Edad 57</t>
  </si>
  <si>
    <t>Edad 58</t>
  </si>
  <si>
    <t>Edad 59</t>
  </si>
  <si>
    <t>Edad 60</t>
  </si>
  <si>
    <t>Edad 61</t>
  </si>
  <si>
    <t>Edad 62</t>
  </si>
  <si>
    <t>Edad 63</t>
  </si>
  <si>
    <t>Edad 64</t>
  </si>
  <si>
    <t>Edad 65</t>
  </si>
  <si>
    <t>Edad 66</t>
  </si>
  <si>
    <t>Edad 67</t>
  </si>
  <si>
    <t>Edad 68</t>
  </si>
  <si>
    <t>Edad 69</t>
  </si>
  <si>
    <t>Edad 70</t>
  </si>
  <si>
    <t>Edad 71</t>
  </si>
  <si>
    <t>Edad 72</t>
  </si>
  <si>
    <t>Edad 73</t>
  </si>
  <si>
    <t>Edad 74</t>
  </si>
  <si>
    <t>Edad 75</t>
  </si>
  <si>
    <t>Edad 76</t>
  </si>
  <si>
    <t>Edad 77</t>
  </si>
  <si>
    <t>Edad 78</t>
  </si>
  <si>
    <t>Edad 79</t>
  </si>
  <si>
    <t>Edad 80</t>
  </si>
  <si>
    <t>Edad 81</t>
  </si>
  <si>
    <t>Edad 82</t>
  </si>
  <si>
    <t>Edad 83</t>
  </si>
  <si>
    <t>Edad 84</t>
  </si>
  <si>
    <t>Edad 85</t>
  </si>
  <si>
    <t>Edad 86</t>
  </si>
  <si>
    <t>Edad 87</t>
  </si>
  <si>
    <t>Edad 88</t>
  </si>
  <si>
    <t>Edad 89</t>
  </si>
  <si>
    <t>Edad 90</t>
  </si>
  <si>
    <t>Edad 91</t>
  </si>
  <si>
    <t>Edad 92</t>
  </si>
  <si>
    <t>Edad 93</t>
  </si>
  <si>
    <t>Edad 94</t>
  </si>
  <si>
    <t>Edad 95</t>
  </si>
  <si>
    <t>Edad 96</t>
  </si>
  <si>
    <t>Edad 97</t>
  </si>
  <si>
    <t>Edad 98</t>
  </si>
  <si>
    <t>Edad 99</t>
  </si>
  <si>
    <t>Edad 100</t>
  </si>
  <si>
    <t>Edad 101</t>
  </si>
  <si>
    <t>Edad 102</t>
  </si>
  <si>
    <t>Edad 103</t>
  </si>
  <si>
    <t>Edad 104</t>
  </si>
  <si>
    <t>Edad 105</t>
  </si>
  <si>
    <t>Edad 106</t>
  </si>
  <si>
    <t>Edad 107</t>
  </si>
  <si>
    <t>Edad 108</t>
  </si>
  <si>
    <t>Edad 109</t>
  </si>
  <si>
    <t>Edad 110</t>
  </si>
  <si>
    <t>Edad 111</t>
  </si>
  <si>
    <t>Edad 112</t>
  </si>
  <si>
    <t>Edad 113</t>
  </si>
  <si>
    <t>Edad 114</t>
  </si>
  <si>
    <t>Edad 115</t>
  </si>
  <si>
    <t>Edad 116</t>
  </si>
  <si>
    <t>Edad 117</t>
  </si>
  <si>
    <t>Edad 118</t>
  </si>
  <si>
    <t>Edad 119</t>
  </si>
  <si>
    <t>Edad 120</t>
  </si>
  <si>
    <t>Edad 121</t>
  </si>
  <si>
    <t>USAQUEN</t>
  </si>
  <si>
    <t>SANTA FE</t>
  </si>
  <si>
    <t>SAN CRISTOBAL</t>
  </si>
  <si>
    <t>FONTIBON</t>
  </si>
  <si>
    <t>ENGATIVA</t>
  </si>
  <si>
    <t>LOS MARTIRES</t>
  </si>
  <si>
    <t>CANDELARIA</t>
  </si>
  <si>
    <t>RAFAEL URIBE URIBE</t>
  </si>
  <si>
    <t>CIUDAD BOLIVAR</t>
  </si>
  <si>
    <t>SIN</t>
  </si>
  <si>
    <t>BOGOTÁ</t>
  </si>
  <si>
    <t>Nota: Conteo en cabecera municipal. (1) Viviendas con personas presentes</t>
  </si>
  <si>
    <t xml:space="preserve">Viviendas, Hogares y Personas (edades simples) por UPZ </t>
  </si>
  <si>
    <t>Código UPZ</t>
  </si>
  <si>
    <t>Vivendas (1)</t>
  </si>
  <si>
    <t>PASEO DE LOS LIBERTADORES</t>
  </si>
  <si>
    <t>LA ACADEMIA</t>
  </si>
  <si>
    <t>GUAYMARAL</t>
  </si>
  <si>
    <t>VERBENAL</t>
  </si>
  <si>
    <t>LA URIBE</t>
  </si>
  <si>
    <t>SAN CRISTOBAL NORTE</t>
  </si>
  <si>
    <t>TOBERIN</t>
  </si>
  <si>
    <t>LOS CEDROS</t>
  </si>
  <si>
    <t>COUNTRY CLUB</t>
  </si>
  <si>
    <t>SANTA BARBARA</t>
  </si>
  <si>
    <t>SAN JOSE DE BAVARIA</t>
  </si>
  <si>
    <t>BRITALIA</t>
  </si>
  <si>
    <t>EL PRADO</t>
  </si>
  <si>
    <t>LA ALHAMBRA</t>
  </si>
  <si>
    <t>LOS ANDES</t>
  </si>
  <si>
    <t>DOCE DE OCTUBRE</t>
  </si>
  <si>
    <t>CASA BLANCA SUBA</t>
  </si>
  <si>
    <t>NIZA</t>
  </si>
  <si>
    <t>LA FLORESTA</t>
  </si>
  <si>
    <t>LAS FERIAS</t>
  </si>
  <si>
    <t>EL RINCON</t>
  </si>
  <si>
    <t>MINUTO DE DIOS</t>
  </si>
  <si>
    <t>BOYACA REAL</t>
  </si>
  <si>
    <t>SANTA CECILIA</t>
  </si>
  <si>
    <t>SAN BLAS</t>
  </si>
  <si>
    <t>SOSIEGO</t>
  </si>
  <si>
    <t>20 DE JULIO</t>
  </si>
  <si>
    <t>CIUDAD JARDIN</t>
  </si>
  <si>
    <t>SAN JOSE</t>
  </si>
  <si>
    <t>SANTA ISABEL</t>
  </si>
  <si>
    <t>RESTREPO</t>
  </si>
  <si>
    <t>QUIROGA</t>
  </si>
  <si>
    <t>CIUDAD MONTES</t>
  </si>
  <si>
    <t>MUZU</t>
  </si>
  <si>
    <t>VENECIA</t>
  </si>
  <si>
    <t>SAN RAFAEL</t>
  </si>
  <si>
    <t>AMERICAS</t>
  </si>
  <si>
    <t>CARVAJAL</t>
  </si>
  <si>
    <t>CASTILLA</t>
  </si>
  <si>
    <t>KENNEDY CENTRAL</t>
  </si>
  <si>
    <t>TIMIZA</t>
  </si>
  <si>
    <t>APOGEO</t>
  </si>
  <si>
    <t>LA GLORIA</t>
  </si>
  <si>
    <t>LOS LIBERTADORES</t>
  </si>
  <si>
    <t>LA FLORA</t>
  </si>
  <si>
    <t>MARCO FIDEL SUAREZ</t>
  </si>
  <si>
    <t>MARRUECOS</t>
  </si>
  <si>
    <t>DIANA TURBAY</t>
  </si>
  <si>
    <t>DANUBIO</t>
  </si>
  <si>
    <t>GRAN YOMASA</t>
  </si>
  <si>
    <t>COMUNEROS</t>
  </si>
  <si>
    <t>ALFONSO LOPEZ</t>
  </si>
  <si>
    <t>PARQUE ENTRENUBES</t>
  </si>
  <si>
    <t>CIUDAD USME</t>
  </si>
  <si>
    <t>EL MOCHUELO</t>
  </si>
  <si>
    <t>MONTE BLANCO</t>
  </si>
  <si>
    <t>ARBORIZADORA</t>
  </si>
  <si>
    <t>SAN FRANCISCO</t>
  </si>
  <si>
    <t>LUCERO</t>
  </si>
  <si>
    <t>EL TESORO</t>
  </si>
  <si>
    <t>ISMAEL PERDOMO</t>
  </si>
  <si>
    <t>JERUSALEM</t>
  </si>
  <si>
    <t>TIBABUYES</t>
  </si>
  <si>
    <t>BOLIVIA</t>
  </si>
  <si>
    <t>GARCES NAVAS</t>
  </si>
  <si>
    <t>FONTIBON SAN PABLO</t>
  </si>
  <si>
    <t>ZONA FRANCA</t>
  </si>
  <si>
    <t>TINTAL NORTE</t>
  </si>
  <si>
    <t>CALANDAIMA</t>
  </si>
  <si>
    <t>CORABASTOS</t>
  </si>
  <si>
    <t>GRAN BRITALIA</t>
  </si>
  <si>
    <t>PATIO BONITO</t>
  </si>
  <si>
    <t>LAS MARGARITAS</t>
  </si>
  <si>
    <t>BOSA OCCIDENTAL</t>
  </si>
  <si>
    <t>BOSA CENTRAL</t>
  </si>
  <si>
    <t>EL PORVENIR</t>
  </si>
  <si>
    <t>TINTAL SUR</t>
  </si>
  <si>
    <t>EL REFUGIO</t>
  </si>
  <si>
    <t>SAN ISIDRO - PATIOS</t>
  </si>
  <si>
    <t>PARDO RUBIO</t>
  </si>
  <si>
    <t>SAGRADO CORAZON</t>
  </si>
  <si>
    <t>LA MACARENA</t>
  </si>
  <si>
    <t>LAS NIEVES</t>
  </si>
  <si>
    <t>LAS CRUCES</t>
  </si>
  <si>
    <t>LOURDES</t>
  </si>
  <si>
    <t>CHICO LAGO</t>
  </si>
  <si>
    <t>LOS ALCAZARES</t>
  </si>
  <si>
    <t>GALERIAS</t>
  </si>
  <si>
    <t>LA SABANA</t>
  </si>
  <si>
    <t>PARQUE SALITRE</t>
  </si>
  <si>
    <t>PARQUE SIMON BOLIVAR - CAN</t>
  </si>
  <si>
    <t>JARDIN BOTANICO</t>
  </si>
  <si>
    <t>LA ESMERALDA</t>
  </si>
  <si>
    <t>QUINTA PAREDES</t>
  </si>
  <si>
    <t>ZONA INDUSTRIAL</t>
  </si>
  <si>
    <t>CIUDAD SALITRE ORIENTAL</t>
  </si>
  <si>
    <t>CIUDAD SALITRE OCCIDENTAL</t>
  </si>
  <si>
    <t>GRANJAS DE TECHO</t>
  </si>
  <si>
    <t>BAVARIA</t>
  </si>
  <si>
    <t>MODELIA</t>
  </si>
  <si>
    <t>CAPELLANIA</t>
  </si>
  <si>
    <t>ALAMOS</t>
  </si>
  <si>
    <t>AEROPUERTO EL DORADO</t>
  </si>
  <si>
    <t>TOTAL</t>
  </si>
  <si>
    <t>Hogares donde la vivienda tiene acceso a internet (fijo o móvil) por localidad</t>
  </si>
  <si>
    <t xml:space="preserve">Si </t>
  </si>
  <si>
    <t>No</t>
  </si>
  <si>
    <t>No informa</t>
  </si>
  <si>
    <t xml:space="preserve">Total </t>
  </si>
  <si>
    <t>Bogotá</t>
  </si>
  <si>
    <t>Nota: Conteo en cabecera municipal</t>
  </si>
  <si>
    <t>Población de 5 años o más que asiste a algun establecimiento educativo de forma presencial o virtual clasificada según si la vivienda tiene acceso a internet (fijo o móvil)</t>
  </si>
  <si>
    <t>La vivienda tiene acceso a internet          (fijo o móvil)</t>
  </si>
  <si>
    <t>Localidad</t>
  </si>
  <si>
    <t>Código nivel educativo</t>
  </si>
  <si>
    <t>Nivel educativo</t>
  </si>
  <si>
    <t>Sí</t>
  </si>
  <si>
    <t>No sabe</t>
  </si>
  <si>
    <t>Preescolar</t>
  </si>
  <si>
    <t>Básica primaria</t>
  </si>
  <si>
    <t>Básica secundaria</t>
  </si>
  <si>
    <t>Media academica o clasica</t>
  </si>
  <si>
    <t>Media tecnica</t>
  </si>
  <si>
    <t>Normalista</t>
  </si>
  <si>
    <t>Técnica profesional o Tecnológica</t>
  </si>
  <si>
    <t>Universitario</t>
  </si>
  <si>
    <t>Especialización, maestría, doctorado</t>
  </si>
  <si>
    <t>Ninguno</t>
  </si>
  <si>
    <t>.</t>
  </si>
  <si>
    <t>Población de Bogotá con limitaciones por rangos de edad y sexo</t>
  </si>
  <si>
    <t>Total</t>
  </si>
  <si>
    <t>Hombres</t>
  </si>
  <si>
    <t>Mujeres</t>
  </si>
  <si>
    <t xml:space="preserve"> 0 a 4 años</t>
  </si>
  <si>
    <t xml:space="preserve"> 5 a 9 años</t>
  </si>
  <si>
    <t xml:space="preserve"> 10 a 14 años</t>
  </si>
  <si>
    <t xml:space="preserve"> 15 a 19 años</t>
  </si>
  <si>
    <t xml:space="preserve"> 20 a 24 años</t>
  </si>
  <si>
    <t xml:space="preserve"> 25 a 29 años</t>
  </si>
  <si>
    <t xml:space="preserve"> 30 a 34 años</t>
  </si>
  <si>
    <t xml:space="preserve"> 35 a 39 años</t>
  </si>
  <si>
    <t xml:space="preserve"> 40 a 44 años</t>
  </si>
  <si>
    <t xml:space="preserve"> 45 a 49 años</t>
  </si>
  <si>
    <t xml:space="preserve"> 50 a 54 años</t>
  </si>
  <si>
    <t xml:space="preserve"> 55 a 59 años</t>
  </si>
  <si>
    <t xml:space="preserve"> 60 a 64 años</t>
  </si>
  <si>
    <t xml:space="preserve"> 65 a 69 años</t>
  </si>
  <si>
    <t xml:space="preserve"> 70 a 74 años</t>
  </si>
  <si>
    <t xml:space="preserve"> 75 a 79 años</t>
  </si>
  <si>
    <t xml:space="preserve"> 80 años o más</t>
  </si>
  <si>
    <t>Nota: Conteo en total Bogotá</t>
  </si>
  <si>
    <t>P_SEXO</t>
  </si>
  <si>
    <t>P_EDADR</t>
  </si>
  <si>
    <t>de 00 A 04 Años</t>
  </si>
  <si>
    <t>de 05 A 09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</si>
  <si>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</si>
  <si>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</si>
  <si>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</si>
  <si>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</si>
  <si>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</si>
  <si>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</si>
  <si>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</si>
  <si>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</si>
  <si>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</si>
  <si>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</si>
  <si>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</si>
  <si>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</si>
  <si>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</si>
  <si>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</si>
  <si>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</si>
  <si>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</si>
  <si>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</si>
  <si>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</si>
  <si>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</si>
  <si>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Hogares con personas con limitaciones permanentes por localidad</t>
  </si>
  <si>
    <t>Código</t>
  </si>
  <si>
    <t>Hogares total</t>
  </si>
  <si>
    <t>Hogares con personas con limitaciones</t>
  </si>
  <si>
    <t>Personas que habitan en hogares con personas con limitaciones</t>
  </si>
  <si>
    <t>Personas con limitaciones</t>
  </si>
  <si>
    <t>Niños entre 0-4</t>
  </si>
  <si>
    <t>Niños entre 5-9</t>
  </si>
  <si>
    <t>Niños con limitaciones entre 0-4</t>
  </si>
  <si>
    <t>Niños con limitaciones entre 5-9</t>
  </si>
  <si>
    <t>Sexo del jefe de hogar por UPZ</t>
  </si>
  <si>
    <t>Sexo del jefe de hogar</t>
  </si>
  <si>
    <t>CONCEPTOD DE GASTO Y LÍNEAS DE INVERSIÓN</t>
  </si>
  <si>
    <t>CO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</si>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</sst>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\-??_);_(@_)"/>
    <numFmt numFmtId="166" formatCode="_(* #,##0.00_);_(* \(#,##0.00\);_(* &quot;-&quot;??_);_(@_)"/>
    <numFmt numFmtId="167" formatCode="_-* #,##0.0_-;\-* #,##0.0_-;_-* &quot;-&quot;_-;_-@_-"/>
    <numFmt numFmtId="168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1"/>
      <color indexed="8"/>
      <name val="Calibri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112277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 style="medium">
        <color rgb="FFB0B7BB"/>
      </left>
      <right/>
      <top style="medium">
        <color rgb="FFC1C1C1"/>
      </top>
      <bottom style="medium">
        <color rgb="FFB0B7BB"/>
      </bottom>
      <diagonal/>
    </border>
    <border>
      <left/>
      <right/>
      <top style="medium">
        <color rgb="FFC1C1C1"/>
      </top>
      <bottom style="medium">
        <color rgb="FFB0B7BB"/>
      </bottom>
      <diagonal/>
    </border>
    <border>
      <left style="medium">
        <color rgb="FFC1C1C1"/>
      </left>
      <right/>
      <top/>
      <bottom style="medium">
        <color rgb="FFB0B7BB"/>
      </bottom>
      <diagonal/>
    </border>
    <border>
      <left/>
      <right style="medium">
        <color rgb="FFB0B7BB"/>
      </right>
      <top/>
      <bottom style="medium">
        <color rgb="FFB0B7BB"/>
      </bottom>
      <diagonal/>
    </border>
    <border>
      <left/>
      <right/>
      <top/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41" fontId="1" fillId="0" borderId="0" applyFont="0" applyFill="0" applyBorder="0" applyAlignment="0" applyProtection="0"/>
    <xf numFmtId="0" fontId="12" fillId="0" borderId="0"/>
    <xf numFmtId="41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8" fillId="0" borderId="0"/>
    <xf numFmtId="41" fontId="18" fillId="0" borderId="0">
      <alignment vertical="top"/>
    </xf>
    <xf numFmtId="9" fontId="18" fillId="0" borderId="0" applyFont="0" applyFill="0" applyBorder="0" applyAlignment="0" applyProtection="0"/>
  </cellStyleXfs>
  <cellXfs count="13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5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/>
    <xf numFmtId="164" fontId="2" fillId="0" borderId="1" xfId="1" applyNumberFormat="1" applyFont="1" applyFill="1" applyBorder="1"/>
    <xf numFmtId="41" fontId="2" fillId="0" borderId="1" xfId="1" applyFont="1" applyBorder="1"/>
    <xf numFmtId="41" fontId="6" fillId="0" borderId="1" xfId="1" applyFont="1" applyFill="1" applyBorder="1"/>
    <xf numFmtId="41" fontId="2" fillId="0" borderId="1" xfId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6" fontId="2" fillId="0" borderId="1" xfId="5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/>
    <xf numFmtId="164" fontId="2" fillId="0" borderId="1" xfId="1" applyNumberFormat="1" applyFont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4" fillId="0" borderId="1" xfId="0" applyFont="1" applyBorder="1"/>
    <xf numFmtId="41" fontId="6" fillId="0" borderId="1" xfId="1" applyFont="1" applyBorder="1"/>
    <xf numFmtId="0" fontId="8" fillId="0" borderId="0" xfId="0" applyFont="1"/>
    <xf numFmtId="0" fontId="7" fillId="0" borderId="0" xfId="0" applyNumberFormat="1" applyFont="1" applyAlignment="1">
      <alignment horizontal="center"/>
    </xf>
    <xf numFmtId="164" fontId="2" fillId="0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left" indent="2"/>
    </xf>
    <xf numFmtId="42" fontId="2" fillId="0" borderId="1" xfId="2" applyFont="1" applyFill="1" applyBorder="1"/>
    <xf numFmtId="167" fontId="6" fillId="0" borderId="1" xfId="1" applyNumberFormat="1" applyFont="1" applyFill="1" applyBorder="1"/>
    <xf numFmtId="42" fontId="6" fillId="0" borderId="1" xfId="2" applyFont="1" applyFill="1" applyBorder="1"/>
    <xf numFmtId="0" fontId="7" fillId="0" borderId="0" xfId="0" applyFont="1" applyFill="1"/>
    <xf numFmtId="41" fontId="7" fillId="0" borderId="0" xfId="0" applyNumberFormat="1" applyFont="1" applyFill="1"/>
    <xf numFmtId="41" fontId="2" fillId="0" borderId="1" xfId="1" applyNumberFormat="1" applyFont="1" applyFill="1" applyBorder="1"/>
    <xf numFmtId="167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/>
    <xf numFmtId="41" fontId="2" fillId="0" borderId="1" xfId="0" applyNumberFormat="1" applyFont="1" applyFill="1" applyBorder="1"/>
    <xf numFmtId="164" fontId="6" fillId="0" borderId="1" xfId="0" applyNumberFormat="1" applyFont="1" applyFill="1" applyBorder="1"/>
    <xf numFmtId="2" fontId="2" fillId="0" borderId="1" xfId="0" applyNumberFormat="1" applyFont="1" applyFill="1" applyBorder="1"/>
    <xf numFmtId="164" fontId="2" fillId="0" borderId="1" xfId="1" applyNumberFormat="1" applyFont="1" applyFill="1" applyBorder="1" applyAlignment="1">
      <alignment horizontal="left"/>
    </xf>
    <xf numFmtId="164" fontId="6" fillId="0" borderId="1" xfId="1" applyNumberFormat="1" applyFont="1" applyFill="1" applyBorder="1"/>
    <xf numFmtId="167" fontId="6" fillId="0" borderId="1" xfId="0" applyNumberFormat="1" applyFont="1" applyFill="1" applyBorder="1" applyAlignment="1">
      <alignment vertical="center"/>
    </xf>
    <xf numFmtId="41" fontId="6" fillId="0" borderId="1" xfId="0" applyNumberFormat="1" applyFont="1" applyFill="1" applyBorder="1"/>
    <xf numFmtId="2" fontId="6" fillId="0" borderId="1" xfId="0" applyNumberFormat="1" applyFont="1" applyFill="1" applyBorder="1"/>
    <xf numFmtId="164" fontId="6" fillId="0" borderId="1" xfId="1" applyNumberFormat="1" applyFont="1" applyFill="1" applyBorder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167" fontId="2" fillId="0" borderId="1" xfId="0" applyNumberFormat="1" applyFont="1" applyFill="1" applyBorder="1"/>
    <xf numFmtId="0" fontId="12" fillId="0" borderId="0" xfId="7" applyAlignment="1">
      <alignment vertical="center"/>
    </xf>
    <xf numFmtId="0" fontId="12" fillId="0" borderId="0" xfId="7"/>
    <xf numFmtId="0" fontId="11" fillId="0" borderId="0" xfId="0" applyFont="1"/>
    <xf numFmtId="0" fontId="13" fillId="0" borderId="0" xfId="9" applyFill="1" applyBorder="1"/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41" fontId="15" fillId="0" borderId="1" xfId="1" applyFont="1" applyBorder="1" applyAlignment="1">
      <alignment horizontal="right"/>
    </xf>
    <xf numFmtId="41" fontId="0" fillId="0" borderId="1" xfId="1" applyFont="1" applyBorder="1"/>
    <xf numFmtId="0" fontId="11" fillId="0" borderId="1" xfId="0" applyFont="1" applyBorder="1" applyAlignment="1">
      <alignment horizontal="left"/>
    </xf>
    <xf numFmtId="41" fontId="11" fillId="0" borderId="2" xfId="1" applyFont="1" applyBorder="1"/>
    <xf numFmtId="41" fontId="11" fillId="0" borderId="3" xfId="1" applyFont="1" applyBorder="1"/>
    <xf numFmtId="41" fontId="11" fillId="0" borderId="4" xfId="1" applyFont="1" applyBorder="1"/>
    <xf numFmtId="41" fontId="11" fillId="0" borderId="5" xfId="1" applyFont="1" applyBorder="1"/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9"/>
    <xf numFmtId="0" fontId="16" fillId="0" borderId="0" xfId="0" applyFont="1"/>
    <xf numFmtId="49" fontId="0" fillId="0" borderId="1" xfId="0" applyNumberFormat="1" applyBorder="1"/>
    <xf numFmtId="0" fontId="11" fillId="0" borderId="1" xfId="0" applyFont="1" applyBorder="1"/>
    <xf numFmtId="49" fontId="11" fillId="0" borderId="1" xfId="0" applyNumberFormat="1" applyFont="1" applyBorder="1"/>
    <xf numFmtId="41" fontId="11" fillId="0" borderId="1" xfId="1" applyFont="1" applyBorder="1"/>
    <xf numFmtId="49" fontId="11" fillId="0" borderId="0" xfId="0" applyNumberFormat="1" applyFont="1"/>
    <xf numFmtId="41" fontId="11" fillId="0" borderId="0" xfId="1" applyFont="1" applyBorder="1"/>
    <xf numFmtId="0" fontId="0" fillId="0" borderId="6" xfId="0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1" fontId="17" fillId="0" borderId="1" xfId="1" applyFont="1" applyBorder="1" applyAlignment="1">
      <alignment horizontal="right"/>
    </xf>
    <xf numFmtId="41" fontId="1" fillId="0" borderId="1" xfId="1" applyFont="1" applyBorder="1"/>
    <xf numFmtId="0" fontId="1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1" fontId="17" fillId="0" borderId="0" xfId="1" applyFont="1" applyAlignment="1">
      <alignment horizontal="right"/>
    </xf>
    <xf numFmtId="41" fontId="1" fillId="0" borderId="0" xfId="1" applyFont="1"/>
    <xf numFmtId="41" fontId="11" fillId="0" borderId="0" xfId="1" applyFont="1"/>
    <xf numFmtId="41" fontId="1" fillId="0" borderId="0" xfId="0" applyNumberFormat="1" applyFont="1"/>
    <xf numFmtId="0" fontId="19" fillId="0" borderId="0" xfId="10" applyFont="1"/>
    <xf numFmtId="1" fontId="20" fillId="0" borderId="0" xfId="10" applyNumberFormat="1" applyFont="1"/>
    <xf numFmtId="1" fontId="19" fillId="0" borderId="0" xfId="10" applyNumberFormat="1" applyFont="1"/>
    <xf numFmtId="41" fontId="19" fillId="0" borderId="0" xfId="11" applyFont="1">
      <alignment vertical="top"/>
    </xf>
    <xf numFmtId="168" fontId="19" fillId="0" borderId="0" xfId="12" applyNumberFormat="1" applyFont="1" applyAlignment="1">
      <alignment vertical="top"/>
    </xf>
    <xf numFmtId="43" fontId="19" fillId="0" borderId="0" xfId="10" applyNumberFormat="1" applyFont="1"/>
    <xf numFmtId="0" fontId="20" fillId="0" borderId="0" xfId="10" applyFont="1"/>
    <xf numFmtId="41" fontId="20" fillId="0" borderId="0" xfId="11" applyFont="1">
      <alignment vertical="top"/>
    </xf>
    <xf numFmtId="0" fontId="17" fillId="0" borderId="0" xfId="0" applyFont="1" applyAlignment="1">
      <alignment horizontal="right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left" vertical="top" wrapText="1"/>
    </xf>
    <xf numFmtId="0" fontId="21" fillId="2" borderId="14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49" fontId="1" fillId="0" borderId="1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/>
    <xf numFmtId="167" fontId="6" fillId="0" borderId="1" xfId="1" applyNumberFormat="1" applyFont="1" applyBorder="1"/>
    <xf numFmtId="10" fontId="2" fillId="0" borderId="1" xfId="3" applyNumberFormat="1" applyFont="1" applyBorder="1" applyAlignment="1">
      <alignment horizontal="right" vertical="center"/>
    </xf>
    <xf numFmtId="41" fontId="6" fillId="0" borderId="1" xfId="1" applyNumberFormat="1" applyFont="1" applyBorder="1"/>
    <xf numFmtId="164" fontId="6" fillId="0" borderId="1" xfId="1" applyNumberFormat="1" applyFont="1" applyBorder="1"/>
    <xf numFmtId="0" fontId="7" fillId="3" borderId="0" xfId="0" applyFont="1" applyFill="1" applyAlignment="1">
      <alignment horizont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10" fillId="3" borderId="1" xfId="7" applyFont="1" applyFill="1" applyBorder="1" applyAlignment="1">
      <alignment vertical="center" wrapText="1"/>
    </xf>
    <xf numFmtId="0" fontId="12" fillId="0" borderId="1" xfId="7" applyBorder="1"/>
    <xf numFmtId="41" fontId="0" fillId="0" borderId="1" xfId="8" applyFont="1" applyBorder="1"/>
    <xf numFmtId="164" fontId="0" fillId="0" borderId="1" xfId="8" applyNumberFormat="1" applyFont="1" applyBorder="1"/>
    <xf numFmtId="0" fontId="10" fillId="3" borderId="1" xfId="7" applyFont="1" applyFill="1" applyBorder="1" applyAlignment="1">
      <alignment horizontal="center" vertical="center" wrapText="1"/>
    </xf>
    <xf numFmtId="0" fontId="24" fillId="3" borderId="1" xfId="7" applyFont="1" applyFill="1" applyBorder="1" applyAlignment="1">
      <alignment vertical="center"/>
    </xf>
    <xf numFmtId="0" fontId="24" fillId="3" borderId="1" xfId="7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/>
    </xf>
    <xf numFmtId="0" fontId="13" fillId="0" borderId="1" xfId="9" applyBorder="1" applyAlignment="1">
      <alignment vertical="center"/>
    </xf>
    <xf numFmtId="0" fontId="0" fillId="0" borderId="1" xfId="0" applyBorder="1" applyAlignment="1">
      <alignment vertical="center" wrapText="1"/>
    </xf>
    <xf numFmtId="0" fontId="23" fillId="3" borderId="16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top" wrapText="1"/>
    </xf>
    <xf numFmtId="0" fontId="21" fillId="2" borderId="10" xfId="0" applyFont="1" applyFill="1" applyBorder="1" applyAlignment="1">
      <alignment horizontal="center" vertical="top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3">
    <cellStyle name="Hipervínculo" xfId="9" builtinId="8"/>
    <cellStyle name="Millares [0]" xfId="1" builtinId="6"/>
    <cellStyle name="Millares [0] 2" xfId="6" xr:uid="{00000000-0005-0000-0000-000001000000}"/>
    <cellStyle name="Millares [0] 2 2" xfId="11" xr:uid="{36AC4EEE-95EB-4AA0-BE29-722A946629B0}"/>
    <cellStyle name="Millares [0] 3" xfId="8" xr:uid="{49BF6197-671F-4883-844D-48C6BD4F06D3}"/>
    <cellStyle name="Millares 2" xfId="5" xr:uid="{00000000-0005-0000-0000-000002000000}"/>
    <cellStyle name="Moneda [0]" xfId="2" builtinId="7"/>
    <cellStyle name="Normal" xfId="0" builtinId="0"/>
    <cellStyle name="Normal 2" xfId="7" xr:uid="{338F8F9F-03C3-474C-B375-980B784FCBF9}"/>
    <cellStyle name="Normal 2 2" xfId="10" xr:uid="{C8030DB0-C9E9-4F28-AE53-4E823772D54E}"/>
    <cellStyle name="Normal 2 3" xfId="4" xr:uid="{00000000-0005-0000-0000-000005000000}"/>
    <cellStyle name="Porcentaje" xfId="3" builtinId="5"/>
    <cellStyle name="Porcentaje 2" xfId="12" xr:uid="{C0AA927D-57C1-456F-9291-5E051B6E7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Pirámide de población de Bogotá c</a:t>
            </a:r>
            <a:r>
              <a:rPr lang="es-CO" baseline="0"/>
              <a:t>on limitaciones</a:t>
            </a:r>
            <a:endParaRPr lang="es-CO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'5'!$G$4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'5'!$A$5:$A$21</c:f>
              <c:strCache>
                <c:ptCount val="17"/>
                <c:pt idx="0">
                  <c:v> 0 a 4 años</c:v>
                </c:pt>
                <c:pt idx="1">
                  <c:v> 5 a 9 años</c:v>
                </c:pt>
                <c:pt idx="2">
                  <c:v> 10 a 14 años</c:v>
                </c:pt>
                <c:pt idx="3">
                  <c:v> 15 a 19 años</c:v>
                </c:pt>
                <c:pt idx="4">
                  <c:v> 20 a 24 años</c:v>
                </c:pt>
                <c:pt idx="5">
                  <c:v> 25 a 29 años</c:v>
                </c:pt>
                <c:pt idx="6">
                  <c:v> 30 a 34 años</c:v>
                </c:pt>
                <c:pt idx="7">
                  <c:v> 35 a 39 años</c:v>
                </c:pt>
                <c:pt idx="8">
                  <c:v> 40 a 44 años</c:v>
                </c:pt>
                <c:pt idx="9">
                  <c:v> 45 a 49 años</c:v>
                </c:pt>
                <c:pt idx="10">
                  <c:v> 50 a 54 años</c:v>
                </c:pt>
                <c:pt idx="11">
                  <c:v> 55 a 59 años</c:v>
                </c:pt>
                <c:pt idx="12">
                  <c:v> 60 a 64 años</c:v>
                </c:pt>
                <c:pt idx="13">
                  <c:v> 65 a 69 años</c:v>
                </c:pt>
                <c:pt idx="14">
                  <c:v> 70 a 74 años</c:v>
                </c:pt>
                <c:pt idx="15">
                  <c:v> 75 a 79 años</c:v>
                </c:pt>
                <c:pt idx="16">
                  <c:v> 80 años o más</c:v>
                </c:pt>
              </c:strCache>
            </c:strRef>
          </c:cat>
          <c:val>
            <c:numRef>
              <c:f>'5'!$G$5:$G$21</c:f>
              <c:numCache>
                <c:formatCode>_(* #,##0.00_);_(* \(#,##0.00\);_(* "-"??_);_(@_)</c:formatCode>
                <c:ptCount val="17"/>
                <c:pt idx="0">
                  <c:v>-7.3151883480903233E-3</c:v>
                </c:pt>
                <c:pt idx="1">
                  <c:v>-1.7169190199263024E-2</c:v>
                </c:pt>
                <c:pt idx="2">
                  <c:v>-2.2452017952882417E-2</c:v>
                </c:pt>
                <c:pt idx="3">
                  <c:v>-2.3934265905240913E-2</c:v>
                </c:pt>
                <c:pt idx="4">
                  <c:v>-2.6261329700843505E-2</c:v>
                </c:pt>
                <c:pt idx="5">
                  <c:v>-2.5281168683746354E-2</c:v>
                </c:pt>
                <c:pt idx="6">
                  <c:v>-2.3259723022650669E-2</c:v>
                </c:pt>
                <c:pt idx="7">
                  <c:v>-2.3296833796126508E-2</c:v>
                </c:pt>
                <c:pt idx="8">
                  <c:v>-2.1618117043013571E-2</c:v>
                </c:pt>
                <c:pt idx="9">
                  <c:v>-2.4728873054958873E-2</c:v>
                </c:pt>
                <c:pt idx="10">
                  <c:v>-3.2100819056600477E-2</c:v>
                </c:pt>
                <c:pt idx="11">
                  <c:v>-3.430781858507536E-2</c:v>
                </c:pt>
                <c:pt idx="12">
                  <c:v>-3.2843034526117254E-2</c:v>
                </c:pt>
                <c:pt idx="13">
                  <c:v>-2.9749742407572343E-2</c:v>
                </c:pt>
                <c:pt idx="14">
                  <c:v>-2.6298440474319344E-2</c:v>
                </c:pt>
                <c:pt idx="15">
                  <c:v>-2.4091440945844467E-2</c:v>
                </c:pt>
                <c:pt idx="16">
                  <c:v>-3.9490228951642482E-2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5-4E3E-A4C8-7F3D81C85613}"/>
            </c:ext>
          </c:extLst>
        </c:ser>
        <c:ser>
          <c:idx val="1"/>
          <c:order val="1"/>
          <c:tx>
            <c:strRef>
              <c:f>'5'!$H$4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'5'!$A$5:$A$21</c:f>
              <c:strCache>
                <c:ptCount val="17"/>
                <c:pt idx="0">
                  <c:v> 0 a 4 años</c:v>
                </c:pt>
                <c:pt idx="1">
                  <c:v> 5 a 9 años</c:v>
                </c:pt>
                <c:pt idx="2">
                  <c:v> 10 a 14 años</c:v>
                </c:pt>
                <c:pt idx="3">
                  <c:v> 15 a 19 años</c:v>
                </c:pt>
                <c:pt idx="4">
                  <c:v> 20 a 24 años</c:v>
                </c:pt>
                <c:pt idx="5">
                  <c:v> 25 a 29 años</c:v>
                </c:pt>
                <c:pt idx="6">
                  <c:v> 30 a 34 años</c:v>
                </c:pt>
                <c:pt idx="7">
                  <c:v> 35 a 39 años</c:v>
                </c:pt>
                <c:pt idx="8">
                  <c:v> 40 a 44 años</c:v>
                </c:pt>
                <c:pt idx="9">
                  <c:v> 45 a 49 años</c:v>
                </c:pt>
                <c:pt idx="10">
                  <c:v> 50 a 54 años</c:v>
                </c:pt>
                <c:pt idx="11">
                  <c:v> 55 a 59 años</c:v>
                </c:pt>
                <c:pt idx="12">
                  <c:v> 60 a 64 años</c:v>
                </c:pt>
                <c:pt idx="13">
                  <c:v> 65 a 69 años</c:v>
                </c:pt>
                <c:pt idx="14">
                  <c:v> 70 a 74 años</c:v>
                </c:pt>
                <c:pt idx="15">
                  <c:v> 75 a 79 años</c:v>
                </c:pt>
                <c:pt idx="16">
                  <c:v> 80 años o más</c:v>
                </c:pt>
              </c:strCache>
            </c:strRef>
          </c:cat>
          <c:val>
            <c:numRef>
              <c:f>'5'!$H$5:$H$21</c:f>
              <c:numCache>
                <c:formatCode>_(* #,##0.00_);_(* \(#,##0.00\);_(* "-"??_);_(@_)</c:formatCode>
                <c:ptCount val="17"/>
                <c:pt idx="0">
                  <c:v>5.3963430607219575E-3</c:v>
                </c:pt>
                <c:pt idx="1">
                  <c:v>1.3078273170220568E-2</c:v>
                </c:pt>
                <c:pt idx="2">
                  <c:v>1.8941775379403083E-2</c:v>
                </c:pt>
                <c:pt idx="3">
                  <c:v>2.2807844780915458E-2</c:v>
                </c:pt>
                <c:pt idx="4">
                  <c:v>2.5663191351879989E-2</c:v>
                </c:pt>
                <c:pt idx="5">
                  <c:v>2.4320654546724645E-2</c:v>
                </c:pt>
                <c:pt idx="6">
                  <c:v>2.3080718115296623E-2</c:v>
                </c:pt>
                <c:pt idx="7">
                  <c:v>2.441015700040167E-2</c:v>
                </c:pt>
                <c:pt idx="8">
                  <c:v>2.5641361485129494E-2</c:v>
                </c:pt>
                <c:pt idx="9">
                  <c:v>3.5202843121845587E-2</c:v>
                </c:pt>
                <c:pt idx="10">
                  <c:v>4.8003876984334885E-2</c:v>
                </c:pt>
                <c:pt idx="11">
                  <c:v>5.2142819720228425E-2</c:v>
                </c:pt>
                <c:pt idx="12">
                  <c:v>4.9328949896089831E-2</c:v>
                </c:pt>
                <c:pt idx="13">
                  <c:v>4.4185833289673598E-2</c:v>
                </c:pt>
                <c:pt idx="14">
                  <c:v>4.0153856900857481E-2</c:v>
                </c:pt>
                <c:pt idx="15">
                  <c:v>3.7907563612231708E-2</c:v>
                </c:pt>
                <c:pt idx="16">
                  <c:v>7.553570493005711E-2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D5-4E3E-A4C8-7F3D81C85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647241120"/>
        <c:axId val="1"/>
      </c:barChart>
      <c:catAx>
        <c:axId val="647241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.0000000000000016E-2"/>
          <c:min val="-8.0000000000000016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;0.0%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47241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476248</xdr:colOff>
      <xdr:row>2</xdr:row>
      <xdr:rowOff>19050</xdr:rowOff>
    </xdr:from>
    <xdr:to>
      <xdr:col>14</xdr:col>
      <xdr:colOff>107950</xdr:colOff>
      <xdr:row>24</xdr:row>
      <xdr:rowOff>41275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5409E02D-E48C-469B-A9EC-6CA975204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hernandez/Desktop/VISOR%20MUSI%2031%20DE%20MARZO%202019%2007%20DESBLOQUE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romedio Sector"/>
      <sheetName val="Base de Datos MUSI 2017-2020"/>
      <sheetName val="Inf Ejec"/>
      <sheetName val="NomLocIE"/>
      <sheetName val="PMR"/>
      <sheetName val="NomLocPMR"/>
      <sheetName val="Dashboard"/>
      <sheetName val="INFORME INDICADOR SECTORIAL"/>
      <sheetName val="LINEA DE TIEMPO"/>
      <sheetName val="DBO1"/>
      <sheetName val="DB02"/>
      <sheetName val="DB03"/>
      <sheetName val="DB04"/>
      <sheetName val="DB05"/>
      <sheetName val="DB06"/>
      <sheetName val="DB07"/>
      <sheetName val="DB08"/>
      <sheetName val="DB09"/>
      <sheetName val="DB10"/>
      <sheetName val="DB11"/>
      <sheetName val="DB12"/>
      <sheetName val="AGREGACION"/>
      <sheetName val="AI1"/>
      <sheetName val="AI2"/>
      <sheetName val="ATotal"/>
      <sheetName val="AP1"/>
      <sheetName val="AP2"/>
      <sheetName val="AP3"/>
      <sheetName val="AE5"/>
      <sheetName val="AE6"/>
      <sheetName val="AE7"/>
      <sheetName val="IA03"/>
      <sheetName val="Entregables (2)"/>
      <sheetName val="Indicadores agregados"/>
      <sheetName val="listas"/>
      <sheetName val="Protocolo MU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16">
          <cell r="S216" t="str">
            <v>Jardines infantiles adecuados</v>
          </cell>
        </row>
        <row r="217">
          <cell r="S217" t="str">
            <v>Jardines infantiles dotados</v>
          </cell>
        </row>
        <row r="218">
          <cell r="S218" t="str">
            <v>Personas vinculadas a acciones de promoción del buen trato infantil</v>
          </cell>
        </row>
        <row r="219">
          <cell r="S219" t="str">
            <v>Personas con subsidio tipo C  beneficiadas</v>
          </cell>
        </row>
        <row r="220">
          <cell r="S220" t="str">
            <v xml:space="preserve"> Personas beneficiadas con ayudas técnicas no POS </v>
          </cell>
        </row>
        <row r="221">
          <cell r="S221" t="str">
            <v xml:space="preserve"> Obras de mitigación de riesgo realizadas  </v>
          </cell>
        </row>
        <row r="222">
          <cell r="S222" t="str">
            <v>IED dotados con material pedagógico</v>
          </cell>
        </row>
        <row r="223">
          <cell r="S223" t="str">
            <v>Eventos artísticos y culturales realizados</v>
          </cell>
        </row>
        <row r="224">
          <cell r="S224" t="str">
            <v>Eventos de recreación y deporte realizados</v>
          </cell>
        </row>
        <row r="225">
          <cell r="S225" t="str">
            <v>Personas vinculadas a procesos de  formación artística y cultural</v>
          </cell>
        </row>
        <row r="226">
          <cell r="S226" t="str">
            <v>Personas vinculadas a procesos de  formación deportiva</v>
          </cell>
        </row>
        <row r="227">
          <cell r="S227" t="str">
            <v xml:space="preserve">Demandas  de titulación predial presentadas </v>
          </cell>
        </row>
        <row r="228">
          <cell r="S228" t="str">
            <v xml:space="preserve">Estudios preliminares para la regularización urbanística (levantamiento topográficos y análisis de los mismos)  a asentamientos de origen informal previamente legalizados y priorizados en los territorios diagnosticados por la SDHT
</v>
          </cell>
        </row>
        <row r="229">
          <cell r="S229" t="str">
            <v>Parques vecinales y/o de bolsillo construidos</v>
          </cell>
        </row>
        <row r="230">
          <cell r="S230" t="str">
            <v>Parques vecinales y/o de bolsillo intervenidos</v>
          </cell>
        </row>
        <row r="231">
          <cell r="S231" t="str">
            <v xml:space="preserve"> Km/carril de malla vial rural construidos </v>
          </cell>
        </row>
        <row r="232">
          <cell r="S232" t="str">
            <v>Km/carril de malla vial local construido</v>
          </cell>
        </row>
        <row r="233">
          <cell r="S233" t="str">
            <v>Km/carril de malla vial local mantenido</v>
          </cell>
        </row>
        <row r="234">
          <cell r="S234" t="str">
            <v>Km/carril de malla vial rural mantenidos</v>
          </cell>
        </row>
        <row r="235">
          <cell r="S235" t="str">
            <v>m2 de espacio público construidos</v>
          </cell>
        </row>
        <row r="236">
          <cell r="S236" t="str">
            <v>m2 de espacio público mantenidos</v>
          </cell>
        </row>
        <row r="237">
          <cell r="S237" t="str">
            <v>Puentes vehiculares y/o peatonales, de escala local sobre cuerpos de agua intervenidos</v>
          </cell>
        </row>
        <row r="238">
          <cell r="S238" t="str">
            <v>Dotaciones para seguridad realizadas</v>
          </cell>
        </row>
        <row r="239">
          <cell r="S239" t="str">
            <v>Personas vinculadas a ejercicios de convivencia ciudadana</v>
          </cell>
        </row>
        <row r="240">
          <cell r="S240" t="str">
            <v>Líneas telefónicas satelitales instaladas y/o mantenidas</v>
          </cell>
        </row>
        <row r="241">
          <cell r="S241" t="str">
            <v>Portales interactivos con operación sostenible garantizada</v>
          </cell>
        </row>
        <row r="242">
          <cell r="S242" t="str">
            <v>Arboles sembrados o intervenidos</v>
          </cell>
        </row>
        <row r="243">
          <cell r="S243" t="str">
            <v>Hectáreas de espacio público intervenidas  con acciones de renaturalización y/o ecourbanismo</v>
          </cell>
        </row>
        <row r="244">
          <cell r="S244" t="str">
            <v>m2 de espacio público intervenidos con acciones de jardinería, muros verdes y/o paisajismo</v>
          </cell>
        </row>
        <row r="245">
          <cell r="S245" t="str">
            <v>Personas beneficiadas a través de emprendimientos rurales</v>
          </cell>
        </row>
        <row r="246">
          <cell r="S246" t="str">
            <v>Personas beneficiadas con acciones de asesoría técnica agropecuaria y/o asistencia en tecnologías ambientales sostenibles</v>
          </cell>
        </row>
        <row r="247">
          <cell r="S247" t="str">
            <v>Ediles con pago de honorarios cubierto</v>
          </cell>
        </row>
        <row r="248">
          <cell r="S248" t="str">
            <v>Estrategias de fortalecimiento institucional realizadas</v>
          </cell>
        </row>
        <row r="249">
          <cell r="S249" t="str">
            <v>Acciones de inspección, vigilancia y control realizadas</v>
          </cell>
        </row>
        <row r="250">
          <cell r="S250" t="str">
            <v>Organizaciones, instancias y expresiones sociales ciudadanas fortalecidas para la participación</v>
          </cell>
        </row>
        <row r="251">
          <cell r="S251" t="str">
            <v>Personas vinculadas a procesos de participación ciudadana y/o control social</v>
          </cell>
        </row>
        <row r="252">
          <cell r="S252" t="str">
            <v>Sede administrativa local adecuada</v>
          </cell>
        </row>
        <row r="253">
          <cell r="S253" t="str">
            <v>Camión de bomberos adquirido</v>
          </cell>
        </row>
        <row r="254">
          <cell r="S254" t="str">
            <v>Estrategias integrales para la prevención del riesgo natural y antrópico realizadas</v>
          </cell>
        </row>
        <row r="255">
          <cell r="S255" t="str">
            <v>Personas formadas en  hotelería y turismo y/o ecoturismo y/o comunicación y mercadeo y/o publicidad y/o administración e ingles</v>
          </cell>
        </row>
        <row r="256">
          <cell r="S256" t="str">
            <v>Personas vinculadas a procesos integrales en materia de paz y reconciliación</v>
          </cell>
        </row>
        <row r="257">
          <cell r="S257" t="str">
            <v>Casas de la participación ciudadana  local acondicionadas</v>
          </cell>
        </row>
        <row r="258">
          <cell r="S258" t="str">
            <v>Niños y niñas vinculados a estrategias orientadas a la atención nutricional y prevención de enfermedades prevalentes de la primera infancia</v>
          </cell>
        </row>
        <row r="259">
          <cell r="S259" t="str">
            <v>Construcciones de planteles educativos apoyadas</v>
          </cell>
        </row>
        <row r="260">
          <cell r="S260" t="str">
            <v>CAIs construidos y dotados</v>
          </cell>
        </row>
        <row r="261">
          <cell r="S261" t="str">
            <v>Personas vinculadas en acciones contra la violencia y discriminación de la mujer</v>
          </cell>
        </row>
        <row r="262">
          <cell r="S262" t="str">
            <v>Jóvenes con acciones de ampliación de oportunidades de generación de ingresos y de estabilidad económica beneficiados</v>
          </cell>
        </row>
        <row r="263">
          <cell r="S263" t="str">
            <v>Procesos de recolección y clasificación de residuos sólidos aprovechables implementados</v>
          </cell>
        </row>
        <row r="264">
          <cell r="S264" t="str">
            <v>Centros de Atención Inmediata 
adquiridos y/o construidos</v>
          </cell>
        </row>
        <row r="265">
          <cell r="S265" t="str">
            <v>Estrategias para el fortalecimiento de la apropiación de las TIC implementadas</v>
          </cell>
        </row>
        <row r="266">
          <cell r="S266" t="str">
            <v>Cupos de Educación Técnica, Tecnológica y profesional promovidos</v>
          </cell>
        </row>
        <row r="267">
          <cell r="S267" t="str">
            <v>Procesos de reconocimiento e identificación de necesidades  y acciones para la legalización y funcionamiento de acueductos veredales durante la vigencia  del Plan</v>
          </cell>
        </row>
        <row r="268">
          <cell r="S268" t="str">
            <v>Personas beneficiadas</v>
          </cell>
        </row>
        <row r="269">
          <cell r="S269" t="str">
            <v>Personas beneficiadas en estrategias para el cierre de brechas de género</v>
          </cell>
        </row>
        <row r="270">
          <cell r="S270" t="str">
            <v>Personas vinculadas en el proyecto estratégico ecoturístico de conservación ambiental</v>
          </cell>
        </row>
        <row r="271">
          <cell r="S271" t="str">
            <v>Acciones realizadas para el desarrollo de segmentos, actividades, productos y/o servicios turísticos</v>
          </cell>
        </row>
        <row r="272">
          <cell r="S272" t="str">
            <v>Acciones de protección animal realizadas</v>
          </cell>
        </row>
        <row r="273">
          <cell r="S273" t="str">
            <v>Estrategias  implementadas del plan de acción de la política de bienestar animal</v>
          </cell>
        </row>
        <row r="274">
          <cell r="S274" t="str">
            <v>Acciones de agricultura urbana implementadas</v>
          </cell>
        </row>
        <row r="275">
          <cell r="S275" t="str">
            <v>Salones comunales intervenidos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view="pageBreakPreview" zoomScale="60" zoomScaleNormal="100" workbookViewId="0">
      <pane ySplit="2" topLeftCell="A3" activePane="bottomLeft" state="frozen"/>
      <selection pane="bottomLeft" sqref="A1:L1"/>
    </sheetView>
  </sheetViews>
  <sheetFormatPr baseColWidth="10" defaultColWidth="11.44140625" defaultRowHeight="14.4" x14ac:dyDescent="0.3"/>
  <cols>
    <col min="1" max="1" width="16.44140625" style="16" bestFit="1" customWidth="1"/>
    <col min="2" max="2" width="26" style="16" customWidth="1"/>
    <col min="3" max="3" width="21.44140625" style="16" customWidth="1"/>
    <col min="4" max="4" width="21.77734375" style="16" bestFit="1" customWidth="1"/>
    <col min="5" max="5" width="21.44140625" style="16" customWidth="1"/>
    <col min="6" max="6" width="28.5546875" style="16" customWidth="1"/>
    <col min="7" max="7" width="24.6640625" style="16" customWidth="1"/>
    <col min="8" max="8" width="27.44140625" style="16" customWidth="1"/>
    <col min="9" max="9" width="9" style="16" bestFit="1" customWidth="1"/>
    <col min="10" max="10" width="9" style="28" customWidth="1"/>
    <col min="11" max="11" width="19.88671875" style="16" customWidth="1"/>
    <col min="12" max="12" width="44.6640625" style="16" customWidth="1"/>
    <col min="13" max="16384" width="11.44140625" style="16"/>
  </cols>
  <sheetData>
    <row r="1" spans="1:12" ht="18" x14ac:dyDescent="0.35">
      <c r="A1" s="124" t="s">
        <v>938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36" x14ac:dyDescent="0.3">
      <c r="A2" s="111" t="s">
        <v>118</v>
      </c>
      <c r="B2" s="111" t="s">
        <v>242</v>
      </c>
      <c r="C2" s="111" t="s">
        <v>276</v>
      </c>
      <c r="D2" s="111" t="s">
        <v>243</v>
      </c>
      <c r="E2" s="111" t="s">
        <v>119</v>
      </c>
      <c r="F2" s="111" t="s">
        <v>148</v>
      </c>
      <c r="G2" s="111" t="s">
        <v>275</v>
      </c>
      <c r="H2" s="111" t="s">
        <v>120</v>
      </c>
      <c r="I2" s="111" t="s">
        <v>121</v>
      </c>
      <c r="J2" s="112" t="s">
        <v>336</v>
      </c>
      <c r="K2" s="111" t="s">
        <v>122</v>
      </c>
      <c r="L2" s="111" t="s">
        <v>123</v>
      </c>
    </row>
    <row r="3" spans="1:12" ht="69" x14ac:dyDescent="0.3">
      <c r="A3" s="2" t="s">
        <v>234</v>
      </c>
      <c r="B3" s="14" t="s">
        <v>225</v>
      </c>
      <c r="C3" s="14" t="s">
        <v>271</v>
      </c>
      <c r="D3" s="2" t="s">
        <v>277</v>
      </c>
      <c r="E3" s="15" t="s">
        <v>282</v>
      </c>
      <c r="F3" s="14" t="s">
        <v>283</v>
      </c>
      <c r="G3" s="11"/>
      <c r="H3" s="10"/>
      <c r="I3" s="13"/>
      <c r="J3" s="20"/>
      <c r="K3" s="10"/>
      <c r="L3" s="10"/>
    </row>
    <row r="4" spans="1:12" ht="69" x14ac:dyDescent="0.3">
      <c r="A4" s="2" t="s">
        <v>234</v>
      </c>
      <c r="B4" s="14" t="s">
        <v>225</v>
      </c>
      <c r="C4" s="14" t="s">
        <v>271</v>
      </c>
      <c r="D4" s="2" t="s">
        <v>277</v>
      </c>
      <c r="E4" s="15" t="s">
        <v>282</v>
      </c>
      <c r="F4" s="14" t="s">
        <v>287</v>
      </c>
      <c r="G4" s="3" t="s">
        <v>452</v>
      </c>
      <c r="H4" s="1" t="s">
        <v>453</v>
      </c>
      <c r="I4" s="13">
        <v>0.02</v>
      </c>
      <c r="J4" s="20">
        <v>2020</v>
      </c>
      <c r="K4" s="1" t="s">
        <v>455</v>
      </c>
      <c r="L4" s="10" t="s">
        <v>20</v>
      </c>
    </row>
    <row r="5" spans="1:12" ht="69" x14ac:dyDescent="0.3">
      <c r="A5" s="2" t="s">
        <v>234</v>
      </c>
      <c r="B5" s="14" t="s">
        <v>225</v>
      </c>
      <c r="C5" s="14" t="s">
        <v>271</v>
      </c>
      <c r="D5" s="2" t="s">
        <v>277</v>
      </c>
      <c r="E5" s="15" t="s">
        <v>282</v>
      </c>
      <c r="F5" s="14" t="s">
        <v>290</v>
      </c>
      <c r="G5" s="11" t="s">
        <v>39</v>
      </c>
      <c r="H5" s="2" t="s">
        <v>40</v>
      </c>
      <c r="I5" s="13">
        <v>0.16</v>
      </c>
      <c r="J5" s="20">
        <v>2018</v>
      </c>
      <c r="K5" s="1" t="s">
        <v>26</v>
      </c>
      <c r="L5" s="10" t="s">
        <v>20</v>
      </c>
    </row>
    <row r="6" spans="1:12" ht="69" x14ac:dyDescent="0.3">
      <c r="A6" s="2" t="s">
        <v>234</v>
      </c>
      <c r="B6" s="14" t="s">
        <v>225</v>
      </c>
      <c r="C6" s="14" t="s">
        <v>271</v>
      </c>
      <c r="D6" s="2" t="s">
        <v>277</v>
      </c>
      <c r="E6" s="15" t="s">
        <v>282</v>
      </c>
      <c r="F6" s="14" t="s">
        <v>302</v>
      </c>
      <c r="G6" s="11"/>
      <c r="H6" s="10"/>
      <c r="I6" s="13"/>
      <c r="J6" s="20"/>
      <c r="K6" s="10"/>
      <c r="L6" s="10"/>
    </row>
    <row r="7" spans="1:12" ht="69" x14ac:dyDescent="0.3">
      <c r="A7" s="2" t="s">
        <v>234</v>
      </c>
      <c r="B7" s="14" t="s">
        <v>225</v>
      </c>
      <c r="C7" s="14" t="s">
        <v>271</v>
      </c>
      <c r="D7" s="2" t="s">
        <v>277</v>
      </c>
      <c r="E7" s="15" t="s">
        <v>282</v>
      </c>
      <c r="F7" s="14" t="s">
        <v>303</v>
      </c>
      <c r="G7" s="11"/>
      <c r="H7" s="10"/>
      <c r="I7" s="13"/>
      <c r="J7" s="20"/>
      <c r="K7" s="10"/>
      <c r="L7" s="10"/>
    </row>
    <row r="8" spans="1:12" ht="69" x14ac:dyDescent="0.3">
      <c r="A8" s="2" t="s">
        <v>234</v>
      </c>
      <c r="B8" s="14" t="s">
        <v>226</v>
      </c>
      <c r="C8" s="14" t="s">
        <v>271</v>
      </c>
      <c r="D8" s="2" t="s">
        <v>277</v>
      </c>
      <c r="E8" s="15" t="s">
        <v>282</v>
      </c>
      <c r="F8" s="14" t="s">
        <v>314</v>
      </c>
      <c r="G8" s="3" t="s">
        <v>194</v>
      </c>
      <c r="H8" s="2" t="s">
        <v>193</v>
      </c>
      <c r="I8" s="13">
        <v>1</v>
      </c>
      <c r="J8" s="20">
        <v>2018</v>
      </c>
      <c r="K8" s="2" t="s">
        <v>195</v>
      </c>
      <c r="L8" s="12" t="s">
        <v>4</v>
      </c>
    </row>
    <row r="9" spans="1:12" ht="69" x14ac:dyDescent="0.3">
      <c r="A9" s="2" t="s">
        <v>234</v>
      </c>
      <c r="B9" s="14" t="s">
        <v>226</v>
      </c>
      <c r="C9" s="14" t="s">
        <v>271</v>
      </c>
      <c r="D9" s="2" t="s">
        <v>277</v>
      </c>
      <c r="E9" s="15" t="s">
        <v>282</v>
      </c>
      <c r="F9" s="14" t="s">
        <v>316</v>
      </c>
      <c r="G9" s="3" t="s">
        <v>185</v>
      </c>
      <c r="H9" s="2" t="s">
        <v>187</v>
      </c>
      <c r="I9" s="13">
        <v>5.01</v>
      </c>
      <c r="J9" s="20">
        <v>2015</v>
      </c>
      <c r="K9" s="12" t="s">
        <v>44</v>
      </c>
      <c r="L9" s="2" t="s">
        <v>331</v>
      </c>
    </row>
    <row r="10" spans="1:12" ht="69" x14ac:dyDescent="0.3">
      <c r="A10" s="2" t="s">
        <v>234</v>
      </c>
      <c r="B10" s="14" t="s">
        <v>225</v>
      </c>
      <c r="C10" s="14" t="s">
        <v>271</v>
      </c>
      <c r="D10" s="2" t="s">
        <v>277</v>
      </c>
      <c r="E10" s="15" t="s">
        <v>282</v>
      </c>
      <c r="F10" s="14" t="s">
        <v>324</v>
      </c>
      <c r="G10" s="3" t="s">
        <v>189</v>
      </c>
      <c r="H10" s="2" t="s">
        <v>190</v>
      </c>
      <c r="I10" s="13">
        <v>58.6</v>
      </c>
      <c r="J10" s="20">
        <v>2017</v>
      </c>
      <c r="K10" s="2" t="s">
        <v>191</v>
      </c>
      <c r="L10" s="2" t="s">
        <v>192</v>
      </c>
    </row>
    <row r="11" spans="1:12" ht="110.4" x14ac:dyDescent="0.3">
      <c r="A11" s="2" t="s">
        <v>291</v>
      </c>
      <c r="B11" s="14" t="s">
        <v>52</v>
      </c>
      <c r="C11" s="14" t="s">
        <v>271</v>
      </c>
      <c r="D11" s="2" t="s">
        <v>277</v>
      </c>
      <c r="E11" s="15" t="s">
        <v>196</v>
      </c>
      <c r="F11" s="14" t="s">
        <v>132</v>
      </c>
      <c r="G11" s="3" t="s">
        <v>244</v>
      </c>
      <c r="H11" s="3" t="s">
        <v>65</v>
      </c>
      <c r="I11" s="13">
        <v>0.04</v>
      </c>
      <c r="J11" s="20">
        <v>2014</v>
      </c>
      <c r="K11" s="12" t="s">
        <v>66</v>
      </c>
      <c r="L11" s="12" t="s">
        <v>20</v>
      </c>
    </row>
    <row r="12" spans="1:12" ht="69" x14ac:dyDescent="0.3">
      <c r="A12" s="2" t="s">
        <v>239</v>
      </c>
      <c r="B12" s="14" t="s">
        <v>220</v>
      </c>
      <c r="C12" s="14" t="s">
        <v>269</v>
      </c>
      <c r="D12" s="2" t="s">
        <v>277</v>
      </c>
      <c r="E12" s="15" t="s">
        <v>278</v>
      </c>
      <c r="F12" s="14" t="s">
        <v>292</v>
      </c>
      <c r="G12" s="18" t="s">
        <v>170</v>
      </c>
      <c r="H12" s="18" t="s">
        <v>177</v>
      </c>
      <c r="I12" s="13">
        <v>4.43</v>
      </c>
      <c r="J12" s="20">
        <v>2017</v>
      </c>
      <c r="K12" s="12" t="s">
        <v>10</v>
      </c>
      <c r="L12" s="2" t="s">
        <v>178</v>
      </c>
    </row>
    <row r="13" spans="1:12" ht="69" x14ac:dyDescent="0.3">
      <c r="A13" s="2" t="s">
        <v>239</v>
      </c>
      <c r="B13" s="14" t="s">
        <v>220</v>
      </c>
      <c r="C13" s="14" t="s">
        <v>269</v>
      </c>
      <c r="D13" s="2" t="s">
        <v>277</v>
      </c>
      <c r="E13" s="15" t="s">
        <v>278</v>
      </c>
      <c r="F13" s="14" t="s">
        <v>292</v>
      </c>
      <c r="G13" s="18" t="s">
        <v>181</v>
      </c>
      <c r="H13" s="18" t="s">
        <v>183</v>
      </c>
      <c r="I13" s="13">
        <v>4.43</v>
      </c>
      <c r="J13" s="20">
        <v>2017</v>
      </c>
      <c r="K13" s="12" t="s">
        <v>10</v>
      </c>
      <c r="L13" s="2" t="s">
        <v>182</v>
      </c>
    </row>
    <row r="14" spans="1:12" ht="69" x14ac:dyDescent="0.3">
      <c r="A14" s="2" t="s">
        <v>239</v>
      </c>
      <c r="B14" s="14" t="s">
        <v>320</v>
      </c>
      <c r="C14" s="14" t="s">
        <v>270</v>
      </c>
      <c r="D14" s="2" t="s">
        <v>277</v>
      </c>
      <c r="E14" s="15" t="s">
        <v>278</v>
      </c>
      <c r="F14" s="14" t="s">
        <v>335</v>
      </c>
      <c r="G14" s="3" t="s">
        <v>468</v>
      </c>
      <c r="H14" s="3" t="s">
        <v>468</v>
      </c>
      <c r="I14" s="13">
        <v>36.299999999999997</v>
      </c>
      <c r="J14" s="20">
        <v>2017</v>
      </c>
      <c r="K14" s="1" t="s">
        <v>466</v>
      </c>
      <c r="L14" s="1" t="s">
        <v>467</v>
      </c>
    </row>
    <row r="15" spans="1:12" ht="69" x14ac:dyDescent="0.3">
      <c r="A15" s="2" t="s">
        <v>239</v>
      </c>
      <c r="B15" s="14" t="s">
        <v>220</v>
      </c>
      <c r="C15" s="14" t="s">
        <v>269</v>
      </c>
      <c r="D15" s="2" t="s">
        <v>277</v>
      </c>
      <c r="E15" s="15" t="s">
        <v>278</v>
      </c>
      <c r="F15" s="14" t="s">
        <v>292</v>
      </c>
      <c r="G15" s="18" t="s">
        <v>172</v>
      </c>
      <c r="H15" s="18" t="s">
        <v>176</v>
      </c>
      <c r="I15" s="13">
        <v>6.96</v>
      </c>
      <c r="J15" s="20">
        <v>2017</v>
      </c>
      <c r="K15" s="12" t="s">
        <v>10</v>
      </c>
      <c r="L15" s="2" t="s">
        <v>175</v>
      </c>
    </row>
    <row r="16" spans="1:12" ht="69" x14ac:dyDescent="0.3">
      <c r="A16" s="2" t="s">
        <v>239</v>
      </c>
      <c r="B16" s="14" t="s">
        <v>220</v>
      </c>
      <c r="C16" s="14" t="s">
        <v>269</v>
      </c>
      <c r="D16" s="2" t="s">
        <v>277</v>
      </c>
      <c r="E16" s="15" t="s">
        <v>278</v>
      </c>
      <c r="F16" s="14" t="s">
        <v>307</v>
      </c>
      <c r="G16" s="18" t="s">
        <v>171</v>
      </c>
      <c r="H16" s="18" t="s">
        <v>145</v>
      </c>
      <c r="I16" s="13">
        <v>11.97</v>
      </c>
      <c r="J16" s="20">
        <v>2017</v>
      </c>
      <c r="K16" s="12" t="s">
        <v>10</v>
      </c>
      <c r="L16" s="2" t="s">
        <v>179</v>
      </c>
    </row>
    <row r="17" spans="1:12" ht="69" x14ac:dyDescent="0.3">
      <c r="A17" s="2" t="s">
        <v>239</v>
      </c>
      <c r="B17" s="14" t="s">
        <v>220</v>
      </c>
      <c r="C17" s="14" t="s">
        <v>269</v>
      </c>
      <c r="D17" s="2" t="s">
        <v>277</v>
      </c>
      <c r="E17" s="15" t="s">
        <v>278</v>
      </c>
      <c r="F17" s="14" t="s">
        <v>312</v>
      </c>
      <c r="G17" s="11"/>
      <c r="H17" s="10"/>
      <c r="I17" s="13"/>
      <c r="J17" s="20"/>
      <c r="K17" s="10"/>
      <c r="L17" s="10"/>
    </row>
    <row r="18" spans="1:12" ht="69" x14ac:dyDescent="0.3">
      <c r="A18" s="2" t="s">
        <v>239</v>
      </c>
      <c r="B18" s="14" t="s">
        <v>220</v>
      </c>
      <c r="C18" s="14" t="s">
        <v>269</v>
      </c>
      <c r="D18" s="2" t="s">
        <v>277</v>
      </c>
      <c r="E18" s="15" t="s">
        <v>278</v>
      </c>
      <c r="F18" s="14" t="s">
        <v>217</v>
      </c>
      <c r="G18" s="18" t="s">
        <v>8</v>
      </c>
      <c r="H18" s="18" t="s">
        <v>9</v>
      </c>
      <c r="I18" s="13">
        <v>52.53</v>
      </c>
      <c r="J18" s="20">
        <v>2017</v>
      </c>
      <c r="K18" s="12" t="s">
        <v>10</v>
      </c>
      <c r="L18" s="2" t="s">
        <v>11</v>
      </c>
    </row>
    <row r="19" spans="1:12" ht="69" x14ac:dyDescent="0.3">
      <c r="A19" s="2" t="s">
        <v>239</v>
      </c>
      <c r="B19" s="14" t="s">
        <v>220</v>
      </c>
      <c r="C19" s="14" t="s">
        <v>269</v>
      </c>
      <c r="D19" s="2" t="s">
        <v>277</v>
      </c>
      <c r="E19" s="15" t="s">
        <v>278</v>
      </c>
      <c r="F19" s="14" t="s">
        <v>217</v>
      </c>
      <c r="G19" s="18" t="s">
        <v>169</v>
      </c>
      <c r="H19" s="18" t="s">
        <v>12</v>
      </c>
      <c r="I19" s="13">
        <v>0.75</v>
      </c>
      <c r="J19" s="20">
        <v>2017</v>
      </c>
      <c r="K19" s="12" t="s">
        <v>10</v>
      </c>
      <c r="L19" s="2" t="s">
        <v>173</v>
      </c>
    </row>
    <row r="20" spans="1:12" ht="69" x14ac:dyDescent="0.3">
      <c r="A20" s="2" t="s">
        <v>239</v>
      </c>
      <c r="B20" s="14" t="s">
        <v>220</v>
      </c>
      <c r="C20" s="14" t="s">
        <v>269</v>
      </c>
      <c r="D20" s="2" t="s">
        <v>277</v>
      </c>
      <c r="E20" s="15" t="s">
        <v>278</v>
      </c>
      <c r="F20" s="14" t="s">
        <v>217</v>
      </c>
      <c r="G20" s="18" t="s">
        <v>168</v>
      </c>
      <c r="H20" s="18" t="s">
        <v>13</v>
      </c>
      <c r="I20" s="13">
        <v>1.79</v>
      </c>
      <c r="J20" s="20">
        <v>2017</v>
      </c>
      <c r="K20" s="12" t="s">
        <v>10</v>
      </c>
      <c r="L20" s="2" t="s">
        <v>174</v>
      </c>
    </row>
    <row r="21" spans="1:12" ht="69" x14ac:dyDescent="0.3">
      <c r="A21" s="2" t="s">
        <v>239</v>
      </c>
      <c r="B21" s="14" t="s">
        <v>222</v>
      </c>
      <c r="C21" s="14" t="s">
        <v>271</v>
      </c>
      <c r="D21" s="2" t="s">
        <v>277</v>
      </c>
      <c r="E21" s="15" t="s">
        <v>298</v>
      </c>
      <c r="F21" s="14" t="s">
        <v>23</v>
      </c>
      <c r="G21" s="18" t="s">
        <v>24</v>
      </c>
      <c r="H21" s="2" t="s">
        <v>25</v>
      </c>
      <c r="I21" s="17">
        <v>2.19</v>
      </c>
      <c r="J21" s="21">
        <v>2019</v>
      </c>
      <c r="K21" s="2" t="s">
        <v>26</v>
      </c>
      <c r="L21" s="2" t="s">
        <v>27</v>
      </c>
    </row>
    <row r="22" spans="1:12" ht="69" x14ac:dyDescent="0.3">
      <c r="A22" s="2" t="s">
        <v>239</v>
      </c>
      <c r="B22" s="14" t="s">
        <v>222</v>
      </c>
      <c r="C22" s="14" t="s">
        <v>271</v>
      </c>
      <c r="D22" s="2" t="s">
        <v>277</v>
      </c>
      <c r="E22" s="15" t="s">
        <v>298</v>
      </c>
      <c r="F22" s="14" t="s">
        <v>23</v>
      </c>
      <c r="G22" s="18" t="s">
        <v>28</v>
      </c>
      <c r="H22" s="2" t="s">
        <v>207</v>
      </c>
      <c r="I22" s="13">
        <v>28.16</v>
      </c>
      <c r="J22" s="20">
        <v>2017</v>
      </c>
      <c r="K22" s="12" t="s">
        <v>10</v>
      </c>
      <c r="L22" s="1" t="s">
        <v>330</v>
      </c>
    </row>
    <row r="23" spans="1:12" ht="69" x14ac:dyDescent="0.3">
      <c r="A23" s="2" t="s">
        <v>239</v>
      </c>
      <c r="B23" s="14" t="s">
        <v>220</v>
      </c>
      <c r="C23" s="14" t="s">
        <v>269</v>
      </c>
      <c r="D23" s="2" t="s">
        <v>277</v>
      </c>
      <c r="E23" s="15" t="s">
        <v>298</v>
      </c>
      <c r="F23" s="14" t="s">
        <v>300</v>
      </c>
      <c r="G23" s="3" t="s">
        <v>457</v>
      </c>
      <c r="H23" s="1" t="s">
        <v>458</v>
      </c>
      <c r="I23" s="13">
        <v>21781</v>
      </c>
      <c r="J23" s="20">
        <v>2017</v>
      </c>
      <c r="K23" s="10" t="s">
        <v>459</v>
      </c>
      <c r="L23" s="2" t="s">
        <v>27</v>
      </c>
    </row>
    <row r="24" spans="1:12" ht="69" x14ac:dyDescent="0.3">
      <c r="A24" s="2" t="s">
        <v>319</v>
      </c>
      <c r="B24" s="14" t="s">
        <v>320</v>
      </c>
      <c r="C24" s="14" t="s">
        <v>270</v>
      </c>
      <c r="D24" s="2" t="s">
        <v>277</v>
      </c>
      <c r="E24" s="15" t="s">
        <v>321</v>
      </c>
      <c r="F24" s="14" t="s">
        <v>322</v>
      </c>
      <c r="G24" s="11"/>
      <c r="H24" s="10"/>
      <c r="I24" s="13"/>
      <c r="J24" s="20"/>
      <c r="K24" s="10"/>
      <c r="L24" s="10"/>
    </row>
    <row r="25" spans="1:12" ht="69" x14ac:dyDescent="0.3">
      <c r="A25" s="2" t="s">
        <v>319</v>
      </c>
      <c r="B25" s="14" t="s">
        <v>320</v>
      </c>
      <c r="C25" s="14" t="s">
        <v>270</v>
      </c>
      <c r="D25" s="2" t="s">
        <v>277</v>
      </c>
      <c r="E25" s="15" t="s">
        <v>321</v>
      </c>
      <c r="F25" s="14" t="s">
        <v>329</v>
      </c>
      <c r="G25" s="3" t="s">
        <v>468</v>
      </c>
      <c r="H25" s="3" t="s">
        <v>468</v>
      </c>
      <c r="I25" s="13">
        <v>36.299999999999997</v>
      </c>
      <c r="J25" s="20">
        <v>2017</v>
      </c>
      <c r="K25" s="1" t="s">
        <v>466</v>
      </c>
      <c r="L25" s="1" t="s">
        <v>467</v>
      </c>
    </row>
    <row r="26" spans="1:12" ht="69" x14ac:dyDescent="0.3">
      <c r="A26" s="2" t="s">
        <v>319</v>
      </c>
      <c r="B26" s="14" t="s">
        <v>320</v>
      </c>
      <c r="C26" s="14" t="s">
        <v>270</v>
      </c>
      <c r="D26" s="2" t="s">
        <v>277</v>
      </c>
      <c r="E26" s="15" t="s">
        <v>321</v>
      </c>
      <c r="F26" s="14" t="s">
        <v>328</v>
      </c>
      <c r="G26" s="11"/>
      <c r="H26" s="10"/>
      <c r="I26" s="13"/>
      <c r="J26" s="20"/>
      <c r="K26" s="10"/>
      <c r="L26" s="10"/>
    </row>
    <row r="27" spans="1:12" ht="69" x14ac:dyDescent="0.3">
      <c r="A27" s="2" t="s">
        <v>319</v>
      </c>
      <c r="B27" s="14" t="s">
        <v>320</v>
      </c>
      <c r="C27" s="14" t="s">
        <v>270</v>
      </c>
      <c r="D27" s="2" t="s">
        <v>277</v>
      </c>
      <c r="E27" s="15" t="s">
        <v>321</v>
      </c>
      <c r="F27" s="14" t="s">
        <v>326</v>
      </c>
      <c r="G27" s="11"/>
      <c r="H27" s="10"/>
      <c r="I27" s="13"/>
      <c r="J27" s="20"/>
      <c r="K27" s="10"/>
      <c r="L27" s="10"/>
    </row>
    <row r="28" spans="1:12" ht="110.4" x14ac:dyDescent="0.3">
      <c r="A28" s="2" t="s">
        <v>236</v>
      </c>
      <c r="B28" s="14" t="s">
        <v>52</v>
      </c>
      <c r="C28" s="14" t="s">
        <v>269</v>
      </c>
      <c r="D28" s="2" t="s">
        <v>216</v>
      </c>
      <c r="E28" s="15" t="s">
        <v>259</v>
      </c>
      <c r="F28" s="14" t="s">
        <v>288</v>
      </c>
      <c r="G28" s="3" t="s">
        <v>59</v>
      </c>
      <c r="H28" s="2" t="s">
        <v>60</v>
      </c>
      <c r="I28" s="17">
        <v>13899</v>
      </c>
      <c r="J28" s="21">
        <v>2019</v>
      </c>
      <c r="K28" s="2" t="s">
        <v>61</v>
      </c>
      <c r="L28" s="12" t="s">
        <v>4</v>
      </c>
    </row>
    <row r="29" spans="1:12" ht="110.4" x14ac:dyDescent="0.3">
      <c r="A29" s="2" t="s">
        <v>236</v>
      </c>
      <c r="B29" s="14" t="s">
        <v>52</v>
      </c>
      <c r="C29" s="14" t="s">
        <v>269</v>
      </c>
      <c r="D29" s="2" t="s">
        <v>216</v>
      </c>
      <c r="E29" s="15" t="s">
        <v>259</v>
      </c>
      <c r="F29" s="14" t="s">
        <v>289</v>
      </c>
      <c r="G29" s="11" t="s">
        <v>152</v>
      </c>
      <c r="H29" s="3" t="s">
        <v>151</v>
      </c>
      <c r="I29" s="13">
        <v>230.35</v>
      </c>
      <c r="J29" s="20">
        <v>2019</v>
      </c>
      <c r="K29" s="2" t="s">
        <v>56</v>
      </c>
      <c r="L29" s="12" t="s">
        <v>4</v>
      </c>
    </row>
    <row r="30" spans="1:12" ht="110.4" x14ac:dyDescent="0.3">
      <c r="A30" s="2" t="s">
        <v>236</v>
      </c>
      <c r="B30" s="14" t="s">
        <v>52</v>
      </c>
      <c r="C30" s="14" t="s">
        <v>269</v>
      </c>
      <c r="D30" s="2" t="s">
        <v>277</v>
      </c>
      <c r="E30" s="15" t="s">
        <v>298</v>
      </c>
      <c r="F30" s="14" t="s">
        <v>53</v>
      </c>
      <c r="G30" s="3" t="s">
        <v>54</v>
      </c>
      <c r="H30" s="2" t="s">
        <v>55</v>
      </c>
      <c r="I30" s="17">
        <v>60.23</v>
      </c>
      <c r="J30" s="21">
        <v>2018</v>
      </c>
      <c r="K30" s="2" t="s">
        <v>56</v>
      </c>
      <c r="L30" s="12" t="s">
        <v>20</v>
      </c>
    </row>
    <row r="31" spans="1:12" ht="82.8" x14ac:dyDescent="0.3">
      <c r="A31" s="2" t="s">
        <v>235</v>
      </c>
      <c r="B31" s="14" t="s">
        <v>224</v>
      </c>
      <c r="C31" s="14" t="s">
        <v>273</v>
      </c>
      <c r="D31" s="2" t="s">
        <v>277</v>
      </c>
      <c r="E31" s="15" t="s">
        <v>278</v>
      </c>
      <c r="F31" s="14" t="s">
        <v>296</v>
      </c>
      <c r="G31" s="11" t="s">
        <v>213</v>
      </c>
      <c r="H31" s="2" t="s">
        <v>214</v>
      </c>
      <c r="I31" s="17">
        <v>10529</v>
      </c>
      <c r="J31" s="21">
        <v>2019</v>
      </c>
      <c r="K31" s="12" t="s">
        <v>116</v>
      </c>
      <c r="L31" s="12" t="s">
        <v>4</v>
      </c>
    </row>
    <row r="32" spans="1:12" ht="110.4" x14ac:dyDescent="0.3">
      <c r="A32" s="2" t="s">
        <v>235</v>
      </c>
      <c r="B32" s="14" t="s">
        <v>52</v>
      </c>
      <c r="C32" s="14" t="s">
        <v>272</v>
      </c>
      <c r="D32" s="2" t="s">
        <v>277</v>
      </c>
      <c r="E32" s="15" t="s">
        <v>196</v>
      </c>
      <c r="F32" s="14" t="s">
        <v>294</v>
      </c>
      <c r="G32" s="1" t="s">
        <v>155</v>
      </c>
      <c r="H32" s="2" t="s">
        <v>156</v>
      </c>
      <c r="I32" s="13">
        <v>13</v>
      </c>
      <c r="J32" s="20">
        <v>2017</v>
      </c>
      <c r="K32" s="12" t="s">
        <v>10</v>
      </c>
      <c r="L32" s="12" t="s">
        <v>20</v>
      </c>
    </row>
    <row r="33" spans="1:12" ht="55.2" x14ac:dyDescent="0.3">
      <c r="A33" s="2" t="s">
        <v>240</v>
      </c>
      <c r="B33" s="14" t="s">
        <v>227</v>
      </c>
      <c r="C33" s="14" t="s">
        <v>272</v>
      </c>
      <c r="D33" s="2" t="s">
        <v>218</v>
      </c>
      <c r="E33" s="15" t="s">
        <v>257</v>
      </c>
      <c r="F33" s="14" t="s">
        <v>327</v>
      </c>
      <c r="G33" s="11"/>
      <c r="H33" s="10"/>
      <c r="I33" s="13"/>
      <c r="J33" s="20"/>
      <c r="K33" s="10"/>
      <c r="L33" s="10"/>
    </row>
    <row r="34" spans="1:12" ht="55.2" x14ac:dyDescent="0.3">
      <c r="A34" s="2" t="s">
        <v>240</v>
      </c>
      <c r="B34" s="14" t="s">
        <v>219</v>
      </c>
      <c r="C34" s="14" t="s">
        <v>272</v>
      </c>
      <c r="D34" s="2" t="s">
        <v>216</v>
      </c>
      <c r="E34" s="15" t="s">
        <v>0</v>
      </c>
      <c r="F34" s="14" t="s">
        <v>309</v>
      </c>
      <c r="G34" s="1" t="s">
        <v>1</v>
      </c>
      <c r="H34" s="1" t="s">
        <v>2</v>
      </c>
      <c r="I34" s="17">
        <v>71.099999999999994</v>
      </c>
      <c r="J34" s="21" t="s">
        <v>337</v>
      </c>
      <c r="K34" s="12" t="s">
        <v>3</v>
      </c>
      <c r="L34" s="12" t="s">
        <v>4</v>
      </c>
    </row>
    <row r="35" spans="1:12" ht="55.2" x14ac:dyDescent="0.3">
      <c r="A35" s="2" t="s">
        <v>240</v>
      </c>
      <c r="B35" s="14" t="s">
        <v>219</v>
      </c>
      <c r="C35" s="14" t="s">
        <v>272</v>
      </c>
      <c r="D35" s="2" t="s">
        <v>216</v>
      </c>
      <c r="E35" s="15" t="s">
        <v>0</v>
      </c>
      <c r="F35" s="14" t="s">
        <v>309</v>
      </c>
      <c r="G35" s="1" t="s">
        <v>6</v>
      </c>
      <c r="H35" s="1" t="s">
        <v>7</v>
      </c>
      <c r="I35" s="17">
        <v>51.8</v>
      </c>
      <c r="J35" s="21" t="s">
        <v>337</v>
      </c>
      <c r="K35" s="12" t="s">
        <v>3</v>
      </c>
      <c r="L35" s="12" t="s">
        <v>4</v>
      </c>
    </row>
    <row r="36" spans="1:12" ht="55.2" x14ac:dyDescent="0.3">
      <c r="A36" s="2" t="s">
        <v>240</v>
      </c>
      <c r="B36" s="14" t="s">
        <v>219</v>
      </c>
      <c r="C36" s="14" t="s">
        <v>272</v>
      </c>
      <c r="D36" s="2" t="s">
        <v>216</v>
      </c>
      <c r="E36" s="15" t="s">
        <v>0</v>
      </c>
      <c r="F36" s="14" t="s">
        <v>325</v>
      </c>
      <c r="G36" s="11"/>
      <c r="H36" s="10"/>
      <c r="I36" s="13"/>
      <c r="J36" s="20"/>
      <c r="K36" s="10"/>
      <c r="L36" s="10"/>
    </row>
    <row r="37" spans="1:12" ht="55.2" x14ac:dyDescent="0.3">
      <c r="A37" s="2" t="s">
        <v>240</v>
      </c>
      <c r="B37" s="14" t="s">
        <v>48</v>
      </c>
      <c r="C37" s="14" t="s">
        <v>272</v>
      </c>
      <c r="D37" s="2" t="s">
        <v>216</v>
      </c>
      <c r="E37" s="15" t="s">
        <v>198</v>
      </c>
      <c r="F37" s="14" t="s">
        <v>313</v>
      </c>
      <c r="G37" s="3" t="s">
        <v>49</v>
      </c>
      <c r="H37" s="2" t="s">
        <v>50</v>
      </c>
      <c r="I37" s="17">
        <v>5.23</v>
      </c>
      <c r="J37" s="21">
        <v>2018</v>
      </c>
      <c r="K37" s="12" t="s">
        <v>51</v>
      </c>
      <c r="L37" s="12" t="s">
        <v>20</v>
      </c>
    </row>
    <row r="38" spans="1:12" ht="55.2" x14ac:dyDescent="0.3">
      <c r="A38" s="2" t="s">
        <v>240</v>
      </c>
      <c r="B38" s="14" t="s">
        <v>48</v>
      </c>
      <c r="C38" s="14" t="s">
        <v>272</v>
      </c>
      <c r="D38" s="2" t="s">
        <v>216</v>
      </c>
      <c r="E38" s="15" t="s">
        <v>198</v>
      </c>
      <c r="F38" s="14" t="s">
        <v>313</v>
      </c>
      <c r="G38" s="3" t="s">
        <v>36</v>
      </c>
      <c r="H38" s="2" t="s">
        <v>37</v>
      </c>
      <c r="I38" s="17">
        <v>5913</v>
      </c>
      <c r="J38" s="21">
        <v>2019</v>
      </c>
      <c r="K38" s="2" t="s">
        <v>31</v>
      </c>
      <c r="L38" s="2" t="s">
        <v>38</v>
      </c>
    </row>
    <row r="39" spans="1:12" ht="82.8" x14ac:dyDescent="0.3">
      <c r="A39" s="2" t="s">
        <v>240</v>
      </c>
      <c r="B39" s="14" t="s">
        <v>224</v>
      </c>
      <c r="C39" s="14" t="s">
        <v>273</v>
      </c>
      <c r="D39" s="2" t="s">
        <v>277</v>
      </c>
      <c r="E39" s="15" t="s">
        <v>278</v>
      </c>
      <c r="F39" s="14" t="s">
        <v>284</v>
      </c>
      <c r="G39" s="11"/>
      <c r="H39" s="10"/>
      <c r="I39" s="13"/>
      <c r="J39" s="20"/>
      <c r="K39" s="10"/>
      <c r="L39" s="10"/>
    </row>
    <row r="40" spans="1:12" ht="82.8" x14ac:dyDescent="0.3">
      <c r="A40" s="2" t="s">
        <v>240</v>
      </c>
      <c r="B40" s="14" t="s">
        <v>224</v>
      </c>
      <c r="C40" s="14" t="s">
        <v>273</v>
      </c>
      <c r="D40" s="2" t="s">
        <v>277</v>
      </c>
      <c r="E40" s="15" t="s">
        <v>278</v>
      </c>
      <c r="F40" s="14" t="s">
        <v>285</v>
      </c>
      <c r="G40" s="11"/>
      <c r="H40" s="10"/>
      <c r="I40" s="13"/>
      <c r="J40" s="20"/>
      <c r="K40" s="10"/>
      <c r="L40" s="10"/>
    </row>
    <row r="41" spans="1:12" ht="82.8" x14ac:dyDescent="0.3">
      <c r="A41" s="2" t="s">
        <v>240</v>
      </c>
      <c r="B41" s="14" t="s">
        <v>224</v>
      </c>
      <c r="C41" s="14" t="s">
        <v>273</v>
      </c>
      <c r="D41" s="2" t="s">
        <v>277</v>
      </c>
      <c r="E41" s="15" t="s">
        <v>278</v>
      </c>
      <c r="F41" s="14" t="s">
        <v>286</v>
      </c>
      <c r="G41" s="3" t="s">
        <v>268</v>
      </c>
      <c r="H41" s="1" t="s">
        <v>267</v>
      </c>
      <c r="I41" s="13">
        <v>20.100000000000001</v>
      </c>
      <c r="J41" s="20">
        <v>2017</v>
      </c>
      <c r="K41" s="12" t="s">
        <v>10</v>
      </c>
      <c r="L41" s="12" t="s">
        <v>20</v>
      </c>
    </row>
    <row r="42" spans="1:12" ht="55.2" x14ac:dyDescent="0.3">
      <c r="A42" s="2" t="s">
        <v>240</v>
      </c>
      <c r="B42" s="14" t="s">
        <v>227</v>
      </c>
      <c r="C42" s="14" t="s">
        <v>272</v>
      </c>
      <c r="D42" s="2" t="s">
        <v>277</v>
      </c>
      <c r="E42" s="15" t="s">
        <v>298</v>
      </c>
      <c r="F42" s="14" t="s">
        <v>137</v>
      </c>
      <c r="G42" s="11"/>
      <c r="H42" s="10"/>
      <c r="I42" s="13"/>
      <c r="J42" s="20"/>
      <c r="K42" s="10"/>
      <c r="L42" s="10"/>
    </row>
    <row r="43" spans="1:12" ht="55.2" x14ac:dyDescent="0.3">
      <c r="A43" s="2" t="s">
        <v>240</v>
      </c>
      <c r="B43" s="14" t="s">
        <v>227</v>
      </c>
      <c r="C43" s="14" t="s">
        <v>272</v>
      </c>
      <c r="D43" s="2" t="s">
        <v>332</v>
      </c>
      <c r="E43" s="15" t="s">
        <v>333</v>
      </c>
      <c r="F43" s="14" t="s">
        <v>305</v>
      </c>
      <c r="G43" s="11"/>
      <c r="H43" s="10"/>
      <c r="I43" s="13"/>
      <c r="J43" s="20"/>
      <c r="K43" s="10"/>
      <c r="L43" s="10"/>
    </row>
    <row r="44" spans="1:12" ht="82.8" x14ac:dyDescent="0.3">
      <c r="A44" s="2" t="s">
        <v>240</v>
      </c>
      <c r="B44" s="14" t="s">
        <v>227</v>
      </c>
      <c r="C44" s="14" t="s">
        <v>272</v>
      </c>
      <c r="D44" s="2" t="s">
        <v>332</v>
      </c>
      <c r="E44" s="15" t="s">
        <v>333</v>
      </c>
      <c r="F44" s="14" t="s">
        <v>308</v>
      </c>
      <c r="G44" s="18" t="s">
        <v>45</v>
      </c>
      <c r="H44" s="18" t="s">
        <v>46</v>
      </c>
      <c r="I44" s="13">
        <v>17.75</v>
      </c>
      <c r="J44" s="20">
        <v>2017</v>
      </c>
      <c r="K44" s="12" t="s">
        <v>10</v>
      </c>
      <c r="L44" s="1" t="s">
        <v>47</v>
      </c>
    </row>
    <row r="45" spans="1:12" ht="69" x14ac:dyDescent="0.3">
      <c r="A45" s="2" t="s">
        <v>237</v>
      </c>
      <c r="B45" s="14" t="s">
        <v>225</v>
      </c>
      <c r="C45" s="14" t="s">
        <v>271</v>
      </c>
      <c r="D45" s="2" t="s">
        <v>277</v>
      </c>
      <c r="E45" s="15" t="s">
        <v>282</v>
      </c>
      <c r="F45" s="14" t="s">
        <v>256</v>
      </c>
      <c r="G45" s="3" t="s">
        <v>41</v>
      </c>
      <c r="H45" s="2" t="s">
        <v>42</v>
      </c>
      <c r="I45" s="13">
        <v>0.02</v>
      </c>
      <c r="J45" s="20">
        <v>2019</v>
      </c>
      <c r="K45" s="12" t="s">
        <v>43</v>
      </c>
      <c r="L45" s="12" t="s">
        <v>20</v>
      </c>
    </row>
    <row r="46" spans="1:12" ht="110.4" x14ac:dyDescent="0.3">
      <c r="A46" s="2" t="s">
        <v>237</v>
      </c>
      <c r="B46" s="14" t="s">
        <v>52</v>
      </c>
      <c r="C46" s="14" t="s">
        <v>269</v>
      </c>
      <c r="D46" s="2" t="s">
        <v>277</v>
      </c>
      <c r="E46" s="15" t="s">
        <v>196</v>
      </c>
      <c r="F46" s="14" t="s">
        <v>281</v>
      </c>
      <c r="G46" s="10" t="s">
        <v>246</v>
      </c>
      <c r="H46" s="2" t="s">
        <v>159</v>
      </c>
      <c r="I46" s="13">
        <v>65.8</v>
      </c>
      <c r="J46" s="20">
        <v>2017</v>
      </c>
      <c r="K46" s="12" t="s">
        <v>10</v>
      </c>
      <c r="L46" s="12" t="s">
        <v>20</v>
      </c>
    </row>
    <row r="47" spans="1:12" ht="110.4" x14ac:dyDescent="0.3">
      <c r="A47" s="2" t="s">
        <v>237</v>
      </c>
      <c r="B47" s="14" t="s">
        <v>52</v>
      </c>
      <c r="C47" s="14" t="s">
        <v>271</v>
      </c>
      <c r="D47" s="2" t="s">
        <v>277</v>
      </c>
      <c r="E47" s="15" t="s">
        <v>196</v>
      </c>
      <c r="F47" s="14" t="s">
        <v>304</v>
      </c>
      <c r="G47" s="11"/>
      <c r="H47" s="10"/>
      <c r="I47" s="13"/>
      <c r="J47" s="20"/>
      <c r="K47" s="10"/>
      <c r="L47" s="10"/>
    </row>
    <row r="48" spans="1:12" ht="110.4" x14ac:dyDescent="0.3">
      <c r="A48" s="2" t="s">
        <v>237</v>
      </c>
      <c r="B48" s="14" t="s">
        <v>52</v>
      </c>
      <c r="C48" s="14" t="s">
        <v>269</v>
      </c>
      <c r="D48" s="2" t="s">
        <v>277</v>
      </c>
      <c r="E48" s="15" t="s">
        <v>196</v>
      </c>
      <c r="F48" s="14" t="s">
        <v>315</v>
      </c>
      <c r="G48" s="10" t="s">
        <v>184</v>
      </c>
      <c r="H48" s="1" t="s">
        <v>139</v>
      </c>
      <c r="I48" s="13">
        <v>31.8</v>
      </c>
      <c r="J48" s="20">
        <v>2017</v>
      </c>
      <c r="K48" s="12" t="s">
        <v>10</v>
      </c>
      <c r="L48" s="2" t="s">
        <v>158</v>
      </c>
    </row>
    <row r="49" spans="1:12" ht="110.4" x14ac:dyDescent="0.3">
      <c r="A49" s="2" t="s">
        <v>238</v>
      </c>
      <c r="B49" s="14" t="s">
        <v>52</v>
      </c>
      <c r="C49" s="14" t="s">
        <v>269</v>
      </c>
      <c r="D49" s="2" t="s">
        <v>216</v>
      </c>
      <c r="E49" s="15" t="s">
        <v>310</v>
      </c>
      <c r="F49" s="14" t="s">
        <v>311</v>
      </c>
      <c r="G49" s="11" t="s">
        <v>460</v>
      </c>
      <c r="H49" s="11" t="s">
        <v>460</v>
      </c>
      <c r="I49" s="13">
        <v>4.8</v>
      </c>
      <c r="J49" s="20">
        <v>2017</v>
      </c>
      <c r="K49" s="12" t="s">
        <v>10</v>
      </c>
      <c r="L49" s="12" t="s">
        <v>20</v>
      </c>
    </row>
    <row r="50" spans="1:12" ht="110.4" x14ac:dyDescent="0.3">
      <c r="A50" s="2" t="s">
        <v>238</v>
      </c>
      <c r="B50" s="14" t="s">
        <v>52</v>
      </c>
      <c r="C50" s="14" t="s">
        <v>269</v>
      </c>
      <c r="D50" s="2" t="s">
        <v>216</v>
      </c>
      <c r="E50" s="15" t="s">
        <v>310</v>
      </c>
      <c r="F50" s="14" t="s">
        <v>128</v>
      </c>
      <c r="G50" s="3" t="s">
        <v>62</v>
      </c>
      <c r="H50" s="1" t="s">
        <v>255</v>
      </c>
      <c r="I50" s="17">
        <v>14.24</v>
      </c>
      <c r="J50" s="21">
        <v>2017</v>
      </c>
      <c r="K50" s="12" t="s">
        <v>10</v>
      </c>
      <c r="L50" s="12" t="s">
        <v>20</v>
      </c>
    </row>
    <row r="51" spans="1:12" ht="69" x14ac:dyDescent="0.3">
      <c r="A51" s="2" t="s">
        <v>238</v>
      </c>
      <c r="B51" s="14" t="s">
        <v>223</v>
      </c>
      <c r="C51" s="14" t="s">
        <v>269</v>
      </c>
      <c r="D51" s="2" t="s">
        <v>277</v>
      </c>
      <c r="E51" s="15" t="s">
        <v>278</v>
      </c>
      <c r="F51" s="14" t="s">
        <v>318</v>
      </c>
      <c r="G51" s="18" t="s">
        <v>229</v>
      </c>
      <c r="H51" s="1" t="s">
        <v>228</v>
      </c>
      <c r="I51" s="13">
        <v>413.48</v>
      </c>
      <c r="J51" s="20">
        <v>2019</v>
      </c>
      <c r="K51" s="10" t="s">
        <v>31</v>
      </c>
      <c r="L51" s="10" t="s">
        <v>20</v>
      </c>
    </row>
    <row r="52" spans="1:12" ht="69" x14ac:dyDescent="0.3">
      <c r="A52" s="2" t="s">
        <v>238</v>
      </c>
      <c r="B52" s="14" t="s">
        <v>223</v>
      </c>
      <c r="C52" s="14" t="s">
        <v>269</v>
      </c>
      <c r="D52" s="2" t="s">
        <v>277</v>
      </c>
      <c r="E52" s="15" t="s">
        <v>278</v>
      </c>
      <c r="F52" s="14" t="s">
        <v>318</v>
      </c>
      <c r="G52" s="18" t="s">
        <v>29</v>
      </c>
      <c r="H52" s="1" t="s">
        <v>30</v>
      </c>
      <c r="I52" s="13">
        <v>65</v>
      </c>
      <c r="J52" s="20">
        <v>2019</v>
      </c>
      <c r="K52" s="12" t="s">
        <v>31</v>
      </c>
      <c r="L52" s="12" t="s">
        <v>20</v>
      </c>
    </row>
    <row r="53" spans="1:12" ht="110.4" x14ac:dyDescent="0.3">
      <c r="A53" s="2" t="s">
        <v>238</v>
      </c>
      <c r="B53" s="14" t="s">
        <v>52</v>
      </c>
      <c r="C53" s="14" t="s">
        <v>269</v>
      </c>
      <c r="D53" s="2" t="s">
        <v>277</v>
      </c>
      <c r="E53" s="15" t="s">
        <v>298</v>
      </c>
      <c r="F53" s="14" t="s">
        <v>206</v>
      </c>
      <c r="G53" s="11"/>
      <c r="H53" s="10"/>
      <c r="I53" s="13"/>
      <c r="J53" s="20"/>
      <c r="K53" s="10"/>
      <c r="L53" s="10"/>
    </row>
    <row r="54" spans="1:12" ht="110.4" x14ac:dyDescent="0.3">
      <c r="A54" s="2" t="s">
        <v>238</v>
      </c>
      <c r="B54" s="14" t="s">
        <v>52</v>
      </c>
      <c r="C54" s="14" t="s">
        <v>269</v>
      </c>
      <c r="D54" s="2" t="s">
        <v>277</v>
      </c>
      <c r="E54" s="15" t="s">
        <v>298</v>
      </c>
      <c r="F54" s="14" t="s">
        <v>131</v>
      </c>
      <c r="G54" s="11"/>
      <c r="H54" s="10"/>
      <c r="I54" s="13"/>
      <c r="J54" s="20"/>
      <c r="K54" s="10"/>
      <c r="L54" s="10"/>
    </row>
    <row r="55" spans="1:12" ht="110.4" x14ac:dyDescent="0.3">
      <c r="A55" s="2" t="s">
        <v>238</v>
      </c>
      <c r="B55" s="14" t="s">
        <v>52</v>
      </c>
      <c r="C55" s="14" t="s">
        <v>269</v>
      </c>
      <c r="D55" s="2" t="s">
        <v>277</v>
      </c>
      <c r="E55" s="15" t="s">
        <v>298</v>
      </c>
      <c r="F55" s="14" t="s">
        <v>127</v>
      </c>
      <c r="G55" s="11" t="s">
        <v>57</v>
      </c>
      <c r="H55" s="1" t="s">
        <v>124</v>
      </c>
      <c r="I55" s="17">
        <v>72.430000000000007</v>
      </c>
      <c r="J55" s="21">
        <v>2018</v>
      </c>
      <c r="K55" s="12" t="s">
        <v>58</v>
      </c>
      <c r="L55" s="12" t="s">
        <v>20</v>
      </c>
    </row>
    <row r="56" spans="1:12" ht="110.4" x14ac:dyDescent="0.3">
      <c r="A56" s="2" t="s">
        <v>238</v>
      </c>
      <c r="B56" s="14" t="s">
        <v>52</v>
      </c>
      <c r="C56" s="14" t="s">
        <v>269</v>
      </c>
      <c r="D56" s="2" t="s">
        <v>277</v>
      </c>
      <c r="E56" s="15" t="s">
        <v>298</v>
      </c>
      <c r="F56" s="14" t="s">
        <v>130</v>
      </c>
      <c r="G56" s="3" t="s">
        <v>462</v>
      </c>
      <c r="H56" s="1" t="s">
        <v>464</v>
      </c>
      <c r="I56" s="13">
        <v>19.2</v>
      </c>
      <c r="J56" s="20">
        <v>2017</v>
      </c>
      <c r="K56" s="1" t="s">
        <v>463</v>
      </c>
      <c r="L56" s="12" t="s">
        <v>20</v>
      </c>
    </row>
    <row r="57" spans="1:12" ht="110.4" x14ac:dyDescent="0.3">
      <c r="A57" s="2" t="s">
        <v>238</v>
      </c>
      <c r="B57" s="14" t="s">
        <v>52</v>
      </c>
      <c r="C57" s="14" t="s">
        <v>269</v>
      </c>
      <c r="D57" s="2" t="s">
        <v>277</v>
      </c>
      <c r="E57" s="15" t="s">
        <v>298</v>
      </c>
      <c r="F57" s="14" t="s">
        <v>129</v>
      </c>
      <c r="G57" s="11"/>
      <c r="H57" s="10"/>
      <c r="I57" s="13"/>
      <c r="J57" s="20"/>
      <c r="K57" s="10"/>
      <c r="L57" s="10"/>
    </row>
    <row r="58" spans="1:12" ht="193.2" x14ac:dyDescent="0.3">
      <c r="A58" s="2" t="s">
        <v>297</v>
      </c>
      <c r="B58" s="14" t="s">
        <v>221</v>
      </c>
      <c r="C58" s="14" t="s">
        <v>270</v>
      </c>
      <c r="D58" s="2" t="s">
        <v>277</v>
      </c>
      <c r="E58" s="15" t="s">
        <v>298</v>
      </c>
      <c r="F58" s="14" t="s">
        <v>135</v>
      </c>
      <c r="G58" s="1" t="s">
        <v>146</v>
      </c>
      <c r="H58" s="2" t="s">
        <v>245</v>
      </c>
      <c r="I58" s="13">
        <v>46</v>
      </c>
      <c r="J58" s="20" t="s">
        <v>339</v>
      </c>
      <c r="K58" s="12" t="s">
        <v>16</v>
      </c>
      <c r="L58" s="12" t="s">
        <v>20</v>
      </c>
    </row>
    <row r="59" spans="1:12" ht="193.2" x14ac:dyDescent="0.3">
      <c r="A59" s="2" t="s">
        <v>297</v>
      </c>
      <c r="B59" s="14" t="s">
        <v>221</v>
      </c>
      <c r="C59" s="14" t="s">
        <v>270</v>
      </c>
      <c r="D59" s="2" t="s">
        <v>277</v>
      </c>
      <c r="E59" s="15" t="s">
        <v>298</v>
      </c>
      <c r="F59" s="14" t="s">
        <v>136</v>
      </c>
      <c r="G59" s="1" t="s">
        <v>203</v>
      </c>
      <c r="H59" s="2" t="s">
        <v>147</v>
      </c>
      <c r="I59" s="9">
        <v>14</v>
      </c>
      <c r="J59" s="20" t="s">
        <v>340</v>
      </c>
      <c r="K59" s="2" t="s">
        <v>16</v>
      </c>
      <c r="L59" s="2" t="s">
        <v>204</v>
      </c>
    </row>
    <row r="60" spans="1:12" ht="193.2" x14ac:dyDescent="0.3">
      <c r="A60" s="2" t="s">
        <v>297</v>
      </c>
      <c r="B60" s="14" t="s">
        <v>221</v>
      </c>
      <c r="C60" s="14" t="s">
        <v>270</v>
      </c>
      <c r="D60" s="2" t="s">
        <v>277</v>
      </c>
      <c r="E60" s="15" t="s">
        <v>298</v>
      </c>
      <c r="F60" s="14" t="s">
        <v>134</v>
      </c>
      <c r="G60" s="18" t="s">
        <v>14</v>
      </c>
      <c r="H60" s="1" t="s">
        <v>15</v>
      </c>
      <c r="I60" s="9">
        <v>9</v>
      </c>
      <c r="J60" s="20" t="s">
        <v>340</v>
      </c>
      <c r="K60" s="2" t="s">
        <v>16</v>
      </c>
      <c r="L60" s="2" t="s">
        <v>20</v>
      </c>
    </row>
    <row r="61" spans="1:12" ht="193.2" x14ac:dyDescent="0.3">
      <c r="A61" s="2" t="s">
        <v>297</v>
      </c>
      <c r="B61" s="14" t="s">
        <v>221</v>
      </c>
      <c r="C61" s="14" t="s">
        <v>270</v>
      </c>
      <c r="D61" s="2" t="s">
        <v>277</v>
      </c>
      <c r="E61" s="15" t="s">
        <v>298</v>
      </c>
      <c r="F61" s="14" t="s">
        <v>134</v>
      </c>
      <c r="G61" s="18" t="s">
        <v>17</v>
      </c>
      <c r="H61" s="1" t="s">
        <v>18</v>
      </c>
      <c r="I61" s="9">
        <v>1</v>
      </c>
      <c r="J61" s="20" t="s">
        <v>340</v>
      </c>
      <c r="K61" s="2" t="s">
        <v>16</v>
      </c>
      <c r="L61" s="2" t="s">
        <v>20</v>
      </c>
    </row>
    <row r="62" spans="1:12" ht="193.2" x14ac:dyDescent="0.3">
      <c r="A62" s="2" t="s">
        <v>297</v>
      </c>
      <c r="B62" s="14" t="s">
        <v>221</v>
      </c>
      <c r="C62" s="14" t="s">
        <v>270</v>
      </c>
      <c r="D62" s="2" t="s">
        <v>277</v>
      </c>
      <c r="E62" s="15" t="s">
        <v>298</v>
      </c>
      <c r="F62" s="14" t="s">
        <v>134</v>
      </c>
      <c r="G62" s="1" t="s">
        <v>141</v>
      </c>
      <c r="H62" s="2" t="s">
        <v>19</v>
      </c>
      <c r="I62" s="9">
        <v>46</v>
      </c>
      <c r="J62" s="20" t="s">
        <v>340</v>
      </c>
      <c r="K62" s="2" t="s">
        <v>16</v>
      </c>
      <c r="L62" s="2" t="s">
        <v>201</v>
      </c>
    </row>
    <row r="63" spans="1:12" ht="193.2" x14ac:dyDescent="0.3">
      <c r="A63" s="2" t="s">
        <v>297</v>
      </c>
      <c r="B63" s="14" t="s">
        <v>221</v>
      </c>
      <c r="C63" s="14" t="s">
        <v>270</v>
      </c>
      <c r="D63" s="2" t="s">
        <v>277</v>
      </c>
      <c r="E63" s="15" t="s">
        <v>298</v>
      </c>
      <c r="F63" s="14" t="s">
        <v>134</v>
      </c>
      <c r="G63" s="1" t="s">
        <v>142</v>
      </c>
      <c r="H63" s="1" t="s">
        <v>21</v>
      </c>
      <c r="I63" s="9">
        <v>57</v>
      </c>
      <c r="J63" s="20" t="s">
        <v>340</v>
      </c>
      <c r="K63" s="2" t="s">
        <v>16</v>
      </c>
      <c r="L63" s="2" t="s">
        <v>201</v>
      </c>
    </row>
    <row r="64" spans="1:12" ht="193.2" x14ac:dyDescent="0.3">
      <c r="A64" s="2" t="s">
        <v>297</v>
      </c>
      <c r="B64" s="14" t="s">
        <v>221</v>
      </c>
      <c r="C64" s="14" t="s">
        <v>270</v>
      </c>
      <c r="D64" s="2" t="s">
        <v>277</v>
      </c>
      <c r="E64" s="15" t="s">
        <v>298</v>
      </c>
      <c r="F64" s="14" t="s">
        <v>134</v>
      </c>
      <c r="G64" s="1" t="s">
        <v>140</v>
      </c>
      <c r="H64" s="2" t="s">
        <v>22</v>
      </c>
      <c r="I64" s="9">
        <v>8</v>
      </c>
      <c r="J64" s="20" t="s">
        <v>340</v>
      </c>
      <c r="K64" s="2" t="s">
        <v>16</v>
      </c>
      <c r="L64" s="2" t="s">
        <v>202</v>
      </c>
    </row>
    <row r="65" spans="1:12" ht="193.2" x14ac:dyDescent="0.3">
      <c r="A65" s="2" t="s">
        <v>297</v>
      </c>
      <c r="B65" s="14" t="s">
        <v>221</v>
      </c>
      <c r="C65" s="14" t="s">
        <v>270</v>
      </c>
      <c r="D65" s="2" t="s">
        <v>277</v>
      </c>
      <c r="E65" s="15" t="s">
        <v>298</v>
      </c>
      <c r="F65" s="14" t="s">
        <v>299</v>
      </c>
      <c r="G65" s="1" t="s">
        <v>262</v>
      </c>
      <c r="H65" s="1" t="s">
        <v>263</v>
      </c>
      <c r="I65" s="9">
        <v>6.8</v>
      </c>
      <c r="J65" s="22">
        <v>2017</v>
      </c>
      <c r="K65" s="2" t="s">
        <v>10</v>
      </c>
      <c r="L65" s="2" t="s">
        <v>20</v>
      </c>
    </row>
    <row r="66" spans="1:12" ht="82.8" x14ac:dyDescent="0.3">
      <c r="A66" s="2" t="s">
        <v>117</v>
      </c>
      <c r="B66" s="14" t="s">
        <v>223</v>
      </c>
      <c r="C66" s="14" t="s">
        <v>273</v>
      </c>
      <c r="D66" s="2" t="s">
        <v>277</v>
      </c>
      <c r="E66" s="15" t="s">
        <v>278</v>
      </c>
      <c r="F66" s="14" t="s">
        <v>295</v>
      </c>
      <c r="G66" s="11"/>
      <c r="H66" s="10"/>
      <c r="I66" s="13"/>
      <c r="J66" s="20"/>
      <c r="K66" s="10"/>
      <c r="L66" s="10"/>
    </row>
    <row r="67" spans="1:12" ht="69" x14ac:dyDescent="0.3">
      <c r="A67" s="2" t="s">
        <v>117</v>
      </c>
      <c r="B67" s="14" t="s">
        <v>223</v>
      </c>
      <c r="C67" s="14" t="s">
        <v>269</v>
      </c>
      <c r="D67" s="2" t="s">
        <v>277</v>
      </c>
      <c r="E67" s="15" t="s">
        <v>278</v>
      </c>
      <c r="F67" s="14" t="s">
        <v>306</v>
      </c>
      <c r="G67" s="3" t="s">
        <v>63</v>
      </c>
      <c r="H67" s="1" t="s">
        <v>64</v>
      </c>
      <c r="I67" s="9">
        <v>3.8</v>
      </c>
      <c r="J67" s="22">
        <v>2017</v>
      </c>
      <c r="K67" s="2" t="s">
        <v>10</v>
      </c>
      <c r="L67" s="2" t="s">
        <v>20</v>
      </c>
    </row>
    <row r="68" spans="1:12" ht="82.8" x14ac:dyDescent="0.3">
      <c r="A68" s="2" t="s">
        <v>117</v>
      </c>
      <c r="B68" s="14" t="s">
        <v>223</v>
      </c>
      <c r="C68" s="14" t="s">
        <v>273</v>
      </c>
      <c r="D68" s="2" t="s">
        <v>277</v>
      </c>
      <c r="E68" s="15" t="s">
        <v>278</v>
      </c>
      <c r="F68" s="14" t="s">
        <v>133</v>
      </c>
      <c r="G68" s="3" t="s">
        <v>32</v>
      </c>
      <c r="H68" s="1" t="s">
        <v>33</v>
      </c>
      <c r="I68" s="9">
        <v>3.22</v>
      </c>
      <c r="J68" s="22">
        <v>2018</v>
      </c>
      <c r="K68" s="2" t="s">
        <v>34</v>
      </c>
      <c r="L68" s="2" t="s">
        <v>4</v>
      </c>
    </row>
    <row r="69" spans="1:12" ht="110.4" x14ac:dyDescent="0.3">
      <c r="A69" s="2" t="s">
        <v>233</v>
      </c>
      <c r="B69" s="14" t="s">
        <v>52</v>
      </c>
      <c r="C69" s="14" t="s">
        <v>269</v>
      </c>
      <c r="D69" s="2" t="s">
        <v>218</v>
      </c>
      <c r="E69" s="15" t="s">
        <v>197</v>
      </c>
      <c r="F69" s="14" t="s">
        <v>334</v>
      </c>
      <c r="G69" s="3" t="s">
        <v>63</v>
      </c>
      <c r="H69" s="1" t="s">
        <v>64</v>
      </c>
      <c r="I69" s="9">
        <v>3.8</v>
      </c>
      <c r="J69" s="22">
        <v>2017</v>
      </c>
      <c r="K69" s="2" t="s">
        <v>10</v>
      </c>
      <c r="L69" s="2" t="s">
        <v>20</v>
      </c>
    </row>
    <row r="70" spans="1:12" ht="110.4" x14ac:dyDescent="0.3">
      <c r="A70" s="2" t="s">
        <v>233</v>
      </c>
      <c r="B70" s="14" t="s">
        <v>52</v>
      </c>
      <c r="C70" s="14" t="s">
        <v>269</v>
      </c>
      <c r="D70" s="2" t="s">
        <v>218</v>
      </c>
      <c r="E70" s="15" t="s">
        <v>197</v>
      </c>
      <c r="F70" s="14" t="s">
        <v>208</v>
      </c>
      <c r="G70" s="3" t="s">
        <v>63</v>
      </c>
      <c r="H70" s="1" t="s">
        <v>64</v>
      </c>
      <c r="I70" s="9">
        <v>3.8</v>
      </c>
      <c r="J70" s="22">
        <v>2017</v>
      </c>
      <c r="K70" s="2" t="s">
        <v>10</v>
      </c>
      <c r="L70" s="2" t="s">
        <v>20</v>
      </c>
    </row>
    <row r="71" spans="1:12" ht="110.4" x14ac:dyDescent="0.3">
      <c r="A71" s="2" t="s">
        <v>233</v>
      </c>
      <c r="B71" s="14" t="s">
        <v>52</v>
      </c>
      <c r="C71" s="14" t="s">
        <v>269</v>
      </c>
      <c r="D71" s="2" t="s">
        <v>218</v>
      </c>
      <c r="E71" s="15" t="s">
        <v>197</v>
      </c>
      <c r="F71" s="14" t="s">
        <v>280</v>
      </c>
      <c r="G71" s="11"/>
      <c r="H71" s="10"/>
      <c r="I71" s="13"/>
      <c r="J71" s="20"/>
      <c r="K71" s="10"/>
      <c r="L71" s="10"/>
    </row>
    <row r="72" spans="1:12" ht="138" x14ac:dyDescent="0.3">
      <c r="A72" s="2" t="s">
        <v>233</v>
      </c>
      <c r="B72" s="14" t="s">
        <v>67</v>
      </c>
      <c r="C72" s="14" t="s">
        <v>269</v>
      </c>
      <c r="D72" s="2" t="s">
        <v>218</v>
      </c>
      <c r="E72" s="15" t="s">
        <v>197</v>
      </c>
      <c r="F72" s="14" t="s">
        <v>138</v>
      </c>
      <c r="G72" s="3" t="s">
        <v>71</v>
      </c>
      <c r="H72" s="2" t="s">
        <v>72</v>
      </c>
      <c r="I72" s="17">
        <v>4.5999999999999996</v>
      </c>
      <c r="J72" s="21">
        <v>2016</v>
      </c>
      <c r="K72" s="12" t="s">
        <v>73</v>
      </c>
      <c r="L72" s="2" t="s">
        <v>74</v>
      </c>
    </row>
    <row r="73" spans="1:12" ht="110.4" x14ac:dyDescent="0.3">
      <c r="A73" s="2" t="s">
        <v>233</v>
      </c>
      <c r="B73" s="14" t="s">
        <v>52</v>
      </c>
      <c r="C73" s="14" t="s">
        <v>269</v>
      </c>
      <c r="D73" s="2" t="s">
        <v>218</v>
      </c>
      <c r="E73" s="15" t="s">
        <v>197</v>
      </c>
      <c r="F73" s="14" t="s">
        <v>293</v>
      </c>
      <c r="G73" s="11"/>
      <c r="H73" s="10"/>
      <c r="I73" s="13"/>
      <c r="J73" s="20"/>
      <c r="K73" s="10"/>
      <c r="L73" s="10"/>
    </row>
    <row r="74" spans="1:12" ht="138" x14ac:dyDescent="0.3">
      <c r="A74" s="2" t="s">
        <v>233</v>
      </c>
      <c r="B74" s="14" t="s">
        <v>67</v>
      </c>
      <c r="C74" s="14" t="s">
        <v>269</v>
      </c>
      <c r="D74" s="2" t="s">
        <v>218</v>
      </c>
      <c r="E74" s="15" t="s">
        <v>197</v>
      </c>
      <c r="F74" s="14" t="s">
        <v>317</v>
      </c>
      <c r="G74" s="3" t="s">
        <v>68</v>
      </c>
      <c r="H74" s="2" t="s">
        <v>69</v>
      </c>
      <c r="I74" s="17">
        <v>19.170000000000002</v>
      </c>
      <c r="J74" s="21">
        <v>2018</v>
      </c>
      <c r="K74" s="2" t="s">
        <v>70</v>
      </c>
      <c r="L74" s="12" t="s">
        <v>20</v>
      </c>
    </row>
    <row r="75" spans="1:12" ht="110.4" x14ac:dyDescent="0.3">
      <c r="A75" s="2" t="s">
        <v>233</v>
      </c>
      <c r="B75" s="14" t="s">
        <v>52</v>
      </c>
      <c r="C75" s="14" t="s">
        <v>269</v>
      </c>
      <c r="D75" s="2" t="s">
        <v>218</v>
      </c>
      <c r="E75" s="15" t="s">
        <v>197</v>
      </c>
      <c r="F75" s="14" t="s">
        <v>323</v>
      </c>
      <c r="G75" s="11"/>
      <c r="H75" s="10"/>
      <c r="I75" s="13"/>
      <c r="J75" s="20"/>
      <c r="K75" s="10"/>
      <c r="L75" s="10"/>
    </row>
    <row r="76" spans="1:12" ht="82.8" x14ac:dyDescent="0.3">
      <c r="A76" s="2" t="s">
        <v>241</v>
      </c>
      <c r="B76" s="14" t="s">
        <v>224</v>
      </c>
      <c r="C76" s="14" t="s">
        <v>273</v>
      </c>
      <c r="D76" s="2" t="s">
        <v>277</v>
      </c>
      <c r="E76" s="15" t="s">
        <v>278</v>
      </c>
      <c r="F76" s="14" t="s">
        <v>279</v>
      </c>
      <c r="G76" s="3" t="s">
        <v>210</v>
      </c>
      <c r="H76" s="1" t="s">
        <v>211</v>
      </c>
      <c r="I76" s="9">
        <v>36661</v>
      </c>
      <c r="J76" s="22">
        <v>2019</v>
      </c>
      <c r="K76" s="1" t="s">
        <v>212</v>
      </c>
      <c r="L76" s="1" t="s">
        <v>4</v>
      </c>
    </row>
    <row r="77" spans="1:12" ht="82.8" x14ac:dyDescent="0.3">
      <c r="A77" s="2" t="s">
        <v>241</v>
      </c>
      <c r="B77" s="14" t="s">
        <v>224</v>
      </c>
      <c r="C77" s="14" t="s">
        <v>273</v>
      </c>
      <c r="D77" s="2" t="s">
        <v>277</v>
      </c>
      <c r="E77" s="15" t="s">
        <v>278</v>
      </c>
      <c r="F77" s="14" t="s">
        <v>301</v>
      </c>
      <c r="G77" s="3" t="s">
        <v>230</v>
      </c>
      <c r="H77" s="2" t="s">
        <v>231</v>
      </c>
      <c r="I77" s="19">
        <v>2796</v>
      </c>
      <c r="J77" s="23">
        <v>2019</v>
      </c>
      <c r="K77" s="2" t="s">
        <v>31</v>
      </c>
      <c r="L77" s="2" t="s">
        <v>20</v>
      </c>
    </row>
    <row r="78" spans="1:12" ht="82.8" x14ac:dyDescent="0.3">
      <c r="A78" s="2" t="s">
        <v>241</v>
      </c>
      <c r="B78" s="14" t="s">
        <v>224</v>
      </c>
      <c r="C78" s="14" t="s">
        <v>273</v>
      </c>
      <c r="D78" s="2" t="s">
        <v>277</v>
      </c>
      <c r="E78" s="15" t="s">
        <v>278</v>
      </c>
      <c r="F78" s="14" t="s">
        <v>35</v>
      </c>
      <c r="G78" s="3" t="s">
        <v>153</v>
      </c>
      <c r="H78" s="2" t="s">
        <v>154</v>
      </c>
      <c r="I78" s="19">
        <v>333.75923644003024</v>
      </c>
      <c r="J78" s="23">
        <v>2019</v>
      </c>
      <c r="K78" s="2" t="s">
        <v>31</v>
      </c>
      <c r="L78" s="2" t="s">
        <v>20</v>
      </c>
    </row>
  </sheetData>
  <autoFilter ref="A2:L78" xr:uid="{00000000-0009-0000-0000-000000000000}">
    <sortState xmlns:xlrd2="http://schemas.microsoft.com/office/spreadsheetml/2017/richdata2" ref="A3:L78">
      <sortCondition ref="A3:A78"/>
      <sortCondition ref="D3:D78"/>
      <sortCondition ref="E3:E78"/>
    </sortState>
  </autoFilter>
  <mergeCells count="1">
    <mergeCell ref="A1:L1"/>
  </mergeCells>
  <dataValidations count="2">
    <dataValidation type="list" allowBlank="1" showInputMessage="1" showErrorMessage="1" sqref="D56:E56 D16:E16 D19:E20 E22" xr:uid="{00000000-0002-0000-0000-000000000000}">
      <formula1>LINEA</formula1>
    </dataValidation>
    <dataValidation type="list" allowBlank="1" showInputMessage="1" showErrorMessage="1" sqref="A16 A19:A20 A22 A56" xr:uid="{00000000-0002-0000-0000-000001000000}">
      <formula1>SECTOR</formula1>
    </dataValidation>
  </dataValidations>
  <pageMargins left="0.70866141732283472" right="0.70866141732283472" top="0.74803149606299213" bottom="0.74803149606299213" header="0.31496062992125984" footer="0.31496062992125984"/>
  <pageSetup scale="4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28ED-FA91-4040-BFEF-7CC976EC596A}">
  <dimension ref="A1:F27"/>
  <sheetViews>
    <sheetView view="pageBreakPreview" zoomScale="60" zoomScaleNormal="100" workbookViewId="0">
      <pane xSplit="2" ySplit="4" topLeftCell="C11" activePane="bottomRight" state="frozen"/>
      <selection activeCell="B12" sqref="B12"/>
      <selection pane="topRight" activeCell="B12" sqref="B12"/>
      <selection pane="bottomLeft" activeCell="B12" sqref="B12"/>
      <selection pane="bottomRight" activeCell="D12" sqref="D12"/>
    </sheetView>
  </sheetViews>
  <sheetFormatPr baseColWidth="10" defaultColWidth="11.44140625" defaultRowHeight="14.4" x14ac:dyDescent="0.3"/>
  <cols>
    <col min="1" max="1" width="11.44140625" style="76"/>
    <col min="2" max="2" width="36.44140625" style="76" bestFit="1" customWidth="1"/>
    <col min="3" max="3" width="11.5546875" style="76" bestFit="1" customWidth="1"/>
    <col min="4" max="4" width="11" style="76" bestFit="1" customWidth="1"/>
    <col min="5" max="5" width="11" style="76" customWidth="1"/>
    <col min="6" max="6" width="11.5546875" style="76" bestFit="1" customWidth="1"/>
    <col min="7" max="16384" width="11.44140625" style="76"/>
  </cols>
  <sheetData>
    <row r="1" spans="1:6" x14ac:dyDescent="0.3">
      <c r="B1" s="67" t="s">
        <v>610</v>
      </c>
    </row>
    <row r="2" spans="1:6" ht="41.4" customHeight="1" x14ac:dyDescent="0.4">
      <c r="B2" s="127" t="s">
        <v>856</v>
      </c>
      <c r="C2" s="127"/>
      <c r="D2" s="127"/>
      <c r="E2" s="127"/>
      <c r="F2" s="127"/>
    </row>
    <row r="4" spans="1:6" ht="28.8" x14ac:dyDescent="0.3">
      <c r="A4" s="55" t="s">
        <v>612</v>
      </c>
      <c r="B4" s="55" t="s">
        <v>613</v>
      </c>
      <c r="C4" s="55" t="s">
        <v>857</v>
      </c>
      <c r="D4" s="55" t="s">
        <v>858</v>
      </c>
      <c r="E4" s="55" t="s">
        <v>859</v>
      </c>
      <c r="F4" s="55" t="s">
        <v>860</v>
      </c>
    </row>
    <row r="5" spans="1:6" x14ac:dyDescent="0.3">
      <c r="A5" s="77">
        <v>1</v>
      </c>
      <c r="B5" s="78" t="s">
        <v>737</v>
      </c>
      <c r="C5" s="79">
        <v>170635</v>
      </c>
      <c r="D5" s="79">
        <v>23422</v>
      </c>
      <c r="E5" s="79">
        <v>5117</v>
      </c>
      <c r="F5" s="80">
        <f t="shared" ref="F5:F25" si="0">+SUM(C5:E5)</f>
        <v>199174</v>
      </c>
    </row>
    <row r="6" spans="1:6" x14ac:dyDescent="0.3">
      <c r="A6" s="77">
        <v>2</v>
      </c>
      <c r="B6" s="78" t="s">
        <v>95</v>
      </c>
      <c r="C6" s="79">
        <v>59793</v>
      </c>
      <c r="D6" s="79">
        <v>7579</v>
      </c>
      <c r="E6" s="79">
        <v>1135</v>
      </c>
      <c r="F6" s="80">
        <f t="shared" si="0"/>
        <v>68507</v>
      </c>
    </row>
    <row r="7" spans="1:6" x14ac:dyDescent="0.3">
      <c r="A7" s="77">
        <v>3</v>
      </c>
      <c r="B7" s="78" t="s">
        <v>738</v>
      </c>
      <c r="C7" s="79">
        <v>25981</v>
      </c>
      <c r="D7" s="79">
        <v>14560</v>
      </c>
      <c r="E7" s="79">
        <v>793</v>
      </c>
      <c r="F7" s="80">
        <f t="shared" si="0"/>
        <v>41334</v>
      </c>
    </row>
    <row r="8" spans="1:6" x14ac:dyDescent="0.3">
      <c r="A8" s="77">
        <v>4</v>
      </c>
      <c r="B8" s="78" t="s">
        <v>739</v>
      </c>
      <c r="C8" s="79">
        <v>76589</v>
      </c>
      <c r="D8" s="79">
        <v>41860</v>
      </c>
      <c r="E8" s="79">
        <v>1004</v>
      </c>
      <c r="F8" s="80">
        <f t="shared" si="0"/>
        <v>119453</v>
      </c>
    </row>
    <row r="9" spans="1:6" x14ac:dyDescent="0.3">
      <c r="A9" s="77">
        <v>5</v>
      </c>
      <c r="B9" s="78" t="s">
        <v>92</v>
      </c>
      <c r="C9" s="79">
        <v>60227</v>
      </c>
      <c r="D9" s="79">
        <v>45641</v>
      </c>
      <c r="E9" s="79">
        <v>2695</v>
      </c>
      <c r="F9" s="80">
        <f t="shared" si="0"/>
        <v>108563</v>
      </c>
    </row>
    <row r="10" spans="1:6" x14ac:dyDescent="0.3">
      <c r="A10" s="77">
        <v>6</v>
      </c>
      <c r="B10" s="78" t="s">
        <v>91</v>
      </c>
      <c r="C10" s="79">
        <v>39861</v>
      </c>
      <c r="D10" s="79">
        <v>16928</v>
      </c>
      <c r="E10" s="79">
        <v>579</v>
      </c>
      <c r="F10" s="80">
        <f t="shared" si="0"/>
        <v>57368</v>
      </c>
    </row>
    <row r="11" spans="1:6" x14ac:dyDescent="0.3">
      <c r="A11" s="77">
        <v>7</v>
      </c>
      <c r="B11" s="78" t="s">
        <v>90</v>
      </c>
      <c r="C11" s="79">
        <v>151528</v>
      </c>
      <c r="D11" s="79">
        <v>78981</v>
      </c>
      <c r="E11" s="79">
        <v>1452</v>
      </c>
      <c r="F11" s="80">
        <f t="shared" si="0"/>
        <v>231961</v>
      </c>
    </row>
    <row r="12" spans="1:6" x14ac:dyDescent="0.3">
      <c r="A12" s="77">
        <v>8</v>
      </c>
      <c r="B12" s="78" t="s">
        <v>89</v>
      </c>
      <c r="C12" s="79">
        <v>250171</v>
      </c>
      <c r="D12" s="79">
        <v>81354</v>
      </c>
      <c r="E12" s="79">
        <v>2973</v>
      </c>
      <c r="F12" s="80">
        <f t="shared" si="0"/>
        <v>334498</v>
      </c>
    </row>
    <row r="13" spans="1:6" x14ac:dyDescent="0.3">
      <c r="A13" s="77">
        <v>9</v>
      </c>
      <c r="B13" s="78" t="s">
        <v>740</v>
      </c>
      <c r="C13" s="79">
        <v>102116</v>
      </c>
      <c r="D13" s="79">
        <v>21519</v>
      </c>
      <c r="E13" s="79">
        <v>1649</v>
      </c>
      <c r="F13" s="80">
        <f t="shared" si="0"/>
        <v>125284</v>
      </c>
    </row>
    <row r="14" spans="1:6" x14ac:dyDescent="0.3">
      <c r="A14" s="77">
        <v>10</v>
      </c>
      <c r="B14" s="78" t="s">
        <v>741</v>
      </c>
      <c r="C14" s="79">
        <v>215193</v>
      </c>
      <c r="D14" s="79">
        <v>51178</v>
      </c>
      <c r="E14" s="79">
        <v>2710</v>
      </c>
      <c r="F14" s="80">
        <f t="shared" si="0"/>
        <v>269081</v>
      </c>
    </row>
    <row r="15" spans="1:6" x14ac:dyDescent="0.3">
      <c r="A15" s="77">
        <v>11</v>
      </c>
      <c r="B15" s="78" t="s">
        <v>86</v>
      </c>
      <c r="C15" s="79">
        <v>318509</v>
      </c>
      <c r="D15" s="79">
        <v>67049</v>
      </c>
      <c r="E15" s="79">
        <v>3137</v>
      </c>
      <c r="F15" s="80">
        <f t="shared" si="0"/>
        <v>388695</v>
      </c>
    </row>
    <row r="16" spans="1:6" x14ac:dyDescent="0.3">
      <c r="A16" s="77">
        <v>12</v>
      </c>
      <c r="B16" s="78" t="s">
        <v>85</v>
      </c>
      <c r="C16" s="79">
        <v>40444</v>
      </c>
      <c r="D16" s="79">
        <v>7383</v>
      </c>
      <c r="E16" s="79">
        <v>682</v>
      </c>
      <c r="F16" s="80">
        <f t="shared" si="0"/>
        <v>48509</v>
      </c>
    </row>
    <row r="17" spans="1:6" x14ac:dyDescent="0.3">
      <c r="A17" s="77">
        <v>13</v>
      </c>
      <c r="B17" s="78" t="s">
        <v>84</v>
      </c>
      <c r="C17" s="79">
        <v>54864</v>
      </c>
      <c r="D17" s="79">
        <v>4315</v>
      </c>
      <c r="E17" s="79">
        <v>1137</v>
      </c>
      <c r="F17" s="80">
        <f t="shared" si="0"/>
        <v>60316</v>
      </c>
    </row>
    <row r="18" spans="1:6" x14ac:dyDescent="0.3">
      <c r="A18" s="77">
        <v>14</v>
      </c>
      <c r="B18" s="78" t="s">
        <v>742</v>
      </c>
      <c r="C18" s="79">
        <v>18200</v>
      </c>
      <c r="D18" s="79">
        <v>8940</v>
      </c>
      <c r="E18" s="79">
        <v>439</v>
      </c>
      <c r="F18" s="80">
        <f t="shared" si="0"/>
        <v>27579</v>
      </c>
    </row>
    <row r="19" spans="1:6" x14ac:dyDescent="0.3">
      <c r="A19" s="77">
        <v>15</v>
      </c>
      <c r="B19" s="78" t="s">
        <v>82</v>
      </c>
      <c r="C19" s="79">
        <v>20293</v>
      </c>
      <c r="D19" s="79">
        <v>5783</v>
      </c>
      <c r="E19" s="79">
        <v>271</v>
      </c>
      <c r="F19" s="80">
        <f t="shared" si="0"/>
        <v>26347</v>
      </c>
    </row>
    <row r="20" spans="1:6" x14ac:dyDescent="0.3">
      <c r="A20" s="77">
        <v>16</v>
      </c>
      <c r="B20" s="78" t="s">
        <v>81</v>
      </c>
      <c r="C20" s="79">
        <v>65882</v>
      </c>
      <c r="D20" s="79">
        <v>14429</v>
      </c>
      <c r="E20" s="79">
        <v>1035</v>
      </c>
      <c r="F20" s="80">
        <f t="shared" si="0"/>
        <v>81346</v>
      </c>
    </row>
    <row r="21" spans="1:6" x14ac:dyDescent="0.3">
      <c r="A21" s="77">
        <v>17</v>
      </c>
      <c r="B21" s="78" t="s">
        <v>743</v>
      </c>
      <c r="C21" s="79">
        <v>4803</v>
      </c>
      <c r="D21" s="79">
        <v>2842</v>
      </c>
      <c r="E21" s="79">
        <v>258</v>
      </c>
      <c r="F21" s="80">
        <f t="shared" si="0"/>
        <v>7903</v>
      </c>
    </row>
    <row r="22" spans="1:6" x14ac:dyDescent="0.3">
      <c r="A22" s="77">
        <v>18</v>
      </c>
      <c r="B22" s="78" t="s">
        <v>744</v>
      </c>
      <c r="C22" s="79">
        <v>76470</v>
      </c>
      <c r="D22" s="79">
        <v>37818</v>
      </c>
      <c r="E22" s="79">
        <v>1100</v>
      </c>
      <c r="F22" s="80">
        <f t="shared" si="0"/>
        <v>115388</v>
      </c>
    </row>
    <row r="23" spans="1:6" x14ac:dyDescent="0.3">
      <c r="A23" s="77">
        <v>19</v>
      </c>
      <c r="B23" s="78" t="s">
        <v>745</v>
      </c>
      <c r="C23" s="79">
        <v>117465</v>
      </c>
      <c r="D23" s="79">
        <v>79045</v>
      </c>
      <c r="E23" s="79">
        <v>1708</v>
      </c>
      <c r="F23" s="80">
        <f t="shared" si="0"/>
        <v>198218</v>
      </c>
    </row>
    <row r="24" spans="1:6" x14ac:dyDescent="0.3">
      <c r="A24" s="77"/>
      <c r="B24" s="78" t="s">
        <v>746</v>
      </c>
      <c r="C24" s="79">
        <f>23+6</f>
        <v>29</v>
      </c>
      <c r="D24" s="79">
        <f>25+1</f>
        <v>26</v>
      </c>
      <c r="E24" s="79">
        <v>2</v>
      </c>
      <c r="F24" s="80">
        <f t="shared" si="0"/>
        <v>57</v>
      </c>
    </row>
    <row r="25" spans="1:6" x14ac:dyDescent="0.3">
      <c r="A25" s="78"/>
      <c r="B25" s="78" t="s">
        <v>861</v>
      </c>
      <c r="C25" s="80">
        <f>+SUM(C5:C24)</f>
        <v>1869053</v>
      </c>
      <c r="D25" s="80">
        <f>+SUM(D5:D24)</f>
        <v>610652</v>
      </c>
      <c r="E25" s="80">
        <f>+SUM(E5:E24)</f>
        <v>29876</v>
      </c>
      <c r="F25" s="80">
        <f t="shared" si="0"/>
        <v>2509581</v>
      </c>
    </row>
    <row r="27" spans="1:6" x14ac:dyDescent="0.3">
      <c r="B27" s="81" t="s">
        <v>862</v>
      </c>
    </row>
  </sheetData>
  <mergeCells count="1">
    <mergeCell ref="B2:F2"/>
  </mergeCells>
  <hyperlinks>
    <hyperlink ref="B1" location="Índice!A1" display="Índice" xr:uid="{FB17FEDC-B668-4195-80B1-F64A6C524928}"/>
  </hyperlinks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52012-3D31-461F-B8C7-134759312DC0}">
  <dimension ref="A1:H259"/>
  <sheetViews>
    <sheetView view="pageBreakPreview" zoomScale="60" zoomScaleNormal="100" workbookViewId="0">
      <selection activeCell="E4" sqref="E4:G4"/>
    </sheetView>
  </sheetViews>
  <sheetFormatPr baseColWidth="10" defaultColWidth="11.44140625" defaultRowHeight="14.4" x14ac:dyDescent="0.3"/>
  <cols>
    <col min="1" max="1" width="4" style="76" customWidth="1"/>
    <col min="2" max="2" width="18.33203125" style="76" bestFit="1" customWidth="1"/>
    <col min="3" max="3" width="4.6640625" style="76" customWidth="1"/>
    <col min="4" max="4" width="19.109375" style="76" customWidth="1"/>
    <col min="5" max="6" width="11.44140625" style="76"/>
    <col min="7" max="7" width="23.109375" style="76" customWidth="1"/>
    <col min="8" max="16384" width="11.44140625" style="76"/>
  </cols>
  <sheetData>
    <row r="1" spans="1:8" x14ac:dyDescent="0.3">
      <c r="A1" s="67" t="s">
        <v>610</v>
      </c>
    </row>
    <row r="2" spans="1:8" ht="63.6" customHeight="1" x14ac:dyDescent="0.4">
      <c r="A2" s="127" t="s">
        <v>863</v>
      </c>
      <c r="B2" s="127"/>
      <c r="C2" s="127"/>
      <c r="D2" s="127"/>
      <c r="E2" s="127"/>
      <c r="F2" s="127"/>
      <c r="G2" s="127"/>
      <c r="H2" s="127"/>
    </row>
    <row r="3" spans="1:8" x14ac:dyDescent="0.3">
      <c r="A3" s="53"/>
    </row>
    <row r="4" spans="1:8" ht="26.1" customHeight="1" x14ac:dyDescent="0.3">
      <c r="E4" s="128" t="s">
        <v>864</v>
      </c>
      <c r="F4" s="128"/>
      <c r="G4" s="128"/>
    </row>
    <row r="5" spans="1:8" ht="15" customHeight="1" x14ac:dyDescent="0.3">
      <c r="A5" s="82" t="s">
        <v>612</v>
      </c>
      <c r="B5" s="82" t="s">
        <v>865</v>
      </c>
      <c r="C5" s="82" t="s">
        <v>866</v>
      </c>
      <c r="D5" s="82" t="s">
        <v>867</v>
      </c>
      <c r="E5" s="82" t="s">
        <v>868</v>
      </c>
      <c r="F5" s="82" t="s">
        <v>858</v>
      </c>
      <c r="G5" s="82" t="s">
        <v>869</v>
      </c>
      <c r="H5" s="82" t="s">
        <v>860</v>
      </c>
    </row>
    <row r="6" spans="1:8" x14ac:dyDescent="0.3">
      <c r="A6" s="76">
        <v>1</v>
      </c>
      <c r="B6" s="76" t="s">
        <v>737</v>
      </c>
      <c r="C6" s="76">
        <v>1</v>
      </c>
      <c r="D6" s="76" t="s">
        <v>870</v>
      </c>
      <c r="E6" s="83">
        <v>7174</v>
      </c>
      <c r="F6" s="83">
        <v>1298</v>
      </c>
      <c r="G6" s="83">
        <v>48</v>
      </c>
      <c r="H6" s="84">
        <f t="shared" ref="H6:H69" si="0">+SUM(E6:G6)</f>
        <v>8520</v>
      </c>
    </row>
    <row r="7" spans="1:8" x14ac:dyDescent="0.3">
      <c r="A7" s="76">
        <v>1</v>
      </c>
      <c r="B7" s="76" t="s">
        <v>737</v>
      </c>
      <c r="C7" s="76">
        <v>2</v>
      </c>
      <c r="D7" s="76" t="s">
        <v>871</v>
      </c>
      <c r="E7" s="84">
        <v>23018</v>
      </c>
      <c r="F7" s="84">
        <v>4322</v>
      </c>
      <c r="G7" s="84">
        <v>158</v>
      </c>
      <c r="H7" s="84">
        <f t="shared" si="0"/>
        <v>27498</v>
      </c>
    </row>
    <row r="8" spans="1:8" x14ac:dyDescent="0.3">
      <c r="A8" s="76">
        <v>1</v>
      </c>
      <c r="B8" s="76" t="s">
        <v>737</v>
      </c>
      <c r="C8" s="76">
        <v>3</v>
      </c>
      <c r="D8" s="76" t="s">
        <v>872</v>
      </c>
      <c r="E8" s="83">
        <v>18866</v>
      </c>
      <c r="F8" s="83">
        <v>2688</v>
      </c>
      <c r="G8" s="83">
        <v>119</v>
      </c>
      <c r="H8" s="84">
        <f t="shared" si="0"/>
        <v>21673</v>
      </c>
    </row>
    <row r="9" spans="1:8" x14ac:dyDescent="0.3">
      <c r="A9" s="76">
        <v>1</v>
      </c>
      <c r="B9" s="76" t="s">
        <v>737</v>
      </c>
      <c r="C9" s="76">
        <v>4</v>
      </c>
      <c r="D9" s="76" t="s">
        <v>873</v>
      </c>
      <c r="E9" s="83">
        <v>14817</v>
      </c>
      <c r="F9" s="83">
        <v>1377</v>
      </c>
      <c r="G9" s="83">
        <v>116</v>
      </c>
      <c r="H9" s="84">
        <f t="shared" si="0"/>
        <v>16310</v>
      </c>
    </row>
    <row r="10" spans="1:8" x14ac:dyDescent="0.3">
      <c r="A10" s="76">
        <v>1</v>
      </c>
      <c r="B10" s="76" t="s">
        <v>737</v>
      </c>
      <c r="C10" s="76">
        <v>5</v>
      </c>
      <c r="D10" s="76" t="s">
        <v>874</v>
      </c>
      <c r="E10" s="83">
        <v>982</v>
      </c>
      <c r="F10" s="83">
        <v>84</v>
      </c>
      <c r="G10" s="83">
        <v>24</v>
      </c>
      <c r="H10" s="84">
        <f t="shared" si="0"/>
        <v>1090</v>
      </c>
    </row>
    <row r="11" spans="1:8" x14ac:dyDescent="0.3">
      <c r="A11" s="76">
        <v>1</v>
      </c>
      <c r="B11" s="76" t="s">
        <v>737</v>
      </c>
      <c r="C11" s="76">
        <v>6</v>
      </c>
      <c r="D11" s="76" t="s">
        <v>875</v>
      </c>
      <c r="E11" s="83">
        <v>347</v>
      </c>
      <c r="F11" s="83">
        <v>26</v>
      </c>
      <c r="G11" s="83">
        <v>4</v>
      </c>
      <c r="H11" s="84">
        <f t="shared" si="0"/>
        <v>377</v>
      </c>
    </row>
    <row r="12" spans="1:8" x14ac:dyDescent="0.3">
      <c r="A12" s="76">
        <v>1</v>
      </c>
      <c r="B12" s="76" t="s">
        <v>737</v>
      </c>
      <c r="C12" s="76">
        <v>7</v>
      </c>
      <c r="D12" s="76" t="s">
        <v>876</v>
      </c>
      <c r="E12" s="83">
        <v>4844</v>
      </c>
      <c r="F12" s="83">
        <v>636</v>
      </c>
      <c r="G12" s="83">
        <v>47</v>
      </c>
      <c r="H12" s="84">
        <f t="shared" si="0"/>
        <v>5527</v>
      </c>
    </row>
    <row r="13" spans="1:8" x14ac:dyDescent="0.3">
      <c r="A13" s="76">
        <v>1</v>
      </c>
      <c r="B13" s="76" t="s">
        <v>737</v>
      </c>
      <c r="C13" s="76">
        <v>8</v>
      </c>
      <c r="D13" s="76" t="s">
        <v>877</v>
      </c>
      <c r="E13" s="83">
        <v>33795</v>
      </c>
      <c r="F13" s="83">
        <v>1112</v>
      </c>
      <c r="G13" s="83">
        <v>305</v>
      </c>
      <c r="H13" s="84">
        <f t="shared" si="0"/>
        <v>35212</v>
      </c>
    </row>
    <row r="14" spans="1:8" x14ac:dyDescent="0.3">
      <c r="A14" s="76">
        <v>1</v>
      </c>
      <c r="B14" s="76" t="s">
        <v>737</v>
      </c>
      <c r="C14" s="76">
        <v>9</v>
      </c>
      <c r="D14" s="76" t="s">
        <v>878</v>
      </c>
      <c r="E14" s="83">
        <v>10027</v>
      </c>
      <c r="F14" s="83">
        <v>162</v>
      </c>
      <c r="G14" s="83">
        <v>154</v>
      </c>
      <c r="H14" s="84">
        <f t="shared" si="0"/>
        <v>10343</v>
      </c>
    </row>
    <row r="15" spans="1:8" x14ac:dyDescent="0.3">
      <c r="A15" s="76">
        <v>1</v>
      </c>
      <c r="B15" s="76" t="s">
        <v>737</v>
      </c>
      <c r="C15" s="76">
        <v>10</v>
      </c>
      <c r="D15" s="76" t="s">
        <v>879</v>
      </c>
      <c r="E15" s="83">
        <v>399</v>
      </c>
      <c r="F15" s="83">
        <v>21</v>
      </c>
      <c r="G15" s="83">
        <v>10</v>
      </c>
      <c r="H15" s="84">
        <f t="shared" si="0"/>
        <v>430</v>
      </c>
    </row>
    <row r="16" spans="1:8" x14ac:dyDescent="0.3">
      <c r="A16" s="76">
        <v>1</v>
      </c>
      <c r="B16" s="76" t="s">
        <v>737</v>
      </c>
      <c r="C16" s="76">
        <v>99</v>
      </c>
      <c r="D16" s="76" t="s">
        <v>859</v>
      </c>
      <c r="E16" s="83">
        <v>360</v>
      </c>
      <c r="F16" s="83">
        <v>47</v>
      </c>
      <c r="G16" s="83">
        <v>5</v>
      </c>
      <c r="H16" s="84">
        <f t="shared" si="0"/>
        <v>412</v>
      </c>
    </row>
    <row r="17" spans="1:8" x14ac:dyDescent="0.3">
      <c r="A17" s="76">
        <v>1</v>
      </c>
      <c r="B17" s="76" t="s">
        <v>737</v>
      </c>
      <c r="D17" s="76" t="s">
        <v>860</v>
      </c>
      <c r="E17" s="83">
        <f>+SUM(E6:E16)</f>
        <v>114629</v>
      </c>
      <c r="F17" s="83">
        <f>+SUM(F6:F16)</f>
        <v>11773</v>
      </c>
      <c r="G17" s="83">
        <f>+SUM(G6:G16)</f>
        <v>990</v>
      </c>
      <c r="H17" s="83">
        <f>+SUM(H6:H16)</f>
        <v>127392</v>
      </c>
    </row>
    <row r="18" spans="1:8" x14ac:dyDescent="0.3">
      <c r="A18" s="76">
        <v>10</v>
      </c>
      <c r="B18" s="76" t="s">
        <v>741</v>
      </c>
      <c r="C18" s="76">
        <v>1</v>
      </c>
      <c r="D18" s="76" t="s">
        <v>870</v>
      </c>
      <c r="E18" s="83">
        <v>10091</v>
      </c>
      <c r="F18" s="83">
        <v>2415</v>
      </c>
      <c r="G18" s="83">
        <v>46</v>
      </c>
      <c r="H18" s="84">
        <f t="shared" si="0"/>
        <v>12552</v>
      </c>
    </row>
    <row r="19" spans="1:8" x14ac:dyDescent="0.3">
      <c r="A19" s="76">
        <v>10</v>
      </c>
      <c r="B19" s="76" t="s">
        <v>741</v>
      </c>
      <c r="C19" s="76">
        <v>2</v>
      </c>
      <c r="D19" s="76" t="s">
        <v>871</v>
      </c>
      <c r="E19" s="83">
        <v>37486</v>
      </c>
      <c r="F19" s="83">
        <v>8314</v>
      </c>
      <c r="G19" s="83">
        <v>289</v>
      </c>
      <c r="H19" s="84">
        <f t="shared" si="0"/>
        <v>46089</v>
      </c>
    </row>
    <row r="20" spans="1:8" x14ac:dyDescent="0.3">
      <c r="A20" s="76">
        <v>10</v>
      </c>
      <c r="B20" s="76" t="s">
        <v>741</v>
      </c>
      <c r="C20" s="76">
        <v>3</v>
      </c>
      <c r="D20" s="76" t="s">
        <v>872</v>
      </c>
      <c r="E20" s="83">
        <v>32321</v>
      </c>
      <c r="F20" s="83">
        <v>5424</v>
      </c>
      <c r="G20" s="83">
        <v>227</v>
      </c>
      <c r="H20" s="84">
        <f t="shared" si="0"/>
        <v>37972</v>
      </c>
    </row>
    <row r="21" spans="1:8" x14ac:dyDescent="0.3">
      <c r="A21" s="76">
        <v>10</v>
      </c>
      <c r="B21" s="76" t="s">
        <v>741</v>
      </c>
      <c r="C21" s="76">
        <v>4</v>
      </c>
      <c r="D21" s="76" t="s">
        <v>873</v>
      </c>
      <c r="E21" s="83">
        <v>22430</v>
      </c>
      <c r="F21" s="83">
        <v>2760</v>
      </c>
      <c r="G21" s="83">
        <v>139</v>
      </c>
      <c r="H21" s="84">
        <f t="shared" si="0"/>
        <v>25329</v>
      </c>
    </row>
    <row r="22" spans="1:8" x14ac:dyDescent="0.3">
      <c r="A22" s="76">
        <v>10</v>
      </c>
      <c r="B22" s="76" t="s">
        <v>741</v>
      </c>
      <c r="C22" s="76">
        <v>5</v>
      </c>
      <c r="D22" s="76" t="s">
        <v>874</v>
      </c>
      <c r="E22" s="83">
        <v>2468</v>
      </c>
      <c r="F22" s="83">
        <v>277</v>
      </c>
      <c r="G22" s="83">
        <v>61</v>
      </c>
      <c r="H22" s="84">
        <f t="shared" si="0"/>
        <v>2806</v>
      </c>
    </row>
    <row r="23" spans="1:8" x14ac:dyDescent="0.3">
      <c r="A23" s="76">
        <v>10</v>
      </c>
      <c r="B23" s="76" t="s">
        <v>741</v>
      </c>
      <c r="C23" s="76">
        <v>6</v>
      </c>
      <c r="D23" s="76" t="s">
        <v>875</v>
      </c>
      <c r="E23" s="83">
        <v>342</v>
      </c>
      <c r="F23" s="83">
        <v>43</v>
      </c>
      <c r="G23" s="83">
        <v>8</v>
      </c>
      <c r="H23" s="84">
        <f t="shared" si="0"/>
        <v>393</v>
      </c>
    </row>
    <row r="24" spans="1:8" x14ac:dyDescent="0.3">
      <c r="A24" s="76">
        <v>10</v>
      </c>
      <c r="B24" s="76" t="s">
        <v>741</v>
      </c>
      <c r="C24" s="76">
        <v>7</v>
      </c>
      <c r="D24" s="76" t="s">
        <v>876</v>
      </c>
      <c r="E24" s="83">
        <v>13687</v>
      </c>
      <c r="F24" s="83">
        <v>1776</v>
      </c>
      <c r="G24" s="83">
        <v>158</v>
      </c>
      <c r="H24" s="84">
        <f t="shared" si="0"/>
        <v>15621</v>
      </c>
    </row>
    <row r="25" spans="1:8" x14ac:dyDescent="0.3">
      <c r="A25" s="76">
        <v>10</v>
      </c>
      <c r="B25" s="76" t="s">
        <v>741</v>
      </c>
      <c r="C25" s="76">
        <v>8</v>
      </c>
      <c r="D25" s="76" t="s">
        <v>877</v>
      </c>
      <c r="E25" s="83">
        <v>48650</v>
      </c>
      <c r="F25" s="83">
        <v>3014</v>
      </c>
      <c r="G25" s="83">
        <v>440</v>
      </c>
      <c r="H25" s="84">
        <f t="shared" si="0"/>
        <v>52104</v>
      </c>
    </row>
    <row r="26" spans="1:8" x14ac:dyDescent="0.3">
      <c r="A26" s="76">
        <v>10</v>
      </c>
      <c r="B26" s="76" t="s">
        <v>741</v>
      </c>
      <c r="C26" s="76">
        <v>9</v>
      </c>
      <c r="D26" s="76" t="s">
        <v>878</v>
      </c>
      <c r="E26" s="83">
        <v>7672</v>
      </c>
      <c r="F26" s="83">
        <v>318</v>
      </c>
      <c r="G26" s="83">
        <v>119</v>
      </c>
      <c r="H26" s="84">
        <f t="shared" si="0"/>
        <v>8109</v>
      </c>
    </row>
    <row r="27" spans="1:8" x14ac:dyDescent="0.3">
      <c r="A27" s="76">
        <v>10</v>
      </c>
      <c r="B27" s="76" t="s">
        <v>741</v>
      </c>
      <c r="C27" s="76">
        <v>10</v>
      </c>
      <c r="D27" s="76" t="s">
        <v>879</v>
      </c>
      <c r="E27" s="83">
        <v>428</v>
      </c>
      <c r="F27" s="83">
        <v>42</v>
      </c>
      <c r="G27" s="83">
        <v>8</v>
      </c>
      <c r="H27" s="84">
        <f t="shared" si="0"/>
        <v>478</v>
      </c>
    </row>
    <row r="28" spans="1:8" x14ac:dyDescent="0.3">
      <c r="A28" s="76">
        <v>10</v>
      </c>
      <c r="B28" s="76" t="s">
        <v>741</v>
      </c>
      <c r="C28" s="76">
        <v>99</v>
      </c>
      <c r="D28" s="76" t="s">
        <v>859</v>
      </c>
      <c r="E28" s="83">
        <v>495</v>
      </c>
      <c r="F28" s="83">
        <v>71</v>
      </c>
      <c r="G28" s="83">
        <v>10</v>
      </c>
      <c r="H28" s="84">
        <f t="shared" si="0"/>
        <v>576</v>
      </c>
    </row>
    <row r="29" spans="1:8" x14ac:dyDescent="0.3">
      <c r="A29" s="76">
        <v>10</v>
      </c>
      <c r="B29" s="76" t="s">
        <v>741</v>
      </c>
      <c r="D29" s="76" t="s">
        <v>860</v>
      </c>
      <c r="E29" s="83">
        <f>+SUM(E18:E28)</f>
        <v>176070</v>
      </c>
      <c r="F29" s="83">
        <f>+SUM(F18:F28)</f>
        <v>24454</v>
      </c>
      <c r="G29" s="83">
        <f>+SUM(G18:G28)</f>
        <v>1505</v>
      </c>
      <c r="H29" s="83">
        <f>+SUM(H18:H28)</f>
        <v>202029</v>
      </c>
    </row>
    <row r="30" spans="1:8" x14ac:dyDescent="0.3">
      <c r="A30" s="76">
        <v>11</v>
      </c>
      <c r="B30" s="76" t="s">
        <v>86</v>
      </c>
      <c r="C30" s="76">
        <v>1</v>
      </c>
      <c r="D30" s="76" t="s">
        <v>870</v>
      </c>
      <c r="E30" s="83">
        <v>15239</v>
      </c>
      <c r="F30" s="83">
        <v>3531</v>
      </c>
      <c r="G30" s="83">
        <v>74</v>
      </c>
      <c r="H30" s="84">
        <f t="shared" si="0"/>
        <v>18844</v>
      </c>
    </row>
    <row r="31" spans="1:8" x14ac:dyDescent="0.3">
      <c r="A31" s="76">
        <v>11</v>
      </c>
      <c r="B31" s="76" t="s">
        <v>86</v>
      </c>
      <c r="C31" s="76">
        <v>2</v>
      </c>
      <c r="D31" s="76" t="s">
        <v>871</v>
      </c>
      <c r="E31" s="83">
        <v>56564</v>
      </c>
      <c r="F31" s="83">
        <v>12715</v>
      </c>
      <c r="G31" s="83">
        <v>303</v>
      </c>
      <c r="H31" s="84">
        <f t="shared" si="0"/>
        <v>69582</v>
      </c>
    </row>
    <row r="32" spans="1:8" x14ac:dyDescent="0.3">
      <c r="A32" s="76">
        <v>11</v>
      </c>
      <c r="B32" s="76" t="s">
        <v>86</v>
      </c>
      <c r="C32" s="76">
        <v>3</v>
      </c>
      <c r="D32" s="76" t="s">
        <v>872</v>
      </c>
      <c r="E32" s="83">
        <v>47906</v>
      </c>
      <c r="F32" s="83">
        <v>8448</v>
      </c>
      <c r="G32" s="83">
        <v>261</v>
      </c>
      <c r="H32" s="84">
        <f t="shared" si="0"/>
        <v>56615</v>
      </c>
    </row>
    <row r="33" spans="1:8" x14ac:dyDescent="0.3">
      <c r="A33" s="76">
        <v>11</v>
      </c>
      <c r="B33" s="76" t="s">
        <v>86</v>
      </c>
      <c r="C33" s="76">
        <v>4</v>
      </c>
      <c r="D33" s="76" t="s">
        <v>873</v>
      </c>
      <c r="E33" s="83">
        <v>33228</v>
      </c>
      <c r="F33" s="83">
        <v>4378</v>
      </c>
      <c r="G33" s="83">
        <v>144</v>
      </c>
      <c r="H33" s="84">
        <f t="shared" si="0"/>
        <v>37750</v>
      </c>
    </row>
    <row r="34" spans="1:8" x14ac:dyDescent="0.3">
      <c r="A34" s="76">
        <v>11</v>
      </c>
      <c r="B34" s="76" t="s">
        <v>86</v>
      </c>
      <c r="C34" s="76">
        <v>5</v>
      </c>
      <c r="D34" s="76" t="s">
        <v>874</v>
      </c>
      <c r="E34" s="83">
        <v>2994</v>
      </c>
      <c r="F34" s="83">
        <v>307</v>
      </c>
      <c r="G34" s="83">
        <v>50</v>
      </c>
      <c r="H34" s="84">
        <f t="shared" si="0"/>
        <v>3351</v>
      </c>
    </row>
    <row r="35" spans="1:8" x14ac:dyDescent="0.3">
      <c r="A35" s="76">
        <v>11</v>
      </c>
      <c r="B35" s="76" t="s">
        <v>86</v>
      </c>
      <c r="C35" s="76">
        <v>6</v>
      </c>
      <c r="D35" s="76" t="s">
        <v>875</v>
      </c>
      <c r="E35" s="83">
        <v>690</v>
      </c>
      <c r="F35" s="83">
        <v>63</v>
      </c>
      <c r="G35" s="83">
        <v>11</v>
      </c>
      <c r="H35" s="84">
        <f t="shared" si="0"/>
        <v>764</v>
      </c>
    </row>
    <row r="36" spans="1:8" x14ac:dyDescent="0.3">
      <c r="A36" s="76">
        <v>11</v>
      </c>
      <c r="B36" s="76" t="s">
        <v>86</v>
      </c>
      <c r="C36" s="76">
        <v>7</v>
      </c>
      <c r="D36" s="76" t="s">
        <v>876</v>
      </c>
      <c r="E36" s="83">
        <v>15905</v>
      </c>
      <c r="F36" s="83">
        <v>2125</v>
      </c>
      <c r="G36" s="83">
        <v>123</v>
      </c>
      <c r="H36" s="84">
        <f t="shared" si="0"/>
        <v>18153</v>
      </c>
    </row>
    <row r="37" spans="1:8" x14ac:dyDescent="0.3">
      <c r="A37" s="76">
        <v>11</v>
      </c>
      <c r="B37" s="76" t="s">
        <v>86</v>
      </c>
      <c r="C37" s="76">
        <v>8</v>
      </c>
      <c r="D37" s="76" t="s">
        <v>877</v>
      </c>
      <c r="E37" s="83">
        <v>67514</v>
      </c>
      <c r="F37" s="83">
        <v>3157</v>
      </c>
      <c r="G37" s="83">
        <v>474</v>
      </c>
      <c r="H37" s="84">
        <f t="shared" si="0"/>
        <v>71145</v>
      </c>
    </row>
    <row r="38" spans="1:8" x14ac:dyDescent="0.3">
      <c r="A38" s="76">
        <v>11</v>
      </c>
      <c r="B38" s="76" t="s">
        <v>86</v>
      </c>
      <c r="C38" s="76">
        <v>9</v>
      </c>
      <c r="D38" s="76" t="s">
        <v>878</v>
      </c>
      <c r="E38" s="83">
        <v>13636</v>
      </c>
      <c r="F38" s="83">
        <v>350</v>
      </c>
      <c r="G38" s="83">
        <v>141</v>
      </c>
      <c r="H38" s="84">
        <f t="shared" si="0"/>
        <v>14127</v>
      </c>
    </row>
    <row r="39" spans="1:8" x14ac:dyDescent="0.3">
      <c r="A39" s="76">
        <v>11</v>
      </c>
      <c r="B39" s="76" t="s">
        <v>86</v>
      </c>
      <c r="C39" s="76">
        <v>10</v>
      </c>
      <c r="D39" s="76" t="s">
        <v>879</v>
      </c>
      <c r="E39" s="83">
        <v>633</v>
      </c>
      <c r="F39" s="83">
        <v>40</v>
      </c>
      <c r="G39" s="83">
        <v>14</v>
      </c>
      <c r="H39" s="84">
        <f t="shared" si="0"/>
        <v>687</v>
      </c>
    </row>
    <row r="40" spans="1:8" x14ac:dyDescent="0.3">
      <c r="A40" s="76">
        <v>11</v>
      </c>
      <c r="B40" s="76" t="s">
        <v>86</v>
      </c>
      <c r="C40" s="76">
        <v>99</v>
      </c>
      <c r="D40" s="76" t="s">
        <v>859</v>
      </c>
      <c r="E40" s="83">
        <v>684</v>
      </c>
      <c r="F40" s="83">
        <v>109</v>
      </c>
      <c r="G40" s="83">
        <v>23</v>
      </c>
      <c r="H40" s="84">
        <f t="shared" si="0"/>
        <v>816</v>
      </c>
    </row>
    <row r="41" spans="1:8" x14ac:dyDescent="0.3">
      <c r="A41" s="76">
        <v>11</v>
      </c>
      <c r="B41" s="76" t="s">
        <v>86</v>
      </c>
      <c r="D41" s="76" t="s">
        <v>860</v>
      </c>
      <c r="E41" s="83">
        <f>+SUM(E30:E40)</f>
        <v>254993</v>
      </c>
      <c r="F41" s="83">
        <f>+SUM(F30:F40)</f>
        <v>35223</v>
      </c>
      <c r="G41" s="83">
        <f>+SUM(G30:G40)</f>
        <v>1618</v>
      </c>
      <c r="H41" s="83">
        <f>+SUM(H30:H40)</f>
        <v>291834</v>
      </c>
    </row>
    <row r="42" spans="1:8" x14ac:dyDescent="0.3">
      <c r="A42" s="76">
        <v>12</v>
      </c>
      <c r="B42" s="76" t="s">
        <v>85</v>
      </c>
      <c r="C42" s="76">
        <v>1</v>
      </c>
      <c r="D42" s="76" t="s">
        <v>870</v>
      </c>
      <c r="E42" s="83">
        <v>1215</v>
      </c>
      <c r="F42" s="83">
        <v>235</v>
      </c>
      <c r="G42" s="83">
        <v>10</v>
      </c>
      <c r="H42" s="84">
        <f t="shared" si="0"/>
        <v>1460</v>
      </c>
    </row>
    <row r="43" spans="1:8" x14ac:dyDescent="0.3">
      <c r="A43" s="76">
        <v>12</v>
      </c>
      <c r="B43" s="76" t="s">
        <v>85</v>
      </c>
      <c r="C43" s="76">
        <v>2</v>
      </c>
      <c r="D43" s="76" t="s">
        <v>871</v>
      </c>
      <c r="E43" s="83">
        <v>5313</v>
      </c>
      <c r="F43" s="83">
        <v>909</v>
      </c>
      <c r="G43" s="83">
        <v>44</v>
      </c>
      <c r="H43" s="84">
        <f t="shared" si="0"/>
        <v>6266</v>
      </c>
    </row>
    <row r="44" spans="1:8" x14ac:dyDescent="0.3">
      <c r="A44" s="76">
        <v>12</v>
      </c>
      <c r="B44" s="76" t="s">
        <v>85</v>
      </c>
      <c r="C44" s="76">
        <v>3</v>
      </c>
      <c r="D44" s="76" t="s">
        <v>872</v>
      </c>
      <c r="E44" s="83">
        <v>4601</v>
      </c>
      <c r="F44" s="83">
        <v>652</v>
      </c>
      <c r="G44" s="83">
        <v>34</v>
      </c>
      <c r="H44" s="84">
        <f t="shared" si="0"/>
        <v>5287</v>
      </c>
    </row>
    <row r="45" spans="1:8" x14ac:dyDescent="0.3">
      <c r="A45" s="76">
        <v>12</v>
      </c>
      <c r="B45" s="76" t="s">
        <v>85</v>
      </c>
      <c r="C45" s="76">
        <v>4</v>
      </c>
      <c r="D45" s="76" t="s">
        <v>873</v>
      </c>
      <c r="E45" s="83">
        <v>3228</v>
      </c>
      <c r="F45" s="83">
        <v>419</v>
      </c>
      <c r="G45" s="83">
        <v>25</v>
      </c>
      <c r="H45" s="84">
        <f t="shared" si="0"/>
        <v>3672</v>
      </c>
    </row>
    <row r="46" spans="1:8" x14ac:dyDescent="0.3">
      <c r="A46" s="76">
        <v>12</v>
      </c>
      <c r="B46" s="76" t="s">
        <v>85</v>
      </c>
      <c r="C46" s="76">
        <v>5</v>
      </c>
      <c r="D46" s="76" t="s">
        <v>874</v>
      </c>
      <c r="E46" s="83">
        <v>380</v>
      </c>
      <c r="F46" s="83">
        <v>55</v>
      </c>
      <c r="G46" s="83">
        <v>6</v>
      </c>
      <c r="H46" s="84">
        <f t="shared" si="0"/>
        <v>441</v>
      </c>
    </row>
    <row r="47" spans="1:8" x14ac:dyDescent="0.3">
      <c r="A47" s="76">
        <v>12</v>
      </c>
      <c r="B47" s="76" t="s">
        <v>85</v>
      </c>
      <c r="C47" s="76">
        <v>6</v>
      </c>
      <c r="D47" s="76" t="s">
        <v>875</v>
      </c>
      <c r="E47" s="83">
        <v>60</v>
      </c>
      <c r="F47" s="83">
        <v>8</v>
      </c>
      <c r="G47" s="83">
        <v>2</v>
      </c>
      <c r="H47" s="84">
        <f t="shared" si="0"/>
        <v>70</v>
      </c>
    </row>
    <row r="48" spans="1:8" x14ac:dyDescent="0.3">
      <c r="A48" s="76">
        <v>12</v>
      </c>
      <c r="B48" s="76" t="s">
        <v>85</v>
      </c>
      <c r="C48" s="76">
        <v>7</v>
      </c>
      <c r="D48" s="76" t="s">
        <v>876</v>
      </c>
      <c r="E48" s="83">
        <v>1670</v>
      </c>
      <c r="F48" s="83">
        <v>234</v>
      </c>
      <c r="G48" s="83">
        <v>13</v>
      </c>
      <c r="H48" s="84">
        <f t="shared" si="0"/>
        <v>1917</v>
      </c>
    </row>
    <row r="49" spans="1:8" x14ac:dyDescent="0.3">
      <c r="A49" s="76">
        <v>12</v>
      </c>
      <c r="B49" s="76" t="s">
        <v>85</v>
      </c>
      <c r="C49" s="76">
        <v>8</v>
      </c>
      <c r="D49" s="76" t="s">
        <v>877</v>
      </c>
      <c r="E49" s="83">
        <v>8519</v>
      </c>
      <c r="F49" s="83">
        <v>481</v>
      </c>
      <c r="G49" s="83">
        <v>77</v>
      </c>
      <c r="H49" s="84">
        <f t="shared" si="0"/>
        <v>9077</v>
      </c>
    </row>
    <row r="50" spans="1:8" x14ac:dyDescent="0.3">
      <c r="A50" s="76">
        <v>12</v>
      </c>
      <c r="B50" s="76" t="s">
        <v>85</v>
      </c>
      <c r="C50" s="76">
        <v>9</v>
      </c>
      <c r="D50" s="76" t="s">
        <v>878</v>
      </c>
      <c r="E50" s="83">
        <v>2053</v>
      </c>
      <c r="F50" s="83">
        <v>62</v>
      </c>
      <c r="G50" s="83">
        <v>51</v>
      </c>
      <c r="H50" s="84">
        <f t="shared" si="0"/>
        <v>2166</v>
      </c>
    </row>
    <row r="51" spans="1:8" x14ac:dyDescent="0.3">
      <c r="A51" s="76">
        <v>12</v>
      </c>
      <c r="B51" s="76" t="s">
        <v>85</v>
      </c>
      <c r="C51" s="76">
        <v>10</v>
      </c>
      <c r="D51" s="76" t="s">
        <v>879</v>
      </c>
      <c r="E51" s="83">
        <v>97</v>
      </c>
      <c r="F51" s="83">
        <v>11</v>
      </c>
      <c r="G51" s="83">
        <v>2</v>
      </c>
      <c r="H51" s="84">
        <f t="shared" si="0"/>
        <v>110</v>
      </c>
    </row>
    <row r="52" spans="1:8" x14ac:dyDescent="0.3">
      <c r="A52" s="76">
        <v>12</v>
      </c>
      <c r="B52" s="76" t="s">
        <v>85</v>
      </c>
      <c r="C52" s="76">
        <v>99</v>
      </c>
      <c r="D52" s="76" t="s">
        <v>859</v>
      </c>
      <c r="E52" s="83">
        <v>83</v>
      </c>
      <c r="F52" s="83">
        <v>18</v>
      </c>
      <c r="G52" s="83">
        <v>4</v>
      </c>
      <c r="H52" s="84">
        <f t="shared" si="0"/>
        <v>105</v>
      </c>
    </row>
    <row r="53" spans="1:8" x14ac:dyDescent="0.3">
      <c r="A53" s="76">
        <v>12</v>
      </c>
      <c r="B53" s="76" t="s">
        <v>85</v>
      </c>
      <c r="D53" s="76" t="s">
        <v>860</v>
      </c>
      <c r="E53" s="83">
        <f>+SUM(E42:E52)</f>
        <v>27219</v>
      </c>
      <c r="F53" s="83">
        <f>+SUM(F42:F52)</f>
        <v>3084</v>
      </c>
      <c r="G53" s="83">
        <f>+SUM(G42:G52)</f>
        <v>268</v>
      </c>
      <c r="H53" s="83">
        <f>+SUM(H42:H52)</f>
        <v>30571</v>
      </c>
    </row>
    <row r="54" spans="1:8" x14ac:dyDescent="0.3">
      <c r="A54" s="76">
        <v>13</v>
      </c>
      <c r="B54" s="76" t="s">
        <v>84</v>
      </c>
      <c r="C54" s="76">
        <v>1</v>
      </c>
      <c r="D54" s="76" t="s">
        <v>870</v>
      </c>
      <c r="E54" s="83">
        <v>1266</v>
      </c>
      <c r="F54" s="83">
        <v>45</v>
      </c>
      <c r="G54" s="83">
        <v>11</v>
      </c>
      <c r="H54" s="84">
        <f t="shared" si="0"/>
        <v>1322</v>
      </c>
    </row>
    <row r="55" spans="1:8" x14ac:dyDescent="0.3">
      <c r="A55" s="76">
        <v>13</v>
      </c>
      <c r="B55" s="76" t="s">
        <v>84</v>
      </c>
      <c r="C55" s="76">
        <v>2</v>
      </c>
      <c r="D55" s="76" t="s">
        <v>871</v>
      </c>
      <c r="E55" s="83">
        <v>4882</v>
      </c>
      <c r="F55" s="83">
        <v>280</v>
      </c>
      <c r="G55" s="83">
        <v>58</v>
      </c>
      <c r="H55" s="84">
        <f t="shared" si="0"/>
        <v>5220</v>
      </c>
    </row>
    <row r="56" spans="1:8" x14ac:dyDescent="0.3">
      <c r="A56" s="76">
        <v>13</v>
      </c>
      <c r="B56" s="76" t="s">
        <v>84</v>
      </c>
      <c r="C56" s="76">
        <v>3</v>
      </c>
      <c r="D56" s="76" t="s">
        <v>872</v>
      </c>
      <c r="E56" s="83">
        <v>4112</v>
      </c>
      <c r="F56" s="83">
        <v>160</v>
      </c>
      <c r="G56" s="83">
        <v>36</v>
      </c>
      <c r="H56" s="84">
        <f t="shared" si="0"/>
        <v>4308</v>
      </c>
    </row>
    <row r="57" spans="1:8" x14ac:dyDescent="0.3">
      <c r="A57" s="76">
        <v>13</v>
      </c>
      <c r="B57" s="76" t="s">
        <v>84</v>
      </c>
      <c r="C57" s="76">
        <v>4</v>
      </c>
      <c r="D57" s="76" t="s">
        <v>873</v>
      </c>
      <c r="E57" s="83">
        <v>4328</v>
      </c>
      <c r="F57" s="83">
        <v>144</v>
      </c>
      <c r="G57" s="83">
        <v>43</v>
      </c>
      <c r="H57" s="84">
        <f t="shared" si="0"/>
        <v>4515</v>
      </c>
    </row>
    <row r="58" spans="1:8" x14ac:dyDescent="0.3">
      <c r="A58" s="76">
        <v>13</v>
      </c>
      <c r="B58" s="76" t="s">
        <v>84</v>
      </c>
      <c r="C58" s="76">
        <v>5</v>
      </c>
      <c r="D58" s="76" t="s">
        <v>874</v>
      </c>
      <c r="E58" s="83">
        <v>435</v>
      </c>
      <c r="F58" s="83">
        <v>24</v>
      </c>
      <c r="G58" s="83">
        <v>17</v>
      </c>
      <c r="H58" s="84">
        <f t="shared" si="0"/>
        <v>476</v>
      </c>
    </row>
    <row r="59" spans="1:8" x14ac:dyDescent="0.3">
      <c r="A59" s="76">
        <v>13</v>
      </c>
      <c r="B59" s="76" t="s">
        <v>84</v>
      </c>
      <c r="C59" s="76">
        <v>6</v>
      </c>
      <c r="D59" s="76" t="s">
        <v>875</v>
      </c>
      <c r="E59" s="83">
        <v>78</v>
      </c>
      <c r="F59" s="83">
        <v>5</v>
      </c>
      <c r="G59" s="83">
        <v>1</v>
      </c>
      <c r="H59" s="84">
        <f t="shared" si="0"/>
        <v>84</v>
      </c>
    </row>
    <row r="60" spans="1:8" x14ac:dyDescent="0.3">
      <c r="A60" s="76">
        <v>13</v>
      </c>
      <c r="B60" s="76" t="s">
        <v>84</v>
      </c>
      <c r="C60" s="76">
        <v>7</v>
      </c>
      <c r="D60" s="76" t="s">
        <v>876</v>
      </c>
      <c r="E60" s="83">
        <v>1388</v>
      </c>
      <c r="F60" s="83">
        <v>108</v>
      </c>
      <c r="G60" s="83">
        <v>25</v>
      </c>
      <c r="H60" s="84">
        <f t="shared" si="0"/>
        <v>1521</v>
      </c>
    </row>
    <row r="61" spans="1:8" x14ac:dyDescent="0.3">
      <c r="A61" s="76">
        <v>13</v>
      </c>
      <c r="B61" s="76" t="s">
        <v>84</v>
      </c>
      <c r="C61" s="76">
        <v>8</v>
      </c>
      <c r="D61" s="76" t="s">
        <v>877</v>
      </c>
      <c r="E61" s="83">
        <v>11976</v>
      </c>
      <c r="F61" s="83">
        <v>309</v>
      </c>
      <c r="G61" s="83">
        <v>206</v>
      </c>
      <c r="H61" s="84">
        <f t="shared" si="0"/>
        <v>12491</v>
      </c>
    </row>
    <row r="62" spans="1:8" x14ac:dyDescent="0.3">
      <c r="A62" s="76">
        <v>13</v>
      </c>
      <c r="B62" s="76" t="s">
        <v>84</v>
      </c>
      <c r="C62" s="76">
        <v>9</v>
      </c>
      <c r="D62" s="76" t="s">
        <v>878</v>
      </c>
      <c r="E62" s="83">
        <v>5094</v>
      </c>
      <c r="F62" s="83">
        <v>132</v>
      </c>
      <c r="G62" s="83">
        <v>149</v>
      </c>
      <c r="H62" s="84">
        <f t="shared" si="0"/>
        <v>5375</v>
      </c>
    </row>
    <row r="63" spans="1:8" x14ac:dyDescent="0.3">
      <c r="A63" s="76">
        <v>13</v>
      </c>
      <c r="B63" s="76" t="s">
        <v>84</v>
      </c>
      <c r="C63" s="76">
        <v>10</v>
      </c>
      <c r="D63" s="76" t="s">
        <v>879</v>
      </c>
      <c r="E63" s="83">
        <v>148</v>
      </c>
      <c r="F63" s="83">
        <v>7</v>
      </c>
      <c r="G63" s="83">
        <v>5</v>
      </c>
      <c r="H63" s="84">
        <f t="shared" si="0"/>
        <v>160</v>
      </c>
    </row>
    <row r="64" spans="1:8" x14ac:dyDescent="0.3">
      <c r="A64" s="76">
        <v>13</v>
      </c>
      <c r="B64" s="76" t="s">
        <v>84</v>
      </c>
      <c r="C64" s="76">
        <v>99</v>
      </c>
      <c r="D64" s="76" t="s">
        <v>859</v>
      </c>
      <c r="E64" s="83">
        <v>118</v>
      </c>
      <c r="F64" s="83">
        <v>5</v>
      </c>
      <c r="G64" s="83">
        <v>4</v>
      </c>
      <c r="H64" s="84">
        <f t="shared" si="0"/>
        <v>127</v>
      </c>
    </row>
    <row r="65" spans="1:8" x14ac:dyDescent="0.3">
      <c r="A65" s="76">
        <v>13</v>
      </c>
      <c r="B65" s="76" t="s">
        <v>84</v>
      </c>
      <c r="D65" s="76" t="s">
        <v>860</v>
      </c>
      <c r="E65" s="83">
        <f>+SUM(E54:E64)</f>
        <v>33825</v>
      </c>
      <c r="F65" s="83">
        <f>+SUM(F54:F64)</f>
        <v>1219</v>
      </c>
      <c r="G65" s="83">
        <f>+SUM(G54:G64)</f>
        <v>555</v>
      </c>
      <c r="H65" s="83">
        <f>+SUM(H54:H64)</f>
        <v>35599</v>
      </c>
    </row>
    <row r="66" spans="1:8" x14ac:dyDescent="0.3">
      <c r="A66" s="76">
        <v>14</v>
      </c>
      <c r="B66" s="76" t="s">
        <v>742</v>
      </c>
      <c r="C66" s="76">
        <v>1</v>
      </c>
      <c r="D66" s="76" t="s">
        <v>870</v>
      </c>
      <c r="E66" s="83">
        <v>710</v>
      </c>
      <c r="F66" s="83">
        <v>340</v>
      </c>
      <c r="G66" s="83">
        <v>2</v>
      </c>
      <c r="H66" s="84">
        <f t="shared" si="0"/>
        <v>1052</v>
      </c>
    </row>
    <row r="67" spans="1:8" x14ac:dyDescent="0.3">
      <c r="A67" s="76">
        <v>14</v>
      </c>
      <c r="B67" s="76" t="s">
        <v>742</v>
      </c>
      <c r="C67" s="76">
        <v>2</v>
      </c>
      <c r="D67" s="76" t="s">
        <v>871</v>
      </c>
      <c r="E67" s="83">
        <v>2774</v>
      </c>
      <c r="F67" s="83">
        <v>1063</v>
      </c>
      <c r="G67" s="83">
        <v>23</v>
      </c>
      <c r="H67" s="84">
        <f t="shared" si="0"/>
        <v>3860</v>
      </c>
    </row>
    <row r="68" spans="1:8" x14ac:dyDescent="0.3">
      <c r="A68" s="76">
        <v>14</v>
      </c>
      <c r="B68" s="76" t="s">
        <v>742</v>
      </c>
      <c r="C68" s="76">
        <v>3</v>
      </c>
      <c r="D68" s="76" t="s">
        <v>872</v>
      </c>
      <c r="E68" s="83">
        <v>2396</v>
      </c>
      <c r="F68" s="83">
        <v>701</v>
      </c>
      <c r="G68" s="83">
        <v>19</v>
      </c>
      <c r="H68" s="84">
        <f t="shared" si="0"/>
        <v>3116</v>
      </c>
    </row>
    <row r="69" spans="1:8" x14ac:dyDescent="0.3">
      <c r="A69" s="76">
        <v>14</v>
      </c>
      <c r="B69" s="76" t="s">
        <v>742</v>
      </c>
      <c r="C69" s="76">
        <v>4</v>
      </c>
      <c r="D69" s="76" t="s">
        <v>873</v>
      </c>
      <c r="E69" s="83">
        <v>1852</v>
      </c>
      <c r="F69" s="83">
        <v>365</v>
      </c>
      <c r="G69" s="83">
        <v>14</v>
      </c>
      <c r="H69" s="84">
        <f t="shared" si="0"/>
        <v>2231</v>
      </c>
    </row>
    <row r="70" spans="1:8" x14ac:dyDescent="0.3">
      <c r="A70" s="76">
        <v>14</v>
      </c>
      <c r="B70" s="76" t="s">
        <v>742</v>
      </c>
      <c r="C70" s="76">
        <v>5</v>
      </c>
      <c r="D70" s="76" t="s">
        <v>874</v>
      </c>
      <c r="E70" s="83">
        <v>195</v>
      </c>
      <c r="F70" s="83">
        <v>33</v>
      </c>
      <c r="G70" s="83">
        <v>3</v>
      </c>
      <c r="H70" s="84">
        <f t="shared" ref="H70:H139" si="1">+SUM(E70:G70)</f>
        <v>231</v>
      </c>
    </row>
    <row r="71" spans="1:8" x14ac:dyDescent="0.3">
      <c r="A71" s="76">
        <v>14</v>
      </c>
      <c r="B71" s="76" t="s">
        <v>742</v>
      </c>
      <c r="C71" s="76">
        <v>6</v>
      </c>
      <c r="D71" s="76" t="s">
        <v>875</v>
      </c>
      <c r="E71" s="83">
        <v>38</v>
      </c>
      <c r="F71" s="83">
        <v>7</v>
      </c>
      <c r="G71" s="83" t="s">
        <v>880</v>
      </c>
      <c r="H71" s="84">
        <f t="shared" si="1"/>
        <v>45</v>
      </c>
    </row>
    <row r="72" spans="1:8" x14ac:dyDescent="0.3">
      <c r="A72" s="76">
        <v>14</v>
      </c>
      <c r="B72" s="76" t="s">
        <v>742</v>
      </c>
      <c r="C72" s="76">
        <v>7</v>
      </c>
      <c r="D72" s="76" t="s">
        <v>876</v>
      </c>
      <c r="E72" s="83">
        <v>921</v>
      </c>
      <c r="F72" s="83">
        <v>196</v>
      </c>
      <c r="G72" s="83">
        <v>16</v>
      </c>
      <c r="H72" s="84">
        <f t="shared" si="1"/>
        <v>1133</v>
      </c>
    </row>
    <row r="73" spans="1:8" x14ac:dyDescent="0.3">
      <c r="A73" s="76">
        <v>14</v>
      </c>
      <c r="B73" s="76" t="s">
        <v>742</v>
      </c>
      <c r="C73" s="76">
        <v>8</v>
      </c>
      <c r="D73" s="76" t="s">
        <v>877</v>
      </c>
      <c r="E73" s="83">
        <v>3532</v>
      </c>
      <c r="F73" s="83">
        <v>293</v>
      </c>
      <c r="G73" s="83">
        <v>40</v>
      </c>
      <c r="H73" s="84">
        <f t="shared" si="1"/>
        <v>3865</v>
      </c>
    </row>
    <row r="74" spans="1:8" x14ac:dyDescent="0.3">
      <c r="A74" s="76">
        <v>14</v>
      </c>
      <c r="B74" s="76" t="s">
        <v>742</v>
      </c>
      <c r="C74" s="76">
        <v>9</v>
      </c>
      <c r="D74" s="76" t="s">
        <v>878</v>
      </c>
      <c r="E74" s="83">
        <v>678</v>
      </c>
      <c r="F74" s="83">
        <v>31</v>
      </c>
      <c r="G74" s="83">
        <v>17</v>
      </c>
      <c r="H74" s="84">
        <f t="shared" si="1"/>
        <v>726</v>
      </c>
    </row>
    <row r="75" spans="1:8" x14ac:dyDescent="0.3">
      <c r="A75" s="76">
        <v>14</v>
      </c>
      <c r="B75" s="76" t="s">
        <v>742</v>
      </c>
      <c r="C75" s="76">
        <v>10</v>
      </c>
      <c r="D75" s="76" t="s">
        <v>879</v>
      </c>
      <c r="E75" s="83">
        <v>40</v>
      </c>
      <c r="F75" s="83">
        <v>7</v>
      </c>
      <c r="G75" s="83" t="s">
        <v>880</v>
      </c>
      <c r="H75" s="84">
        <f t="shared" si="1"/>
        <v>47</v>
      </c>
    </row>
    <row r="76" spans="1:8" x14ac:dyDescent="0.3">
      <c r="A76" s="76">
        <v>14</v>
      </c>
      <c r="B76" s="76" t="s">
        <v>742</v>
      </c>
      <c r="C76" s="76">
        <v>99</v>
      </c>
      <c r="D76" s="76" t="s">
        <v>859</v>
      </c>
      <c r="E76" s="83">
        <v>45</v>
      </c>
      <c r="F76" s="83">
        <v>12</v>
      </c>
      <c r="G76" s="83">
        <v>4</v>
      </c>
      <c r="H76" s="84">
        <f t="shared" si="1"/>
        <v>61</v>
      </c>
    </row>
    <row r="77" spans="1:8" x14ac:dyDescent="0.3">
      <c r="A77" s="76">
        <v>14</v>
      </c>
      <c r="B77" s="76" t="s">
        <v>742</v>
      </c>
      <c r="D77" s="76" t="s">
        <v>860</v>
      </c>
      <c r="E77" s="83">
        <f>+SUM(E66:E76)</f>
        <v>13181</v>
      </c>
      <c r="F77" s="83">
        <f>+SUM(F66:F76)</f>
        <v>3048</v>
      </c>
      <c r="G77" s="83">
        <f>+SUM(G66:G76)</f>
        <v>138</v>
      </c>
      <c r="H77" s="83">
        <f>+SUM(H66:H76)</f>
        <v>16367</v>
      </c>
    </row>
    <row r="78" spans="1:8" x14ac:dyDescent="0.3">
      <c r="A78" s="76">
        <v>15</v>
      </c>
      <c r="B78" s="76" t="s">
        <v>82</v>
      </c>
      <c r="C78" s="76">
        <v>1</v>
      </c>
      <c r="D78" s="76" t="s">
        <v>870</v>
      </c>
      <c r="E78" s="83">
        <v>1038</v>
      </c>
      <c r="F78" s="83">
        <v>271</v>
      </c>
      <c r="G78" s="83">
        <v>5</v>
      </c>
      <c r="H78" s="84">
        <f t="shared" si="1"/>
        <v>1314</v>
      </c>
    </row>
    <row r="79" spans="1:8" x14ac:dyDescent="0.3">
      <c r="A79" s="76">
        <v>15</v>
      </c>
      <c r="B79" s="76" t="s">
        <v>82</v>
      </c>
      <c r="C79" s="76">
        <v>2</v>
      </c>
      <c r="D79" s="76" t="s">
        <v>871</v>
      </c>
      <c r="E79" s="83">
        <v>3738</v>
      </c>
      <c r="F79" s="83">
        <v>813</v>
      </c>
      <c r="G79" s="83">
        <v>21</v>
      </c>
      <c r="H79" s="84">
        <f t="shared" si="1"/>
        <v>4572</v>
      </c>
    </row>
    <row r="80" spans="1:8" x14ac:dyDescent="0.3">
      <c r="A80" s="76">
        <v>15</v>
      </c>
      <c r="B80" s="76" t="s">
        <v>82</v>
      </c>
      <c r="C80" s="76">
        <v>3</v>
      </c>
      <c r="D80" s="76" t="s">
        <v>872</v>
      </c>
      <c r="E80" s="83">
        <v>3281</v>
      </c>
      <c r="F80" s="83">
        <v>521</v>
      </c>
      <c r="G80" s="83">
        <v>17</v>
      </c>
      <c r="H80" s="84">
        <f t="shared" si="1"/>
        <v>3819</v>
      </c>
    </row>
    <row r="81" spans="1:8" x14ac:dyDescent="0.3">
      <c r="A81" s="76">
        <v>15</v>
      </c>
      <c r="B81" s="76" t="s">
        <v>82</v>
      </c>
      <c r="C81" s="76">
        <v>4</v>
      </c>
      <c r="D81" s="76" t="s">
        <v>873</v>
      </c>
      <c r="E81" s="83">
        <v>1953</v>
      </c>
      <c r="F81" s="83">
        <v>277</v>
      </c>
      <c r="G81" s="83">
        <v>12</v>
      </c>
      <c r="H81" s="84">
        <f t="shared" si="1"/>
        <v>2242</v>
      </c>
    </row>
    <row r="82" spans="1:8" x14ac:dyDescent="0.3">
      <c r="A82" s="76">
        <v>15</v>
      </c>
      <c r="B82" s="76" t="s">
        <v>82</v>
      </c>
      <c r="C82" s="76">
        <v>5</v>
      </c>
      <c r="D82" s="76" t="s">
        <v>874</v>
      </c>
      <c r="E82" s="83">
        <v>221</v>
      </c>
      <c r="F82" s="83">
        <v>37</v>
      </c>
      <c r="G82" s="83">
        <v>6</v>
      </c>
      <c r="H82" s="84">
        <f t="shared" si="1"/>
        <v>264</v>
      </c>
    </row>
    <row r="83" spans="1:8" x14ac:dyDescent="0.3">
      <c r="A83" s="76">
        <v>15</v>
      </c>
      <c r="B83" s="76" t="s">
        <v>82</v>
      </c>
      <c r="C83" s="76">
        <v>6</v>
      </c>
      <c r="D83" s="76" t="s">
        <v>875</v>
      </c>
      <c r="E83" s="83">
        <v>57</v>
      </c>
      <c r="F83" s="83">
        <v>8</v>
      </c>
      <c r="G83" s="83">
        <v>1</v>
      </c>
      <c r="H83" s="84">
        <f t="shared" si="1"/>
        <v>66</v>
      </c>
    </row>
    <row r="84" spans="1:8" x14ac:dyDescent="0.3">
      <c r="A84" s="76">
        <v>15</v>
      </c>
      <c r="B84" s="76" t="s">
        <v>82</v>
      </c>
      <c r="C84" s="76">
        <v>7</v>
      </c>
      <c r="D84" s="76" t="s">
        <v>876</v>
      </c>
      <c r="E84" s="83">
        <v>1100</v>
      </c>
      <c r="F84" s="83">
        <v>162</v>
      </c>
      <c r="G84" s="83">
        <v>16</v>
      </c>
      <c r="H84" s="84">
        <f t="shared" si="1"/>
        <v>1278</v>
      </c>
    </row>
    <row r="85" spans="1:8" x14ac:dyDescent="0.3">
      <c r="A85" s="76">
        <v>15</v>
      </c>
      <c r="B85" s="76" t="s">
        <v>82</v>
      </c>
      <c r="C85" s="76">
        <v>8</v>
      </c>
      <c r="D85" s="76" t="s">
        <v>877</v>
      </c>
      <c r="E85" s="83">
        <v>4510</v>
      </c>
      <c r="F85" s="83">
        <v>279</v>
      </c>
      <c r="G85" s="83">
        <v>26</v>
      </c>
      <c r="H85" s="84">
        <f t="shared" si="1"/>
        <v>4815</v>
      </c>
    </row>
    <row r="86" spans="1:8" x14ac:dyDescent="0.3">
      <c r="A86" s="76">
        <v>15</v>
      </c>
      <c r="B86" s="76" t="s">
        <v>82</v>
      </c>
      <c r="C86" s="76">
        <v>9</v>
      </c>
      <c r="D86" s="76" t="s">
        <v>878</v>
      </c>
      <c r="E86" s="83">
        <v>646</v>
      </c>
      <c r="F86" s="83">
        <v>34</v>
      </c>
      <c r="G86" s="83">
        <v>9</v>
      </c>
      <c r="H86" s="84">
        <f t="shared" si="1"/>
        <v>689</v>
      </c>
    </row>
    <row r="87" spans="1:8" x14ac:dyDescent="0.3">
      <c r="A87" s="76">
        <v>15</v>
      </c>
      <c r="B87" s="76" t="s">
        <v>82</v>
      </c>
      <c r="C87" s="76">
        <v>10</v>
      </c>
      <c r="D87" s="76" t="s">
        <v>879</v>
      </c>
      <c r="E87" s="83">
        <v>41</v>
      </c>
      <c r="F87" s="83">
        <v>3</v>
      </c>
      <c r="G87" s="83" t="s">
        <v>880</v>
      </c>
      <c r="H87" s="84">
        <f t="shared" si="1"/>
        <v>44</v>
      </c>
    </row>
    <row r="88" spans="1:8" x14ac:dyDescent="0.3">
      <c r="A88" s="76">
        <v>15</v>
      </c>
      <c r="B88" s="76" t="s">
        <v>82</v>
      </c>
      <c r="C88" s="76">
        <v>99</v>
      </c>
      <c r="D88" s="76" t="s">
        <v>859</v>
      </c>
      <c r="E88" s="83">
        <v>31</v>
      </c>
      <c r="F88" s="83">
        <v>15</v>
      </c>
      <c r="G88" s="83">
        <v>1</v>
      </c>
      <c r="H88" s="84">
        <f t="shared" si="1"/>
        <v>47</v>
      </c>
    </row>
    <row r="89" spans="1:8" x14ac:dyDescent="0.3">
      <c r="A89" s="76">
        <v>15</v>
      </c>
      <c r="B89" s="76" t="s">
        <v>82</v>
      </c>
      <c r="D89" s="76" t="s">
        <v>860</v>
      </c>
      <c r="E89" s="83">
        <f>+SUM(E78:E88)</f>
        <v>16616</v>
      </c>
      <c r="F89" s="83">
        <f>+SUM(F78:F88)</f>
        <v>2420</v>
      </c>
      <c r="G89" s="83">
        <f>+SUM(G78:G88)</f>
        <v>114</v>
      </c>
      <c r="H89" s="83">
        <f>+SUM(H78:H88)</f>
        <v>19150</v>
      </c>
    </row>
    <row r="90" spans="1:8" x14ac:dyDescent="0.3">
      <c r="A90" s="76">
        <v>16</v>
      </c>
      <c r="B90" s="76" t="s">
        <v>81</v>
      </c>
      <c r="C90" s="76">
        <v>1</v>
      </c>
      <c r="D90" s="76" t="s">
        <v>870</v>
      </c>
      <c r="E90" s="83">
        <v>2886</v>
      </c>
      <c r="F90" s="83">
        <v>589</v>
      </c>
      <c r="G90" s="83">
        <v>12</v>
      </c>
      <c r="H90" s="84">
        <f t="shared" si="1"/>
        <v>3487</v>
      </c>
    </row>
    <row r="91" spans="1:8" x14ac:dyDescent="0.3">
      <c r="A91" s="76">
        <v>16</v>
      </c>
      <c r="B91" s="76" t="s">
        <v>81</v>
      </c>
      <c r="C91" s="76">
        <v>2</v>
      </c>
      <c r="D91" s="76" t="s">
        <v>871</v>
      </c>
      <c r="E91" s="83">
        <v>11398</v>
      </c>
      <c r="F91" s="83">
        <v>1972</v>
      </c>
      <c r="G91" s="83">
        <v>108</v>
      </c>
      <c r="H91" s="84">
        <f t="shared" si="1"/>
        <v>13478</v>
      </c>
    </row>
    <row r="92" spans="1:8" x14ac:dyDescent="0.3">
      <c r="A92" s="76">
        <v>16</v>
      </c>
      <c r="B92" s="76" t="s">
        <v>81</v>
      </c>
      <c r="C92" s="76">
        <v>3</v>
      </c>
      <c r="D92" s="76" t="s">
        <v>872</v>
      </c>
      <c r="E92" s="83">
        <v>9884</v>
      </c>
      <c r="F92" s="83">
        <v>1319</v>
      </c>
      <c r="G92" s="83">
        <v>89</v>
      </c>
      <c r="H92" s="84">
        <f t="shared" si="1"/>
        <v>11292</v>
      </c>
    </row>
    <row r="93" spans="1:8" x14ac:dyDescent="0.3">
      <c r="A93" s="76">
        <v>16</v>
      </c>
      <c r="B93" s="76" t="s">
        <v>81</v>
      </c>
      <c r="C93" s="76">
        <v>4</v>
      </c>
      <c r="D93" s="76" t="s">
        <v>873</v>
      </c>
      <c r="E93" s="83">
        <v>6978</v>
      </c>
      <c r="F93" s="83">
        <v>776</v>
      </c>
      <c r="G93" s="83">
        <v>40</v>
      </c>
      <c r="H93" s="84">
        <f t="shared" si="1"/>
        <v>7794</v>
      </c>
    </row>
    <row r="94" spans="1:8" x14ac:dyDescent="0.3">
      <c r="A94" s="76">
        <v>16</v>
      </c>
      <c r="B94" s="76" t="s">
        <v>81</v>
      </c>
      <c r="C94" s="76">
        <v>5</v>
      </c>
      <c r="D94" s="76" t="s">
        <v>874</v>
      </c>
      <c r="E94" s="83">
        <v>710</v>
      </c>
      <c r="F94" s="83">
        <v>64</v>
      </c>
      <c r="G94" s="83">
        <v>26</v>
      </c>
      <c r="H94" s="84">
        <f t="shared" si="1"/>
        <v>800</v>
      </c>
    </row>
    <row r="95" spans="1:8" x14ac:dyDescent="0.3">
      <c r="A95" s="76">
        <v>16</v>
      </c>
      <c r="B95" s="76" t="s">
        <v>81</v>
      </c>
      <c r="C95" s="76">
        <v>6</v>
      </c>
      <c r="D95" s="76" t="s">
        <v>875</v>
      </c>
      <c r="E95" s="83">
        <v>145</v>
      </c>
      <c r="F95" s="83">
        <v>12</v>
      </c>
      <c r="G95" s="83">
        <v>5</v>
      </c>
      <c r="H95" s="84">
        <f t="shared" si="1"/>
        <v>162</v>
      </c>
    </row>
    <row r="96" spans="1:8" x14ac:dyDescent="0.3">
      <c r="A96" s="76">
        <v>16</v>
      </c>
      <c r="B96" s="76" t="s">
        <v>81</v>
      </c>
      <c r="C96" s="76">
        <v>7</v>
      </c>
      <c r="D96" s="76" t="s">
        <v>876</v>
      </c>
      <c r="E96" s="83">
        <v>4209</v>
      </c>
      <c r="F96" s="83">
        <v>532</v>
      </c>
      <c r="G96" s="83">
        <v>69</v>
      </c>
      <c r="H96" s="84">
        <f t="shared" si="1"/>
        <v>4810</v>
      </c>
    </row>
    <row r="97" spans="1:8" x14ac:dyDescent="0.3">
      <c r="A97" s="76">
        <v>16</v>
      </c>
      <c r="B97" s="76" t="s">
        <v>81</v>
      </c>
      <c r="C97" s="76">
        <v>8</v>
      </c>
      <c r="D97" s="76" t="s">
        <v>877</v>
      </c>
      <c r="E97" s="83">
        <v>14338</v>
      </c>
      <c r="F97" s="83">
        <v>873</v>
      </c>
      <c r="G97" s="83">
        <v>147</v>
      </c>
      <c r="H97" s="84">
        <f t="shared" si="1"/>
        <v>15358</v>
      </c>
    </row>
    <row r="98" spans="1:8" x14ac:dyDescent="0.3">
      <c r="A98" s="76">
        <v>16</v>
      </c>
      <c r="B98" s="76" t="s">
        <v>81</v>
      </c>
      <c r="C98" s="76">
        <v>9</v>
      </c>
      <c r="D98" s="76" t="s">
        <v>878</v>
      </c>
      <c r="E98" s="83">
        <v>2156</v>
      </c>
      <c r="F98" s="83">
        <v>94</v>
      </c>
      <c r="G98" s="83">
        <v>25</v>
      </c>
      <c r="H98" s="84">
        <f t="shared" si="1"/>
        <v>2275</v>
      </c>
    </row>
    <row r="99" spans="1:8" x14ac:dyDescent="0.3">
      <c r="A99" s="76">
        <v>16</v>
      </c>
      <c r="B99" s="76" t="s">
        <v>81</v>
      </c>
      <c r="C99" s="76">
        <v>10</v>
      </c>
      <c r="D99" s="76" t="s">
        <v>879</v>
      </c>
      <c r="E99" s="83">
        <v>115</v>
      </c>
      <c r="F99" s="83">
        <v>14</v>
      </c>
      <c r="G99" s="83">
        <v>7</v>
      </c>
      <c r="H99" s="84">
        <f t="shared" si="1"/>
        <v>136</v>
      </c>
    </row>
    <row r="100" spans="1:8" x14ac:dyDescent="0.3">
      <c r="A100" s="76">
        <v>16</v>
      </c>
      <c r="B100" s="76" t="s">
        <v>81</v>
      </c>
      <c r="C100" s="76">
        <v>99</v>
      </c>
      <c r="D100" s="76" t="s">
        <v>859</v>
      </c>
      <c r="E100" s="83">
        <v>126</v>
      </c>
      <c r="F100" s="83">
        <v>31</v>
      </c>
      <c r="G100" s="83">
        <v>6</v>
      </c>
      <c r="H100" s="84">
        <f t="shared" si="1"/>
        <v>163</v>
      </c>
    </row>
    <row r="101" spans="1:8" x14ac:dyDescent="0.3">
      <c r="A101" s="76">
        <v>16</v>
      </c>
      <c r="B101" s="76" t="s">
        <v>81</v>
      </c>
      <c r="D101" s="76" t="s">
        <v>860</v>
      </c>
      <c r="E101" s="83">
        <f>+SUM(E90:E100)</f>
        <v>52945</v>
      </c>
      <c r="F101" s="83">
        <f>+SUM(F90:F100)</f>
        <v>6276</v>
      </c>
      <c r="G101" s="83">
        <f>+SUM(G90:G100)</f>
        <v>534</v>
      </c>
      <c r="H101" s="83">
        <f>+SUM(H90:H100)</f>
        <v>59755</v>
      </c>
    </row>
    <row r="102" spans="1:8" x14ac:dyDescent="0.3">
      <c r="A102" s="76">
        <v>17</v>
      </c>
      <c r="B102" s="76" t="s">
        <v>743</v>
      </c>
      <c r="C102" s="76">
        <v>1</v>
      </c>
      <c r="D102" s="76" t="s">
        <v>870</v>
      </c>
      <c r="E102" s="83">
        <v>74</v>
      </c>
      <c r="F102" s="83">
        <v>47</v>
      </c>
      <c r="G102" s="83" t="s">
        <v>880</v>
      </c>
      <c r="H102" s="84">
        <f t="shared" si="1"/>
        <v>121</v>
      </c>
    </row>
    <row r="103" spans="1:8" x14ac:dyDescent="0.3">
      <c r="A103" s="76">
        <v>17</v>
      </c>
      <c r="B103" s="76" t="s">
        <v>743</v>
      </c>
      <c r="C103" s="76">
        <v>2</v>
      </c>
      <c r="D103" s="76" t="s">
        <v>871</v>
      </c>
      <c r="E103" s="83">
        <v>399</v>
      </c>
      <c r="F103" s="83">
        <v>268</v>
      </c>
      <c r="G103" s="83">
        <v>2</v>
      </c>
      <c r="H103" s="84">
        <f t="shared" si="1"/>
        <v>669</v>
      </c>
    </row>
    <row r="104" spans="1:8" x14ac:dyDescent="0.3">
      <c r="A104" s="76">
        <v>17</v>
      </c>
      <c r="B104" s="76" t="s">
        <v>743</v>
      </c>
      <c r="C104" s="76">
        <v>3</v>
      </c>
      <c r="D104" s="76" t="s">
        <v>872</v>
      </c>
      <c r="E104" s="83">
        <v>321</v>
      </c>
      <c r="F104" s="83">
        <v>220</v>
      </c>
      <c r="G104" s="83">
        <v>1</v>
      </c>
      <c r="H104" s="84">
        <f t="shared" si="1"/>
        <v>542</v>
      </c>
    </row>
    <row r="105" spans="1:8" x14ac:dyDescent="0.3">
      <c r="A105" s="76">
        <v>17</v>
      </c>
      <c r="B105" s="76" t="s">
        <v>743</v>
      </c>
      <c r="C105" s="76">
        <v>4</v>
      </c>
      <c r="D105" s="76" t="s">
        <v>873</v>
      </c>
      <c r="E105" s="83">
        <v>278</v>
      </c>
      <c r="F105" s="83">
        <v>122</v>
      </c>
      <c r="G105" s="83">
        <v>5</v>
      </c>
      <c r="H105" s="84">
        <f t="shared" si="1"/>
        <v>405</v>
      </c>
    </row>
    <row r="106" spans="1:8" x14ac:dyDescent="0.3">
      <c r="A106" s="76">
        <v>17</v>
      </c>
      <c r="B106" s="76" t="s">
        <v>743</v>
      </c>
      <c r="C106" s="76">
        <v>5</v>
      </c>
      <c r="D106" s="76" t="s">
        <v>874</v>
      </c>
      <c r="E106" s="83">
        <v>37</v>
      </c>
      <c r="F106" s="83">
        <v>13</v>
      </c>
      <c r="G106" s="83" t="s">
        <v>880</v>
      </c>
      <c r="H106" s="84">
        <f t="shared" si="1"/>
        <v>50</v>
      </c>
    </row>
    <row r="107" spans="1:8" x14ac:dyDescent="0.3">
      <c r="A107" s="76">
        <v>17</v>
      </c>
      <c r="B107" s="76" t="s">
        <v>743</v>
      </c>
      <c r="C107" s="76">
        <v>6</v>
      </c>
      <c r="D107" s="76" t="s">
        <v>875</v>
      </c>
      <c r="E107" s="83">
        <v>7</v>
      </c>
      <c r="F107" s="83">
        <v>4</v>
      </c>
      <c r="G107" s="83" t="s">
        <v>880</v>
      </c>
      <c r="H107" s="84">
        <f t="shared" si="1"/>
        <v>11</v>
      </c>
    </row>
    <row r="108" spans="1:8" x14ac:dyDescent="0.3">
      <c r="A108" s="76">
        <v>17</v>
      </c>
      <c r="B108" s="76" t="s">
        <v>743</v>
      </c>
      <c r="C108" s="76">
        <v>7</v>
      </c>
      <c r="D108" s="76" t="s">
        <v>876</v>
      </c>
      <c r="E108" s="83">
        <v>192</v>
      </c>
      <c r="F108" s="83">
        <v>63</v>
      </c>
      <c r="G108" s="83">
        <v>1</v>
      </c>
      <c r="H108" s="84">
        <f t="shared" si="1"/>
        <v>256</v>
      </c>
    </row>
    <row r="109" spans="1:8" x14ac:dyDescent="0.3">
      <c r="A109" s="76">
        <v>17</v>
      </c>
      <c r="B109" s="76" t="s">
        <v>743</v>
      </c>
      <c r="C109" s="76">
        <v>8</v>
      </c>
      <c r="D109" s="76" t="s">
        <v>877</v>
      </c>
      <c r="E109" s="83">
        <v>898</v>
      </c>
      <c r="F109" s="83">
        <v>132</v>
      </c>
      <c r="G109" s="83">
        <v>9</v>
      </c>
      <c r="H109" s="84">
        <f t="shared" si="1"/>
        <v>1039</v>
      </c>
    </row>
    <row r="110" spans="1:8" x14ac:dyDescent="0.3">
      <c r="A110" s="76">
        <v>17</v>
      </c>
      <c r="B110" s="76" t="s">
        <v>743</v>
      </c>
      <c r="C110" s="76">
        <v>9</v>
      </c>
      <c r="D110" s="76" t="s">
        <v>878</v>
      </c>
      <c r="E110" s="83">
        <v>321</v>
      </c>
      <c r="F110" s="83">
        <v>44</v>
      </c>
      <c r="G110" s="83">
        <v>6</v>
      </c>
      <c r="H110" s="84">
        <f t="shared" si="1"/>
        <v>371</v>
      </c>
    </row>
    <row r="111" spans="1:8" x14ac:dyDescent="0.3">
      <c r="A111" s="76">
        <v>17</v>
      </c>
      <c r="B111" s="76" t="s">
        <v>743</v>
      </c>
      <c r="C111" s="76">
        <v>10</v>
      </c>
      <c r="D111" s="76" t="s">
        <v>879</v>
      </c>
      <c r="E111" s="83">
        <v>10</v>
      </c>
      <c r="F111" s="83">
        <v>4</v>
      </c>
      <c r="G111" s="83">
        <v>1</v>
      </c>
      <c r="H111" s="84">
        <f t="shared" si="1"/>
        <v>15</v>
      </c>
    </row>
    <row r="112" spans="1:8" x14ac:dyDescent="0.3">
      <c r="A112" s="76">
        <v>17</v>
      </c>
      <c r="B112" s="76" t="s">
        <v>743</v>
      </c>
      <c r="C112" s="76">
        <v>99</v>
      </c>
      <c r="D112" s="76" t="s">
        <v>859</v>
      </c>
      <c r="E112" s="83">
        <v>7</v>
      </c>
      <c r="F112" s="83">
        <v>3</v>
      </c>
      <c r="G112" s="83" t="s">
        <v>880</v>
      </c>
      <c r="H112" s="84">
        <f t="shared" si="1"/>
        <v>10</v>
      </c>
    </row>
    <row r="113" spans="1:8" x14ac:dyDescent="0.3">
      <c r="A113" s="76">
        <v>17</v>
      </c>
      <c r="B113" s="76" t="s">
        <v>743</v>
      </c>
      <c r="D113" s="76" t="s">
        <v>860</v>
      </c>
      <c r="E113" s="83">
        <f>+SUM(E102:E112)</f>
        <v>2544</v>
      </c>
      <c r="F113" s="83">
        <f>+SUM(F102:F112)</f>
        <v>920</v>
      </c>
      <c r="G113" s="83">
        <f>+SUM(G102:G112)</f>
        <v>25</v>
      </c>
      <c r="H113" s="83">
        <f>+SUM(H102:H112)</f>
        <v>3489</v>
      </c>
    </row>
    <row r="114" spans="1:8" x14ac:dyDescent="0.3">
      <c r="A114" s="76">
        <v>18</v>
      </c>
      <c r="B114" s="76" t="s">
        <v>744</v>
      </c>
      <c r="C114" s="76">
        <v>1</v>
      </c>
      <c r="D114" s="76" t="s">
        <v>870</v>
      </c>
      <c r="E114" s="83">
        <v>4574</v>
      </c>
      <c r="F114" s="83">
        <v>2462</v>
      </c>
      <c r="G114" s="83">
        <v>23</v>
      </c>
      <c r="H114" s="84">
        <f t="shared" si="1"/>
        <v>7059</v>
      </c>
    </row>
    <row r="115" spans="1:8" x14ac:dyDescent="0.3">
      <c r="A115" s="76">
        <v>18</v>
      </c>
      <c r="B115" s="76" t="s">
        <v>744</v>
      </c>
      <c r="C115" s="76">
        <v>2</v>
      </c>
      <c r="D115" s="76" t="s">
        <v>871</v>
      </c>
      <c r="E115" s="83">
        <v>17683</v>
      </c>
      <c r="F115" s="83">
        <v>8310</v>
      </c>
      <c r="G115" s="83">
        <v>167</v>
      </c>
      <c r="H115" s="84">
        <f t="shared" si="1"/>
        <v>26160</v>
      </c>
    </row>
    <row r="116" spans="1:8" x14ac:dyDescent="0.3">
      <c r="A116" s="76">
        <v>18</v>
      </c>
      <c r="B116" s="76" t="s">
        <v>744</v>
      </c>
      <c r="C116" s="76">
        <v>3</v>
      </c>
      <c r="D116" s="76" t="s">
        <v>872</v>
      </c>
      <c r="E116" s="83">
        <v>14949</v>
      </c>
      <c r="F116" s="83">
        <v>5574</v>
      </c>
      <c r="G116" s="83">
        <v>113</v>
      </c>
      <c r="H116" s="84">
        <f t="shared" si="1"/>
        <v>20636</v>
      </c>
    </row>
    <row r="117" spans="1:8" x14ac:dyDescent="0.3">
      <c r="A117" s="76">
        <v>18</v>
      </c>
      <c r="B117" s="76" t="s">
        <v>744</v>
      </c>
      <c r="C117" s="76">
        <v>4</v>
      </c>
      <c r="D117" s="76" t="s">
        <v>873</v>
      </c>
      <c r="E117" s="83">
        <v>8874</v>
      </c>
      <c r="F117" s="83">
        <v>2570</v>
      </c>
      <c r="G117" s="83">
        <v>77</v>
      </c>
      <c r="H117" s="84">
        <f t="shared" si="1"/>
        <v>11521</v>
      </c>
    </row>
    <row r="118" spans="1:8" x14ac:dyDescent="0.3">
      <c r="A118" s="76">
        <v>18</v>
      </c>
      <c r="B118" s="76" t="s">
        <v>744</v>
      </c>
      <c r="C118" s="76">
        <v>5</v>
      </c>
      <c r="D118" s="76" t="s">
        <v>874</v>
      </c>
      <c r="E118" s="83">
        <v>1061</v>
      </c>
      <c r="F118" s="83">
        <v>194</v>
      </c>
      <c r="G118" s="83">
        <v>24</v>
      </c>
      <c r="H118" s="84">
        <f t="shared" si="1"/>
        <v>1279</v>
      </c>
    </row>
    <row r="119" spans="1:8" x14ac:dyDescent="0.3">
      <c r="A119" s="76">
        <v>18</v>
      </c>
      <c r="B119" s="76" t="s">
        <v>744</v>
      </c>
      <c r="C119" s="76">
        <v>6</v>
      </c>
      <c r="D119" s="76" t="s">
        <v>875</v>
      </c>
      <c r="E119" s="83">
        <v>235</v>
      </c>
      <c r="F119" s="83">
        <v>55</v>
      </c>
      <c r="G119" s="83">
        <v>5</v>
      </c>
      <c r="H119" s="84">
        <f t="shared" si="1"/>
        <v>295</v>
      </c>
    </row>
    <row r="120" spans="1:8" x14ac:dyDescent="0.3">
      <c r="A120" s="76">
        <v>18</v>
      </c>
      <c r="B120" s="76" t="s">
        <v>744</v>
      </c>
      <c r="C120" s="76">
        <v>7</v>
      </c>
      <c r="D120" s="76" t="s">
        <v>876</v>
      </c>
      <c r="E120" s="83">
        <v>5489</v>
      </c>
      <c r="F120" s="83">
        <v>1268</v>
      </c>
      <c r="G120" s="83">
        <v>68</v>
      </c>
      <c r="H120" s="84">
        <f t="shared" si="1"/>
        <v>6825</v>
      </c>
    </row>
    <row r="121" spans="1:8" x14ac:dyDescent="0.3">
      <c r="A121" s="76">
        <v>18</v>
      </c>
      <c r="B121" s="76" t="s">
        <v>744</v>
      </c>
      <c r="C121" s="76">
        <v>8</v>
      </c>
      <c r="D121" s="76" t="s">
        <v>877</v>
      </c>
      <c r="E121" s="83">
        <v>13023</v>
      </c>
      <c r="F121" s="83">
        <v>1620</v>
      </c>
      <c r="G121" s="83">
        <v>113</v>
      </c>
      <c r="H121" s="84">
        <f t="shared" si="1"/>
        <v>14756</v>
      </c>
    </row>
    <row r="122" spans="1:8" x14ac:dyDescent="0.3">
      <c r="A122" s="76">
        <v>18</v>
      </c>
      <c r="B122" s="76" t="s">
        <v>744</v>
      </c>
      <c r="C122" s="76">
        <v>9</v>
      </c>
      <c r="D122" s="76" t="s">
        <v>878</v>
      </c>
      <c r="E122" s="83">
        <v>1303</v>
      </c>
      <c r="F122" s="83">
        <v>94</v>
      </c>
      <c r="G122" s="83">
        <v>24</v>
      </c>
      <c r="H122" s="84">
        <f t="shared" si="1"/>
        <v>1421</v>
      </c>
    </row>
    <row r="123" spans="1:8" x14ac:dyDescent="0.3">
      <c r="A123" s="76">
        <v>18</v>
      </c>
      <c r="B123" s="76" t="s">
        <v>744</v>
      </c>
      <c r="C123" s="76">
        <v>10</v>
      </c>
      <c r="D123" s="76" t="s">
        <v>879</v>
      </c>
      <c r="E123" s="83">
        <v>122</v>
      </c>
      <c r="F123" s="83">
        <v>32</v>
      </c>
      <c r="G123" s="83">
        <v>8</v>
      </c>
      <c r="H123" s="84">
        <f t="shared" si="1"/>
        <v>162</v>
      </c>
    </row>
    <row r="124" spans="1:8" x14ac:dyDescent="0.3">
      <c r="A124" s="76">
        <v>18</v>
      </c>
      <c r="B124" s="76" t="s">
        <v>744</v>
      </c>
      <c r="C124" s="76">
        <v>99</v>
      </c>
      <c r="D124" s="76" t="s">
        <v>859</v>
      </c>
      <c r="E124" s="83">
        <v>182</v>
      </c>
      <c r="F124" s="83">
        <v>63</v>
      </c>
      <c r="G124" s="83">
        <v>11</v>
      </c>
      <c r="H124" s="84">
        <f t="shared" si="1"/>
        <v>256</v>
      </c>
    </row>
    <row r="125" spans="1:8" x14ac:dyDescent="0.3">
      <c r="A125" s="76">
        <v>18</v>
      </c>
      <c r="B125" s="76" t="s">
        <v>744</v>
      </c>
      <c r="D125" s="76" t="s">
        <v>860</v>
      </c>
      <c r="E125" s="83">
        <f>+SUM(E114:E124)</f>
        <v>67495</v>
      </c>
      <c r="F125" s="83">
        <f>+SUM(F114:F124)</f>
        <v>22242</v>
      </c>
      <c r="G125" s="83">
        <f>+SUM(G114:G124)</f>
        <v>633</v>
      </c>
      <c r="H125" s="83">
        <f>+SUM(H114:H124)</f>
        <v>90370</v>
      </c>
    </row>
    <row r="126" spans="1:8" x14ac:dyDescent="0.3">
      <c r="A126" s="76">
        <v>19</v>
      </c>
      <c r="B126" s="76" t="s">
        <v>745</v>
      </c>
      <c r="C126" s="76">
        <v>1</v>
      </c>
      <c r="D126" s="76" t="s">
        <v>870</v>
      </c>
      <c r="E126" s="83">
        <v>7128</v>
      </c>
      <c r="F126" s="83">
        <v>5603</v>
      </c>
      <c r="G126" s="83">
        <v>43</v>
      </c>
      <c r="H126" s="84">
        <f t="shared" si="1"/>
        <v>12774</v>
      </c>
    </row>
    <row r="127" spans="1:8" x14ac:dyDescent="0.3">
      <c r="A127" s="76">
        <v>19</v>
      </c>
      <c r="B127" s="76" t="s">
        <v>745</v>
      </c>
      <c r="C127" s="76">
        <v>2</v>
      </c>
      <c r="D127" s="76" t="s">
        <v>871</v>
      </c>
      <c r="E127" s="83">
        <v>29303</v>
      </c>
      <c r="F127" s="83">
        <v>20535</v>
      </c>
      <c r="G127" s="83">
        <v>216</v>
      </c>
      <c r="H127" s="84">
        <f t="shared" si="1"/>
        <v>50054</v>
      </c>
    </row>
    <row r="128" spans="1:8" x14ac:dyDescent="0.3">
      <c r="A128" s="76">
        <v>19</v>
      </c>
      <c r="B128" s="76" t="s">
        <v>745</v>
      </c>
      <c r="C128" s="76">
        <v>3</v>
      </c>
      <c r="D128" s="76" t="s">
        <v>872</v>
      </c>
      <c r="E128" s="83">
        <v>24200</v>
      </c>
      <c r="F128" s="83">
        <v>13557</v>
      </c>
      <c r="G128" s="83">
        <v>169</v>
      </c>
      <c r="H128" s="84">
        <f t="shared" si="1"/>
        <v>37926</v>
      </c>
    </row>
    <row r="129" spans="1:8" x14ac:dyDescent="0.3">
      <c r="A129" s="76">
        <v>19</v>
      </c>
      <c r="B129" s="76" t="s">
        <v>745</v>
      </c>
      <c r="C129" s="76">
        <v>4</v>
      </c>
      <c r="D129" s="76" t="s">
        <v>873</v>
      </c>
      <c r="E129" s="83">
        <v>14195</v>
      </c>
      <c r="F129" s="83">
        <v>5735</v>
      </c>
      <c r="G129" s="83">
        <v>67</v>
      </c>
      <c r="H129" s="84">
        <f t="shared" si="1"/>
        <v>19997</v>
      </c>
    </row>
    <row r="130" spans="1:8" x14ac:dyDescent="0.3">
      <c r="A130" s="76">
        <v>19</v>
      </c>
      <c r="B130" s="76" t="s">
        <v>745</v>
      </c>
      <c r="C130" s="76">
        <v>5</v>
      </c>
      <c r="D130" s="76" t="s">
        <v>874</v>
      </c>
      <c r="E130" s="83">
        <v>1339</v>
      </c>
      <c r="F130" s="83">
        <v>366</v>
      </c>
      <c r="G130" s="83">
        <v>30</v>
      </c>
      <c r="H130" s="84">
        <f t="shared" si="1"/>
        <v>1735</v>
      </c>
    </row>
    <row r="131" spans="1:8" x14ac:dyDescent="0.3">
      <c r="A131" s="76">
        <v>19</v>
      </c>
      <c r="B131" s="76" t="s">
        <v>745</v>
      </c>
      <c r="C131" s="76">
        <v>6</v>
      </c>
      <c r="D131" s="76" t="s">
        <v>875</v>
      </c>
      <c r="E131" s="83">
        <v>286</v>
      </c>
      <c r="F131" s="83">
        <v>52</v>
      </c>
      <c r="G131" s="83" t="s">
        <v>880</v>
      </c>
      <c r="H131" s="84">
        <f t="shared" si="1"/>
        <v>338</v>
      </c>
    </row>
    <row r="132" spans="1:8" x14ac:dyDescent="0.3">
      <c r="A132" s="76">
        <v>19</v>
      </c>
      <c r="B132" s="76" t="s">
        <v>745</v>
      </c>
      <c r="C132" s="76">
        <v>7</v>
      </c>
      <c r="D132" s="76" t="s">
        <v>876</v>
      </c>
      <c r="E132" s="83">
        <v>8531</v>
      </c>
      <c r="F132" s="83">
        <v>2255</v>
      </c>
      <c r="G132" s="83">
        <v>67</v>
      </c>
      <c r="H132" s="84">
        <f t="shared" si="1"/>
        <v>10853</v>
      </c>
    </row>
    <row r="133" spans="1:8" x14ac:dyDescent="0.3">
      <c r="A133" s="76">
        <v>19</v>
      </c>
      <c r="B133" s="76" t="s">
        <v>745</v>
      </c>
      <c r="C133" s="76">
        <v>8</v>
      </c>
      <c r="D133" s="76" t="s">
        <v>877</v>
      </c>
      <c r="E133" s="83">
        <v>14457</v>
      </c>
      <c r="F133" s="83">
        <v>2016</v>
      </c>
      <c r="G133" s="83">
        <v>87</v>
      </c>
      <c r="H133" s="84">
        <f t="shared" si="1"/>
        <v>16560</v>
      </c>
    </row>
    <row r="134" spans="1:8" x14ac:dyDescent="0.3">
      <c r="A134" s="76">
        <v>19</v>
      </c>
      <c r="B134" s="76" t="s">
        <v>745</v>
      </c>
      <c r="C134" s="76">
        <v>9</v>
      </c>
      <c r="D134" s="76" t="s">
        <v>878</v>
      </c>
      <c r="E134" s="83">
        <v>1408</v>
      </c>
      <c r="F134" s="83">
        <v>122</v>
      </c>
      <c r="G134" s="83">
        <v>22</v>
      </c>
      <c r="H134" s="84">
        <f t="shared" si="1"/>
        <v>1552</v>
      </c>
    </row>
    <row r="135" spans="1:8" x14ac:dyDescent="0.3">
      <c r="A135" s="76">
        <v>19</v>
      </c>
      <c r="B135" s="76" t="s">
        <v>745</v>
      </c>
      <c r="C135" s="76">
        <v>10</v>
      </c>
      <c r="D135" s="76" t="s">
        <v>879</v>
      </c>
      <c r="E135" s="83">
        <v>202</v>
      </c>
      <c r="F135" s="83">
        <v>68</v>
      </c>
      <c r="G135" s="83">
        <v>8</v>
      </c>
      <c r="H135" s="84">
        <f t="shared" si="1"/>
        <v>278</v>
      </c>
    </row>
    <row r="136" spans="1:8" x14ac:dyDescent="0.3">
      <c r="A136" s="76">
        <v>19</v>
      </c>
      <c r="B136" s="76" t="s">
        <v>745</v>
      </c>
      <c r="C136" s="76">
        <v>99</v>
      </c>
      <c r="D136" s="76" t="s">
        <v>859</v>
      </c>
      <c r="E136" s="83">
        <v>267</v>
      </c>
      <c r="F136" s="83">
        <v>167</v>
      </c>
      <c r="G136" s="83">
        <v>10</v>
      </c>
      <c r="H136" s="84">
        <f t="shared" si="1"/>
        <v>444</v>
      </c>
    </row>
    <row r="137" spans="1:8" x14ac:dyDescent="0.3">
      <c r="A137" s="76">
        <v>19</v>
      </c>
      <c r="B137" s="76" t="s">
        <v>745</v>
      </c>
      <c r="D137" s="76" t="s">
        <v>860</v>
      </c>
      <c r="E137" s="83">
        <f>+SUM(E126:E136)</f>
        <v>101316</v>
      </c>
      <c r="F137" s="83">
        <f>+SUM(F126:F136)</f>
        <v>50476</v>
      </c>
      <c r="G137" s="83">
        <f>+SUM(G126:G136)</f>
        <v>719</v>
      </c>
      <c r="H137" s="83">
        <f>+SUM(H126:H136)</f>
        <v>152511</v>
      </c>
    </row>
    <row r="138" spans="1:8" x14ac:dyDescent="0.3">
      <c r="A138" s="76">
        <v>2</v>
      </c>
      <c r="B138" s="76" t="s">
        <v>95</v>
      </c>
      <c r="C138" s="76">
        <v>1</v>
      </c>
      <c r="D138" s="76" t="s">
        <v>870</v>
      </c>
      <c r="E138" s="83">
        <v>1534</v>
      </c>
      <c r="F138" s="83">
        <v>304</v>
      </c>
      <c r="G138" s="83">
        <v>10</v>
      </c>
      <c r="H138" s="84">
        <f t="shared" si="1"/>
        <v>1848</v>
      </c>
    </row>
    <row r="139" spans="1:8" x14ac:dyDescent="0.3">
      <c r="A139" s="76">
        <v>2</v>
      </c>
      <c r="B139" s="76" t="s">
        <v>95</v>
      </c>
      <c r="C139" s="76">
        <v>2</v>
      </c>
      <c r="D139" s="76" t="s">
        <v>871</v>
      </c>
      <c r="E139" s="83">
        <v>4516</v>
      </c>
      <c r="F139" s="83">
        <v>1350</v>
      </c>
      <c r="G139" s="83">
        <v>35</v>
      </c>
      <c r="H139" s="84">
        <f t="shared" si="1"/>
        <v>5901</v>
      </c>
    </row>
    <row r="140" spans="1:8" x14ac:dyDescent="0.3">
      <c r="A140" s="76">
        <v>2</v>
      </c>
      <c r="B140" s="76" t="s">
        <v>95</v>
      </c>
      <c r="C140" s="76">
        <v>3</v>
      </c>
      <c r="D140" s="76" t="s">
        <v>872</v>
      </c>
      <c r="E140" s="83">
        <v>3698</v>
      </c>
      <c r="F140" s="83">
        <v>1002</v>
      </c>
      <c r="G140" s="83">
        <v>24</v>
      </c>
      <c r="H140" s="84">
        <f t="shared" ref="H140:H208" si="2">+SUM(E140:G140)</f>
        <v>4724</v>
      </c>
    </row>
    <row r="141" spans="1:8" x14ac:dyDescent="0.3">
      <c r="A141" s="76">
        <v>2</v>
      </c>
      <c r="B141" s="76" t="s">
        <v>95</v>
      </c>
      <c r="C141" s="76">
        <v>4</v>
      </c>
      <c r="D141" s="76" t="s">
        <v>873</v>
      </c>
      <c r="E141" s="83">
        <v>3164</v>
      </c>
      <c r="F141" s="83">
        <v>466</v>
      </c>
      <c r="G141" s="83">
        <v>22</v>
      </c>
      <c r="H141" s="84">
        <f t="shared" si="2"/>
        <v>3652</v>
      </c>
    </row>
    <row r="142" spans="1:8" x14ac:dyDescent="0.3">
      <c r="A142" s="76">
        <v>2</v>
      </c>
      <c r="B142" s="76" t="s">
        <v>95</v>
      </c>
      <c r="C142" s="76">
        <v>5</v>
      </c>
      <c r="D142" s="76" t="s">
        <v>874</v>
      </c>
      <c r="E142" s="83">
        <v>348</v>
      </c>
      <c r="F142" s="83">
        <v>51</v>
      </c>
      <c r="G142" s="83">
        <v>12</v>
      </c>
      <c r="H142" s="84">
        <f t="shared" si="2"/>
        <v>411</v>
      </c>
    </row>
    <row r="143" spans="1:8" x14ac:dyDescent="0.3">
      <c r="A143" s="76">
        <v>2</v>
      </c>
      <c r="B143" s="76" t="s">
        <v>95</v>
      </c>
      <c r="C143" s="76">
        <v>6</v>
      </c>
      <c r="D143" s="76" t="s">
        <v>875</v>
      </c>
      <c r="E143" s="83">
        <v>156</v>
      </c>
      <c r="F143" s="83">
        <v>16</v>
      </c>
      <c r="G143" s="83">
        <v>2</v>
      </c>
      <c r="H143" s="84">
        <f t="shared" si="2"/>
        <v>174</v>
      </c>
    </row>
    <row r="144" spans="1:8" x14ac:dyDescent="0.3">
      <c r="A144" s="76">
        <v>2</v>
      </c>
      <c r="B144" s="76" t="s">
        <v>95</v>
      </c>
      <c r="C144" s="76">
        <v>7</v>
      </c>
      <c r="D144" s="76" t="s">
        <v>876</v>
      </c>
      <c r="E144" s="83">
        <v>1129</v>
      </c>
      <c r="F144" s="83">
        <v>273</v>
      </c>
      <c r="G144" s="83">
        <v>13</v>
      </c>
      <c r="H144" s="84">
        <f t="shared" si="2"/>
        <v>1415</v>
      </c>
    </row>
    <row r="145" spans="1:8" x14ac:dyDescent="0.3">
      <c r="A145" s="76">
        <v>2</v>
      </c>
      <c r="B145" s="76" t="s">
        <v>95</v>
      </c>
      <c r="C145" s="76">
        <v>8</v>
      </c>
      <c r="D145" s="76" t="s">
        <v>877</v>
      </c>
      <c r="E145" s="83">
        <v>11268</v>
      </c>
      <c r="F145" s="83">
        <v>457</v>
      </c>
      <c r="G145" s="83">
        <v>124</v>
      </c>
      <c r="H145" s="84">
        <f t="shared" si="2"/>
        <v>11849</v>
      </c>
    </row>
    <row r="146" spans="1:8" x14ac:dyDescent="0.3">
      <c r="A146" s="76">
        <v>2</v>
      </c>
      <c r="B146" s="76" t="s">
        <v>95</v>
      </c>
      <c r="C146" s="76">
        <v>9</v>
      </c>
      <c r="D146" s="76" t="s">
        <v>878</v>
      </c>
      <c r="E146" s="83">
        <v>4633</v>
      </c>
      <c r="F146" s="83">
        <v>101</v>
      </c>
      <c r="G146" s="83">
        <v>73</v>
      </c>
      <c r="H146" s="84">
        <f t="shared" si="2"/>
        <v>4807</v>
      </c>
    </row>
    <row r="147" spans="1:8" x14ac:dyDescent="0.3">
      <c r="A147" s="76">
        <v>2</v>
      </c>
      <c r="B147" s="76" t="s">
        <v>95</v>
      </c>
      <c r="C147" s="76">
        <v>10</v>
      </c>
      <c r="D147" s="76" t="s">
        <v>879</v>
      </c>
      <c r="E147" s="83">
        <v>137</v>
      </c>
      <c r="F147" s="83">
        <v>18</v>
      </c>
      <c r="G147" s="83">
        <v>3</v>
      </c>
      <c r="H147" s="84">
        <f t="shared" si="2"/>
        <v>158</v>
      </c>
    </row>
    <row r="148" spans="1:8" x14ac:dyDescent="0.3">
      <c r="A148" s="76">
        <v>2</v>
      </c>
      <c r="B148" s="76" t="s">
        <v>95</v>
      </c>
      <c r="C148" s="76">
        <v>99</v>
      </c>
      <c r="D148" s="76" t="s">
        <v>859</v>
      </c>
      <c r="E148" s="83">
        <v>104</v>
      </c>
      <c r="F148" s="83">
        <v>18</v>
      </c>
      <c r="G148" s="83">
        <v>2</v>
      </c>
      <c r="H148" s="84">
        <f t="shared" si="2"/>
        <v>124</v>
      </c>
    </row>
    <row r="149" spans="1:8" x14ac:dyDescent="0.3">
      <c r="A149" s="76">
        <v>2</v>
      </c>
      <c r="B149" s="76" t="s">
        <v>95</v>
      </c>
      <c r="D149" s="76" t="s">
        <v>860</v>
      </c>
      <c r="E149" s="83">
        <f>+SUM(E138:E148)</f>
        <v>30687</v>
      </c>
      <c r="F149" s="83">
        <f>+SUM(F138:F148)</f>
        <v>4056</v>
      </c>
      <c r="G149" s="83">
        <f>+SUM(G138:G148)</f>
        <v>320</v>
      </c>
      <c r="H149" s="83">
        <f>+SUM(H138:H148)</f>
        <v>35063</v>
      </c>
    </row>
    <row r="150" spans="1:8" x14ac:dyDescent="0.3">
      <c r="A150" s="76">
        <v>3</v>
      </c>
      <c r="B150" s="76" t="s">
        <v>738</v>
      </c>
      <c r="C150" s="76">
        <v>1</v>
      </c>
      <c r="D150" s="76" t="s">
        <v>870</v>
      </c>
      <c r="E150" s="83">
        <v>945</v>
      </c>
      <c r="F150" s="83">
        <v>689</v>
      </c>
      <c r="G150" s="83">
        <v>3</v>
      </c>
      <c r="H150" s="84">
        <f t="shared" si="2"/>
        <v>1637</v>
      </c>
    </row>
    <row r="151" spans="1:8" x14ac:dyDescent="0.3">
      <c r="A151" s="76">
        <v>3</v>
      </c>
      <c r="B151" s="76" t="s">
        <v>738</v>
      </c>
      <c r="C151" s="76">
        <v>2</v>
      </c>
      <c r="D151" s="76" t="s">
        <v>871</v>
      </c>
      <c r="E151" s="83">
        <v>3869</v>
      </c>
      <c r="F151" s="83">
        <v>2640</v>
      </c>
      <c r="G151" s="83">
        <v>23</v>
      </c>
      <c r="H151" s="84">
        <f t="shared" si="2"/>
        <v>6532</v>
      </c>
    </row>
    <row r="152" spans="1:8" x14ac:dyDescent="0.3">
      <c r="A152" s="76">
        <v>3</v>
      </c>
      <c r="B152" s="76" t="s">
        <v>738</v>
      </c>
      <c r="C152" s="76">
        <v>3</v>
      </c>
      <c r="D152" s="76" t="s">
        <v>872</v>
      </c>
      <c r="E152" s="83">
        <v>3115</v>
      </c>
      <c r="F152" s="83">
        <v>1703</v>
      </c>
      <c r="G152" s="83">
        <v>20</v>
      </c>
      <c r="H152" s="84">
        <f t="shared" si="2"/>
        <v>4838</v>
      </c>
    </row>
    <row r="153" spans="1:8" x14ac:dyDescent="0.3">
      <c r="A153" s="76">
        <v>3</v>
      </c>
      <c r="B153" s="76" t="s">
        <v>738</v>
      </c>
      <c r="C153" s="76">
        <v>4</v>
      </c>
      <c r="D153" s="76" t="s">
        <v>873</v>
      </c>
      <c r="E153" s="83">
        <v>1991</v>
      </c>
      <c r="F153" s="83">
        <v>679</v>
      </c>
      <c r="G153" s="83">
        <v>9</v>
      </c>
      <c r="H153" s="84">
        <f t="shared" si="2"/>
        <v>2679</v>
      </c>
    </row>
    <row r="154" spans="1:8" x14ac:dyDescent="0.3">
      <c r="A154" s="76">
        <v>3</v>
      </c>
      <c r="B154" s="76" t="s">
        <v>738</v>
      </c>
      <c r="C154" s="76">
        <v>5</v>
      </c>
      <c r="D154" s="76" t="s">
        <v>874</v>
      </c>
      <c r="E154" s="83">
        <v>249</v>
      </c>
      <c r="F154" s="83">
        <v>51</v>
      </c>
      <c r="G154" s="83">
        <v>4</v>
      </c>
      <c r="H154" s="84">
        <f t="shared" si="2"/>
        <v>304</v>
      </c>
    </row>
    <row r="155" spans="1:8" x14ac:dyDescent="0.3">
      <c r="A155" s="76">
        <v>3</v>
      </c>
      <c r="B155" s="76" t="s">
        <v>738</v>
      </c>
      <c r="C155" s="76">
        <v>6</v>
      </c>
      <c r="D155" s="76" t="s">
        <v>875</v>
      </c>
      <c r="E155" s="83">
        <v>90</v>
      </c>
      <c r="F155" s="83">
        <v>30</v>
      </c>
      <c r="G155" s="83">
        <v>1</v>
      </c>
      <c r="H155" s="84">
        <f t="shared" si="2"/>
        <v>121</v>
      </c>
    </row>
    <row r="156" spans="1:8" x14ac:dyDescent="0.3">
      <c r="A156" s="76">
        <v>3</v>
      </c>
      <c r="B156" s="76" t="s">
        <v>738</v>
      </c>
      <c r="C156" s="76">
        <v>7</v>
      </c>
      <c r="D156" s="76" t="s">
        <v>876</v>
      </c>
      <c r="E156" s="83">
        <v>1196</v>
      </c>
      <c r="F156" s="83">
        <v>345</v>
      </c>
      <c r="G156" s="83">
        <v>11</v>
      </c>
      <c r="H156" s="84">
        <f t="shared" si="2"/>
        <v>1552</v>
      </c>
    </row>
    <row r="157" spans="1:8" x14ac:dyDescent="0.3">
      <c r="A157" s="76">
        <v>3</v>
      </c>
      <c r="B157" s="76" t="s">
        <v>738</v>
      </c>
      <c r="C157" s="76">
        <v>8</v>
      </c>
      <c r="D157" s="76" t="s">
        <v>877</v>
      </c>
      <c r="E157" s="83">
        <v>4549</v>
      </c>
      <c r="F157" s="83">
        <v>458</v>
      </c>
      <c r="G157" s="83">
        <v>56</v>
      </c>
      <c r="H157" s="84">
        <f t="shared" si="2"/>
        <v>5063</v>
      </c>
    </row>
    <row r="158" spans="1:8" x14ac:dyDescent="0.3">
      <c r="A158" s="76">
        <v>3</v>
      </c>
      <c r="B158" s="76" t="s">
        <v>738</v>
      </c>
      <c r="C158" s="76">
        <v>9</v>
      </c>
      <c r="D158" s="76" t="s">
        <v>878</v>
      </c>
      <c r="E158" s="83">
        <v>1431</v>
      </c>
      <c r="F158" s="83">
        <v>55</v>
      </c>
      <c r="G158" s="83">
        <v>24</v>
      </c>
      <c r="H158" s="84">
        <f t="shared" si="2"/>
        <v>1510</v>
      </c>
    </row>
    <row r="159" spans="1:8" x14ac:dyDescent="0.3">
      <c r="A159" s="76">
        <v>3</v>
      </c>
      <c r="B159" s="76" t="s">
        <v>738</v>
      </c>
      <c r="C159" s="76">
        <v>10</v>
      </c>
      <c r="D159" s="76" t="s">
        <v>879</v>
      </c>
      <c r="E159" s="83">
        <v>39</v>
      </c>
      <c r="F159" s="83">
        <v>12</v>
      </c>
      <c r="G159" s="83">
        <v>1</v>
      </c>
      <c r="H159" s="84">
        <f t="shared" si="2"/>
        <v>52</v>
      </c>
    </row>
    <row r="160" spans="1:8" x14ac:dyDescent="0.3">
      <c r="A160" s="76">
        <v>3</v>
      </c>
      <c r="B160" s="76" t="s">
        <v>738</v>
      </c>
      <c r="C160" s="76">
        <v>99</v>
      </c>
      <c r="D160" s="76" t="s">
        <v>859</v>
      </c>
      <c r="E160" s="83">
        <v>66</v>
      </c>
      <c r="F160" s="83">
        <v>24</v>
      </c>
      <c r="G160" s="83" t="s">
        <v>880</v>
      </c>
      <c r="H160" s="84">
        <f t="shared" si="2"/>
        <v>90</v>
      </c>
    </row>
    <row r="161" spans="1:8" x14ac:dyDescent="0.3">
      <c r="A161" s="76">
        <v>3</v>
      </c>
      <c r="B161" s="76" t="s">
        <v>738</v>
      </c>
      <c r="D161" s="76" t="s">
        <v>860</v>
      </c>
      <c r="E161" s="83">
        <f>+SUM(E150:E160)</f>
        <v>17540</v>
      </c>
      <c r="F161" s="83">
        <f>+SUM(F150:F160)</f>
        <v>6686</v>
      </c>
      <c r="G161" s="83">
        <f>+SUM(G150:G160)</f>
        <v>152</v>
      </c>
      <c r="H161" s="83">
        <f>+SUM(H150:H160)</f>
        <v>24378</v>
      </c>
    </row>
    <row r="162" spans="1:8" x14ac:dyDescent="0.3">
      <c r="A162" s="76">
        <v>4</v>
      </c>
      <c r="B162" s="76" t="s">
        <v>739</v>
      </c>
      <c r="C162" s="76">
        <v>1</v>
      </c>
      <c r="D162" s="76" t="s">
        <v>870</v>
      </c>
      <c r="E162" s="83">
        <v>4792</v>
      </c>
      <c r="F162" s="83">
        <v>2857</v>
      </c>
      <c r="G162" s="83">
        <v>14</v>
      </c>
      <c r="H162" s="84">
        <f t="shared" si="2"/>
        <v>7663</v>
      </c>
    </row>
    <row r="163" spans="1:8" x14ac:dyDescent="0.3">
      <c r="A163" s="76">
        <v>4</v>
      </c>
      <c r="B163" s="76" t="s">
        <v>739</v>
      </c>
      <c r="C163" s="76">
        <v>2</v>
      </c>
      <c r="D163" s="76" t="s">
        <v>871</v>
      </c>
      <c r="E163" s="83">
        <v>18914</v>
      </c>
      <c r="F163" s="83">
        <v>10108</v>
      </c>
      <c r="G163" s="83">
        <v>139</v>
      </c>
      <c r="H163" s="84">
        <f t="shared" si="2"/>
        <v>29161</v>
      </c>
    </row>
    <row r="164" spans="1:8" x14ac:dyDescent="0.3">
      <c r="A164" s="76">
        <v>4</v>
      </c>
      <c r="B164" s="76" t="s">
        <v>739</v>
      </c>
      <c r="C164" s="76">
        <v>3</v>
      </c>
      <c r="D164" s="76" t="s">
        <v>872</v>
      </c>
      <c r="E164" s="83">
        <v>16013</v>
      </c>
      <c r="F164" s="83">
        <v>6797</v>
      </c>
      <c r="G164" s="83">
        <v>113</v>
      </c>
      <c r="H164" s="84">
        <f t="shared" si="2"/>
        <v>22923</v>
      </c>
    </row>
    <row r="165" spans="1:8" x14ac:dyDescent="0.3">
      <c r="A165" s="76">
        <v>4</v>
      </c>
      <c r="B165" s="76" t="s">
        <v>739</v>
      </c>
      <c r="C165" s="76">
        <v>4</v>
      </c>
      <c r="D165" s="76" t="s">
        <v>873</v>
      </c>
      <c r="E165" s="83">
        <v>9268</v>
      </c>
      <c r="F165" s="83">
        <v>2956</v>
      </c>
      <c r="G165" s="83">
        <v>39</v>
      </c>
      <c r="H165" s="84">
        <f t="shared" si="2"/>
        <v>12263</v>
      </c>
    </row>
    <row r="166" spans="1:8" x14ac:dyDescent="0.3">
      <c r="A166" s="76">
        <v>4</v>
      </c>
      <c r="B166" s="76" t="s">
        <v>739</v>
      </c>
      <c r="C166" s="76">
        <v>5</v>
      </c>
      <c r="D166" s="76" t="s">
        <v>874</v>
      </c>
      <c r="E166" s="83">
        <v>1163</v>
      </c>
      <c r="F166" s="83">
        <v>284</v>
      </c>
      <c r="G166" s="83">
        <v>21</v>
      </c>
      <c r="H166" s="84">
        <f t="shared" si="2"/>
        <v>1468</v>
      </c>
    </row>
    <row r="167" spans="1:8" x14ac:dyDescent="0.3">
      <c r="A167" s="76">
        <v>4</v>
      </c>
      <c r="B167" s="76" t="s">
        <v>739</v>
      </c>
      <c r="C167" s="76">
        <v>6</v>
      </c>
      <c r="D167" s="76" t="s">
        <v>875</v>
      </c>
      <c r="E167" s="83">
        <v>187</v>
      </c>
      <c r="F167" s="83">
        <v>31</v>
      </c>
      <c r="G167" s="83">
        <v>10</v>
      </c>
      <c r="H167" s="84">
        <f t="shared" si="2"/>
        <v>228</v>
      </c>
    </row>
    <row r="168" spans="1:8" x14ac:dyDescent="0.3">
      <c r="A168" s="76">
        <v>4</v>
      </c>
      <c r="B168" s="76" t="s">
        <v>739</v>
      </c>
      <c r="C168" s="76">
        <v>7</v>
      </c>
      <c r="D168" s="76" t="s">
        <v>876</v>
      </c>
      <c r="E168" s="83">
        <v>6228</v>
      </c>
      <c r="F168" s="83">
        <v>1528</v>
      </c>
      <c r="G168" s="83">
        <v>48</v>
      </c>
      <c r="H168" s="84">
        <f t="shared" si="2"/>
        <v>7804</v>
      </c>
    </row>
    <row r="169" spans="1:8" x14ac:dyDescent="0.3">
      <c r="A169" s="76">
        <v>4</v>
      </c>
      <c r="B169" s="76" t="s">
        <v>739</v>
      </c>
      <c r="C169" s="76">
        <v>8</v>
      </c>
      <c r="D169" s="76" t="s">
        <v>877</v>
      </c>
      <c r="E169" s="83">
        <v>12114</v>
      </c>
      <c r="F169" s="83">
        <v>1567</v>
      </c>
      <c r="G169" s="83">
        <v>90</v>
      </c>
      <c r="H169" s="84">
        <f t="shared" si="2"/>
        <v>13771</v>
      </c>
    </row>
    <row r="170" spans="1:8" x14ac:dyDescent="0.3">
      <c r="A170" s="76">
        <v>4</v>
      </c>
      <c r="B170" s="76" t="s">
        <v>739</v>
      </c>
      <c r="C170" s="76">
        <v>9</v>
      </c>
      <c r="D170" s="76" t="s">
        <v>878</v>
      </c>
      <c r="E170" s="83">
        <v>1176</v>
      </c>
      <c r="F170" s="83">
        <v>87</v>
      </c>
      <c r="G170" s="83">
        <v>24</v>
      </c>
      <c r="H170" s="84">
        <f t="shared" si="2"/>
        <v>1287</v>
      </c>
    </row>
    <row r="171" spans="1:8" x14ac:dyDescent="0.3">
      <c r="A171" s="76">
        <v>4</v>
      </c>
      <c r="B171" s="76" t="s">
        <v>739</v>
      </c>
      <c r="C171" s="76">
        <v>10</v>
      </c>
      <c r="D171" s="76" t="s">
        <v>879</v>
      </c>
      <c r="E171" s="83">
        <v>141</v>
      </c>
      <c r="F171" s="83">
        <v>35</v>
      </c>
      <c r="G171" s="83">
        <v>3</v>
      </c>
      <c r="H171" s="84">
        <f t="shared" si="2"/>
        <v>179</v>
      </c>
    </row>
    <row r="172" spans="1:8" x14ac:dyDescent="0.3">
      <c r="A172" s="76">
        <v>4</v>
      </c>
      <c r="B172" s="76" t="s">
        <v>739</v>
      </c>
      <c r="C172" s="76">
        <v>99</v>
      </c>
      <c r="D172" s="76" t="s">
        <v>859</v>
      </c>
      <c r="E172" s="83">
        <v>181</v>
      </c>
      <c r="F172" s="83">
        <v>85</v>
      </c>
      <c r="G172" s="83">
        <v>6</v>
      </c>
      <c r="H172" s="84">
        <f t="shared" si="2"/>
        <v>272</v>
      </c>
    </row>
    <row r="173" spans="1:8" x14ac:dyDescent="0.3">
      <c r="A173" s="76">
        <v>4</v>
      </c>
      <c r="B173" s="76" t="s">
        <v>739</v>
      </c>
      <c r="D173" s="76" t="s">
        <v>860</v>
      </c>
      <c r="E173" s="83">
        <f>+SUM(E162:E172)</f>
        <v>70177</v>
      </c>
      <c r="F173" s="83">
        <f>+SUM(F162:F172)</f>
        <v>26335</v>
      </c>
      <c r="G173" s="83">
        <f>+SUM(G162:G172)</f>
        <v>507</v>
      </c>
      <c r="H173" s="83">
        <f>+SUM(H162:H172)</f>
        <v>97019</v>
      </c>
    </row>
    <row r="174" spans="1:8" x14ac:dyDescent="0.3">
      <c r="A174" s="76">
        <v>5</v>
      </c>
      <c r="B174" s="76" t="s">
        <v>92</v>
      </c>
      <c r="C174" s="76">
        <v>1</v>
      </c>
      <c r="D174" s="76" t="s">
        <v>870</v>
      </c>
      <c r="E174" s="83">
        <v>4695</v>
      </c>
      <c r="F174" s="83">
        <v>3806</v>
      </c>
      <c r="G174" s="83">
        <v>12</v>
      </c>
      <c r="H174" s="84">
        <f t="shared" si="2"/>
        <v>8513</v>
      </c>
    </row>
    <row r="175" spans="1:8" x14ac:dyDescent="0.3">
      <c r="A175" s="76">
        <v>5</v>
      </c>
      <c r="B175" s="76" t="s">
        <v>92</v>
      </c>
      <c r="C175" s="76">
        <v>2</v>
      </c>
      <c r="D175" s="76" t="s">
        <v>871</v>
      </c>
      <c r="E175" s="83">
        <v>17720</v>
      </c>
      <c r="F175" s="83">
        <v>13139</v>
      </c>
      <c r="G175" s="83">
        <v>86</v>
      </c>
      <c r="H175" s="84">
        <f t="shared" si="2"/>
        <v>30945</v>
      </c>
    </row>
    <row r="176" spans="1:8" x14ac:dyDescent="0.3">
      <c r="A176" s="76">
        <v>5</v>
      </c>
      <c r="B176" s="76" t="s">
        <v>92</v>
      </c>
      <c r="C176" s="76">
        <v>3</v>
      </c>
      <c r="D176" s="76" t="s">
        <v>872</v>
      </c>
      <c r="E176" s="83">
        <v>15154</v>
      </c>
      <c r="F176" s="83">
        <v>8496</v>
      </c>
      <c r="G176" s="83">
        <v>61</v>
      </c>
      <c r="H176" s="84">
        <f t="shared" si="2"/>
        <v>23711</v>
      </c>
    </row>
    <row r="177" spans="1:8" x14ac:dyDescent="0.3">
      <c r="A177" s="76">
        <v>5</v>
      </c>
      <c r="B177" s="76" t="s">
        <v>92</v>
      </c>
      <c r="C177" s="76">
        <v>4</v>
      </c>
      <c r="D177" s="76" t="s">
        <v>873</v>
      </c>
      <c r="E177" s="83">
        <v>8798</v>
      </c>
      <c r="F177" s="83">
        <v>3468</v>
      </c>
      <c r="G177" s="83">
        <v>30</v>
      </c>
      <c r="H177" s="84">
        <f t="shared" si="2"/>
        <v>12296</v>
      </c>
    </row>
    <row r="178" spans="1:8" x14ac:dyDescent="0.3">
      <c r="A178" s="76">
        <v>5</v>
      </c>
      <c r="B178" s="76" t="s">
        <v>92</v>
      </c>
      <c r="C178" s="76">
        <v>5</v>
      </c>
      <c r="D178" s="76" t="s">
        <v>874</v>
      </c>
      <c r="E178" s="83">
        <v>754</v>
      </c>
      <c r="F178" s="83">
        <v>191</v>
      </c>
      <c r="G178" s="83">
        <v>12</v>
      </c>
      <c r="H178" s="84">
        <f t="shared" si="2"/>
        <v>957</v>
      </c>
    </row>
    <row r="179" spans="1:8" x14ac:dyDescent="0.3">
      <c r="A179" s="76">
        <v>5</v>
      </c>
      <c r="B179" s="76" t="s">
        <v>92</v>
      </c>
      <c r="C179" s="76">
        <v>6</v>
      </c>
      <c r="D179" s="76" t="s">
        <v>875</v>
      </c>
      <c r="E179" s="83">
        <v>116</v>
      </c>
      <c r="F179" s="83">
        <v>35</v>
      </c>
      <c r="G179" s="83">
        <v>2</v>
      </c>
      <c r="H179" s="84">
        <f t="shared" si="2"/>
        <v>153</v>
      </c>
    </row>
    <row r="180" spans="1:8" x14ac:dyDescent="0.3">
      <c r="A180" s="76">
        <v>5</v>
      </c>
      <c r="B180" s="76" t="s">
        <v>92</v>
      </c>
      <c r="C180" s="76">
        <v>7</v>
      </c>
      <c r="D180" s="76" t="s">
        <v>876</v>
      </c>
      <c r="E180" s="83">
        <v>5192</v>
      </c>
      <c r="F180" s="83">
        <v>1549</v>
      </c>
      <c r="G180" s="83">
        <v>18</v>
      </c>
      <c r="H180" s="84">
        <f t="shared" si="2"/>
        <v>6759</v>
      </c>
    </row>
    <row r="181" spans="1:8" x14ac:dyDescent="0.3">
      <c r="A181" s="76">
        <v>5</v>
      </c>
      <c r="B181" s="76" t="s">
        <v>92</v>
      </c>
      <c r="C181" s="76">
        <v>8</v>
      </c>
      <c r="D181" s="76" t="s">
        <v>877</v>
      </c>
      <c r="E181" s="83">
        <v>7407</v>
      </c>
      <c r="F181" s="83">
        <v>1300</v>
      </c>
      <c r="G181" s="83">
        <v>44</v>
      </c>
      <c r="H181" s="84">
        <f t="shared" si="2"/>
        <v>8751</v>
      </c>
    </row>
    <row r="182" spans="1:8" x14ac:dyDescent="0.3">
      <c r="A182" s="76">
        <v>5</v>
      </c>
      <c r="B182" s="76" t="s">
        <v>92</v>
      </c>
      <c r="C182" s="76">
        <v>9</v>
      </c>
      <c r="D182" s="76" t="s">
        <v>878</v>
      </c>
      <c r="E182" s="83">
        <v>542</v>
      </c>
      <c r="F182" s="83">
        <v>55</v>
      </c>
      <c r="G182" s="83">
        <v>11</v>
      </c>
      <c r="H182" s="84">
        <f t="shared" si="2"/>
        <v>608</v>
      </c>
    </row>
    <row r="183" spans="1:8" x14ac:dyDescent="0.3">
      <c r="A183" s="76">
        <v>5</v>
      </c>
      <c r="B183" s="76" t="s">
        <v>92</v>
      </c>
      <c r="C183" s="76">
        <v>10</v>
      </c>
      <c r="D183" s="76" t="s">
        <v>879</v>
      </c>
      <c r="E183" s="83">
        <v>101</v>
      </c>
      <c r="F183" s="83">
        <v>40</v>
      </c>
      <c r="G183" s="83">
        <v>2</v>
      </c>
      <c r="H183" s="84">
        <f t="shared" si="2"/>
        <v>143</v>
      </c>
    </row>
    <row r="184" spans="1:8" x14ac:dyDescent="0.3">
      <c r="A184" s="76">
        <v>5</v>
      </c>
      <c r="B184" s="76" t="s">
        <v>92</v>
      </c>
      <c r="C184" s="76">
        <v>99</v>
      </c>
      <c r="D184" s="76" t="s">
        <v>859</v>
      </c>
      <c r="E184" s="83">
        <v>121</v>
      </c>
      <c r="F184" s="83">
        <v>69</v>
      </c>
      <c r="G184" s="83">
        <v>4</v>
      </c>
      <c r="H184" s="84">
        <f t="shared" si="2"/>
        <v>194</v>
      </c>
    </row>
    <row r="185" spans="1:8" x14ac:dyDescent="0.3">
      <c r="A185" s="76">
        <v>5</v>
      </c>
      <c r="B185" s="76" t="s">
        <v>92</v>
      </c>
      <c r="D185" s="76" t="s">
        <v>860</v>
      </c>
      <c r="E185" s="83">
        <f>+SUM(E174:E184)</f>
        <v>60600</v>
      </c>
      <c r="F185" s="83">
        <f>+SUM(F174:F184)</f>
        <v>32148</v>
      </c>
      <c r="G185" s="83">
        <f>+SUM(G174:G184)</f>
        <v>282</v>
      </c>
      <c r="H185" s="83">
        <f>+SUM(H174:H184)</f>
        <v>93030</v>
      </c>
    </row>
    <row r="186" spans="1:8" x14ac:dyDescent="0.3">
      <c r="A186" s="76">
        <v>6</v>
      </c>
      <c r="B186" s="76" t="s">
        <v>91</v>
      </c>
      <c r="C186" s="76">
        <v>1</v>
      </c>
      <c r="D186" s="76" t="s">
        <v>870</v>
      </c>
      <c r="E186" s="83">
        <v>2235</v>
      </c>
      <c r="F186" s="83">
        <v>951</v>
      </c>
      <c r="G186" s="83">
        <v>13</v>
      </c>
      <c r="H186" s="84">
        <f t="shared" si="2"/>
        <v>3199</v>
      </c>
    </row>
    <row r="187" spans="1:8" x14ac:dyDescent="0.3">
      <c r="A187" s="76">
        <v>6</v>
      </c>
      <c r="B187" s="76" t="s">
        <v>91</v>
      </c>
      <c r="C187" s="76">
        <v>2</v>
      </c>
      <c r="D187" s="76" t="s">
        <v>871</v>
      </c>
      <c r="E187" s="83">
        <v>8625</v>
      </c>
      <c r="F187" s="83">
        <v>3144</v>
      </c>
      <c r="G187" s="83">
        <v>70</v>
      </c>
      <c r="H187" s="84">
        <f t="shared" si="2"/>
        <v>11839</v>
      </c>
    </row>
    <row r="188" spans="1:8" x14ac:dyDescent="0.3">
      <c r="A188" s="76">
        <v>6</v>
      </c>
      <c r="B188" s="76" t="s">
        <v>91</v>
      </c>
      <c r="C188" s="76">
        <v>3</v>
      </c>
      <c r="D188" s="76" t="s">
        <v>872</v>
      </c>
      <c r="E188" s="83">
        <v>7173</v>
      </c>
      <c r="F188" s="83">
        <v>2022</v>
      </c>
      <c r="G188" s="83">
        <v>78</v>
      </c>
      <c r="H188" s="84">
        <f t="shared" si="2"/>
        <v>9273</v>
      </c>
    </row>
    <row r="189" spans="1:8" x14ac:dyDescent="0.3">
      <c r="A189" s="76">
        <v>6</v>
      </c>
      <c r="B189" s="76" t="s">
        <v>91</v>
      </c>
      <c r="C189" s="76">
        <v>4</v>
      </c>
      <c r="D189" s="76" t="s">
        <v>873</v>
      </c>
      <c r="E189" s="83">
        <v>5278</v>
      </c>
      <c r="F189" s="83">
        <v>1069</v>
      </c>
      <c r="G189" s="83">
        <v>34</v>
      </c>
      <c r="H189" s="84">
        <f t="shared" si="2"/>
        <v>6381</v>
      </c>
    </row>
    <row r="190" spans="1:8" x14ac:dyDescent="0.3">
      <c r="A190" s="76">
        <v>6</v>
      </c>
      <c r="B190" s="76" t="s">
        <v>91</v>
      </c>
      <c r="C190" s="76">
        <v>5</v>
      </c>
      <c r="D190" s="76" t="s">
        <v>874</v>
      </c>
      <c r="E190" s="83">
        <v>626</v>
      </c>
      <c r="F190" s="83">
        <v>92</v>
      </c>
      <c r="G190" s="83">
        <v>21</v>
      </c>
      <c r="H190" s="84">
        <f t="shared" si="2"/>
        <v>739</v>
      </c>
    </row>
    <row r="191" spans="1:8" x14ac:dyDescent="0.3">
      <c r="A191" s="76">
        <v>6</v>
      </c>
      <c r="B191" s="76" t="s">
        <v>91</v>
      </c>
      <c r="C191" s="76">
        <v>6</v>
      </c>
      <c r="D191" s="76" t="s">
        <v>875</v>
      </c>
      <c r="E191" s="83">
        <v>112</v>
      </c>
      <c r="F191" s="83">
        <v>29</v>
      </c>
      <c r="G191" s="83">
        <v>4</v>
      </c>
      <c r="H191" s="84">
        <f t="shared" si="2"/>
        <v>145</v>
      </c>
    </row>
    <row r="192" spans="1:8" x14ac:dyDescent="0.3">
      <c r="A192" s="76">
        <v>6</v>
      </c>
      <c r="B192" s="76" t="s">
        <v>91</v>
      </c>
      <c r="C192" s="76">
        <v>7</v>
      </c>
      <c r="D192" s="76" t="s">
        <v>876</v>
      </c>
      <c r="E192" s="83">
        <v>3036</v>
      </c>
      <c r="F192" s="83">
        <v>544</v>
      </c>
      <c r="G192" s="83">
        <v>45</v>
      </c>
      <c r="H192" s="84">
        <f t="shared" si="2"/>
        <v>3625</v>
      </c>
    </row>
    <row r="193" spans="1:8" x14ac:dyDescent="0.3">
      <c r="A193" s="76">
        <v>6</v>
      </c>
      <c r="B193" s="76" t="s">
        <v>91</v>
      </c>
      <c r="C193" s="76">
        <v>8</v>
      </c>
      <c r="D193" s="76" t="s">
        <v>877</v>
      </c>
      <c r="E193" s="83">
        <v>7508</v>
      </c>
      <c r="F193" s="83">
        <v>731</v>
      </c>
      <c r="G193" s="83">
        <v>61</v>
      </c>
      <c r="H193" s="84">
        <f t="shared" si="2"/>
        <v>8300</v>
      </c>
    </row>
    <row r="194" spans="1:8" x14ac:dyDescent="0.3">
      <c r="A194" s="76">
        <v>6</v>
      </c>
      <c r="B194" s="76" t="s">
        <v>91</v>
      </c>
      <c r="C194" s="76">
        <v>9</v>
      </c>
      <c r="D194" s="76" t="s">
        <v>878</v>
      </c>
      <c r="E194" s="83">
        <v>899</v>
      </c>
      <c r="F194" s="83">
        <v>63</v>
      </c>
      <c r="G194" s="83">
        <v>17</v>
      </c>
      <c r="H194" s="84">
        <f t="shared" si="2"/>
        <v>979</v>
      </c>
    </row>
    <row r="195" spans="1:8" x14ac:dyDescent="0.3">
      <c r="A195" s="76">
        <v>6</v>
      </c>
      <c r="B195" s="76" t="s">
        <v>91</v>
      </c>
      <c r="C195" s="76">
        <v>10</v>
      </c>
      <c r="D195" s="76" t="s">
        <v>879</v>
      </c>
      <c r="E195" s="83">
        <v>65</v>
      </c>
      <c r="F195" s="83">
        <v>11</v>
      </c>
      <c r="G195" s="83">
        <v>1</v>
      </c>
      <c r="H195" s="84">
        <f t="shared" si="2"/>
        <v>77</v>
      </c>
    </row>
    <row r="196" spans="1:8" x14ac:dyDescent="0.3">
      <c r="A196" s="76">
        <v>6</v>
      </c>
      <c r="B196" s="76" t="s">
        <v>91</v>
      </c>
      <c r="C196" s="76">
        <v>99</v>
      </c>
      <c r="D196" s="76" t="s">
        <v>859</v>
      </c>
      <c r="E196" s="83">
        <v>105</v>
      </c>
      <c r="F196" s="83">
        <v>27</v>
      </c>
      <c r="G196" s="83">
        <v>6</v>
      </c>
      <c r="H196" s="84">
        <f t="shared" si="2"/>
        <v>138</v>
      </c>
    </row>
    <row r="197" spans="1:8" x14ac:dyDescent="0.3">
      <c r="A197" s="76">
        <v>6</v>
      </c>
      <c r="B197" s="76" t="s">
        <v>91</v>
      </c>
      <c r="D197" s="76" t="s">
        <v>860</v>
      </c>
      <c r="E197" s="83">
        <f>+SUM(E186:E196)</f>
        <v>35662</v>
      </c>
      <c r="F197" s="83">
        <f>+SUM(F186:F196)</f>
        <v>8683</v>
      </c>
      <c r="G197" s="83">
        <f>+SUM(G186:G196)</f>
        <v>350</v>
      </c>
      <c r="H197" s="83">
        <f>+SUM(H186:H196)</f>
        <v>44695</v>
      </c>
    </row>
    <row r="198" spans="1:8" x14ac:dyDescent="0.3">
      <c r="A198" s="76">
        <v>7</v>
      </c>
      <c r="B198" s="76" t="s">
        <v>90</v>
      </c>
      <c r="C198" s="76">
        <v>1</v>
      </c>
      <c r="D198" s="76" t="s">
        <v>870</v>
      </c>
      <c r="E198" s="83">
        <v>9464</v>
      </c>
      <c r="F198" s="83">
        <v>5171</v>
      </c>
      <c r="G198" s="83">
        <v>27</v>
      </c>
      <c r="H198" s="84">
        <f t="shared" si="2"/>
        <v>14662</v>
      </c>
    </row>
    <row r="199" spans="1:8" x14ac:dyDescent="0.3">
      <c r="A199" s="76">
        <v>7</v>
      </c>
      <c r="B199" s="76" t="s">
        <v>90</v>
      </c>
      <c r="C199" s="76">
        <v>2</v>
      </c>
      <c r="D199" s="76" t="s">
        <v>871</v>
      </c>
      <c r="E199" s="83">
        <v>37144</v>
      </c>
      <c r="F199" s="83">
        <v>17893</v>
      </c>
      <c r="G199" s="83">
        <v>149</v>
      </c>
      <c r="H199" s="84">
        <f t="shared" si="2"/>
        <v>55186</v>
      </c>
    </row>
    <row r="200" spans="1:8" x14ac:dyDescent="0.3">
      <c r="A200" s="76">
        <v>7</v>
      </c>
      <c r="B200" s="76" t="s">
        <v>90</v>
      </c>
      <c r="C200" s="76">
        <v>3</v>
      </c>
      <c r="D200" s="76" t="s">
        <v>872</v>
      </c>
      <c r="E200" s="83">
        <v>31008</v>
      </c>
      <c r="F200" s="83">
        <v>11805</v>
      </c>
      <c r="G200" s="83">
        <v>92</v>
      </c>
      <c r="H200" s="84">
        <f t="shared" si="2"/>
        <v>42905</v>
      </c>
    </row>
    <row r="201" spans="1:8" x14ac:dyDescent="0.3">
      <c r="A201" s="76">
        <v>7</v>
      </c>
      <c r="B201" s="76" t="s">
        <v>90</v>
      </c>
      <c r="C201" s="76">
        <v>4</v>
      </c>
      <c r="D201" s="76" t="s">
        <v>873</v>
      </c>
      <c r="E201" s="83">
        <v>19207</v>
      </c>
      <c r="F201" s="83">
        <v>5780</v>
      </c>
      <c r="G201" s="83">
        <v>50</v>
      </c>
      <c r="H201" s="84">
        <f t="shared" si="2"/>
        <v>25037</v>
      </c>
    </row>
    <row r="202" spans="1:8" x14ac:dyDescent="0.3">
      <c r="A202" s="76">
        <v>7</v>
      </c>
      <c r="B202" s="76" t="s">
        <v>90</v>
      </c>
      <c r="C202" s="76">
        <v>5</v>
      </c>
      <c r="D202" s="76" t="s">
        <v>874</v>
      </c>
      <c r="E202" s="83">
        <v>1964</v>
      </c>
      <c r="F202" s="83">
        <v>429</v>
      </c>
      <c r="G202" s="83">
        <v>25</v>
      </c>
      <c r="H202" s="84">
        <f t="shared" si="2"/>
        <v>2418</v>
      </c>
    </row>
    <row r="203" spans="1:8" x14ac:dyDescent="0.3">
      <c r="A203" s="76">
        <v>7</v>
      </c>
      <c r="B203" s="76" t="s">
        <v>90</v>
      </c>
      <c r="C203" s="76">
        <v>6</v>
      </c>
      <c r="D203" s="76" t="s">
        <v>875</v>
      </c>
      <c r="E203" s="83">
        <v>240</v>
      </c>
      <c r="F203" s="83">
        <v>74</v>
      </c>
      <c r="G203" s="83">
        <v>8</v>
      </c>
      <c r="H203" s="84">
        <f t="shared" si="2"/>
        <v>322</v>
      </c>
    </row>
    <row r="204" spans="1:8" x14ac:dyDescent="0.3">
      <c r="A204" s="76">
        <v>7</v>
      </c>
      <c r="B204" s="76" t="s">
        <v>90</v>
      </c>
      <c r="C204" s="76">
        <v>7</v>
      </c>
      <c r="D204" s="76" t="s">
        <v>876</v>
      </c>
      <c r="E204" s="83">
        <v>11255</v>
      </c>
      <c r="F204" s="83">
        <v>2559</v>
      </c>
      <c r="G204" s="83">
        <v>51</v>
      </c>
      <c r="H204" s="84">
        <f t="shared" si="2"/>
        <v>13865</v>
      </c>
    </row>
    <row r="205" spans="1:8" x14ac:dyDescent="0.3">
      <c r="A205" s="76">
        <v>7</v>
      </c>
      <c r="B205" s="76" t="s">
        <v>90</v>
      </c>
      <c r="C205" s="76">
        <v>8</v>
      </c>
      <c r="D205" s="76" t="s">
        <v>877</v>
      </c>
      <c r="E205" s="83">
        <v>18618</v>
      </c>
      <c r="F205" s="83">
        <v>2568</v>
      </c>
      <c r="G205" s="83">
        <v>93</v>
      </c>
      <c r="H205" s="84">
        <f t="shared" si="2"/>
        <v>21279</v>
      </c>
    </row>
    <row r="206" spans="1:8" x14ac:dyDescent="0.3">
      <c r="A206" s="76">
        <v>7</v>
      </c>
      <c r="B206" s="76" t="s">
        <v>90</v>
      </c>
      <c r="C206" s="76">
        <v>9</v>
      </c>
      <c r="D206" s="76" t="s">
        <v>878</v>
      </c>
      <c r="E206" s="83">
        <v>1305</v>
      </c>
      <c r="F206" s="83">
        <v>141</v>
      </c>
      <c r="G206" s="83">
        <v>19</v>
      </c>
      <c r="H206" s="84">
        <f t="shared" si="2"/>
        <v>1465</v>
      </c>
    </row>
    <row r="207" spans="1:8" x14ac:dyDescent="0.3">
      <c r="A207" s="76">
        <v>7</v>
      </c>
      <c r="B207" s="76" t="s">
        <v>90</v>
      </c>
      <c r="C207" s="76">
        <v>10</v>
      </c>
      <c r="D207" s="76" t="s">
        <v>879</v>
      </c>
      <c r="E207" s="83">
        <v>228</v>
      </c>
      <c r="F207" s="83">
        <v>59</v>
      </c>
      <c r="G207" s="83">
        <v>2</v>
      </c>
      <c r="H207" s="84">
        <f t="shared" si="2"/>
        <v>289</v>
      </c>
    </row>
    <row r="208" spans="1:8" x14ac:dyDescent="0.3">
      <c r="A208" s="76">
        <v>7</v>
      </c>
      <c r="B208" s="76" t="s">
        <v>90</v>
      </c>
      <c r="C208" s="76">
        <v>99</v>
      </c>
      <c r="D208" s="76" t="s">
        <v>859</v>
      </c>
      <c r="E208" s="83">
        <v>284</v>
      </c>
      <c r="F208" s="83">
        <v>114</v>
      </c>
      <c r="G208" s="83">
        <v>3</v>
      </c>
      <c r="H208" s="84">
        <f t="shared" si="2"/>
        <v>401</v>
      </c>
    </row>
    <row r="209" spans="1:8" x14ac:dyDescent="0.3">
      <c r="A209" s="76">
        <v>7</v>
      </c>
      <c r="B209" s="76" t="s">
        <v>90</v>
      </c>
      <c r="D209" s="76" t="s">
        <v>860</v>
      </c>
      <c r="E209" s="83">
        <f>+SUM(E198:E208)</f>
        <v>130717</v>
      </c>
      <c r="F209" s="83">
        <f>+SUM(F198:F208)</f>
        <v>46593</v>
      </c>
      <c r="G209" s="83">
        <f>+SUM(G198:G208)</f>
        <v>519</v>
      </c>
      <c r="H209" s="83">
        <f>+SUM(H198:H208)</f>
        <v>177829</v>
      </c>
    </row>
    <row r="210" spans="1:8" x14ac:dyDescent="0.3">
      <c r="A210" s="76">
        <v>8</v>
      </c>
      <c r="B210" s="76" t="s">
        <v>89</v>
      </c>
      <c r="C210" s="76">
        <v>1</v>
      </c>
      <c r="D210" s="76" t="s">
        <v>870</v>
      </c>
      <c r="E210" s="83">
        <v>13846</v>
      </c>
      <c r="F210" s="83">
        <v>4913</v>
      </c>
      <c r="G210" s="83">
        <v>56</v>
      </c>
      <c r="H210" s="84">
        <f t="shared" ref="H210:H232" si="3">+SUM(E210:G210)</f>
        <v>18815</v>
      </c>
    </row>
    <row r="211" spans="1:8" x14ac:dyDescent="0.3">
      <c r="A211" s="76">
        <v>8</v>
      </c>
      <c r="B211" s="76" t="s">
        <v>89</v>
      </c>
      <c r="C211" s="76">
        <v>2</v>
      </c>
      <c r="D211" s="76" t="s">
        <v>871</v>
      </c>
      <c r="E211" s="83">
        <v>53042</v>
      </c>
      <c r="F211" s="83">
        <v>16329</v>
      </c>
      <c r="G211" s="83">
        <v>369</v>
      </c>
      <c r="H211" s="84">
        <f t="shared" si="3"/>
        <v>69740</v>
      </c>
    </row>
    <row r="212" spans="1:8" x14ac:dyDescent="0.3">
      <c r="A212" s="76">
        <v>8</v>
      </c>
      <c r="B212" s="76" t="s">
        <v>89</v>
      </c>
      <c r="C212" s="76">
        <v>3</v>
      </c>
      <c r="D212" s="76" t="s">
        <v>872</v>
      </c>
      <c r="E212" s="83">
        <v>44059</v>
      </c>
      <c r="F212" s="83">
        <v>10451</v>
      </c>
      <c r="G212" s="83">
        <v>293</v>
      </c>
      <c r="H212" s="84">
        <f t="shared" si="3"/>
        <v>54803</v>
      </c>
    </row>
    <row r="213" spans="1:8" x14ac:dyDescent="0.3">
      <c r="A213" s="76">
        <v>8</v>
      </c>
      <c r="B213" s="76" t="s">
        <v>89</v>
      </c>
      <c r="C213" s="76">
        <v>4</v>
      </c>
      <c r="D213" s="76" t="s">
        <v>873</v>
      </c>
      <c r="E213" s="83">
        <v>27681</v>
      </c>
      <c r="F213" s="83">
        <v>5007</v>
      </c>
      <c r="G213" s="83">
        <v>140</v>
      </c>
      <c r="H213" s="84">
        <f t="shared" si="3"/>
        <v>32828</v>
      </c>
    </row>
    <row r="214" spans="1:8" x14ac:dyDescent="0.3">
      <c r="A214" s="76">
        <v>8</v>
      </c>
      <c r="B214" s="76" t="s">
        <v>89</v>
      </c>
      <c r="C214" s="76">
        <v>5</v>
      </c>
      <c r="D214" s="76" t="s">
        <v>874</v>
      </c>
      <c r="E214" s="83">
        <v>3088</v>
      </c>
      <c r="F214" s="83">
        <v>428</v>
      </c>
      <c r="G214" s="83">
        <v>52</v>
      </c>
      <c r="H214" s="84">
        <f t="shared" si="3"/>
        <v>3568</v>
      </c>
    </row>
    <row r="215" spans="1:8" x14ac:dyDescent="0.3">
      <c r="A215" s="76">
        <v>8</v>
      </c>
      <c r="B215" s="76" t="s">
        <v>89</v>
      </c>
      <c r="C215" s="76">
        <v>6</v>
      </c>
      <c r="D215" s="76" t="s">
        <v>875</v>
      </c>
      <c r="E215" s="83">
        <v>611</v>
      </c>
      <c r="F215" s="83">
        <v>82</v>
      </c>
      <c r="G215" s="83">
        <v>16</v>
      </c>
      <c r="H215" s="84">
        <f t="shared" si="3"/>
        <v>709</v>
      </c>
    </row>
    <row r="216" spans="1:8" x14ac:dyDescent="0.3">
      <c r="A216" s="76">
        <v>8</v>
      </c>
      <c r="B216" s="76" t="s">
        <v>89</v>
      </c>
      <c r="C216" s="76">
        <v>7</v>
      </c>
      <c r="D216" s="76" t="s">
        <v>876</v>
      </c>
      <c r="E216" s="83">
        <v>17649</v>
      </c>
      <c r="F216" s="83">
        <v>2799</v>
      </c>
      <c r="G216" s="83">
        <v>165</v>
      </c>
      <c r="H216" s="84">
        <f t="shared" si="3"/>
        <v>20613</v>
      </c>
    </row>
    <row r="217" spans="1:8" x14ac:dyDescent="0.3">
      <c r="A217" s="76">
        <v>8</v>
      </c>
      <c r="B217" s="76" t="s">
        <v>89</v>
      </c>
      <c r="C217" s="76">
        <v>8</v>
      </c>
      <c r="D217" s="76" t="s">
        <v>877</v>
      </c>
      <c r="E217" s="83">
        <v>50034</v>
      </c>
      <c r="F217" s="83">
        <v>4003</v>
      </c>
      <c r="G217" s="83">
        <v>400</v>
      </c>
      <c r="H217" s="84">
        <f t="shared" si="3"/>
        <v>54437</v>
      </c>
    </row>
    <row r="218" spans="1:8" x14ac:dyDescent="0.3">
      <c r="A218" s="76">
        <v>8</v>
      </c>
      <c r="B218" s="76" t="s">
        <v>89</v>
      </c>
      <c r="C218" s="76">
        <v>9</v>
      </c>
      <c r="D218" s="76" t="s">
        <v>878</v>
      </c>
      <c r="E218" s="83">
        <v>7197</v>
      </c>
      <c r="F218" s="83">
        <v>341</v>
      </c>
      <c r="G218" s="83">
        <v>101</v>
      </c>
      <c r="H218" s="84">
        <f t="shared" si="3"/>
        <v>7639</v>
      </c>
    </row>
    <row r="219" spans="1:8" x14ac:dyDescent="0.3">
      <c r="A219" s="76">
        <v>8</v>
      </c>
      <c r="B219" s="76" t="s">
        <v>89</v>
      </c>
      <c r="C219" s="76">
        <v>10</v>
      </c>
      <c r="D219" s="76" t="s">
        <v>879</v>
      </c>
      <c r="E219" s="83">
        <v>473</v>
      </c>
      <c r="F219" s="83">
        <v>67</v>
      </c>
      <c r="G219" s="83">
        <v>11</v>
      </c>
      <c r="H219" s="84">
        <f t="shared" si="3"/>
        <v>551</v>
      </c>
    </row>
    <row r="220" spans="1:8" x14ac:dyDescent="0.3">
      <c r="A220" s="76">
        <v>8</v>
      </c>
      <c r="B220" s="76" t="s">
        <v>89</v>
      </c>
      <c r="C220" s="76">
        <v>99</v>
      </c>
      <c r="D220" s="76" t="s">
        <v>859</v>
      </c>
      <c r="E220" s="83">
        <v>571</v>
      </c>
      <c r="F220" s="83">
        <v>177</v>
      </c>
      <c r="G220" s="83">
        <v>11</v>
      </c>
      <c r="H220" s="84">
        <f t="shared" si="3"/>
        <v>759</v>
      </c>
    </row>
    <row r="221" spans="1:8" x14ac:dyDescent="0.3">
      <c r="A221" s="76">
        <v>8</v>
      </c>
      <c r="B221" s="76" t="s">
        <v>89</v>
      </c>
      <c r="D221" s="76" t="s">
        <v>860</v>
      </c>
      <c r="E221" s="83">
        <f>+SUM(E210:E220)</f>
        <v>218251</v>
      </c>
      <c r="F221" s="83">
        <f>+SUM(F210:F220)</f>
        <v>44597</v>
      </c>
      <c r="G221" s="83">
        <f>+SUM(G210:G220)</f>
        <v>1614</v>
      </c>
      <c r="H221" s="83">
        <f>+SUM(H210:H220)</f>
        <v>264462</v>
      </c>
    </row>
    <row r="222" spans="1:8" x14ac:dyDescent="0.3">
      <c r="A222" s="76">
        <v>9</v>
      </c>
      <c r="B222" s="76" t="s">
        <v>740</v>
      </c>
      <c r="C222" s="76">
        <v>1</v>
      </c>
      <c r="D222" s="76" t="s">
        <v>870</v>
      </c>
      <c r="E222" s="83">
        <v>4807</v>
      </c>
      <c r="F222" s="83">
        <v>1070</v>
      </c>
      <c r="G222" s="83">
        <v>27</v>
      </c>
      <c r="H222" s="84">
        <f t="shared" si="3"/>
        <v>5904</v>
      </c>
    </row>
    <row r="223" spans="1:8" x14ac:dyDescent="0.3">
      <c r="A223" s="76">
        <v>9</v>
      </c>
      <c r="B223" s="76" t="s">
        <v>740</v>
      </c>
      <c r="C223" s="76">
        <v>2</v>
      </c>
      <c r="D223" s="76" t="s">
        <v>871</v>
      </c>
      <c r="E223" s="83">
        <v>18208</v>
      </c>
      <c r="F223" s="83">
        <v>3632</v>
      </c>
      <c r="G223" s="83">
        <v>161</v>
      </c>
      <c r="H223" s="84">
        <f t="shared" si="3"/>
        <v>22001</v>
      </c>
    </row>
    <row r="224" spans="1:8" x14ac:dyDescent="0.3">
      <c r="A224" s="76">
        <v>9</v>
      </c>
      <c r="B224" s="76" t="s">
        <v>740</v>
      </c>
      <c r="C224" s="76">
        <v>3</v>
      </c>
      <c r="D224" s="76" t="s">
        <v>872</v>
      </c>
      <c r="E224" s="83">
        <v>15554</v>
      </c>
      <c r="F224" s="83">
        <v>2309</v>
      </c>
      <c r="G224" s="83">
        <v>117</v>
      </c>
      <c r="H224" s="84">
        <f t="shared" si="3"/>
        <v>17980</v>
      </c>
    </row>
    <row r="225" spans="1:8" x14ac:dyDescent="0.3">
      <c r="A225" s="76">
        <v>9</v>
      </c>
      <c r="B225" s="76" t="s">
        <v>740</v>
      </c>
      <c r="C225" s="76">
        <v>4</v>
      </c>
      <c r="D225" s="76" t="s">
        <v>873</v>
      </c>
      <c r="E225" s="83">
        <v>10743</v>
      </c>
      <c r="F225" s="83">
        <v>1193</v>
      </c>
      <c r="G225" s="83">
        <v>88</v>
      </c>
      <c r="H225" s="84">
        <f t="shared" si="3"/>
        <v>12024</v>
      </c>
    </row>
    <row r="226" spans="1:8" x14ac:dyDescent="0.3">
      <c r="A226" s="76">
        <v>9</v>
      </c>
      <c r="B226" s="76" t="s">
        <v>740</v>
      </c>
      <c r="C226" s="76">
        <v>5</v>
      </c>
      <c r="D226" s="76" t="s">
        <v>874</v>
      </c>
      <c r="E226" s="83">
        <v>998</v>
      </c>
      <c r="F226" s="83">
        <v>108</v>
      </c>
      <c r="G226" s="83">
        <v>28</v>
      </c>
      <c r="H226" s="84">
        <f t="shared" si="3"/>
        <v>1134</v>
      </c>
    </row>
    <row r="227" spans="1:8" x14ac:dyDescent="0.3">
      <c r="A227" s="76">
        <v>9</v>
      </c>
      <c r="B227" s="76" t="s">
        <v>740</v>
      </c>
      <c r="C227" s="76">
        <v>6</v>
      </c>
      <c r="D227" s="76" t="s">
        <v>875</v>
      </c>
      <c r="E227" s="83">
        <v>187</v>
      </c>
      <c r="F227" s="83">
        <v>31</v>
      </c>
      <c r="G227" s="83">
        <v>4</v>
      </c>
      <c r="H227" s="84">
        <f t="shared" si="3"/>
        <v>222</v>
      </c>
    </row>
    <row r="228" spans="1:8" x14ac:dyDescent="0.3">
      <c r="A228" s="76">
        <v>9</v>
      </c>
      <c r="B228" s="76" t="s">
        <v>740</v>
      </c>
      <c r="C228" s="76">
        <v>7</v>
      </c>
      <c r="D228" s="76" t="s">
        <v>876</v>
      </c>
      <c r="E228" s="83">
        <v>5979</v>
      </c>
      <c r="F228" s="83">
        <v>712</v>
      </c>
      <c r="G228" s="83">
        <v>70</v>
      </c>
      <c r="H228" s="84">
        <f t="shared" si="3"/>
        <v>6761</v>
      </c>
    </row>
    <row r="229" spans="1:8" x14ac:dyDescent="0.3">
      <c r="A229" s="76">
        <v>9</v>
      </c>
      <c r="B229" s="76" t="s">
        <v>740</v>
      </c>
      <c r="C229" s="76">
        <v>8</v>
      </c>
      <c r="D229" s="76" t="s">
        <v>877</v>
      </c>
      <c r="E229" s="83">
        <v>22670</v>
      </c>
      <c r="F229" s="83">
        <v>1122</v>
      </c>
      <c r="G229" s="83">
        <v>232</v>
      </c>
      <c r="H229" s="84">
        <f t="shared" si="3"/>
        <v>24024</v>
      </c>
    </row>
    <row r="230" spans="1:8" x14ac:dyDescent="0.3">
      <c r="A230" s="76">
        <v>9</v>
      </c>
      <c r="B230" s="76" t="s">
        <v>740</v>
      </c>
      <c r="C230" s="76">
        <v>9</v>
      </c>
      <c r="D230" s="76" t="s">
        <v>878</v>
      </c>
      <c r="E230" s="83">
        <v>4941</v>
      </c>
      <c r="F230" s="83">
        <v>151</v>
      </c>
      <c r="G230" s="83">
        <v>79</v>
      </c>
      <c r="H230" s="84">
        <f t="shared" si="3"/>
        <v>5171</v>
      </c>
    </row>
    <row r="231" spans="1:8" x14ac:dyDescent="0.3">
      <c r="A231" s="76">
        <v>9</v>
      </c>
      <c r="B231" s="76" t="s">
        <v>740</v>
      </c>
      <c r="C231" s="76">
        <v>10</v>
      </c>
      <c r="D231" s="76" t="s">
        <v>879</v>
      </c>
      <c r="E231" s="83">
        <v>250</v>
      </c>
      <c r="F231" s="83">
        <v>29</v>
      </c>
      <c r="G231" s="83">
        <v>4</v>
      </c>
      <c r="H231" s="84">
        <f t="shared" si="3"/>
        <v>283</v>
      </c>
    </row>
    <row r="232" spans="1:8" x14ac:dyDescent="0.3">
      <c r="A232" s="76">
        <v>9</v>
      </c>
      <c r="B232" s="76" t="s">
        <v>740</v>
      </c>
      <c r="C232" s="76">
        <v>99</v>
      </c>
      <c r="D232" s="76" t="s">
        <v>859</v>
      </c>
      <c r="E232" s="83">
        <v>229</v>
      </c>
      <c r="F232" s="83">
        <v>48</v>
      </c>
      <c r="G232" s="83">
        <v>6</v>
      </c>
      <c r="H232" s="84">
        <f t="shared" si="3"/>
        <v>283</v>
      </c>
    </row>
    <row r="233" spans="1:8" x14ac:dyDescent="0.3">
      <c r="A233" s="76">
        <v>9</v>
      </c>
      <c r="B233" s="76" t="s">
        <v>740</v>
      </c>
      <c r="D233" s="76" t="s">
        <v>860</v>
      </c>
      <c r="E233" s="83">
        <f>+SUM(E222:E232)</f>
        <v>84566</v>
      </c>
      <c r="F233" s="83">
        <f>+SUM(F222:F232)</f>
        <v>10405</v>
      </c>
      <c r="G233" s="83">
        <f>+SUM(G222:G232)</f>
        <v>816</v>
      </c>
      <c r="H233" s="83">
        <f>+SUM(H222:H232)</f>
        <v>95787</v>
      </c>
    </row>
    <row r="234" spans="1:8" x14ac:dyDescent="0.3">
      <c r="B234" s="76" t="e">
        <v>#N/A</v>
      </c>
      <c r="C234" s="76">
        <v>5</v>
      </c>
      <c r="D234" s="76" t="s">
        <v>874</v>
      </c>
      <c r="E234" s="84">
        <v>1</v>
      </c>
      <c r="F234" s="84" t="s">
        <v>880</v>
      </c>
      <c r="G234" s="84" t="s">
        <v>880</v>
      </c>
      <c r="H234" s="84">
        <f t="shared" ref="H234:H244" si="4">+SUM(E234:G234)</f>
        <v>1</v>
      </c>
    </row>
    <row r="235" spans="1:8" x14ac:dyDescent="0.3">
      <c r="B235" s="76" t="e">
        <v>#N/A</v>
      </c>
      <c r="C235" s="76">
        <v>8</v>
      </c>
      <c r="D235" s="76" t="s">
        <v>877</v>
      </c>
      <c r="E235" s="83">
        <v>1</v>
      </c>
      <c r="F235" s="83" t="s">
        <v>880</v>
      </c>
      <c r="G235" s="83" t="s">
        <v>880</v>
      </c>
      <c r="H235" s="84">
        <f t="shared" si="4"/>
        <v>1</v>
      </c>
    </row>
    <row r="236" spans="1:8" x14ac:dyDescent="0.3">
      <c r="B236" s="76" t="e">
        <v>#N/A</v>
      </c>
      <c r="C236" s="76">
        <v>9</v>
      </c>
      <c r="D236" s="76" t="s">
        <v>878</v>
      </c>
      <c r="E236" s="83">
        <v>1</v>
      </c>
      <c r="F236" s="83" t="s">
        <v>880</v>
      </c>
      <c r="G236" s="83" t="s">
        <v>880</v>
      </c>
      <c r="H236" s="84">
        <f t="shared" si="4"/>
        <v>1</v>
      </c>
    </row>
    <row r="237" spans="1:8" x14ac:dyDescent="0.3">
      <c r="B237" s="76" t="e">
        <v>#N/A</v>
      </c>
      <c r="C237" s="76">
        <v>1</v>
      </c>
      <c r="D237" s="76" t="s">
        <v>870</v>
      </c>
      <c r="E237" s="83">
        <v>1</v>
      </c>
      <c r="F237" s="83" t="s">
        <v>880</v>
      </c>
      <c r="G237" s="83" t="s">
        <v>880</v>
      </c>
      <c r="H237" s="84">
        <f t="shared" si="4"/>
        <v>1</v>
      </c>
    </row>
    <row r="238" spans="1:8" x14ac:dyDescent="0.3">
      <c r="B238" s="76" t="e">
        <v>#N/A</v>
      </c>
      <c r="C238" s="76">
        <v>2</v>
      </c>
      <c r="D238" s="76" t="s">
        <v>871</v>
      </c>
      <c r="E238" s="83">
        <v>1</v>
      </c>
      <c r="F238" s="83">
        <v>7</v>
      </c>
      <c r="G238" s="83" t="s">
        <v>880</v>
      </c>
      <c r="H238" s="84">
        <f t="shared" si="4"/>
        <v>8</v>
      </c>
    </row>
    <row r="239" spans="1:8" x14ac:dyDescent="0.3">
      <c r="B239" s="76" t="e">
        <v>#N/A</v>
      </c>
      <c r="C239" s="76">
        <v>3</v>
      </c>
      <c r="D239" s="76" t="s">
        <v>872</v>
      </c>
      <c r="E239" s="83">
        <v>1</v>
      </c>
      <c r="F239" s="83">
        <v>11</v>
      </c>
      <c r="G239" s="83" t="s">
        <v>880</v>
      </c>
      <c r="H239" s="84">
        <f t="shared" si="4"/>
        <v>12</v>
      </c>
    </row>
    <row r="240" spans="1:8" x14ac:dyDescent="0.3">
      <c r="B240" s="76" t="e">
        <v>#N/A</v>
      </c>
      <c r="C240" s="76">
        <v>4</v>
      </c>
      <c r="D240" s="76" t="s">
        <v>873</v>
      </c>
      <c r="E240" s="83">
        <v>4</v>
      </c>
      <c r="F240" s="83">
        <v>1</v>
      </c>
      <c r="G240" s="83" t="s">
        <v>880</v>
      </c>
      <c r="H240" s="84">
        <f t="shared" si="4"/>
        <v>5</v>
      </c>
    </row>
    <row r="241" spans="2:8" x14ac:dyDescent="0.3">
      <c r="B241" s="76" t="e">
        <v>#N/A</v>
      </c>
      <c r="C241" s="76">
        <v>6</v>
      </c>
      <c r="D241" s="76" t="s">
        <v>875</v>
      </c>
      <c r="E241" s="83">
        <v>1</v>
      </c>
      <c r="F241" s="83" t="s">
        <v>880</v>
      </c>
      <c r="G241" s="83" t="s">
        <v>880</v>
      </c>
      <c r="H241" s="84">
        <f t="shared" si="4"/>
        <v>1</v>
      </c>
    </row>
    <row r="242" spans="2:8" x14ac:dyDescent="0.3">
      <c r="B242" s="76" t="e">
        <v>#N/A</v>
      </c>
      <c r="C242" s="76">
        <v>7</v>
      </c>
      <c r="D242" s="76" t="s">
        <v>876</v>
      </c>
      <c r="E242" s="83">
        <v>3</v>
      </c>
      <c r="F242" s="83">
        <v>1</v>
      </c>
      <c r="G242" s="83" t="s">
        <v>880</v>
      </c>
      <c r="H242" s="84">
        <f t="shared" si="4"/>
        <v>4</v>
      </c>
    </row>
    <row r="243" spans="2:8" x14ac:dyDescent="0.3">
      <c r="B243" s="76" t="e">
        <v>#N/A</v>
      </c>
      <c r="C243" s="76">
        <v>8</v>
      </c>
      <c r="D243" s="76" t="s">
        <v>877</v>
      </c>
      <c r="E243" s="83">
        <v>7</v>
      </c>
      <c r="F243" s="83">
        <v>2</v>
      </c>
      <c r="G243" s="83" t="s">
        <v>880</v>
      </c>
      <c r="H243" s="84">
        <f t="shared" si="4"/>
        <v>9</v>
      </c>
    </row>
    <row r="244" spans="2:8" x14ac:dyDescent="0.3">
      <c r="B244" s="76" t="e">
        <v>#N/A</v>
      </c>
      <c r="C244" s="76">
        <v>9</v>
      </c>
      <c r="D244" s="76" t="s">
        <v>878</v>
      </c>
      <c r="E244" s="83">
        <v>2</v>
      </c>
      <c r="F244" s="83" t="s">
        <v>880</v>
      </c>
      <c r="G244" s="83" t="s">
        <v>880</v>
      </c>
      <c r="H244" s="84">
        <f t="shared" si="4"/>
        <v>2</v>
      </c>
    </row>
    <row r="245" spans="2:8" x14ac:dyDescent="0.3">
      <c r="B245" s="76" t="e">
        <v>#N/A</v>
      </c>
      <c r="D245" s="76" t="s">
        <v>860</v>
      </c>
      <c r="E245" s="83">
        <f>+SUM(E234:E244)</f>
        <v>23</v>
      </c>
      <c r="F245" s="83">
        <f>+SUM(F234:F244)</f>
        <v>22</v>
      </c>
      <c r="G245" s="83">
        <f>+SUM(G234:G244)</f>
        <v>0</v>
      </c>
      <c r="H245" s="83">
        <f>+SUM(H234:H244)</f>
        <v>45</v>
      </c>
    </row>
    <row r="246" spans="2:8" x14ac:dyDescent="0.3">
      <c r="B246" s="76" t="s">
        <v>747</v>
      </c>
      <c r="C246" s="76">
        <v>1</v>
      </c>
      <c r="D246" s="76" t="s">
        <v>870</v>
      </c>
      <c r="E246" s="84">
        <v>93714</v>
      </c>
      <c r="F246" s="84">
        <v>36597</v>
      </c>
      <c r="G246" s="84">
        <v>436</v>
      </c>
      <c r="H246" s="84">
        <f>+SUM(E246:G246)</f>
        <v>130747</v>
      </c>
    </row>
    <row r="247" spans="2:8" x14ac:dyDescent="0.3">
      <c r="B247" s="76" t="s">
        <v>747</v>
      </c>
      <c r="C247" s="76">
        <v>2</v>
      </c>
      <c r="D247" s="76" t="s">
        <v>871</v>
      </c>
      <c r="E247" s="84">
        <v>354597</v>
      </c>
      <c r="F247" s="84">
        <v>127743</v>
      </c>
      <c r="G247" s="84">
        <v>2421</v>
      </c>
      <c r="H247" s="84">
        <f t="shared" ref="H247:H257" si="5">+SUM(E247:G247)</f>
        <v>484761</v>
      </c>
    </row>
    <row r="248" spans="2:8" x14ac:dyDescent="0.3">
      <c r="B248" s="76" t="s">
        <v>747</v>
      </c>
      <c r="C248" s="76">
        <v>3</v>
      </c>
      <c r="D248" s="76" t="s">
        <v>872</v>
      </c>
      <c r="E248" s="84">
        <v>298612</v>
      </c>
      <c r="F248" s="83">
        <v>83860</v>
      </c>
      <c r="G248" s="83">
        <v>1883</v>
      </c>
      <c r="H248" s="84">
        <f t="shared" si="5"/>
        <v>384355</v>
      </c>
    </row>
    <row r="249" spans="2:8" x14ac:dyDescent="0.3">
      <c r="B249" s="76" t="s">
        <v>747</v>
      </c>
      <c r="C249" s="76">
        <v>4</v>
      </c>
      <c r="D249" s="76" t="s">
        <v>873</v>
      </c>
      <c r="E249" s="84">
        <v>198295</v>
      </c>
      <c r="F249" s="83">
        <v>39542</v>
      </c>
      <c r="G249" s="83">
        <v>1094</v>
      </c>
      <c r="H249" s="84">
        <f t="shared" si="5"/>
        <v>238931</v>
      </c>
    </row>
    <row r="250" spans="2:8" x14ac:dyDescent="0.3">
      <c r="B250" s="76" t="s">
        <v>747</v>
      </c>
      <c r="C250" s="76">
        <v>5</v>
      </c>
      <c r="D250" s="76" t="s">
        <v>874</v>
      </c>
      <c r="E250" s="84">
        <v>20013</v>
      </c>
      <c r="F250" s="83">
        <v>3088</v>
      </c>
      <c r="G250" s="83">
        <v>422</v>
      </c>
      <c r="H250" s="84">
        <f t="shared" si="5"/>
        <v>23523</v>
      </c>
    </row>
    <row r="251" spans="2:8" x14ac:dyDescent="0.3">
      <c r="B251" s="76" t="s">
        <v>747</v>
      </c>
      <c r="C251" s="76">
        <v>6</v>
      </c>
      <c r="D251" s="76" t="s">
        <v>875</v>
      </c>
      <c r="E251" s="84">
        <v>3985</v>
      </c>
      <c r="F251" s="83">
        <v>611</v>
      </c>
      <c r="G251" s="83">
        <v>84</v>
      </c>
      <c r="H251" s="84">
        <f t="shared" si="5"/>
        <v>4680</v>
      </c>
    </row>
    <row r="252" spans="2:8" x14ac:dyDescent="0.3">
      <c r="B252" s="76" t="s">
        <v>747</v>
      </c>
      <c r="C252" s="76">
        <v>7</v>
      </c>
      <c r="D252" s="76" t="s">
        <v>876</v>
      </c>
      <c r="E252" s="84">
        <v>109603</v>
      </c>
      <c r="F252" s="83">
        <v>19665</v>
      </c>
      <c r="G252" s="83">
        <v>1024</v>
      </c>
      <c r="H252" s="84">
        <f t="shared" si="5"/>
        <v>130292</v>
      </c>
    </row>
    <row r="253" spans="2:8" x14ac:dyDescent="0.3">
      <c r="B253" s="76" t="s">
        <v>747</v>
      </c>
      <c r="C253" s="76">
        <v>8</v>
      </c>
      <c r="D253" s="76" t="s">
        <v>877</v>
      </c>
      <c r="E253" s="84">
        <v>355388</v>
      </c>
      <c r="F253" s="83">
        <v>25494</v>
      </c>
      <c r="G253" s="83">
        <v>3024</v>
      </c>
      <c r="H253" s="84">
        <f t="shared" si="5"/>
        <v>383906</v>
      </c>
    </row>
    <row r="254" spans="2:8" x14ac:dyDescent="0.3">
      <c r="B254" s="76" t="s">
        <v>747</v>
      </c>
      <c r="C254" s="76">
        <v>9</v>
      </c>
      <c r="D254" s="76" t="s">
        <v>878</v>
      </c>
      <c r="E254" s="84">
        <v>67121</v>
      </c>
      <c r="F254" s="83">
        <v>2437</v>
      </c>
      <c r="G254" s="83">
        <v>1065</v>
      </c>
      <c r="H254" s="84">
        <f t="shared" si="5"/>
        <v>70623</v>
      </c>
    </row>
    <row r="255" spans="2:8" x14ac:dyDescent="0.3">
      <c r="B255" s="76" t="s">
        <v>747</v>
      </c>
      <c r="C255" s="76">
        <v>10</v>
      </c>
      <c r="D255" s="76" t="s">
        <v>879</v>
      </c>
      <c r="E255" s="84">
        <v>3669</v>
      </c>
      <c r="F255" s="83">
        <v>520</v>
      </c>
      <c r="G255" s="83">
        <v>90</v>
      </c>
      <c r="H255" s="84">
        <f t="shared" si="5"/>
        <v>4279</v>
      </c>
    </row>
    <row r="256" spans="2:8" x14ac:dyDescent="0.3">
      <c r="B256" s="76" t="s">
        <v>747</v>
      </c>
      <c r="C256" s="76">
        <v>99</v>
      </c>
      <c r="D256" s="76" t="s">
        <v>859</v>
      </c>
      <c r="E256" s="84">
        <v>4059</v>
      </c>
      <c r="F256" s="83">
        <v>1103</v>
      </c>
      <c r="G256" s="83">
        <v>116</v>
      </c>
      <c r="H256" s="84">
        <f t="shared" si="5"/>
        <v>5278</v>
      </c>
    </row>
    <row r="257" spans="1:8" x14ac:dyDescent="0.3">
      <c r="D257" s="53" t="s">
        <v>860</v>
      </c>
      <c r="E257" s="85">
        <f>+SUM(E246:E256)</f>
        <v>1509056</v>
      </c>
      <c r="F257" s="85">
        <f>+SUM(F246:F256)</f>
        <v>340660</v>
      </c>
      <c r="G257" s="85">
        <f>+SUM(G246:G256)</f>
        <v>11659</v>
      </c>
      <c r="H257" s="85">
        <f t="shared" si="5"/>
        <v>1861375</v>
      </c>
    </row>
    <row r="258" spans="1:8" x14ac:dyDescent="0.3">
      <c r="E258" s="86"/>
      <c r="F258" s="86"/>
      <c r="G258" s="86"/>
      <c r="H258" s="86"/>
    </row>
    <row r="259" spans="1:8" x14ac:dyDescent="0.3">
      <c r="A259" s="81" t="s">
        <v>862</v>
      </c>
      <c r="E259" s="86"/>
      <c r="F259" s="86"/>
      <c r="G259" s="86"/>
      <c r="H259" s="86"/>
    </row>
  </sheetData>
  <mergeCells count="2">
    <mergeCell ref="E4:G4"/>
    <mergeCell ref="A2:H2"/>
  </mergeCells>
  <hyperlinks>
    <hyperlink ref="A1" location="Índice!A1" display="Índice" xr:uid="{1DE821F4-4A10-443F-9CFE-C6BCCC9229AF}"/>
  </hyperlink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91D0-31F4-43DA-999A-88E1D3887FFE}">
  <dimension ref="A1:WVC55"/>
  <sheetViews>
    <sheetView view="pageBreakPreview" zoomScale="60" zoomScaleNormal="100" workbookViewId="0">
      <pane xSplit="1" ySplit="4" topLeftCell="B5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RowHeight="14.4" x14ac:dyDescent="0.3"/>
  <cols>
    <col min="1" max="1" width="13.88671875" style="76" bestFit="1" customWidth="1"/>
    <col min="2" max="3" width="11.5546875" style="76"/>
    <col min="4" max="4" width="19" style="76" bestFit="1" customWidth="1"/>
    <col min="5" max="7" width="11.5546875" style="76"/>
    <col min="8" max="8" width="10.88671875" style="76" customWidth="1"/>
    <col min="9" max="10" width="11.5546875" style="76"/>
    <col min="11" max="11" width="13.88671875" style="76" bestFit="1" customWidth="1"/>
    <col min="12" max="222" width="11.5546875" style="76"/>
    <col min="223" max="223" width="13.88671875" style="76" bestFit="1" customWidth="1"/>
    <col min="224" max="232" width="11.5546875" style="76"/>
    <col min="233" max="233" width="13.88671875" style="76" bestFit="1" customWidth="1"/>
    <col min="234" max="241" width="11.5546875" style="76"/>
    <col min="242" max="242" width="26.6640625" style="76" bestFit="1" customWidth="1"/>
    <col min="243" max="243" width="9.6640625" style="76" bestFit="1" customWidth="1"/>
    <col min="244" max="245" width="8.88671875" style="76" bestFit="1" customWidth="1"/>
    <col min="246" max="248" width="11.5546875" style="76"/>
    <col min="249" max="249" width="12.109375" style="76" customWidth="1"/>
    <col min="250" max="250" width="11.5546875" style="76"/>
    <col min="251" max="251" width="15.109375" style="76" customWidth="1"/>
    <col min="252" max="478" width="11.5546875" style="76"/>
    <col min="479" max="479" width="13.88671875" style="76" bestFit="1" customWidth="1"/>
    <col min="480" max="488" width="11.5546875" style="76"/>
    <col min="489" max="489" width="13.88671875" style="76" bestFit="1" customWidth="1"/>
    <col min="490" max="497" width="11.5546875" style="76"/>
    <col min="498" max="498" width="26.6640625" style="76" bestFit="1" customWidth="1"/>
    <col min="499" max="499" width="9.6640625" style="76" bestFit="1" customWidth="1"/>
    <col min="500" max="501" width="8.88671875" style="76" bestFit="1" customWidth="1"/>
    <col min="502" max="504" width="11.5546875" style="76"/>
    <col min="505" max="505" width="12.109375" style="76" customWidth="1"/>
    <col min="506" max="506" width="11.5546875" style="76"/>
    <col min="507" max="507" width="15.109375" style="76" customWidth="1"/>
    <col min="508" max="734" width="11.5546875" style="76"/>
    <col min="735" max="735" width="13.88671875" style="76" bestFit="1" customWidth="1"/>
    <col min="736" max="744" width="11.5546875" style="76"/>
    <col min="745" max="745" width="13.88671875" style="76" bestFit="1" customWidth="1"/>
    <col min="746" max="753" width="11.5546875" style="76"/>
    <col min="754" max="754" width="26.6640625" style="76" bestFit="1" customWidth="1"/>
    <col min="755" max="755" width="9.6640625" style="76" bestFit="1" customWidth="1"/>
    <col min="756" max="757" width="8.88671875" style="76" bestFit="1" customWidth="1"/>
    <col min="758" max="760" width="11.5546875" style="76"/>
    <col min="761" max="761" width="12.109375" style="76" customWidth="1"/>
    <col min="762" max="762" width="11.5546875" style="76"/>
    <col min="763" max="763" width="15.109375" style="76" customWidth="1"/>
    <col min="764" max="990" width="11.5546875" style="76"/>
    <col min="991" max="991" width="13.88671875" style="76" bestFit="1" customWidth="1"/>
    <col min="992" max="1000" width="11.5546875" style="76"/>
    <col min="1001" max="1001" width="13.88671875" style="76" bestFit="1" customWidth="1"/>
    <col min="1002" max="1009" width="11.5546875" style="76"/>
    <col min="1010" max="1010" width="26.6640625" style="76" bestFit="1" customWidth="1"/>
    <col min="1011" max="1011" width="9.6640625" style="76" bestFit="1" customWidth="1"/>
    <col min="1012" max="1013" width="8.88671875" style="76" bestFit="1" customWidth="1"/>
    <col min="1014" max="1016" width="11.5546875" style="76"/>
    <col min="1017" max="1017" width="12.109375" style="76" customWidth="1"/>
    <col min="1018" max="1018" width="11.5546875" style="76"/>
    <col min="1019" max="1019" width="15.109375" style="76" customWidth="1"/>
    <col min="1020" max="1246" width="11.5546875" style="76"/>
    <col min="1247" max="1247" width="13.88671875" style="76" bestFit="1" customWidth="1"/>
    <col min="1248" max="1256" width="11.5546875" style="76"/>
    <col min="1257" max="1257" width="13.88671875" style="76" bestFit="1" customWidth="1"/>
    <col min="1258" max="1265" width="11.5546875" style="76"/>
    <col min="1266" max="1266" width="26.6640625" style="76" bestFit="1" customWidth="1"/>
    <col min="1267" max="1267" width="9.6640625" style="76" bestFit="1" customWidth="1"/>
    <col min="1268" max="1269" width="8.88671875" style="76" bestFit="1" customWidth="1"/>
    <col min="1270" max="1272" width="11.5546875" style="76"/>
    <col min="1273" max="1273" width="12.109375" style="76" customWidth="1"/>
    <col min="1274" max="1274" width="11.5546875" style="76"/>
    <col min="1275" max="1275" width="15.109375" style="76" customWidth="1"/>
    <col min="1276" max="1502" width="11.5546875" style="76"/>
    <col min="1503" max="1503" width="13.88671875" style="76" bestFit="1" customWidth="1"/>
    <col min="1504" max="1512" width="11.5546875" style="76"/>
    <col min="1513" max="1513" width="13.88671875" style="76" bestFit="1" customWidth="1"/>
    <col min="1514" max="1521" width="11.5546875" style="76"/>
    <col min="1522" max="1522" width="26.6640625" style="76" bestFit="1" customWidth="1"/>
    <col min="1523" max="1523" width="9.6640625" style="76" bestFit="1" customWidth="1"/>
    <col min="1524" max="1525" width="8.88671875" style="76" bestFit="1" customWidth="1"/>
    <col min="1526" max="1528" width="11.5546875" style="76"/>
    <col min="1529" max="1529" width="12.109375" style="76" customWidth="1"/>
    <col min="1530" max="1530" width="11.5546875" style="76"/>
    <col min="1531" max="1531" width="15.109375" style="76" customWidth="1"/>
    <col min="1532" max="1758" width="11.5546875" style="76"/>
    <col min="1759" max="1759" width="13.88671875" style="76" bestFit="1" customWidth="1"/>
    <col min="1760" max="1768" width="11.5546875" style="76"/>
    <col min="1769" max="1769" width="13.88671875" style="76" bestFit="1" customWidth="1"/>
    <col min="1770" max="1777" width="11.5546875" style="76"/>
    <col min="1778" max="1778" width="26.6640625" style="76" bestFit="1" customWidth="1"/>
    <col min="1779" max="1779" width="9.6640625" style="76" bestFit="1" customWidth="1"/>
    <col min="1780" max="1781" width="8.88671875" style="76" bestFit="1" customWidth="1"/>
    <col min="1782" max="1784" width="11.5546875" style="76"/>
    <col min="1785" max="1785" width="12.109375" style="76" customWidth="1"/>
    <col min="1786" max="1786" width="11.5546875" style="76"/>
    <col min="1787" max="1787" width="15.109375" style="76" customWidth="1"/>
    <col min="1788" max="2014" width="11.5546875" style="76"/>
    <col min="2015" max="2015" width="13.88671875" style="76" bestFit="1" customWidth="1"/>
    <col min="2016" max="2024" width="11.5546875" style="76"/>
    <col min="2025" max="2025" width="13.88671875" style="76" bestFit="1" customWidth="1"/>
    <col min="2026" max="2033" width="11.5546875" style="76"/>
    <col min="2034" max="2034" width="26.6640625" style="76" bestFit="1" customWidth="1"/>
    <col min="2035" max="2035" width="9.6640625" style="76" bestFit="1" customWidth="1"/>
    <col min="2036" max="2037" width="8.88671875" style="76" bestFit="1" customWidth="1"/>
    <col min="2038" max="2040" width="11.5546875" style="76"/>
    <col min="2041" max="2041" width="12.109375" style="76" customWidth="1"/>
    <col min="2042" max="2042" width="11.5546875" style="76"/>
    <col min="2043" max="2043" width="15.109375" style="76" customWidth="1"/>
    <col min="2044" max="2270" width="11.5546875" style="76"/>
    <col min="2271" max="2271" width="13.88671875" style="76" bestFit="1" customWidth="1"/>
    <col min="2272" max="2280" width="11.5546875" style="76"/>
    <col min="2281" max="2281" width="13.88671875" style="76" bestFit="1" customWidth="1"/>
    <col min="2282" max="2289" width="11.5546875" style="76"/>
    <col min="2290" max="2290" width="26.6640625" style="76" bestFit="1" customWidth="1"/>
    <col min="2291" max="2291" width="9.6640625" style="76" bestFit="1" customWidth="1"/>
    <col min="2292" max="2293" width="8.88671875" style="76" bestFit="1" customWidth="1"/>
    <col min="2294" max="2296" width="11.5546875" style="76"/>
    <col min="2297" max="2297" width="12.109375" style="76" customWidth="1"/>
    <col min="2298" max="2298" width="11.5546875" style="76"/>
    <col min="2299" max="2299" width="15.109375" style="76" customWidth="1"/>
    <col min="2300" max="2526" width="11.5546875" style="76"/>
    <col min="2527" max="2527" width="13.88671875" style="76" bestFit="1" customWidth="1"/>
    <col min="2528" max="2536" width="11.5546875" style="76"/>
    <col min="2537" max="2537" width="13.88671875" style="76" bestFit="1" customWidth="1"/>
    <col min="2538" max="2545" width="11.5546875" style="76"/>
    <col min="2546" max="2546" width="26.6640625" style="76" bestFit="1" customWidth="1"/>
    <col min="2547" max="2547" width="9.6640625" style="76" bestFit="1" customWidth="1"/>
    <col min="2548" max="2549" width="8.88671875" style="76" bestFit="1" customWidth="1"/>
    <col min="2550" max="2552" width="11.5546875" style="76"/>
    <col min="2553" max="2553" width="12.109375" style="76" customWidth="1"/>
    <col min="2554" max="2554" width="11.5546875" style="76"/>
    <col min="2555" max="2555" width="15.109375" style="76" customWidth="1"/>
    <col min="2556" max="2782" width="11.5546875" style="76"/>
    <col min="2783" max="2783" width="13.88671875" style="76" bestFit="1" customWidth="1"/>
    <col min="2784" max="2792" width="11.5546875" style="76"/>
    <col min="2793" max="2793" width="13.88671875" style="76" bestFit="1" customWidth="1"/>
    <col min="2794" max="2801" width="11.5546875" style="76"/>
    <col min="2802" max="2802" width="26.6640625" style="76" bestFit="1" customWidth="1"/>
    <col min="2803" max="2803" width="9.6640625" style="76" bestFit="1" customWidth="1"/>
    <col min="2804" max="2805" width="8.88671875" style="76" bestFit="1" customWidth="1"/>
    <col min="2806" max="2808" width="11.5546875" style="76"/>
    <col min="2809" max="2809" width="12.109375" style="76" customWidth="1"/>
    <col min="2810" max="2810" width="11.5546875" style="76"/>
    <col min="2811" max="2811" width="15.109375" style="76" customWidth="1"/>
    <col min="2812" max="3038" width="11.5546875" style="76"/>
    <col min="3039" max="3039" width="13.88671875" style="76" bestFit="1" customWidth="1"/>
    <col min="3040" max="3048" width="11.5546875" style="76"/>
    <col min="3049" max="3049" width="13.88671875" style="76" bestFit="1" customWidth="1"/>
    <col min="3050" max="3057" width="11.5546875" style="76"/>
    <col min="3058" max="3058" width="26.6640625" style="76" bestFit="1" customWidth="1"/>
    <col min="3059" max="3059" width="9.6640625" style="76" bestFit="1" customWidth="1"/>
    <col min="3060" max="3061" width="8.88671875" style="76" bestFit="1" customWidth="1"/>
    <col min="3062" max="3064" width="11.5546875" style="76"/>
    <col min="3065" max="3065" width="12.109375" style="76" customWidth="1"/>
    <col min="3066" max="3066" width="11.5546875" style="76"/>
    <col min="3067" max="3067" width="15.109375" style="76" customWidth="1"/>
    <col min="3068" max="3294" width="11.5546875" style="76"/>
    <col min="3295" max="3295" width="13.88671875" style="76" bestFit="1" customWidth="1"/>
    <col min="3296" max="3304" width="11.5546875" style="76"/>
    <col min="3305" max="3305" width="13.88671875" style="76" bestFit="1" customWidth="1"/>
    <col min="3306" max="3313" width="11.5546875" style="76"/>
    <col min="3314" max="3314" width="26.6640625" style="76" bestFit="1" customWidth="1"/>
    <col min="3315" max="3315" width="9.6640625" style="76" bestFit="1" customWidth="1"/>
    <col min="3316" max="3317" width="8.88671875" style="76" bestFit="1" customWidth="1"/>
    <col min="3318" max="3320" width="11.5546875" style="76"/>
    <col min="3321" max="3321" width="12.109375" style="76" customWidth="1"/>
    <col min="3322" max="3322" width="11.5546875" style="76"/>
    <col min="3323" max="3323" width="15.109375" style="76" customWidth="1"/>
    <col min="3324" max="3550" width="11.5546875" style="76"/>
    <col min="3551" max="3551" width="13.88671875" style="76" bestFit="1" customWidth="1"/>
    <col min="3552" max="3560" width="11.5546875" style="76"/>
    <col min="3561" max="3561" width="13.88671875" style="76" bestFit="1" customWidth="1"/>
    <col min="3562" max="3569" width="11.5546875" style="76"/>
    <col min="3570" max="3570" width="26.6640625" style="76" bestFit="1" customWidth="1"/>
    <col min="3571" max="3571" width="9.6640625" style="76" bestFit="1" customWidth="1"/>
    <col min="3572" max="3573" width="8.88671875" style="76" bestFit="1" customWidth="1"/>
    <col min="3574" max="3576" width="11.5546875" style="76"/>
    <col min="3577" max="3577" width="12.109375" style="76" customWidth="1"/>
    <col min="3578" max="3578" width="11.5546875" style="76"/>
    <col min="3579" max="3579" width="15.109375" style="76" customWidth="1"/>
    <col min="3580" max="3806" width="11.5546875" style="76"/>
    <col min="3807" max="3807" width="13.88671875" style="76" bestFit="1" customWidth="1"/>
    <col min="3808" max="3816" width="11.5546875" style="76"/>
    <col min="3817" max="3817" width="13.88671875" style="76" bestFit="1" customWidth="1"/>
    <col min="3818" max="3825" width="11.5546875" style="76"/>
    <col min="3826" max="3826" width="26.6640625" style="76" bestFit="1" customWidth="1"/>
    <col min="3827" max="3827" width="9.6640625" style="76" bestFit="1" customWidth="1"/>
    <col min="3828" max="3829" width="8.88671875" style="76" bestFit="1" customWidth="1"/>
    <col min="3830" max="3832" width="11.5546875" style="76"/>
    <col min="3833" max="3833" width="12.109375" style="76" customWidth="1"/>
    <col min="3834" max="3834" width="11.5546875" style="76"/>
    <col min="3835" max="3835" width="15.109375" style="76" customWidth="1"/>
    <col min="3836" max="4062" width="11.5546875" style="76"/>
    <col min="4063" max="4063" width="13.88671875" style="76" bestFit="1" customWidth="1"/>
    <col min="4064" max="4072" width="11.5546875" style="76"/>
    <col min="4073" max="4073" width="13.88671875" style="76" bestFit="1" customWidth="1"/>
    <col min="4074" max="4081" width="11.5546875" style="76"/>
    <col min="4082" max="4082" width="26.6640625" style="76" bestFit="1" customWidth="1"/>
    <col min="4083" max="4083" width="9.6640625" style="76" bestFit="1" customWidth="1"/>
    <col min="4084" max="4085" width="8.88671875" style="76" bestFit="1" customWidth="1"/>
    <col min="4086" max="4088" width="11.5546875" style="76"/>
    <col min="4089" max="4089" width="12.109375" style="76" customWidth="1"/>
    <col min="4090" max="4090" width="11.5546875" style="76"/>
    <col min="4091" max="4091" width="15.109375" style="76" customWidth="1"/>
    <col min="4092" max="4318" width="11.5546875" style="76"/>
    <col min="4319" max="4319" width="13.88671875" style="76" bestFit="1" customWidth="1"/>
    <col min="4320" max="4328" width="11.5546875" style="76"/>
    <col min="4329" max="4329" width="13.88671875" style="76" bestFit="1" customWidth="1"/>
    <col min="4330" max="4337" width="11.5546875" style="76"/>
    <col min="4338" max="4338" width="26.6640625" style="76" bestFit="1" customWidth="1"/>
    <col min="4339" max="4339" width="9.6640625" style="76" bestFit="1" customWidth="1"/>
    <col min="4340" max="4341" width="8.88671875" style="76" bestFit="1" customWidth="1"/>
    <col min="4342" max="4344" width="11.5546875" style="76"/>
    <col min="4345" max="4345" width="12.109375" style="76" customWidth="1"/>
    <col min="4346" max="4346" width="11.5546875" style="76"/>
    <col min="4347" max="4347" width="15.109375" style="76" customWidth="1"/>
    <col min="4348" max="4574" width="11.5546875" style="76"/>
    <col min="4575" max="4575" width="13.88671875" style="76" bestFit="1" customWidth="1"/>
    <col min="4576" max="4584" width="11.5546875" style="76"/>
    <col min="4585" max="4585" width="13.88671875" style="76" bestFit="1" customWidth="1"/>
    <col min="4586" max="4593" width="11.5546875" style="76"/>
    <col min="4594" max="4594" width="26.6640625" style="76" bestFit="1" customWidth="1"/>
    <col min="4595" max="4595" width="9.6640625" style="76" bestFit="1" customWidth="1"/>
    <col min="4596" max="4597" width="8.88671875" style="76" bestFit="1" customWidth="1"/>
    <col min="4598" max="4600" width="11.5546875" style="76"/>
    <col min="4601" max="4601" width="12.109375" style="76" customWidth="1"/>
    <col min="4602" max="4602" width="11.5546875" style="76"/>
    <col min="4603" max="4603" width="15.109375" style="76" customWidth="1"/>
    <col min="4604" max="4830" width="11.5546875" style="76"/>
    <col min="4831" max="4831" width="13.88671875" style="76" bestFit="1" customWidth="1"/>
    <col min="4832" max="4840" width="11.5546875" style="76"/>
    <col min="4841" max="4841" width="13.88671875" style="76" bestFit="1" customWidth="1"/>
    <col min="4842" max="4849" width="11.5546875" style="76"/>
    <col min="4850" max="4850" width="26.6640625" style="76" bestFit="1" customWidth="1"/>
    <col min="4851" max="4851" width="9.6640625" style="76" bestFit="1" customWidth="1"/>
    <col min="4852" max="4853" width="8.88671875" style="76" bestFit="1" customWidth="1"/>
    <col min="4854" max="4856" width="11.5546875" style="76"/>
    <col min="4857" max="4857" width="12.109375" style="76" customWidth="1"/>
    <col min="4858" max="4858" width="11.5546875" style="76"/>
    <col min="4859" max="4859" width="15.109375" style="76" customWidth="1"/>
    <col min="4860" max="5086" width="11.5546875" style="76"/>
    <col min="5087" max="5087" width="13.88671875" style="76" bestFit="1" customWidth="1"/>
    <col min="5088" max="5096" width="11.5546875" style="76"/>
    <col min="5097" max="5097" width="13.88671875" style="76" bestFit="1" customWidth="1"/>
    <col min="5098" max="5105" width="11.5546875" style="76"/>
    <col min="5106" max="5106" width="26.6640625" style="76" bestFit="1" customWidth="1"/>
    <col min="5107" max="5107" width="9.6640625" style="76" bestFit="1" customWidth="1"/>
    <col min="5108" max="5109" width="8.88671875" style="76" bestFit="1" customWidth="1"/>
    <col min="5110" max="5112" width="11.5546875" style="76"/>
    <col min="5113" max="5113" width="12.109375" style="76" customWidth="1"/>
    <col min="5114" max="5114" width="11.5546875" style="76"/>
    <col min="5115" max="5115" width="15.109375" style="76" customWidth="1"/>
    <col min="5116" max="5342" width="11.5546875" style="76"/>
    <col min="5343" max="5343" width="13.88671875" style="76" bestFit="1" customWidth="1"/>
    <col min="5344" max="5352" width="11.5546875" style="76"/>
    <col min="5353" max="5353" width="13.88671875" style="76" bestFit="1" customWidth="1"/>
    <col min="5354" max="5361" width="11.5546875" style="76"/>
    <col min="5362" max="5362" width="26.6640625" style="76" bestFit="1" customWidth="1"/>
    <col min="5363" max="5363" width="9.6640625" style="76" bestFit="1" customWidth="1"/>
    <col min="5364" max="5365" width="8.88671875" style="76" bestFit="1" customWidth="1"/>
    <col min="5366" max="5368" width="11.5546875" style="76"/>
    <col min="5369" max="5369" width="12.109375" style="76" customWidth="1"/>
    <col min="5370" max="5370" width="11.5546875" style="76"/>
    <col min="5371" max="5371" width="15.109375" style="76" customWidth="1"/>
    <col min="5372" max="5598" width="11.5546875" style="76"/>
    <col min="5599" max="5599" width="13.88671875" style="76" bestFit="1" customWidth="1"/>
    <col min="5600" max="5608" width="11.5546875" style="76"/>
    <col min="5609" max="5609" width="13.88671875" style="76" bestFit="1" customWidth="1"/>
    <col min="5610" max="5617" width="11.5546875" style="76"/>
    <col min="5618" max="5618" width="26.6640625" style="76" bestFit="1" customWidth="1"/>
    <col min="5619" max="5619" width="9.6640625" style="76" bestFit="1" customWidth="1"/>
    <col min="5620" max="5621" width="8.88671875" style="76" bestFit="1" customWidth="1"/>
    <col min="5622" max="5624" width="11.5546875" style="76"/>
    <col min="5625" max="5625" width="12.109375" style="76" customWidth="1"/>
    <col min="5626" max="5626" width="11.5546875" style="76"/>
    <col min="5627" max="5627" width="15.109375" style="76" customWidth="1"/>
    <col min="5628" max="5854" width="11.5546875" style="76"/>
    <col min="5855" max="5855" width="13.88671875" style="76" bestFit="1" customWidth="1"/>
    <col min="5856" max="5864" width="11.5546875" style="76"/>
    <col min="5865" max="5865" width="13.88671875" style="76" bestFit="1" customWidth="1"/>
    <col min="5866" max="5873" width="11.5546875" style="76"/>
    <col min="5874" max="5874" width="26.6640625" style="76" bestFit="1" customWidth="1"/>
    <col min="5875" max="5875" width="9.6640625" style="76" bestFit="1" customWidth="1"/>
    <col min="5876" max="5877" width="8.88671875" style="76" bestFit="1" customWidth="1"/>
    <col min="5878" max="5880" width="11.5546875" style="76"/>
    <col min="5881" max="5881" width="12.109375" style="76" customWidth="1"/>
    <col min="5882" max="5882" width="11.5546875" style="76"/>
    <col min="5883" max="5883" width="15.109375" style="76" customWidth="1"/>
    <col min="5884" max="6110" width="11.5546875" style="76"/>
    <col min="6111" max="6111" width="13.88671875" style="76" bestFit="1" customWidth="1"/>
    <col min="6112" max="6120" width="11.5546875" style="76"/>
    <col min="6121" max="6121" width="13.88671875" style="76" bestFit="1" customWidth="1"/>
    <col min="6122" max="6129" width="11.5546875" style="76"/>
    <col min="6130" max="6130" width="26.6640625" style="76" bestFit="1" customWidth="1"/>
    <col min="6131" max="6131" width="9.6640625" style="76" bestFit="1" customWidth="1"/>
    <col min="6132" max="6133" width="8.88671875" style="76" bestFit="1" customWidth="1"/>
    <col min="6134" max="6136" width="11.5546875" style="76"/>
    <col min="6137" max="6137" width="12.109375" style="76" customWidth="1"/>
    <col min="6138" max="6138" width="11.5546875" style="76"/>
    <col min="6139" max="6139" width="15.109375" style="76" customWidth="1"/>
    <col min="6140" max="6366" width="11.5546875" style="76"/>
    <col min="6367" max="6367" width="13.88671875" style="76" bestFit="1" customWidth="1"/>
    <col min="6368" max="6376" width="11.5546875" style="76"/>
    <col min="6377" max="6377" width="13.88671875" style="76" bestFit="1" customWidth="1"/>
    <col min="6378" max="6385" width="11.5546875" style="76"/>
    <col min="6386" max="6386" width="26.6640625" style="76" bestFit="1" customWidth="1"/>
    <col min="6387" max="6387" width="9.6640625" style="76" bestFit="1" customWidth="1"/>
    <col min="6388" max="6389" width="8.88671875" style="76" bestFit="1" customWidth="1"/>
    <col min="6390" max="6392" width="11.5546875" style="76"/>
    <col min="6393" max="6393" width="12.109375" style="76" customWidth="1"/>
    <col min="6394" max="6394" width="11.5546875" style="76"/>
    <col min="6395" max="6395" width="15.109375" style="76" customWidth="1"/>
    <col min="6396" max="6622" width="11.5546875" style="76"/>
    <col min="6623" max="6623" width="13.88671875" style="76" bestFit="1" customWidth="1"/>
    <col min="6624" max="6632" width="11.5546875" style="76"/>
    <col min="6633" max="6633" width="13.88671875" style="76" bestFit="1" customWidth="1"/>
    <col min="6634" max="6641" width="11.5546875" style="76"/>
    <col min="6642" max="6642" width="26.6640625" style="76" bestFit="1" customWidth="1"/>
    <col min="6643" max="6643" width="9.6640625" style="76" bestFit="1" customWidth="1"/>
    <col min="6644" max="6645" width="8.88671875" style="76" bestFit="1" customWidth="1"/>
    <col min="6646" max="6648" width="11.5546875" style="76"/>
    <col min="6649" max="6649" width="12.109375" style="76" customWidth="1"/>
    <col min="6650" max="6650" width="11.5546875" style="76"/>
    <col min="6651" max="6651" width="15.109375" style="76" customWidth="1"/>
    <col min="6652" max="6878" width="11.5546875" style="76"/>
    <col min="6879" max="6879" width="13.88671875" style="76" bestFit="1" customWidth="1"/>
    <col min="6880" max="6888" width="11.5546875" style="76"/>
    <col min="6889" max="6889" width="13.88671875" style="76" bestFit="1" customWidth="1"/>
    <col min="6890" max="6897" width="11.5546875" style="76"/>
    <col min="6898" max="6898" width="26.6640625" style="76" bestFit="1" customWidth="1"/>
    <col min="6899" max="6899" width="9.6640625" style="76" bestFit="1" customWidth="1"/>
    <col min="6900" max="6901" width="8.88671875" style="76" bestFit="1" customWidth="1"/>
    <col min="6902" max="6904" width="11.5546875" style="76"/>
    <col min="6905" max="6905" width="12.109375" style="76" customWidth="1"/>
    <col min="6906" max="6906" width="11.5546875" style="76"/>
    <col min="6907" max="6907" width="15.109375" style="76" customWidth="1"/>
    <col min="6908" max="7134" width="11.5546875" style="76"/>
    <col min="7135" max="7135" width="13.88671875" style="76" bestFit="1" customWidth="1"/>
    <col min="7136" max="7144" width="11.5546875" style="76"/>
    <col min="7145" max="7145" width="13.88671875" style="76" bestFit="1" customWidth="1"/>
    <col min="7146" max="7153" width="11.5546875" style="76"/>
    <col min="7154" max="7154" width="26.6640625" style="76" bestFit="1" customWidth="1"/>
    <col min="7155" max="7155" width="9.6640625" style="76" bestFit="1" customWidth="1"/>
    <col min="7156" max="7157" width="8.88671875" style="76" bestFit="1" customWidth="1"/>
    <col min="7158" max="7160" width="11.5546875" style="76"/>
    <col min="7161" max="7161" width="12.109375" style="76" customWidth="1"/>
    <col min="7162" max="7162" width="11.5546875" style="76"/>
    <col min="7163" max="7163" width="15.109375" style="76" customWidth="1"/>
    <col min="7164" max="7390" width="11.5546875" style="76"/>
    <col min="7391" max="7391" width="13.88671875" style="76" bestFit="1" customWidth="1"/>
    <col min="7392" max="7400" width="11.5546875" style="76"/>
    <col min="7401" max="7401" width="13.88671875" style="76" bestFit="1" customWidth="1"/>
    <col min="7402" max="7409" width="11.5546875" style="76"/>
    <col min="7410" max="7410" width="26.6640625" style="76" bestFit="1" customWidth="1"/>
    <col min="7411" max="7411" width="9.6640625" style="76" bestFit="1" customWidth="1"/>
    <col min="7412" max="7413" width="8.88671875" style="76" bestFit="1" customWidth="1"/>
    <col min="7414" max="7416" width="11.5546875" style="76"/>
    <col min="7417" max="7417" width="12.109375" style="76" customWidth="1"/>
    <col min="7418" max="7418" width="11.5546875" style="76"/>
    <col min="7419" max="7419" width="15.109375" style="76" customWidth="1"/>
    <col min="7420" max="7646" width="11.5546875" style="76"/>
    <col min="7647" max="7647" width="13.88671875" style="76" bestFit="1" customWidth="1"/>
    <col min="7648" max="7656" width="11.5546875" style="76"/>
    <col min="7657" max="7657" width="13.88671875" style="76" bestFit="1" customWidth="1"/>
    <col min="7658" max="7665" width="11.5546875" style="76"/>
    <col min="7666" max="7666" width="26.6640625" style="76" bestFit="1" customWidth="1"/>
    <col min="7667" max="7667" width="9.6640625" style="76" bestFit="1" customWidth="1"/>
    <col min="7668" max="7669" width="8.88671875" style="76" bestFit="1" customWidth="1"/>
    <col min="7670" max="7672" width="11.5546875" style="76"/>
    <col min="7673" max="7673" width="12.109375" style="76" customWidth="1"/>
    <col min="7674" max="7674" width="11.5546875" style="76"/>
    <col min="7675" max="7675" width="15.109375" style="76" customWidth="1"/>
    <col min="7676" max="7902" width="11.5546875" style="76"/>
    <col min="7903" max="7903" width="13.88671875" style="76" bestFit="1" customWidth="1"/>
    <col min="7904" max="7912" width="11.5546875" style="76"/>
    <col min="7913" max="7913" width="13.88671875" style="76" bestFit="1" customWidth="1"/>
    <col min="7914" max="7921" width="11.5546875" style="76"/>
    <col min="7922" max="7922" width="26.6640625" style="76" bestFit="1" customWidth="1"/>
    <col min="7923" max="7923" width="9.6640625" style="76" bestFit="1" customWidth="1"/>
    <col min="7924" max="7925" width="8.88671875" style="76" bestFit="1" customWidth="1"/>
    <col min="7926" max="7928" width="11.5546875" style="76"/>
    <col min="7929" max="7929" width="12.109375" style="76" customWidth="1"/>
    <col min="7930" max="7930" width="11.5546875" style="76"/>
    <col min="7931" max="7931" width="15.109375" style="76" customWidth="1"/>
    <col min="7932" max="8158" width="11.5546875" style="76"/>
    <col min="8159" max="8159" width="13.88671875" style="76" bestFit="1" customWidth="1"/>
    <col min="8160" max="8168" width="11.5546875" style="76"/>
    <col min="8169" max="8169" width="13.88671875" style="76" bestFit="1" customWidth="1"/>
    <col min="8170" max="8177" width="11.5546875" style="76"/>
    <col min="8178" max="8178" width="26.6640625" style="76" bestFit="1" customWidth="1"/>
    <col min="8179" max="8179" width="9.6640625" style="76" bestFit="1" customWidth="1"/>
    <col min="8180" max="8181" width="8.88671875" style="76" bestFit="1" customWidth="1"/>
    <col min="8182" max="8184" width="11.5546875" style="76"/>
    <col min="8185" max="8185" width="12.109375" style="76" customWidth="1"/>
    <col min="8186" max="8186" width="11.5546875" style="76"/>
    <col min="8187" max="8187" width="15.109375" style="76" customWidth="1"/>
    <col min="8188" max="8414" width="11.5546875" style="76"/>
    <col min="8415" max="8415" width="13.88671875" style="76" bestFit="1" customWidth="1"/>
    <col min="8416" max="8424" width="11.5546875" style="76"/>
    <col min="8425" max="8425" width="13.88671875" style="76" bestFit="1" customWidth="1"/>
    <col min="8426" max="8433" width="11.5546875" style="76"/>
    <col min="8434" max="8434" width="26.6640625" style="76" bestFit="1" customWidth="1"/>
    <col min="8435" max="8435" width="9.6640625" style="76" bestFit="1" customWidth="1"/>
    <col min="8436" max="8437" width="8.88671875" style="76" bestFit="1" customWidth="1"/>
    <col min="8438" max="8440" width="11.5546875" style="76"/>
    <col min="8441" max="8441" width="12.109375" style="76" customWidth="1"/>
    <col min="8442" max="8442" width="11.5546875" style="76"/>
    <col min="8443" max="8443" width="15.109375" style="76" customWidth="1"/>
    <col min="8444" max="8670" width="11.5546875" style="76"/>
    <col min="8671" max="8671" width="13.88671875" style="76" bestFit="1" customWidth="1"/>
    <col min="8672" max="8680" width="11.5546875" style="76"/>
    <col min="8681" max="8681" width="13.88671875" style="76" bestFit="1" customWidth="1"/>
    <col min="8682" max="8689" width="11.5546875" style="76"/>
    <col min="8690" max="8690" width="26.6640625" style="76" bestFit="1" customWidth="1"/>
    <col min="8691" max="8691" width="9.6640625" style="76" bestFit="1" customWidth="1"/>
    <col min="8692" max="8693" width="8.88671875" style="76" bestFit="1" customWidth="1"/>
    <col min="8694" max="8696" width="11.5546875" style="76"/>
    <col min="8697" max="8697" width="12.109375" style="76" customWidth="1"/>
    <col min="8698" max="8698" width="11.5546875" style="76"/>
    <col min="8699" max="8699" width="15.109375" style="76" customWidth="1"/>
    <col min="8700" max="8926" width="11.5546875" style="76"/>
    <col min="8927" max="8927" width="13.88671875" style="76" bestFit="1" customWidth="1"/>
    <col min="8928" max="8936" width="11.5546875" style="76"/>
    <col min="8937" max="8937" width="13.88671875" style="76" bestFit="1" customWidth="1"/>
    <col min="8938" max="8945" width="11.5546875" style="76"/>
    <col min="8946" max="8946" width="26.6640625" style="76" bestFit="1" customWidth="1"/>
    <col min="8947" max="8947" width="9.6640625" style="76" bestFit="1" customWidth="1"/>
    <col min="8948" max="8949" width="8.88671875" style="76" bestFit="1" customWidth="1"/>
    <col min="8950" max="8952" width="11.5546875" style="76"/>
    <col min="8953" max="8953" width="12.109375" style="76" customWidth="1"/>
    <col min="8954" max="8954" width="11.5546875" style="76"/>
    <col min="8955" max="8955" width="15.109375" style="76" customWidth="1"/>
    <col min="8956" max="9182" width="11.5546875" style="76"/>
    <col min="9183" max="9183" width="13.88671875" style="76" bestFit="1" customWidth="1"/>
    <col min="9184" max="9192" width="11.5546875" style="76"/>
    <col min="9193" max="9193" width="13.88671875" style="76" bestFit="1" customWidth="1"/>
    <col min="9194" max="9201" width="11.5546875" style="76"/>
    <col min="9202" max="9202" width="26.6640625" style="76" bestFit="1" customWidth="1"/>
    <col min="9203" max="9203" width="9.6640625" style="76" bestFit="1" customWidth="1"/>
    <col min="9204" max="9205" width="8.88671875" style="76" bestFit="1" customWidth="1"/>
    <col min="9206" max="9208" width="11.5546875" style="76"/>
    <col min="9209" max="9209" width="12.109375" style="76" customWidth="1"/>
    <col min="9210" max="9210" width="11.5546875" style="76"/>
    <col min="9211" max="9211" width="15.109375" style="76" customWidth="1"/>
    <col min="9212" max="9438" width="11.5546875" style="76"/>
    <col min="9439" max="9439" width="13.88671875" style="76" bestFit="1" customWidth="1"/>
    <col min="9440" max="9448" width="11.5546875" style="76"/>
    <col min="9449" max="9449" width="13.88671875" style="76" bestFit="1" customWidth="1"/>
    <col min="9450" max="9457" width="11.5546875" style="76"/>
    <col min="9458" max="9458" width="26.6640625" style="76" bestFit="1" customWidth="1"/>
    <col min="9459" max="9459" width="9.6640625" style="76" bestFit="1" customWidth="1"/>
    <col min="9460" max="9461" width="8.88671875" style="76" bestFit="1" customWidth="1"/>
    <col min="9462" max="9464" width="11.5546875" style="76"/>
    <col min="9465" max="9465" width="12.109375" style="76" customWidth="1"/>
    <col min="9466" max="9466" width="11.5546875" style="76"/>
    <col min="9467" max="9467" width="15.109375" style="76" customWidth="1"/>
    <col min="9468" max="9694" width="11.5546875" style="76"/>
    <col min="9695" max="9695" width="13.88671875" style="76" bestFit="1" customWidth="1"/>
    <col min="9696" max="9704" width="11.5546875" style="76"/>
    <col min="9705" max="9705" width="13.88671875" style="76" bestFit="1" customWidth="1"/>
    <col min="9706" max="9713" width="11.5546875" style="76"/>
    <col min="9714" max="9714" width="26.6640625" style="76" bestFit="1" customWidth="1"/>
    <col min="9715" max="9715" width="9.6640625" style="76" bestFit="1" customWidth="1"/>
    <col min="9716" max="9717" width="8.88671875" style="76" bestFit="1" customWidth="1"/>
    <col min="9718" max="9720" width="11.5546875" style="76"/>
    <col min="9721" max="9721" width="12.109375" style="76" customWidth="1"/>
    <col min="9722" max="9722" width="11.5546875" style="76"/>
    <col min="9723" max="9723" width="15.109375" style="76" customWidth="1"/>
    <col min="9724" max="9950" width="11.5546875" style="76"/>
    <col min="9951" max="9951" width="13.88671875" style="76" bestFit="1" customWidth="1"/>
    <col min="9952" max="9960" width="11.5546875" style="76"/>
    <col min="9961" max="9961" width="13.88671875" style="76" bestFit="1" customWidth="1"/>
    <col min="9962" max="9969" width="11.5546875" style="76"/>
    <col min="9970" max="9970" width="26.6640625" style="76" bestFit="1" customWidth="1"/>
    <col min="9971" max="9971" width="9.6640625" style="76" bestFit="1" customWidth="1"/>
    <col min="9972" max="9973" width="8.88671875" style="76" bestFit="1" customWidth="1"/>
    <col min="9974" max="9976" width="11.5546875" style="76"/>
    <col min="9977" max="9977" width="12.109375" style="76" customWidth="1"/>
    <col min="9978" max="9978" width="11.5546875" style="76"/>
    <col min="9979" max="9979" width="15.109375" style="76" customWidth="1"/>
    <col min="9980" max="10206" width="11.5546875" style="76"/>
    <col min="10207" max="10207" width="13.88671875" style="76" bestFit="1" customWidth="1"/>
    <col min="10208" max="10216" width="11.5546875" style="76"/>
    <col min="10217" max="10217" width="13.88671875" style="76" bestFit="1" customWidth="1"/>
    <col min="10218" max="10225" width="11.5546875" style="76"/>
    <col min="10226" max="10226" width="26.6640625" style="76" bestFit="1" customWidth="1"/>
    <col min="10227" max="10227" width="9.6640625" style="76" bestFit="1" customWidth="1"/>
    <col min="10228" max="10229" width="8.88671875" style="76" bestFit="1" customWidth="1"/>
    <col min="10230" max="10232" width="11.5546875" style="76"/>
    <col min="10233" max="10233" width="12.109375" style="76" customWidth="1"/>
    <col min="10234" max="10234" width="11.5546875" style="76"/>
    <col min="10235" max="10235" width="15.109375" style="76" customWidth="1"/>
    <col min="10236" max="10462" width="11.5546875" style="76"/>
    <col min="10463" max="10463" width="13.88671875" style="76" bestFit="1" customWidth="1"/>
    <col min="10464" max="10472" width="11.5546875" style="76"/>
    <col min="10473" max="10473" width="13.88671875" style="76" bestFit="1" customWidth="1"/>
    <col min="10474" max="10481" width="11.5546875" style="76"/>
    <col min="10482" max="10482" width="26.6640625" style="76" bestFit="1" customWidth="1"/>
    <col min="10483" max="10483" width="9.6640625" style="76" bestFit="1" customWidth="1"/>
    <col min="10484" max="10485" width="8.88671875" style="76" bestFit="1" customWidth="1"/>
    <col min="10486" max="10488" width="11.5546875" style="76"/>
    <col min="10489" max="10489" width="12.109375" style="76" customWidth="1"/>
    <col min="10490" max="10490" width="11.5546875" style="76"/>
    <col min="10491" max="10491" width="15.109375" style="76" customWidth="1"/>
    <col min="10492" max="10718" width="11.5546875" style="76"/>
    <col min="10719" max="10719" width="13.88671875" style="76" bestFit="1" customWidth="1"/>
    <col min="10720" max="10728" width="11.5546875" style="76"/>
    <col min="10729" max="10729" width="13.88671875" style="76" bestFit="1" customWidth="1"/>
    <col min="10730" max="10737" width="11.5546875" style="76"/>
    <col min="10738" max="10738" width="26.6640625" style="76" bestFit="1" customWidth="1"/>
    <col min="10739" max="10739" width="9.6640625" style="76" bestFit="1" customWidth="1"/>
    <col min="10740" max="10741" width="8.88671875" style="76" bestFit="1" customWidth="1"/>
    <col min="10742" max="10744" width="11.5546875" style="76"/>
    <col min="10745" max="10745" width="12.109375" style="76" customWidth="1"/>
    <col min="10746" max="10746" width="11.5546875" style="76"/>
    <col min="10747" max="10747" width="15.109375" style="76" customWidth="1"/>
    <col min="10748" max="10974" width="11.5546875" style="76"/>
    <col min="10975" max="10975" width="13.88671875" style="76" bestFit="1" customWidth="1"/>
    <col min="10976" max="10984" width="11.5546875" style="76"/>
    <col min="10985" max="10985" width="13.88671875" style="76" bestFit="1" customWidth="1"/>
    <col min="10986" max="10993" width="11.5546875" style="76"/>
    <col min="10994" max="10994" width="26.6640625" style="76" bestFit="1" customWidth="1"/>
    <col min="10995" max="10995" width="9.6640625" style="76" bestFit="1" customWidth="1"/>
    <col min="10996" max="10997" width="8.88671875" style="76" bestFit="1" customWidth="1"/>
    <col min="10998" max="11000" width="11.5546875" style="76"/>
    <col min="11001" max="11001" width="12.109375" style="76" customWidth="1"/>
    <col min="11002" max="11002" width="11.5546875" style="76"/>
    <col min="11003" max="11003" width="15.109375" style="76" customWidth="1"/>
    <col min="11004" max="11230" width="11.5546875" style="76"/>
    <col min="11231" max="11231" width="13.88671875" style="76" bestFit="1" customWidth="1"/>
    <col min="11232" max="11240" width="11.5546875" style="76"/>
    <col min="11241" max="11241" width="13.88671875" style="76" bestFit="1" customWidth="1"/>
    <col min="11242" max="11249" width="11.5546875" style="76"/>
    <col min="11250" max="11250" width="26.6640625" style="76" bestFit="1" customWidth="1"/>
    <col min="11251" max="11251" width="9.6640625" style="76" bestFit="1" customWidth="1"/>
    <col min="11252" max="11253" width="8.88671875" style="76" bestFit="1" customWidth="1"/>
    <col min="11254" max="11256" width="11.5546875" style="76"/>
    <col min="11257" max="11257" width="12.109375" style="76" customWidth="1"/>
    <col min="11258" max="11258" width="11.5546875" style="76"/>
    <col min="11259" max="11259" width="15.109375" style="76" customWidth="1"/>
    <col min="11260" max="11486" width="11.5546875" style="76"/>
    <col min="11487" max="11487" width="13.88671875" style="76" bestFit="1" customWidth="1"/>
    <col min="11488" max="11496" width="11.5546875" style="76"/>
    <col min="11497" max="11497" width="13.88671875" style="76" bestFit="1" customWidth="1"/>
    <col min="11498" max="11505" width="11.5546875" style="76"/>
    <col min="11506" max="11506" width="26.6640625" style="76" bestFit="1" customWidth="1"/>
    <col min="11507" max="11507" width="9.6640625" style="76" bestFit="1" customWidth="1"/>
    <col min="11508" max="11509" width="8.88671875" style="76" bestFit="1" customWidth="1"/>
    <col min="11510" max="11512" width="11.5546875" style="76"/>
    <col min="11513" max="11513" width="12.109375" style="76" customWidth="1"/>
    <col min="11514" max="11514" width="11.5546875" style="76"/>
    <col min="11515" max="11515" width="15.109375" style="76" customWidth="1"/>
    <col min="11516" max="11742" width="11.5546875" style="76"/>
    <col min="11743" max="11743" width="13.88671875" style="76" bestFit="1" customWidth="1"/>
    <col min="11744" max="11752" width="11.5546875" style="76"/>
    <col min="11753" max="11753" width="13.88671875" style="76" bestFit="1" customWidth="1"/>
    <col min="11754" max="11761" width="11.5546875" style="76"/>
    <col min="11762" max="11762" width="26.6640625" style="76" bestFit="1" customWidth="1"/>
    <col min="11763" max="11763" width="9.6640625" style="76" bestFit="1" customWidth="1"/>
    <col min="11764" max="11765" width="8.88671875" style="76" bestFit="1" customWidth="1"/>
    <col min="11766" max="11768" width="11.5546875" style="76"/>
    <col min="11769" max="11769" width="12.109375" style="76" customWidth="1"/>
    <col min="11770" max="11770" width="11.5546875" style="76"/>
    <col min="11771" max="11771" width="15.109375" style="76" customWidth="1"/>
    <col min="11772" max="11998" width="11.5546875" style="76"/>
    <col min="11999" max="11999" width="13.88671875" style="76" bestFit="1" customWidth="1"/>
    <col min="12000" max="12008" width="11.5546875" style="76"/>
    <col min="12009" max="12009" width="13.88671875" style="76" bestFit="1" customWidth="1"/>
    <col min="12010" max="12017" width="11.5546875" style="76"/>
    <col min="12018" max="12018" width="26.6640625" style="76" bestFit="1" customWidth="1"/>
    <col min="12019" max="12019" width="9.6640625" style="76" bestFit="1" customWidth="1"/>
    <col min="12020" max="12021" width="8.88671875" style="76" bestFit="1" customWidth="1"/>
    <col min="12022" max="12024" width="11.5546875" style="76"/>
    <col min="12025" max="12025" width="12.109375" style="76" customWidth="1"/>
    <col min="12026" max="12026" width="11.5546875" style="76"/>
    <col min="12027" max="12027" width="15.109375" style="76" customWidth="1"/>
    <col min="12028" max="12254" width="11.5546875" style="76"/>
    <col min="12255" max="12255" width="13.88671875" style="76" bestFit="1" customWidth="1"/>
    <col min="12256" max="12264" width="11.5546875" style="76"/>
    <col min="12265" max="12265" width="13.88671875" style="76" bestFit="1" customWidth="1"/>
    <col min="12266" max="12273" width="11.5546875" style="76"/>
    <col min="12274" max="12274" width="26.6640625" style="76" bestFit="1" customWidth="1"/>
    <col min="12275" max="12275" width="9.6640625" style="76" bestFit="1" customWidth="1"/>
    <col min="12276" max="12277" width="8.88671875" style="76" bestFit="1" customWidth="1"/>
    <col min="12278" max="12280" width="11.5546875" style="76"/>
    <col min="12281" max="12281" width="12.109375" style="76" customWidth="1"/>
    <col min="12282" max="12282" width="11.5546875" style="76"/>
    <col min="12283" max="12283" width="15.109375" style="76" customWidth="1"/>
    <col min="12284" max="12510" width="11.5546875" style="76"/>
    <col min="12511" max="12511" width="13.88671875" style="76" bestFit="1" customWidth="1"/>
    <col min="12512" max="12520" width="11.5546875" style="76"/>
    <col min="12521" max="12521" width="13.88671875" style="76" bestFit="1" customWidth="1"/>
    <col min="12522" max="12529" width="11.5546875" style="76"/>
    <col min="12530" max="12530" width="26.6640625" style="76" bestFit="1" customWidth="1"/>
    <col min="12531" max="12531" width="9.6640625" style="76" bestFit="1" customWidth="1"/>
    <col min="12532" max="12533" width="8.88671875" style="76" bestFit="1" customWidth="1"/>
    <col min="12534" max="12536" width="11.5546875" style="76"/>
    <col min="12537" max="12537" width="12.109375" style="76" customWidth="1"/>
    <col min="12538" max="12538" width="11.5546875" style="76"/>
    <col min="12539" max="12539" width="15.109375" style="76" customWidth="1"/>
    <col min="12540" max="12766" width="11.5546875" style="76"/>
    <col min="12767" max="12767" width="13.88671875" style="76" bestFit="1" customWidth="1"/>
    <col min="12768" max="12776" width="11.5546875" style="76"/>
    <col min="12777" max="12777" width="13.88671875" style="76" bestFit="1" customWidth="1"/>
    <col min="12778" max="12785" width="11.5546875" style="76"/>
    <col min="12786" max="12786" width="26.6640625" style="76" bestFit="1" customWidth="1"/>
    <col min="12787" max="12787" width="9.6640625" style="76" bestFit="1" customWidth="1"/>
    <col min="12788" max="12789" width="8.88671875" style="76" bestFit="1" customWidth="1"/>
    <col min="12790" max="12792" width="11.5546875" style="76"/>
    <col min="12793" max="12793" width="12.109375" style="76" customWidth="1"/>
    <col min="12794" max="12794" width="11.5546875" style="76"/>
    <col min="12795" max="12795" width="15.109375" style="76" customWidth="1"/>
    <col min="12796" max="13022" width="11.5546875" style="76"/>
    <col min="13023" max="13023" width="13.88671875" style="76" bestFit="1" customWidth="1"/>
    <col min="13024" max="13032" width="11.5546875" style="76"/>
    <col min="13033" max="13033" width="13.88671875" style="76" bestFit="1" customWidth="1"/>
    <col min="13034" max="13041" width="11.5546875" style="76"/>
    <col min="13042" max="13042" width="26.6640625" style="76" bestFit="1" customWidth="1"/>
    <col min="13043" max="13043" width="9.6640625" style="76" bestFit="1" customWidth="1"/>
    <col min="13044" max="13045" width="8.88671875" style="76" bestFit="1" customWidth="1"/>
    <col min="13046" max="13048" width="11.5546875" style="76"/>
    <col min="13049" max="13049" width="12.109375" style="76" customWidth="1"/>
    <col min="13050" max="13050" width="11.5546875" style="76"/>
    <col min="13051" max="13051" width="15.109375" style="76" customWidth="1"/>
    <col min="13052" max="13278" width="11.5546875" style="76"/>
    <col min="13279" max="13279" width="13.88671875" style="76" bestFit="1" customWidth="1"/>
    <col min="13280" max="13288" width="11.5546875" style="76"/>
    <col min="13289" max="13289" width="13.88671875" style="76" bestFit="1" customWidth="1"/>
    <col min="13290" max="13297" width="11.5546875" style="76"/>
    <col min="13298" max="13298" width="26.6640625" style="76" bestFit="1" customWidth="1"/>
    <col min="13299" max="13299" width="9.6640625" style="76" bestFit="1" customWidth="1"/>
    <col min="13300" max="13301" width="8.88671875" style="76" bestFit="1" customWidth="1"/>
    <col min="13302" max="13304" width="11.5546875" style="76"/>
    <col min="13305" max="13305" width="12.109375" style="76" customWidth="1"/>
    <col min="13306" max="13306" width="11.5546875" style="76"/>
    <col min="13307" max="13307" width="15.109375" style="76" customWidth="1"/>
    <col min="13308" max="13534" width="11.5546875" style="76"/>
    <col min="13535" max="13535" width="13.88671875" style="76" bestFit="1" customWidth="1"/>
    <col min="13536" max="13544" width="11.5546875" style="76"/>
    <col min="13545" max="13545" width="13.88671875" style="76" bestFit="1" customWidth="1"/>
    <col min="13546" max="13553" width="11.5546875" style="76"/>
    <col min="13554" max="13554" width="26.6640625" style="76" bestFit="1" customWidth="1"/>
    <col min="13555" max="13555" width="9.6640625" style="76" bestFit="1" customWidth="1"/>
    <col min="13556" max="13557" width="8.88671875" style="76" bestFit="1" customWidth="1"/>
    <col min="13558" max="13560" width="11.5546875" style="76"/>
    <col min="13561" max="13561" width="12.109375" style="76" customWidth="1"/>
    <col min="13562" max="13562" width="11.5546875" style="76"/>
    <col min="13563" max="13563" width="15.109375" style="76" customWidth="1"/>
    <col min="13564" max="13790" width="11.5546875" style="76"/>
    <col min="13791" max="13791" width="13.88671875" style="76" bestFit="1" customWidth="1"/>
    <col min="13792" max="13800" width="11.5546875" style="76"/>
    <col min="13801" max="13801" width="13.88671875" style="76" bestFit="1" customWidth="1"/>
    <col min="13802" max="13809" width="11.5546875" style="76"/>
    <col min="13810" max="13810" width="26.6640625" style="76" bestFit="1" customWidth="1"/>
    <col min="13811" max="13811" width="9.6640625" style="76" bestFit="1" customWidth="1"/>
    <col min="13812" max="13813" width="8.88671875" style="76" bestFit="1" customWidth="1"/>
    <col min="13814" max="13816" width="11.5546875" style="76"/>
    <col min="13817" max="13817" width="12.109375" style="76" customWidth="1"/>
    <col min="13818" max="13818" width="11.5546875" style="76"/>
    <col min="13819" max="13819" width="15.109375" style="76" customWidth="1"/>
    <col min="13820" max="14046" width="11.5546875" style="76"/>
    <col min="14047" max="14047" width="13.88671875" style="76" bestFit="1" customWidth="1"/>
    <col min="14048" max="14056" width="11.5546875" style="76"/>
    <col min="14057" max="14057" width="13.88671875" style="76" bestFit="1" customWidth="1"/>
    <col min="14058" max="14065" width="11.5546875" style="76"/>
    <col min="14066" max="14066" width="26.6640625" style="76" bestFit="1" customWidth="1"/>
    <col min="14067" max="14067" width="9.6640625" style="76" bestFit="1" customWidth="1"/>
    <col min="14068" max="14069" width="8.88671875" style="76" bestFit="1" customWidth="1"/>
    <col min="14070" max="14072" width="11.5546875" style="76"/>
    <col min="14073" max="14073" width="12.109375" style="76" customWidth="1"/>
    <col min="14074" max="14074" width="11.5546875" style="76"/>
    <col min="14075" max="14075" width="15.109375" style="76" customWidth="1"/>
    <col min="14076" max="14302" width="11.5546875" style="76"/>
    <col min="14303" max="14303" width="13.88671875" style="76" bestFit="1" customWidth="1"/>
    <col min="14304" max="14312" width="11.5546875" style="76"/>
    <col min="14313" max="14313" width="13.88671875" style="76" bestFit="1" customWidth="1"/>
    <col min="14314" max="14321" width="11.5546875" style="76"/>
    <col min="14322" max="14322" width="26.6640625" style="76" bestFit="1" customWidth="1"/>
    <col min="14323" max="14323" width="9.6640625" style="76" bestFit="1" customWidth="1"/>
    <col min="14324" max="14325" width="8.88671875" style="76" bestFit="1" customWidth="1"/>
    <col min="14326" max="14328" width="11.5546875" style="76"/>
    <col min="14329" max="14329" width="12.109375" style="76" customWidth="1"/>
    <col min="14330" max="14330" width="11.5546875" style="76"/>
    <col min="14331" max="14331" width="15.109375" style="76" customWidth="1"/>
    <col min="14332" max="14558" width="11.5546875" style="76"/>
    <col min="14559" max="14559" width="13.88671875" style="76" bestFit="1" customWidth="1"/>
    <col min="14560" max="14568" width="11.5546875" style="76"/>
    <col min="14569" max="14569" width="13.88671875" style="76" bestFit="1" customWidth="1"/>
    <col min="14570" max="14577" width="11.5546875" style="76"/>
    <col min="14578" max="14578" width="26.6640625" style="76" bestFit="1" customWidth="1"/>
    <col min="14579" max="14579" width="9.6640625" style="76" bestFit="1" customWidth="1"/>
    <col min="14580" max="14581" width="8.88671875" style="76" bestFit="1" customWidth="1"/>
    <col min="14582" max="14584" width="11.5546875" style="76"/>
    <col min="14585" max="14585" width="12.109375" style="76" customWidth="1"/>
    <col min="14586" max="14586" width="11.5546875" style="76"/>
    <col min="14587" max="14587" width="15.109375" style="76" customWidth="1"/>
    <col min="14588" max="14814" width="11.5546875" style="76"/>
    <col min="14815" max="14815" width="13.88671875" style="76" bestFit="1" customWidth="1"/>
    <col min="14816" max="14824" width="11.5546875" style="76"/>
    <col min="14825" max="14825" width="13.88671875" style="76" bestFit="1" customWidth="1"/>
    <col min="14826" max="14833" width="11.5546875" style="76"/>
    <col min="14834" max="14834" width="26.6640625" style="76" bestFit="1" customWidth="1"/>
    <col min="14835" max="14835" width="9.6640625" style="76" bestFit="1" customWidth="1"/>
    <col min="14836" max="14837" width="8.88671875" style="76" bestFit="1" customWidth="1"/>
    <col min="14838" max="14840" width="11.5546875" style="76"/>
    <col min="14841" max="14841" width="12.109375" style="76" customWidth="1"/>
    <col min="14842" max="14842" width="11.5546875" style="76"/>
    <col min="14843" max="14843" width="15.109375" style="76" customWidth="1"/>
    <col min="14844" max="15070" width="11.5546875" style="76"/>
    <col min="15071" max="15071" width="13.88671875" style="76" bestFit="1" customWidth="1"/>
    <col min="15072" max="15080" width="11.5546875" style="76"/>
    <col min="15081" max="15081" width="13.88671875" style="76" bestFit="1" customWidth="1"/>
    <col min="15082" max="15089" width="11.5546875" style="76"/>
    <col min="15090" max="15090" width="26.6640625" style="76" bestFit="1" customWidth="1"/>
    <col min="15091" max="15091" width="9.6640625" style="76" bestFit="1" customWidth="1"/>
    <col min="15092" max="15093" width="8.88671875" style="76" bestFit="1" customWidth="1"/>
    <col min="15094" max="15096" width="11.5546875" style="76"/>
    <col min="15097" max="15097" width="12.109375" style="76" customWidth="1"/>
    <col min="15098" max="15098" width="11.5546875" style="76"/>
    <col min="15099" max="15099" width="15.109375" style="76" customWidth="1"/>
    <col min="15100" max="15326" width="11.5546875" style="76"/>
    <col min="15327" max="15327" width="13.88671875" style="76" bestFit="1" customWidth="1"/>
    <col min="15328" max="15336" width="11.5546875" style="76"/>
    <col min="15337" max="15337" width="13.88671875" style="76" bestFit="1" customWidth="1"/>
    <col min="15338" max="15345" width="11.5546875" style="76"/>
    <col min="15346" max="15346" width="26.6640625" style="76" bestFit="1" customWidth="1"/>
    <col min="15347" max="15347" width="9.6640625" style="76" bestFit="1" customWidth="1"/>
    <col min="15348" max="15349" width="8.88671875" style="76" bestFit="1" customWidth="1"/>
    <col min="15350" max="15352" width="11.5546875" style="76"/>
    <col min="15353" max="15353" width="12.109375" style="76" customWidth="1"/>
    <col min="15354" max="15354" width="11.5546875" style="76"/>
    <col min="15355" max="15355" width="15.109375" style="76" customWidth="1"/>
    <col min="15356" max="15582" width="11.5546875" style="76"/>
    <col min="15583" max="15583" width="13.88671875" style="76" bestFit="1" customWidth="1"/>
    <col min="15584" max="15592" width="11.5546875" style="76"/>
    <col min="15593" max="15593" width="13.88671875" style="76" bestFit="1" customWidth="1"/>
    <col min="15594" max="15601" width="11.5546875" style="76"/>
    <col min="15602" max="15602" width="26.6640625" style="76" bestFit="1" customWidth="1"/>
    <col min="15603" max="15603" width="9.6640625" style="76" bestFit="1" customWidth="1"/>
    <col min="15604" max="15605" width="8.88671875" style="76" bestFit="1" customWidth="1"/>
    <col min="15606" max="15608" width="11.5546875" style="76"/>
    <col min="15609" max="15609" width="12.109375" style="76" customWidth="1"/>
    <col min="15610" max="15610" width="11.5546875" style="76"/>
    <col min="15611" max="15611" width="15.109375" style="76" customWidth="1"/>
    <col min="15612" max="15838" width="11.5546875" style="76"/>
    <col min="15839" max="15839" width="13.88671875" style="76" bestFit="1" customWidth="1"/>
    <col min="15840" max="15848" width="11.5546875" style="76"/>
    <col min="15849" max="15849" width="13.88671875" style="76" bestFit="1" customWidth="1"/>
    <col min="15850" max="15857" width="11.5546875" style="76"/>
    <col min="15858" max="15858" width="26.6640625" style="76" bestFit="1" customWidth="1"/>
    <col min="15859" max="15859" width="9.6640625" style="76" bestFit="1" customWidth="1"/>
    <col min="15860" max="15861" width="8.88671875" style="76" bestFit="1" customWidth="1"/>
    <col min="15862" max="15864" width="11.5546875" style="76"/>
    <col min="15865" max="15865" width="12.109375" style="76" customWidth="1"/>
    <col min="15866" max="15866" width="11.5546875" style="76"/>
    <col min="15867" max="15867" width="15.109375" style="76" customWidth="1"/>
    <col min="15868" max="16094" width="11.5546875" style="76"/>
    <col min="16095" max="16095" width="13.88671875" style="76" bestFit="1" customWidth="1"/>
    <col min="16096" max="16104" width="11.5546875" style="76"/>
    <col min="16105" max="16105" width="13.88671875" style="76" bestFit="1" customWidth="1"/>
    <col min="16106" max="16113" width="11.5546875" style="76"/>
    <col min="16114" max="16114" width="26.6640625" style="76" bestFit="1" customWidth="1"/>
    <col min="16115" max="16115" width="9.6640625" style="76" bestFit="1" customWidth="1"/>
    <col min="16116" max="16117" width="8.88671875" style="76" bestFit="1" customWidth="1"/>
    <col min="16118" max="16120" width="11.5546875" style="76"/>
    <col min="16121" max="16121" width="12.109375" style="76" customWidth="1"/>
    <col min="16122" max="16122" width="11.5546875" style="76"/>
    <col min="16123" max="16123" width="15.109375" style="76" customWidth="1"/>
    <col min="16124" max="16384" width="11.5546875" style="76"/>
  </cols>
  <sheetData>
    <row r="1" spans="1:8" x14ac:dyDescent="0.3">
      <c r="A1" s="67" t="s">
        <v>610</v>
      </c>
      <c r="B1" s="87"/>
      <c r="C1" s="87"/>
      <c r="D1" s="87"/>
      <c r="E1" s="87"/>
      <c r="F1" s="87"/>
      <c r="G1" s="87"/>
      <c r="H1" s="87"/>
    </row>
    <row r="2" spans="1:8" ht="21" x14ac:dyDescent="0.4">
      <c r="A2" s="68" t="s">
        <v>881</v>
      </c>
      <c r="B2" s="87"/>
      <c r="C2" s="87"/>
      <c r="D2" s="87"/>
      <c r="E2" s="87"/>
      <c r="F2" s="87"/>
      <c r="G2" s="87"/>
      <c r="H2" s="87"/>
    </row>
    <row r="4" spans="1:8" x14ac:dyDescent="0.3">
      <c r="A4" s="87"/>
      <c r="B4" s="88" t="s">
        <v>602</v>
      </c>
      <c r="C4" s="88" t="s">
        <v>603</v>
      </c>
      <c r="D4" s="88" t="s">
        <v>882</v>
      </c>
      <c r="E4" s="88"/>
      <c r="F4" s="87"/>
      <c r="G4" s="87" t="s">
        <v>883</v>
      </c>
      <c r="H4" s="87" t="s">
        <v>884</v>
      </c>
    </row>
    <row r="5" spans="1:8" x14ac:dyDescent="0.3">
      <c r="A5" s="89" t="s">
        <v>885</v>
      </c>
      <c r="B5" s="90">
        <f>+B31</f>
        <v>3351</v>
      </c>
      <c r="C5" s="90">
        <f t="shared" ref="C5:C20" si="0">+C31</f>
        <v>2472</v>
      </c>
      <c r="D5" s="90">
        <f>+SUM(B5:C5)</f>
        <v>5823</v>
      </c>
      <c r="E5" s="91">
        <f>+D5/$D$22</f>
        <v>1.2711531408812281E-2</v>
      </c>
      <c r="F5" s="87"/>
      <c r="G5" s="92">
        <f>+B5/$D$22*-1</f>
        <v>-7.3151883480903233E-3</v>
      </c>
      <c r="H5" s="92">
        <f>+C5/$D$22</f>
        <v>5.3963430607219575E-3</v>
      </c>
    </row>
    <row r="6" spans="1:8" x14ac:dyDescent="0.3">
      <c r="A6" s="89" t="s">
        <v>886</v>
      </c>
      <c r="B6" s="90">
        <f t="shared" ref="B6:B20" si="1">+B32</f>
        <v>7865</v>
      </c>
      <c r="C6" s="90">
        <f t="shared" si="0"/>
        <v>5991</v>
      </c>
      <c r="D6" s="90">
        <f t="shared" ref="D6:D20" si="2">+SUM(B6:C6)</f>
        <v>13856</v>
      </c>
      <c r="E6" s="91">
        <f>+D6/$D$22</f>
        <v>3.0247463369483592E-2</v>
      </c>
      <c r="F6" s="87"/>
      <c r="G6" s="92">
        <f>+B6/$D$22*-1</f>
        <v>-1.7169190199263024E-2</v>
      </c>
      <c r="H6" s="92">
        <f t="shared" ref="H6:H20" si="3">+C6/$D$22</f>
        <v>1.3078273170220568E-2</v>
      </c>
    </row>
    <row r="7" spans="1:8" ht="15.75" customHeight="1" x14ac:dyDescent="0.3">
      <c r="A7" s="89" t="s">
        <v>887</v>
      </c>
      <c r="B7" s="90">
        <f t="shared" si="1"/>
        <v>10285</v>
      </c>
      <c r="C7" s="90">
        <f t="shared" si="0"/>
        <v>8677</v>
      </c>
      <c r="D7" s="90">
        <f t="shared" si="2"/>
        <v>18962</v>
      </c>
      <c r="E7" s="91">
        <f t="shared" ref="E7:E21" si="4">+D7/$D$22</f>
        <v>4.1393793332285503E-2</v>
      </c>
      <c r="F7" s="87"/>
      <c r="G7" s="92">
        <f>+B7/$D$22*-1</f>
        <v>-2.2452017952882417E-2</v>
      </c>
      <c r="H7" s="92">
        <f t="shared" si="3"/>
        <v>1.8941775379403083E-2</v>
      </c>
    </row>
    <row r="8" spans="1:8" x14ac:dyDescent="0.3">
      <c r="A8" s="89" t="s">
        <v>888</v>
      </c>
      <c r="B8" s="90">
        <f t="shared" si="1"/>
        <v>10964</v>
      </c>
      <c r="C8" s="90">
        <f t="shared" si="0"/>
        <v>10448</v>
      </c>
      <c r="D8" s="90">
        <f t="shared" si="2"/>
        <v>21412</v>
      </c>
      <c r="E8" s="91">
        <f t="shared" si="4"/>
        <v>4.6742110686156371E-2</v>
      </c>
      <c r="F8" s="87"/>
      <c r="G8" s="92">
        <f t="shared" ref="G8:G20" si="5">+B8/$D$22*-1</f>
        <v>-2.3934265905240913E-2</v>
      </c>
      <c r="H8" s="92">
        <f>+C8/$D$22</f>
        <v>2.2807844780915458E-2</v>
      </c>
    </row>
    <row r="9" spans="1:8" x14ac:dyDescent="0.3">
      <c r="A9" s="89" t="s">
        <v>889</v>
      </c>
      <c r="B9" s="90">
        <f t="shared" si="1"/>
        <v>12030</v>
      </c>
      <c r="C9" s="90">
        <f t="shared" si="0"/>
        <v>11756</v>
      </c>
      <c r="D9" s="90">
        <f t="shared" si="2"/>
        <v>23786</v>
      </c>
      <c r="E9" s="91">
        <f t="shared" si="4"/>
        <v>5.1924521052723493E-2</v>
      </c>
      <c r="F9" s="87"/>
      <c r="G9" s="92">
        <f t="shared" si="5"/>
        <v>-2.6261329700843505E-2</v>
      </c>
      <c r="H9" s="92">
        <f t="shared" si="3"/>
        <v>2.5663191351879989E-2</v>
      </c>
    </row>
    <row r="10" spans="1:8" x14ac:dyDescent="0.3">
      <c r="A10" s="89" t="s">
        <v>890</v>
      </c>
      <c r="B10" s="90">
        <f t="shared" si="1"/>
        <v>11581</v>
      </c>
      <c r="C10" s="90">
        <f t="shared" si="0"/>
        <v>11141</v>
      </c>
      <c r="D10" s="90">
        <f t="shared" si="2"/>
        <v>22722</v>
      </c>
      <c r="E10" s="91">
        <f>+D10/$D$22</f>
        <v>4.9601823230471E-2</v>
      </c>
      <c r="F10" s="87"/>
      <c r="G10" s="92">
        <f t="shared" si="5"/>
        <v>-2.5281168683746354E-2</v>
      </c>
      <c r="H10" s="92">
        <f t="shared" si="3"/>
        <v>2.4320654546724645E-2</v>
      </c>
    </row>
    <row r="11" spans="1:8" x14ac:dyDescent="0.3">
      <c r="A11" s="89" t="s">
        <v>891</v>
      </c>
      <c r="B11" s="90">
        <f t="shared" si="1"/>
        <v>10655</v>
      </c>
      <c r="C11" s="90">
        <f t="shared" si="0"/>
        <v>10573</v>
      </c>
      <c r="D11" s="90">
        <f t="shared" si="2"/>
        <v>21228</v>
      </c>
      <c r="E11" s="91">
        <f t="shared" si="4"/>
        <v>4.6340441137947296E-2</v>
      </c>
      <c r="F11" s="87"/>
      <c r="G11" s="92">
        <f t="shared" si="5"/>
        <v>-2.3259723022650669E-2</v>
      </c>
      <c r="H11" s="92">
        <f t="shared" si="3"/>
        <v>2.3080718115296623E-2</v>
      </c>
    </row>
    <row r="12" spans="1:8" x14ac:dyDescent="0.3">
      <c r="A12" s="89" t="s">
        <v>892</v>
      </c>
      <c r="B12" s="90">
        <f t="shared" si="1"/>
        <v>10672</v>
      </c>
      <c r="C12" s="90">
        <f t="shared" si="0"/>
        <v>11182</v>
      </c>
      <c r="D12" s="90">
        <f t="shared" si="2"/>
        <v>21854</v>
      </c>
      <c r="E12" s="91">
        <f t="shared" si="4"/>
        <v>4.7706990796528181E-2</v>
      </c>
      <c r="F12" s="87"/>
      <c r="G12" s="92">
        <f t="shared" si="5"/>
        <v>-2.3296833796126508E-2</v>
      </c>
      <c r="H12" s="92">
        <f t="shared" si="3"/>
        <v>2.441015700040167E-2</v>
      </c>
    </row>
    <row r="13" spans="1:8" x14ac:dyDescent="0.3">
      <c r="A13" s="89" t="s">
        <v>893</v>
      </c>
      <c r="B13" s="90">
        <f t="shared" si="1"/>
        <v>9903</v>
      </c>
      <c r="C13" s="90">
        <f t="shared" si="0"/>
        <v>11746</v>
      </c>
      <c r="D13" s="90">
        <f t="shared" si="2"/>
        <v>21649</v>
      </c>
      <c r="E13" s="91">
        <f t="shared" si="4"/>
        <v>4.7259478528143065E-2</v>
      </c>
      <c r="F13" s="87"/>
      <c r="G13" s="92">
        <f t="shared" si="5"/>
        <v>-2.1618117043013571E-2</v>
      </c>
      <c r="H13" s="92">
        <f t="shared" si="3"/>
        <v>2.5641361485129494E-2</v>
      </c>
    </row>
    <row r="14" spans="1:8" x14ac:dyDescent="0.3">
      <c r="A14" s="89" t="s">
        <v>894</v>
      </c>
      <c r="B14" s="90">
        <f t="shared" si="1"/>
        <v>11328</v>
      </c>
      <c r="C14" s="90">
        <f t="shared" si="0"/>
        <v>16126</v>
      </c>
      <c r="D14" s="90">
        <f t="shared" si="2"/>
        <v>27454</v>
      </c>
      <c r="E14" s="91">
        <f t="shared" si="4"/>
        <v>5.9931716176804456E-2</v>
      </c>
      <c r="F14" s="87"/>
      <c r="G14" s="92">
        <f t="shared" si="5"/>
        <v>-2.4728873054958873E-2</v>
      </c>
      <c r="H14" s="92">
        <f t="shared" si="3"/>
        <v>3.5202843121845587E-2</v>
      </c>
    </row>
    <row r="15" spans="1:8" x14ac:dyDescent="0.3">
      <c r="A15" s="89" t="s">
        <v>895</v>
      </c>
      <c r="B15" s="90">
        <f t="shared" si="1"/>
        <v>14705</v>
      </c>
      <c r="C15" s="90">
        <f t="shared" si="0"/>
        <v>21990</v>
      </c>
      <c r="D15" s="90">
        <f t="shared" si="2"/>
        <v>36695</v>
      </c>
      <c r="E15" s="91">
        <f t="shared" si="4"/>
        <v>8.0104696040935369E-2</v>
      </c>
      <c r="F15" s="87"/>
      <c r="G15" s="92">
        <f t="shared" si="5"/>
        <v>-3.2100819056600477E-2</v>
      </c>
      <c r="H15" s="92">
        <f t="shared" si="3"/>
        <v>4.8003876984334885E-2</v>
      </c>
    </row>
    <row r="16" spans="1:8" x14ac:dyDescent="0.3">
      <c r="A16" s="89" t="s">
        <v>896</v>
      </c>
      <c r="B16" s="90">
        <f t="shared" si="1"/>
        <v>15716</v>
      </c>
      <c r="C16" s="90">
        <f t="shared" si="0"/>
        <v>23886</v>
      </c>
      <c r="D16" s="90">
        <f t="shared" si="2"/>
        <v>39602</v>
      </c>
      <c r="E16" s="91">
        <f t="shared" si="4"/>
        <v>8.6450638305303779E-2</v>
      </c>
      <c r="F16" s="87"/>
      <c r="G16" s="92">
        <f t="shared" si="5"/>
        <v>-3.430781858507536E-2</v>
      </c>
      <c r="H16" s="92">
        <f t="shared" si="3"/>
        <v>5.2142819720228425E-2</v>
      </c>
    </row>
    <row r="17" spans="1:8" x14ac:dyDescent="0.3">
      <c r="A17" s="89" t="s">
        <v>897</v>
      </c>
      <c r="B17" s="90">
        <f t="shared" si="1"/>
        <v>15045</v>
      </c>
      <c r="C17" s="90">
        <f t="shared" si="0"/>
        <v>22597</v>
      </c>
      <c r="D17" s="90">
        <f t="shared" si="2"/>
        <v>37642</v>
      </c>
      <c r="E17" s="91">
        <f t="shared" si="4"/>
        <v>8.2171984422207092E-2</v>
      </c>
      <c r="F17" s="87"/>
      <c r="G17" s="92">
        <f t="shared" si="5"/>
        <v>-3.2843034526117254E-2</v>
      </c>
      <c r="H17" s="92">
        <f t="shared" si="3"/>
        <v>4.9328949896089831E-2</v>
      </c>
    </row>
    <row r="18" spans="1:8" x14ac:dyDescent="0.3">
      <c r="A18" s="89" t="s">
        <v>898</v>
      </c>
      <c r="B18" s="90">
        <f t="shared" si="1"/>
        <v>13628</v>
      </c>
      <c r="C18" s="90">
        <f t="shared" si="0"/>
        <v>20241</v>
      </c>
      <c r="D18" s="90">
        <f t="shared" si="2"/>
        <v>33869</v>
      </c>
      <c r="E18" s="91">
        <f t="shared" si="4"/>
        <v>7.3935575697245945E-2</v>
      </c>
      <c r="F18" s="87"/>
      <c r="G18" s="92">
        <f t="shared" si="5"/>
        <v>-2.9749742407572343E-2</v>
      </c>
      <c r="H18" s="92">
        <f t="shared" si="3"/>
        <v>4.4185833289673598E-2</v>
      </c>
    </row>
    <row r="19" spans="1:8" x14ac:dyDescent="0.3">
      <c r="A19" s="89" t="s">
        <v>899</v>
      </c>
      <c r="B19" s="90">
        <f t="shared" si="1"/>
        <v>12047</v>
      </c>
      <c r="C19" s="90">
        <f t="shared" si="0"/>
        <v>18394</v>
      </c>
      <c r="D19" s="90">
        <f t="shared" si="2"/>
        <v>30441</v>
      </c>
      <c r="E19" s="91">
        <f t="shared" si="4"/>
        <v>6.6452297375176828E-2</v>
      </c>
      <c r="F19" s="87"/>
      <c r="G19" s="92">
        <f t="shared" si="5"/>
        <v>-2.6298440474319344E-2</v>
      </c>
      <c r="H19" s="92">
        <f t="shared" si="3"/>
        <v>4.0153856900857481E-2</v>
      </c>
    </row>
    <row r="20" spans="1:8" x14ac:dyDescent="0.3">
      <c r="A20" s="89" t="s">
        <v>900</v>
      </c>
      <c r="B20" s="90">
        <f t="shared" si="1"/>
        <v>11036</v>
      </c>
      <c r="C20" s="90">
        <f t="shared" si="0"/>
        <v>17365</v>
      </c>
      <c r="D20" s="90">
        <f t="shared" si="2"/>
        <v>28401</v>
      </c>
      <c r="E20" s="91">
        <f t="shared" si="4"/>
        <v>6.1999004558076179E-2</v>
      </c>
      <c r="F20" s="87"/>
      <c r="G20" s="92">
        <f t="shared" si="5"/>
        <v>-2.4091440945844467E-2</v>
      </c>
      <c r="H20" s="92">
        <f t="shared" si="3"/>
        <v>3.7907563612231708E-2</v>
      </c>
    </row>
    <row r="21" spans="1:8" x14ac:dyDescent="0.3">
      <c r="A21" s="89" t="s">
        <v>901</v>
      </c>
      <c r="B21" s="90">
        <f>+SUM(B47:B51)</f>
        <v>18090</v>
      </c>
      <c r="C21" s="90">
        <f>+SUM(C47:C51)</f>
        <v>34602</v>
      </c>
      <c r="D21" s="90">
        <f>+SUM(B21:C21)</f>
        <v>52692</v>
      </c>
      <c r="E21" s="91">
        <f t="shared" si="4"/>
        <v>0.11502593388169959</v>
      </c>
      <c r="F21" s="87"/>
      <c r="G21" s="92">
        <f>+B21/$D$22*-1</f>
        <v>-3.9490228951642482E-2</v>
      </c>
      <c r="H21" s="92">
        <f>+C21/$D$22</f>
        <v>7.553570493005711E-2</v>
      </c>
    </row>
    <row r="22" spans="1:8" x14ac:dyDescent="0.3">
      <c r="A22" s="93" t="s">
        <v>882</v>
      </c>
      <c r="B22" s="94">
        <f>+SUM(B5:B21)</f>
        <v>198901</v>
      </c>
      <c r="C22" s="94">
        <f>+SUM(C5:C21)</f>
        <v>259187</v>
      </c>
      <c r="D22" s="94">
        <f>+SUM(D5:D21)</f>
        <v>458088</v>
      </c>
      <c r="E22" s="90"/>
      <c r="F22" s="87"/>
      <c r="G22" s="92"/>
      <c r="H22" s="87"/>
    </row>
    <row r="24" spans="1:8" ht="14.4" customHeight="1" x14ac:dyDescent="0.3">
      <c r="A24" s="81" t="s">
        <v>902</v>
      </c>
      <c r="B24" s="95"/>
      <c r="C24" s="95"/>
      <c r="D24" s="95"/>
      <c r="E24" s="95"/>
      <c r="F24" s="87"/>
      <c r="G24" s="87"/>
      <c r="H24" s="87"/>
    </row>
    <row r="25" spans="1:8" x14ac:dyDescent="0.3">
      <c r="B25" s="95"/>
      <c r="C25" s="95"/>
      <c r="D25" s="87"/>
      <c r="E25" s="87"/>
      <c r="F25" s="87"/>
      <c r="G25" s="87"/>
      <c r="H25" s="87"/>
    </row>
    <row r="26" spans="1:8" x14ac:dyDescent="0.3">
      <c r="B26" s="95"/>
      <c r="C26" s="95"/>
      <c r="D26" s="87"/>
      <c r="E26" s="87"/>
      <c r="F26" s="87"/>
      <c r="G26" s="87"/>
      <c r="H26" s="87"/>
    </row>
    <row r="27" spans="1:8" x14ac:dyDescent="0.3">
      <c r="B27" s="95"/>
      <c r="C27" s="95"/>
      <c r="D27" s="87"/>
      <c r="E27" s="87"/>
      <c r="F27" s="87"/>
      <c r="G27" s="87"/>
      <c r="H27" s="87"/>
    </row>
    <row r="28" spans="1:8" ht="15" hidden="1" thickBot="1" x14ac:dyDescent="0.35">
      <c r="A28" s="129"/>
      <c r="B28" s="131" t="s">
        <v>903</v>
      </c>
      <c r="C28" s="132"/>
      <c r="D28" s="87"/>
      <c r="E28" s="87"/>
      <c r="F28" s="87"/>
      <c r="G28" s="87"/>
      <c r="H28" s="87"/>
    </row>
    <row r="29" spans="1:8" ht="15" hidden="1" thickBot="1" x14ac:dyDescent="0.35">
      <c r="A29" s="130"/>
      <c r="B29" s="96">
        <v>1</v>
      </c>
      <c r="C29" s="97">
        <v>2</v>
      </c>
      <c r="D29" s="87"/>
      <c r="E29" s="87"/>
      <c r="F29" s="87"/>
      <c r="G29" s="87"/>
      <c r="H29" s="87"/>
    </row>
    <row r="30" spans="1:8" ht="15" hidden="1" thickBot="1" x14ac:dyDescent="0.35">
      <c r="A30" s="98" t="s">
        <v>904</v>
      </c>
      <c r="D30" s="87"/>
      <c r="E30" s="87"/>
      <c r="F30" s="87"/>
      <c r="G30" s="87"/>
      <c r="H30" s="87"/>
    </row>
    <row r="31" spans="1:8" ht="15" hidden="1" thickBot="1" x14ac:dyDescent="0.35">
      <c r="A31" s="98">
        <v>1</v>
      </c>
      <c r="B31" s="76">
        <v>3351</v>
      </c>
      <c r="C31" s="76">
        <v>2472</v>
      </c>
      <c r="D31" s="87" t="s">
        <v>905</v>
      </c>
      <c r="E31" s="87"/>
      <c r="F31" s="87"/>
      <c r="G31" s="87"/>
      <c r="H31" s="87"/>
    </row>
    <row r="32" spans="1:8" ht="15" hidden="1" thickBot="1" x14ac:dyDescent="0.35">
      <c r="A32" s="98">
        <v>2</v>
      </c>
      <c r="B32" s="95">
        <v>7865</v>
      </c>
      <c r="C32" s="95">
        <v>5991</v>
      </c>
      <c r="D32" s="76" t="s">
        <v>906</v>
      </c>
      <c r="E32" s="87"/>
      <c r="F32" s="87"/>
      <c r="G32" s="87"/>
      <c r="H32" s="87"/>
    </row>
    <row r="33" spans="1:4" ht="15" hidden="1" thickBot="1" x14ac:dyDescent="0.35">
      <c r="A33" s="98">
        <v>3</v>
      </c>
      <c r="B33" s="95">
        <v>10285</v>
      </c>
      <c r="C33" s="95">
        <v>8677</v>
      </c>
      <c r="D33" s="76" t="s">
        <v>907</v>
      </c>
    </row>
    <row r="34" spans="1:4" ht="15" hidden="1" thickBot="1" x14ac:dyDescent="0.35">
      <c r="A34" s="98">
        <v>4</v>
      </c>
      <c r="B34" s="95">
        <v>10964</v>
      </c>
      <c r="C34" s="95">
        <v>10448</v>
      </c>
      <c r="D34" s="76" t="s">
        <v>908</v>
      </c>
    </row>
    <row r="35" spans="1:4" ht="15" hidden="1" thickBot="1" x14ac:dyDescent="0.35">
      <c r="A35" s="98">
        <v>5</v>
      </c>
      <c r="B35" s="95">
        <v>12030</v>
      </c>
      <c r="C35" s="95">
        <v>11756</v>
      </c>
      <c r="D35" s="76" t="s">
        <v>909</v>
      </c>
    </row>
    <row r="36" spans="1:4" ht="15" hidden="1" thickBot="1" x14ac:dyDescent="0.35">
      <c r="A36" s="98">
        <v>6</v>
      </c>
      <c r="B36" s="95">
        <v>11581</v>
      </c>
      <c r="C36" s="95">
        <v>11141</v>
      </c>
      <c r="D36" s="76" t="s">
        <v>910</v>
      </c>
    </row>
    <row r="37" spans="1:4" ht="15" hidden="1" thickBot="1" x14ac:dyDescent="0.35">
      <c r="A37" s="98">
        <v>7</v>
      </c>
      <c r="B37" s="95">
        <v>10655</v>
      </c>
      <c r="C37" s="95">
        <v>10573</v>
      </c>
      <c r="D37" s="76" t="s">
        <v>911</v>
      </c>
    </row>
    <row r="38" spans="1:4" ht="15" hidden="1" thickBot="1" x14ac:dyDescent="0.35">
      <c r="A38" s="98">
        <v>8</v>
      </c>
      <c r="B38" s="95">
        <v>10672</v>
      </c>
      <c r="C38" s="95">
        <v>11182</v>
      </c>
      <c r="D38" s="76" t="s">
        <v>912</v>
      </c>
    </row>
    <row r="39" spans="1:4" ht="15" hidden="1" thickBot="1" x14ac:dyDescent="0.35">
      <c r="A39" s="98">
        <v>9</v>
      </c>
      <c r="B39" s="95">
        <v>9903</v>
      </c>
      <c r="C39" s="95">
        <v>11746</v>
      </c>
      <c r="D39" s="76" t="s">
        <v>913</v>
      </c>
    </row>
    <row r="40" spans="1:4" ht="15" hidden="1" thickBot="1" x14ac:dyDescent="0.35">
      <c r="A40" s="98">
        <v>10</v>
      </c>
      <c r="B40" s="95">
        <v>11328</v>
      </c>
      <c r="C40" s="95">
        <v>16126</v>
      </c>
      <c r="D40" s="76" t="s">
        <v>914</v>
      </c>
    </row>
    <row r="41" spans="1:4" ht="15" hidden="1" thickBot="1" x14ac:dyDescent="0.35">
      <c r="A41" s="98">
        <v>11</v>
      </c>
      <c r="B41" s="95">
        <v>14705</v>
      </c>
      <c r="C41" s="95">
        <v>21990</v>
      </c>
      <c r="D41" s="76" t="s">
        <v>915</v>
      </c>
    </row>
    <row r="42" spans="1:4" ht="15" hidden="1" thickBot="1" x14ac:dyDescent="0.35">
      <c r="A42" s="98">
        <v>12</v>
      </c>
      <c r="B42" s="95">
        <v>15716</v>
      </c>
      <c r="C42" s="95">
        <v>23886</v>
      </c>
      <c r="D42" s="76" t="s">
        <v>916</v>
      </c>
    </row>
    <row r="43" spans="1:4" ht="15" hidden="1" thickBot="1" x14ac:dyDescent="0.35">
      <c r="A43" s="98">
        <v>13</v>
      </c>
      <c r="B43" s="95">
        <v>15045</v>
      </c>
      <c r="C43" s="95">
        <v>22597</v>
      </c>
      <c r="D43" s="76" t="s">
        <v>917</v>
      </c>
    </row>
    <row r="44" spans="1:4" ht="15" hidden="1" thickBot="1" x14ac:dyDescent="0.35">
      <c r="A44" s="98">
        <v>14</v>
      </c>
      <c r="B44" s="95">
        <v>13628</v>
      </c>
      <c r="C44" s="95">
        <v>20241</v>
      </c>
      <c r="D44" s="76" t="s">
        <v>918</v>
      </c>
    </row>
    <row r="45" spans="1:4" ht="15" hidden="1" thickBot="1" x14ac:dyDescent="0.35">
      <c r="A45" s="98">
        <v>15</v>
      </c>
      <c r="B45" s="95">
        <v>12047</v>
      </c>
      <c r="C45" s="95">
        <v>18394</v>
      </c>
      <c r="D45" s="76" t="s">
        <v>919</v>
      </c>
    </row>
    <row r="46" spans="1:4" ht="15" hidden="1" thickBot="1" x14ac:dyDescent="0.35">
      <c r="A46" s="98">
        <v>16</v>
      </c>
      <c r="B46" s="95">
        <v>11036</v>
      </c>
      <c r="C46" s="95">
        <v>17365</v>
      </c>
      <c r="D46" s="76" t="s">
        <v>920</v>
      </c>
    </row>
    <row r="47" spans="1:4" ht="15" hidden="1" thickBot="1" x14ac:dyDescent="0.35">
      <c r="A47" s="98">
        <v>17</v>
      </c>
      <c r="B47" s="95">
        <v>9045</v>
      </c>
      <c r="C47" s="95">
        <v>15725</v>
      </c>
      <c r="D47" s="76" t="s">
        <v>921</v>
      </c>
    </row>
    <row r="48" spans="1:4" ht="15" hidden="1" thickBot="1" x14ac:dyDescent="0.35">
      <c r="A48" s="98">
        <v>18</v>
      </c>
      <c r="B48" s="95">
        <v>5937</v>
      </c>
      <c r="C48" s="95">
        <v>11380</v>
      </c>
      <c r="D48" s="76" t="s">
        <v>922</v>
      </c>
    </row>
    <row r="49" spans="1:16123" ht="15" hidden="1" thickBot="1" x14ac:dyDescent="0.35">
      <c r="A49" s="98">
        <v>19</v>
      </c>
      <c r="B49" s="95">
        <v>2440</v>
      </c>
      <c r="C49" s="95">
        <v>5557</v>
      </c>
      <c r="D49" s="76" t="s">
        <v>923</v>
      </c>
    </row>
    <row r="50" spans="1:16123" ht="15" hidden="1" thickBot="1" x14ac:dyDescent="0.35">
      <c r="A50" s="98">
        <v>20</v>
      </c>
      <c r="B50" s="95">
        <v>590</v>
      </c>
      <c r="C50" s="95">
        <v>1644</v>
      </c>
      <c r="D50" s="76" t="s">
        <v>924</v>
      </c>
    </row>
    <row r="51" spans="1:16123" hidden="1" x14ac:dyDescent="0.3">
      <c r="A51" s="99">
        <v>21</v>
      </c>
      <c r="B51" s="95">
        <v>78</v>
      </c>
      <c r="C51" s="95">
        <v>296</v>
      </c>
      <c r="D51" s="76" t="s">
        <v>925</v>
      </c>
    </row>
    <row r="52" spans="1:16123" s="87" customFormat="1" hidden="1" x14ac:dyDescent="0.3">
      <c r="B52" s="87">
        <f>+SUM(B31:B51)</f>
        <v>198901</v>
      </c>
      <c r="C52" s="87">
        <f>+SUM(C31:C51)</f>
        <v>259187</v>
      </c>
      <c r="D52" s="87">
        <f>+SUM(B52:C52)</f>
        <v>458088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  <c r="IW52" s="76"/>
      <c r="IX52" s="76"/>
      <c r="IY52" s="76"/>
      <c r="IZ52" s="76"/>
      <c r="JA52" s="76"/>
      <c r="JB52" s="76"/>
      <c r="JC52" s="76"/>
      <c r="JD52" s="76"/>
      <c r="JE52" s="76"/>
      <c r="JF52" s="76"/>
      <c r="JG52" s="76"/>
      <c r="JH52" s="76"/>
      <c r="JI52" s="76"/>
      <c r="JJ52" s="76"/>
      <c r="JK52" s="76"/>
      <c r="JL52" s="76"/>
      <c r="JM52" s="76"/>
      <c r="JN52" s="76"/>
      <c r="JO52" s="76"/>
      <c r="JP52" s="76"/>
      <c r="JQ52" s="76"/>
      <c r="JR52" s="76"/>
      <c r="JS52" s="76"/>
      <c r="JT52" s="76"/>
      <c r="JU52" s="76"/>
      <c r="JV52" s="76"/>
      <c r="JW52" s="76"/>
      <c r="JX52" s="76"/>
      <c r="JY52" s="76"/>
      <c r="JZ52" s="76"/>
      <c r="KA52" s="76"/>
      <c r="KB52" s="76"/>
      <c r="KC52" s="76"/>
      <c r="KD52" s="76"/>
      <c r="KE52" s="76"/>
      <c r="KF52" s="76"/>
      <c r="KG52" s="76"/>
      <c r="KH52" s="76"/>
      <c r="KI52" s="76"/>
      <c r="KJ52" s="76"/>
      <c r="KK52" s="76"/>
      <c r="KL52" s="76"/>
      <c r="KM52" s="76"/>
      <c r="KN52" s="76"/>
      <c r="KO52" s="76"/>
      <c r="KP52" s="76"/>
      <c r="KQ52" s="76"/>
      <c r="KR52" s="76"/>
      <c r="KS52" s="76"/>
      <c r="KT52" s="76"/>
      <c r="KU52" s="76"/>
      <c r="KV52" s="76"/>
      <c r="KW52" s="76"/>
      <c r="KX52" s="76"/>
      <c r="KY52" s="76"/>
      <c r="KZ52" s="76"/>
      <c r="LA52" s="76"/>
      <c r="LB52" s="76"/>
      <c r="LC52" s="76"/>
      <c r="LD52" s="76"/>
      <c r="LE52" s="76"/>
      <c r="LF52" s="76"/>
      <c r="LG52" s="76"/>
      <c r="LH52" s="76"/>
      <c r="LI52" s="76"/>
      <c r="LJ52" s="76"/>
      <c r="LK52" s="76"/>
      <c r="LL52" s="76"/>
      <c r="LM52" s="76"/>
      <c r="LN52" s="76"/>
      <c r="LO52" s="76"/>
      <c r="LP52" s="76"/>
      <c r="LQ52" s="76"/>
      <c r="LR52" s="76"/>
      <c r="LS52" s="76"/>
      <c r="LT52" s="76"/>
      <c r="LU52" s="76"/>
      <c r="LV52" s="76"/>
      <c r="LW52" s="76"/>
      <c r="LX52" s="76"/>
      <c r="LY52" s="76"/>
      <c r="LZ52" s="76"/>
      <c r="MA52" s="76"/>
      <c r="MB52" s="76"/>
      <c r="MC52" s="76"/>
      <c r="MD52" s="76"/>
      <c r="ME52" s="76"/>
      <c r="MF52" s="76"/>
      <c r="MG52" s="76"/>
      <c r="MH52" s="76"/>
      <c r="MI52" s="76"/>
      <c r="MJ52" s="76"/>
      <c r="MK52" s="76"/>
      <c r="ML52" s="76"/>
      <c r="MM52" s="76"/>
      <c r="MN52" s="76"/>
      <c r="MO52" s="76"/>
      <c r="MP52" s="76"/>
      <c r="MQ52" s="76"/>
      <c r="MR52" s="76"/>
      <c r="MS52" s="76"/>
      <c r="MT52" s="76"/>
      <c r="MU52" s="76"/>
      <c r="MV52" s="76"/>
      <c r="MW52" s="76"/>
      <c r="MX52" s="76"/>
      <c r="MY52" s="76"/>
      <c r="MZ52" s="76"/>
      <c r="NA52" s="76"/>
      <c r="NB52" s="76"/>
      <c r="NC52" s="76"/>
      <c r="ND52" s="76"/>
      <c r="NE52" s="76"/>
      <c r="NF52" s="76"/>
      <c r="NG52" s="76"/>
      <c r="NH52" s="76"/>
      <c r="NI52" s="76"/>
      <c r="NJ52" s="76"/>
      <c r="NK52" s="76"/>
      <c r="NL52" s="76"/>
      <c r="NM52" s="76"/>
      <c r="NN52" s="76"/>
      <c r="NO52" s="76"/>
      <c r="NP52" s="76"/>
      <c r="NQ52" s="76"/>
      <c r="NR52" s="76"/>
      <c r="NS52" s="76"/>
      <c r="NT52" s="76"/>
      <c r="NU52" s="76"/>
      <c r="NV52" s="76"/>
      <c r="NW52" s="76"/>
      <c r="NX52" s="76"/>
      <c r="NY52" s="76"/>
      <c r="NZ52" s="76"/>
      <c r="OA52" s="76"/>
      <c r="OB52" s="76"/>
      <c r="OC52" s="76"/>
      <c r="OD52" s="76"/>
      <c r="OE52" s="76"/>
      <c r="OF52" s="76"/>
      <c r="OG52" s="76"/>
      <c r="OH52" s="76"/>
      <c r="OI52" s="76"/>
      <c r="OJ52" s="76"/>
      <c r="OK52" s="76"/>
      <c r="OL52" s="76"/>
      <c r="OM52" s="76"/>
      <c r="ON52" s="76"/>
      <c r="OO52" s="76"/>
      <c r="OP52" s="76"/>
      <c r="OQ52" s="76"/>
      <c r="OR52" s="76"/>
      <c r="OS52" s="76"/>
      <c r="OT52" s="76"/>
      <c r="OU52" s="76"/>
      <c r="OV52" s="76"/>
      <c r="OW52" s="76"/>
      <c r="OX52" s="76"/>
      <c r="OY52" s="76"/>
      <c r="OZ52" s="76"/>
      <c r="PA52" s="76"/>
      <c r="PB52" s="76"/>
      <c r="PC52" s="76"/>
      <c r="PD52" s="76"/>
      <c r="PE52" s="76"/>
      <c r="PF52" s="76"/>
      <c r="PG52" s="76"/>
      <c r="PH52" s="76"/>
      <c r="PI52" s="76"/>
      <c r="PJ52" s="76"/>
      <c r="PK52" s="76"/>
      <c r="PL52" s="76"/>
      <c r="PM52" s="76"/>
      <c r="PN52" s="76"/>
      <c r="PO52" s="76"/>
      <c r="PP52" s="76"/>
      <c r="PQ52" s="76"/>
      <c r="PR52" s="76"/>
      <c r="PS52" s="76"/>
      <c r="PT52" s="76"/>
      <c r="PU52" s="76"/>
      <c r="PV52" s="76"/>
      <c r="PW52" s="76"/>
      <c r="PX52" s="76"/>
      <c r="PY52" s="76"/>
      <c r="PZ52" s="76"/>
      <c r="QA52" s="76"/>
      <c r="QB52" s="76"/>
      <c r="QC52" s="76"/>
      <c r="QD52" s="76"/>
      <c r="QE52" s="76"/>
      <c r="QF52" s="76"/>
      <c r="QG52" s="76"/>
      <c r="QH52" s="76"/>
      <c r="QI52" s="76"/>
      <c r="QJ52" s="76"/>
      <c r="QK52" s="76"/>
      <c r="QL52" s="76"/>
      <c r="QM52" s="76"/>
      <c r="QN52" s="76"/>
      <c r="QO52" s="76"/>
      <c r="QP52" s="76"/>
      <c r="QQ52" s="76"/>
      <c r="QR52" s="76"/>
      <c r="QS52" s="76"/>
      <c r="QT52" s="76"/>
      <c r="QU52" s="76"/>
      <c r="QV52" s="76"/>
      <c r="QW52" s="76"/>
      <c r="QX52" s="76"/>
      <c r="QY52" s="76"/>
      <c r="QZ52" s="76"/>
      <c r="RA52" s="76"/>
      <c r="RB52" s="76"/>
      <c r="RC52" s="76"/>
      <c r="RD52" s="76"/>
      <c r="RE52" s="76"/>
      <c r="RF52" s="76"/>
      <c r="RG52" s="76"/>
      <c r="RH52" s="76"/>
      <c r="RI52" s="76"/>
      <c r="RJ52" s="76"/>
      <c r="RK52" s="76"/>
      <c r="RL52" s="76"/>
      <c r="RM52" s="76"/>
      <c r="RN52" s="76"/>
      <c r="RO52" s="76"/>
      <c r="RP52" s="76"/>
      <c r="RQ52" s="76"/>
      <c r="RR52" s="76"/>
      <c r="RS52" s="76"/>
      <c r="RT52" s="76"/>
      <c r="RU52" s="76"/>
      <c r="RV52" s="76"/>
      <c r="RW52" s="76"/>
      <c r="RX52" s="76"/>
      <c r="RY52" s="76"/>
      <c r="RZ52" s="76"/>
      <c r="SA52" s="76"/>
      <c r="SB52" s="76"/>
      <c r="SC52" s="76"/>
      <c r="SD52" s="76"/>
      <c r="SE52" s="76"/>
      <c r="SF52" s="76"/>
      <c r="SG52" s="76"/>
      <c r="SH52" s="76"/>
      <c r="SI52" s="76"/>
      <c r="SJ52" s="76"/>
      <c r="SK52" s="76"/>
      <c r="SL52" s="76"/>
      <c r="SM52" s="76"/>
      <c r="SN52" s="76"/>
      <c r="SO52" s="76"/>
      <c r="SP52" s="76"/>
      <c r="SQ52" s="76"/>
      <c r="SR52" s="76"/>
      <c r="SS52" s="76"/>
      <c r="ST52" s="76"/>
      <c r="SU52" s="76"/>
      <c r="SV52" s="76"/>
      <c r="SW52" s="76"/>
      <c r="SX52" s="76"/>
      <c r="SY52" s="76"/>
      <c r="SZ52" s="76"/>
      <c r="TA52" s="76"/>
      <c r="TB52" s="76"/>
      <c r="TC52" s="76"/>
      <c r="TD52" s="76"/>
      <c r="TE52" s="76"/>
      <c r="TF52" s="76"/>
      <c r="TG52" s="76"/>
      <c r="TH52" s="76"/>
      <c r="TI52" s="76"/>
      <c r="TJ52" s="76"/>
      <c r="TK52" s="76"/>
      <c r="TL52" s="76"/>
      <c r="TM52" s="76"/>
      <c r="TN52" s="76"/>
      <c r="TO52" s="76"/>
      <c r="TP52" s="76"/>
      <c r="TQ52" s="76"/>
      <c r="TR52" s="76"/>
      <c r="TS52" s="76"/>
      <c r="TT52" s="76"/>
      <c r="TU52" s="76"/>
      <c r="TV52" s="76"/>
      <c r="TW52" s="76"/>
      <c r="TX52" s="76"/>
      <c r="TY52" s="76"/>
      <c r="TZ52" s="76"/>
      <c r="UA52" s="76"/>
      <c r="UB52" s="76"/>
      <c r="UC52" s="76"/>
      <c r="UD52" s="76"/>
      <c r="UE52" s="76"/>
      <c r="UF52" s="76"/>
      <c r="UG52" s="76"/>
      <c r="UH52" s="76"/>
      <c r="UI52" s="76"/>
      <c r="UJ52" s="76"/>
      <c r="UK52" s="76"/>
      <c r="UL52" s="76"/>
      <c r="UM52" s="76"/>
      <c r="UN52" s="76"/>
      <c r="UO52" s="76"/>
      <c r="UP52" s="76"/>
      <c r="UQ52" s="76"/>
      <c r="UR52" s="76"/>
      <c r="US52" s="76"/>
      <c r="UT52" s="76"/>
      <c r="UU52" s="76"/>
      <c r="UV52" s="76"/>
      <c r="UW52" s="76"/>
      <c r="UX52" s="76"/>
      <c r="UY52" s="76"/>
      <c r="UZ52" s="76"/>
      <c r="VA52" s="76"/>
      <c r="VB52" s="76"/>
      <c r="VC52" s="76"/>
      <c r="VD52" s="76"/>
      <c r="VE52" s="76"/>
      <c r="VF52" s="76"/>
      <c r="VG52" s="76"/>
      <c r="VH52" s="76"/>
      <c r="VI52" s="76"/>
      <c r="VJ52" s="76"/>
      <c r="VK52" s="76"/>
      <c r="VL52" s="76"/>
      <c r="VM52" s="76"/>
      <c r="VN52" s="76"/>
      <c r="VO52" s="76"/>
      <c r="VP52" s="76"/>
      <c r="VQ52" s="76"/>
      <c r="VR52" s="76"/>
      <c r="VS52" s="76"/>
      <c r="VT52" s="76"/>
      <c r="VU52" s="76"/>
      <c r="VV52" s="76"/>
      <c r="VW52" s="76"/>
      <c r="VX52" s="76"/>
      <c r="VY52" s="76"/>
      <c r="VZ52" s="76"/>
      <c r="WA52" s="76"/>
      <c r="WB52" s="76"/>
      <c r="WC52" s="76"/>
      <c r="WD52" s="76"/>
      <c r="WE52" s="76"/>
      <c r="WF52" s="76"/>
      <c r="WG52" s="76"/>
      <c r="WH52" s="76"/>
      <c r="WI52" s="76"/>
      <c r="WJ52" s="76"/>
      <c r="WK52" s="76"/>
      <c r="WL52" s="76"/>
      <c r="WM52" s="76"/>
      <c r="WN52" s="76"/>
      <c r="WO52" s="76"/>
      <c r="WP52" s="76"/>
      <c r="WQ52" s="76"/>
      <c r="WR52" s="76"/>
      <c r="WS52" s="76"/>
      <c r="WT52" s="76"/>
      <c r="WU52" s="76"/>
      <c r="WV52" s="76"/>
      <c r="WW52" s="76"/>
      <c r="WX52" s="76"/>
      <c r="WY52" s="76"/>
      <c r="WZ52" s="76"/>
      <c r="XA52" s="76"/>
      <c r="XB52" s="76"/>
      <c r="XC52" s="76"/>
      <c r="XD52" s="76"/>
      <c r="XE52" s="76"/>
      <c r="XF52" s="76"/>
      <c r="XG52" s="76"/>
      <c r="XH52" s="76"/>
      <c r="XI52" s="76"/>
      <c r="XJ52" s="76"/>
      <c r="XK52" s="76"/>
      <c r="XL52" s="76"/>
      <c r="XM52" s="76"/>
      <c r="XN52" s="76"/>
      <c r="XO52" s="76"/>
      <c r="XP52" s="76"/>
      <c r="XQ52" s="76"/>
      <c r="XR52" s="76"/>
      <c r="XS52" s="76"/>
      <c r="XT52" s="76"/>
      <c r="XU52" s="76"/>
      <c r="XV52" s="76"/>
      <c r="XW52" s="76"/>
      <c r="XX52" s="76"/>
      <c r="XY52" s="76"/>
      <c r="XZ52" s="76"/>
      <c r="YA52" s="76"/>
      <c r="YB52" s="76"/>
      <c r="YC52" s="76"/>
      <c r="YD52" s="76"/>
      <c r="YE52" s="76"/>
      <c r="YF52" s="76"/>
      <c r="YG52" s="76"/>
      <c r="YH52" s="76"/>
      <c r="YI52" s="76"/>
      <c r="YJ52" s="76"/>
      <c r="YK52" s="76"/>
      <c r="YL52" s="76"/>
      <c r="YM52" s="76"/>
      <c r="YN52" s="76"/>
      <c r="YO52" s="76"/>
      <c r="YP52" s="76"/>
      <c r="YQ52" s="76"/>
      <c r="YR52" s="76"/>
      <c r="YS52" s="76"/>
      <c r="YT52" s="76"/>
      <c r="YU52" s="76"/>
      <c r="YV52" s="76"/>
      <c r="YW52" s="76"/>
      <c r="YX52" s="76"/>
      <c r="YY52" s="76"/>
      <c r="YZ52" s="76"/>
      <c r="ZA52" s="76"/>
      <c r="ZB52" s="76"/>
      <c r="ZC52" s="76"/>
      <c r="ZD52" s="76"/>
      <c r="ZE52" s="76"/>
      <c r="ZF52" s="76"/>
      <c r="ZG52" s="76"/>
      <c r="ZH52" s="76"/>
      <c r="ZI52" s="76"/>
      <c r="ZJ52" s="76"/>
      <c r="ZK52" s="76"/>
      <c r="ZL52" s="76"/>
      <c r="ZM52" s="76"/>
      <c r="ZN52" s="76"/>
      <c r="ZO52" s="76"/>
      <c r="ZP52" s="76"/>
      <c r="ZQ52" s="76"/>
      <c r="ZR52" s="76"/>
      <c r="ZS52" s="76"/>
      <c r="ZT52" s="76"/>
      <c r="ZU52" s="76"/>
      <c r="ZV52" s="76"/>
      <c r="ZW52" s="76"/>
      <c r="ZX52" s="76"/>
      <c r="ZY52" s="76"/>
      <c r="ZZ52" s="76"/>
      <c r="AAA52" s="76"/>
      <c r="AAB52" s="76"/>
      <c r="AAC52" s="76"/>
      <c r="AAD52" s="76"/>
      <c r="AAE52" s="76"/>
      <c r="AAF52" s="76"/>
      <c r="AAG52" s="76"/>
      <c r="AAH52" s="76"/>
      <c r="AAI52" s="76"/>
      <c r="AAJ52" s="76"/>
      <c r="AAK52" s="76"/>
      <c r="AAL52" s="76"/>
      <c r="AAM52" s="76"/>
      <c r="AAN52" s="76"/>
      <c r="AAO52" s="76"/>
      <c r="AAP52" s="76"/>
      <c r="AAQ52" s="76"/>
      <c r="AAR52" s="76"/>
      <c r="AAS52" s="76"/>
      <c r="AAT52" s="76"/>
      <c r="AAU52" s="76"/>
      <c r="AAV52" s="76"/>
      <c r="AAW52" s="76"/>
      <c r="AAX52" s="76"/>
      <c r="AAY52" s="76"/>
      <c r="AAZ52" s="76"/>
      <c r="ABA52" s="76"/>
      <c r="ABB52" s="76"/>
      <c r="ABC52" s="76"/>
      <c r="ABD52" s="76"/>
      <c r="ABE52" s="76"/>
      <c r="ABF52" s="76"/>
      <c r="ABG52" s="76"/>
      <c r="ABH52" s="76"/>
      <c r="ABI52" s="76"/>
      <c r="ABJ52" s="76"/>
      <c r="ABK52" s="76"/>
      <c r="ABL52" s="76"/>
      <c r="ABM52" s="76"/>
      <c r="ABN52" s="76"/>
      <c r="ABO52" s="76"/>
      <c r="ABP52" s="76"/>
      <c r="ABQ52" s="76"/>
      <c r="ABR52" s="76"/>
      <c r="ABS52" s="76"/>
      <c r="ABT52" s="76"/>
      <c r="ABU52" s="76"/>
      <c r="ABV52" s="76"/>
      <c r="ABW52" s="76"/>
      <c r="ABX52" s="76"/>
      <c r="ABY52" s="76"/>
      <c r="ABZ52" s="76"/>
      <c r="ACA52" s="76"/>
      <c r="ACB52" s="76"/>
      <c r="ACC52" s="76"/>
      <c r="ACD52" s="76"/>
      <c r="ACE52" s="76"/>
      <c r="ACF52" s="76"/>
      <c r="ACG52" s="76"/>
      <c r="ACH52" s="76"/>
      <c r="ACI52" s="76"/>
      <c r="ACJ52" s="76"/>
      <c r="ACK52" s="76"/>
      <c r="ACL52" s="76"/>
      <c r="ACM52" s="76"/>
      <c r="ACN52" s="76"/>
      <c r="ACO52" s="76"/>
      <c r="ACP52" s="76"/>
      <c r="ACQ52" s="76"/>
      <c r="ACR52" s="76"/>
      <c r="ACS52" s="76"/>
      <c r="ACT52" s="76"/>
      <c r="ACU52" s="76"/>
      <c r="ACV52" s="76"/>
      <c r="ACW52" s="76"/>
      <c r="ACX52" s="76"/>
      <c r="ACY52" s="76"/>
      <c r="ACZ52" s="76"/>
      <c r="ADA52" s="76"/>
      <c r="ADB52" s="76"/>
      <c r="ADC52" s="76"/>
      <c r="ADD52" s="76"/>
      <c r="ADE52" s="76"/>
      <c r="ADF52" s="76"/>
      <c r="ADG52" s="76"/>
      <c r="ADH52" s="76"/>
      <c r="ADI52" s="76"/>
      <c r="ADJ52" s="76"/>
      <c r="ADK52" s="76"/>
      <c r="ADL52" s="76"/>
      <c r="ADM52" s="76"/>
      <c r="ADN52" s="76"/>
      <c r="ADO52" s="76"/>
      <c r="ADP52" s="76"/>
      <c r="ADQ52" s="76"/>
      <c r="ADR52" s="76"/>
      <c r="ADS52" s="76"/>
      <c r="ADT52" s="76"/>
      <c r="ADU52" s="76"/>
      <c r="ADV52" s="76"/>
      <c r="ADW52" s="76"/>
      <c r="ADX52" s="76"/>
      <c r="ADY52" s="76"/>
      <c r="ADZ52" s="76"/>
      <c r="AEA52" s="76"/>
      <c r="AEB52" s="76"/>
      <c r="AEC52" s="76"/>
      <c r="AED52" s="76"/>
      <c r="AEE52" s="76"/>
      <c r="AEF52" s="76"/>
      <c r="AEG52" s="76"/>
      <c r="AEH52" s="76"/>
      <c r="AEI52" s="76"/>
      <c r="AEJ52" s="76"/>
      <c r="AEK52" s="76"/>
      <c r="AEL52" s="76"/>
      <c r="AEM52" s="76"/>
      <c r="AEN52" s="76"/>
      <c r="AEO52" s="76"/>
      <c r="AEP52" s="76"/>
      <c r="AEQ52" s="76"/>
      <c r="AER52" s="76"/>
      <c r="AES52" s="76"/>
      <c r="AET52" s="76"/>
      <c r="AEU52" s="76"/>
      <c r="AEV52" s="76"/>
      <c r="AEW52" s="76"/>
      <c r="AEX52" s="76"/>
      <c r="AEY52" s="76"/>
      <c r="AEZ52" s="76"/>
      <c r="AFA52" s="76"/>
      <c r="AFB52" s="76"/>
      <c r="AFC52" s="76"/>
      <c r="AFD52" s="76"/>
      <c r="AFE52" s="76"/>
      <c r="AFF52" s="76"/>
      <c r="AFG52" s="76"/>
      <c r="AFH52" s="76"/>
      <c r="AFI52" s="76"/>
      <c r="AFJ52" s="76"/>
      <c r="AFK52" s="76"/>
      <c r="AFL52" s="76"/>
      <c r="AFM52" s="76"/>
      <c r="AFN52" s="76"/>
      <c r="AFO52" s="76"/>
      <c r="AFP52" s="76"/>
      <c r="AFQ52" s="76"/>
      <c r="AFR52" s="76"/>
      <c r="AFS52" s="76"/>
      <c r="AFT52" s="76"/>
      <c r="AFU52" s="76"/>
      <c r="AFV52" s="76"/>
      <c r="AFW52" s="76"/>
      <c r="AFX52" s="76"/>
      <c r="AFY52" s="76"/>
      <c r="AFZ52" s="76"/>
      <c r="AGA52" s="76"/>
      <c r="AGB52" s="76"/>
      <c r="AGC52" s="76"/>
      <c r="AGD52" s="76"/>
      <c r="AGE52" s="76"/>
      <c r="AGF52" s="76"/>
      <c r="AGG52" s="76"/>
      <c r="AGH52" s="76"/>
      <c r="AGI52" s="76"/>
      <c r="AGJ52" s="76"/>
      <c r="AGK52" s="76"/>
      <c r="AGL52" s="76"/>
      <c r="AGM52" s="76"/>
      <c r="AGN52" s="76"/>
      <c r="AGO52" s="76"/>
      <c r="AGP52" s="76"/>
      <c r="AGQ52" s="76"/>
      <c r="AGR52" s="76"/>
      <c r="AGS52" s="76"/>
      <c r="AGT52" s="76"/>
      <c r="AGU52" s="76"/>
      <c r="AGV52" s="76"/>
      <c r="AGW52" s="76"/>
      <c r="AGX52" s="76"/>
      <c r="AGY52" s="76"/>
      <c r="AGZ52" s="76"/>
      <c r="AHA52" s="76"/>
      <c r="AHB52" s="76"/>
      <c r="AHC52" s="76"/>
      <c r="AHD52" s="76"/>
      <c r="AHE52" s="76"/>
      <c r="AHF52" s="76"/>
      <c r="AHG52" s="76"/>
      <c r="AHH52" s="76"/>
      <c r="AHI52" s="76"/>
      <c r="AHJ52" s="76"/>
      <c r="AHK52" s="76"/>
      <c r="AHL52" s="76"/>
      <c r="AHM52" s="76"/>
      <c r="AHN52" s="76"/>
      <c r="AHO52" s="76"/>
      <c r="AHP52" s="76"/>
      <c r="AHQ52" s="76"/>
      <c r="AHR52" s="76"/>
      <c r="AHS52" s="76"/>
      <c r="AHT52" s="76"/>
      <c r="AHU52" s="76"/>
      <c r="AHV52" s="76"/>
      <c r="AHW52" s="76"/>
      <c r="AHX52" s="76"/>
      <c r="AHY52" s="76"/>
      <c r="AHZ52" s="76"/>
      <c r="AIA52" s="76"/>
      <c r="AIB52" s="76"/>
      <c r="AIC52" s="76"/>
      <c r="AID52" s="76"/>
      <c r="AIE52" s="76"/>
      <c r="AIF52" s="76"/>
      <c r="AIG52" s="76"/>
      <c r="AIH52" s="76"/>
      <c r="AII52" s="76"/>
      <c r="AIJ52" s="76"/>
      <c r="AIK52" s="76"/>
      <c r="AIL52" s="76"/>
      <c r="AIM52" s="76"/>
      <c r="AIN52" s="76"/>
      <c r="AIO52" s="76"/>
      <c r="AIP52" s="76"/>
      <c r="AIQ52" s="76"/>
      <c r="AIR52" s="76"/>
      <c r="AIS52" s="76"/>
      <c r="AIT52" s="76"/>
      <c r="AIU52" s="76"/>
      <c r="AIV52" s="76"/>
      <c r="AIW52" s="76"/>
      <c r="AIX52" s="76"/>
      <c r="AIY52" s="76"/>
      <c r="AIZ52" s="76"/>
      <c r="AJA52" s="76"/>
      <c r="AJB52" s="76"/>
      <c r="AJC52" s="76"/>
      <c r="AJD52" s="76"/>
      <c r="AJE52" s="76"/>
      <c r="AJF52" s="76"/>
      <c r="AJG52" s="76"/>
      <c r="AJH52" s="76"/>
      <c r="AJI52" s="76"/>
      <c r="AJJ52" s="76"/>
      <c r="AJK52" s="76"/>
      <c r="AJL52" s="76"/>
      <c r="AJM52" s="76"/>
      <c r="AJN52" s="76"/>
      <c r="AJO52" s="76"/>
      <c r="AJP52" s="76"/>
      <c r="AJQ52" s="76"/>
      <c r="AJR52" s="76"/>
      <c r="AJS52" s="76"/>
      <c r="AJT52" s="76"/>
      <c r="AJU52" s="76"/>
      <c r="AJV52" s="76"/>
      <c r="AJW52" s="76"/>
      <c r="AJX52" s="76"/>
      <c r="AJY52" s="76"/>
      <c r="AJZ52" s="76"/>
      <c r="AKA52" s="76"/>
      <c r="AKB52" s="76"/>
      <c r="AKC52" s="76"/>
      <c r="AKD52" s="76"/>
      <c r="AKE52" s="76"/>
      <c r="AKF52" s="76"/>
      <c r="AKG52" s="76"/>
      <c r="AKH52" s="76"/>
      <c r="AKI52" s="76"/>
      <c r="AKJ52" s="76"/>
      <c r="AKK52" s="76"/>
      <c r="AKL52" s="76"/>
      <c r="AKM52" s="76"/>
      <c r="AKN52" s="76"/>
      <c r="AKO52" s="76"/>
      <c r="AKP52" s="76"/>
      <c r="AKQ52" s="76"/>
      <c r="AKR52" s="76"/>
      <c r="AKS52" s="76"/>
      <c r="AKT52" s="76"/>
      <c r="AKU52" s="76"/>
      <c r="AKV52" s="76"/>
      <c r="AKW52" s="76"/>
      <c r="AKX52" s="76"/>
      <c r="AKY52" s="76"/>
      <c r="AKZ52" s="76"/>
      <c r="ALA52" s="76"/>
      <c r="ALB52" s="76"/>
      <c r="ALC52" s="76"/>
      <c r="ALD52" s="76"/>
      <c r="ALE52" s="76"/>
      <c r="ALF52" s="76"/>
      <c r="ALG52" s="76"/>
      <c r="ALH52" s="76"/>
      <c r="ALI52" s="76"/>
      <c r="ALJ52" s="76"/>
      <c r="ALK52" s="76"/>
      <c r="ALL52" s="76"/>
      <c r="ALM52" s="76"/>
      <c r="ALN52" s="76"/>
      <c r="ALO52" s="76"/>
      <c r="ALP52" s="76"/>
      <c r="ALQ52" s="76"/>
      <c r="ALR52" s="76"/>
      <c r="ALS52" s="76"/>
      <c r="ALT52" s="76"/>
      <c r="ALU52" s="76"/>
      <c r="ALV52" s="76"/>
      <c r="ALW52" s="76"/>
      <c r="ALX52" s="76"/>
      <c r="ALY52" s="76"/>
      <c r="ALZ52" s="76"/>
      <c r="AMA52" s="76"/>
      <c r="AMB52" s="76"/>
      <c r="AMC52" s="76"/>
      <c r="AMD52" s="76"/>
      <c r="AME52" s="76"/>
      <c r="AMF52" s="76"/>
      <c r="AMG52" s="76"/>
      <c r="AMH52" s="76"/>
      <c r="AMI52" s="76"/>
      <c r="AMJ52" s="76"/>
      <c r="AMK52" s="76"/>
      <c r="AML52" s="76"/>
      <c r="AMM52" s="76"/>
      <c r="AMN52" s="76"/>
      <c r="AMO52" s="76"/>
      <c r="AMP52" s="76"/>
      <c r="AMQ52" s="76"/>
      <c r="AMR52" s="76"/>
      <c r="AMS52" s="76"/>
      <c r="AMT52" s="76"/>
      <c r="AMU52" s="76"/>
      <c r="AMV52" s="76"/>
      <c r="AMW52" s="76"/>
      <c r="AMX52" s="76"/>
      <c r="AMY52" s="76"/>
      <c r="AMZ52" s="76"/>
      <c r="ANA52" s="76"/>
      <c r="ANB52" s="76"/>
      <c r="ANC52" s="76"/>
      <c r="AND52" s="76"/>
      <c r="ANE52" s="76"/>
      <c r="ANF52" s="76"/>
      <c r="ANG52" s="76"/>
      <c r="ANH52" s="76"/>
      <c r="ANI52" s="76"/>
      <c r="ANJ52" s="76"/>
      <c r="ANK52" s="76"/>
      <c r="ANL52" s="76"/>
      <c r="ANM52" s="76"/>
      <c r="ANN52" s="76"/>
      <c r="ANO52" s="76"/>
      <c r="ANP52" s="76"/>
      <c r="ANQ52" s="76"/>
      <c r="ANR52" s="76"/>
      <c r="ANS52" s="76"/>
      <c r="ANT52" s="76"/>
      <c r="ANU52" s="76"/>
      <c r="ANV52" s="76"/>
      <c r="ANW52" s="76"/>
      <c r="ANX52" s="76"/>
      <c r="ANY52" s="76"/>
      <c r="ANZ52" s="76"/>
      <c r="AOA52" s="76"/>
      <c r="AOB52" s="76"/>
      <c r="AOC52" s="76"/>
      <c r="AOD52" s="76"/>
      <c r="AOE52" s="76"/>
      <c r="AOF52" s="76"/>
      <c r="AOG52" s="76"/>
      <c r="AOH52" s="76"/>
      <c r="AOI52" s="76"/>
      <c r="AOJ52" s="76"/>
      <c r="AOK52" s="76"/>
      <c r="AOL52" s="76"/>
      <c r="AOM52" s="76"/>
      <c r="AON52" s="76"/>
      <c r="AOO52" s="76"/>
      <c r="AOP52" s="76"/>
      <c r="AOQ52" s="76"/>
      <c r="AOR52" s="76"/>
      <c r="AOS52" s="76"/>
      <c r="AOT52" s="76"/>
      <c r="AOU52" s="76"/>
      <c r="AOV52" s="76"/>
      <c r="AOW52" s="76"/>
      <c r="AOX52" s="76"/>
      <c r="AOY52" s="76"/>
      <c r="AOZ52" s="76"/>
      <c r="APA52" s="76"/>
      <c r="APB52" s="76"/>
      <c r="APC52" s="76"/>
      <c r="APD52" s="76"/>
      <c r="APE52" s="76"/>
      <c r="APF52" s="76"/>
      <c r="APG52" s="76"/>
      <c r="APH52" s="76"/>
      <c r="API52" s="76"/>
      <c r="APJ52" s="76"/>
      <c r="APK52" s="76"/>
      <c r="APL52" s="76"/>
      <c r="APM52" s="76"/>
      <c r="APN52" s="76"/>
      <c r="APO52" s="76"/>
      <c r="APP52" s="76"/>
      <c r="APQ52" s="76"/>
      <c r="APR52" s="76"/>
      <c r="APS52" s="76"/>
      <c r="APT52" s="76"/>
      <c r="APU52" s="76"/>
      <c r="APV52" s="76"/>
      <c r="APW52" s="76"/>
      <c r="APX52" s="76"/>
      <c r="APY52" s="76"/>
      <c r="APZ52" s="76"/>
      <c r="AQA52" s="76"/>
      <c r="AQB52" s="76"/>
      <c r="AQC52" s="76"/>
      <c r="AQD52" s="76"/>
      <c r="AQE52" s="76"/>
      <c r="AQF52" s="76"/>
      <c r="AQG52" s="76"/>
      <c r="AQH52" s="76"/>
      <c r="AQI52" s="76"/>
      <c r="AQJ52" s="76"/>
      <c r="AQK52" s="76"/>
      <c r="AQL52" s="76"/>
      <c r="AQM52" s="76"/>
      <c r="AQN52" s="76"/>
      <c r="AQO52" s="76"/>
      <c r="AQP52" s="76"/>
      <c r="AQQ52" s="76"/>
      <c r="AQR52" s="76"/>
      <c r="AQS52" s="76"/>
      <c r="AQT52" s="76"/>
      <c r="AQU52" s="76"/>
      <c r="AQV52" s="76"/>
      <c r="AQW52" s="76"/>
      <c r="AQX52" s="76"/>
      <c r="AQY52" s="76"/>
      <c r="AQZ52" s="76"/>
      <c r="ARA52" s="76"/>
      <c r="ARB52" s="76"/>
      <c r="ARC52" s="76"/>
      <c r="ARD52" s="76"/>
      <c r="ARE52" s="76"/>
      <c r="ARF52" s="76"/>
      <c r="ARG52" s="76"/>
      <c r="ARH52" s="76"/>
      <c r="ARI52" s="76"/>
      <c r="ARJ52" s="76"/>
      <c r="ARK52" s="76"/>
      <c r="ARL52" s="76"/>
      <c r="ARM52" s="76"/>
      <c r="ARN52" s="76"/>
      <c r="ARO52" s="76"/>
      <c r="ARP52" s="76"/>
      <c r="ARQ52" s="76"/>
      <c r="ARR52" s="76"/>
      <c r="ARS52" s="76"/>
      <c r="ART52" s="76"/>
      <c r="ARU52" s="76"/>
      <c r="ARV52" s="76"/>
      <c r="ARW52" s="76"/>
      <c r="ARX52" s="76"/>
      <c r="ARY52" s="76"/>
      <c r="ARZ52" s="76"/>
      <c r="ASA52" s="76"/>
      <c r="ASB52" s="76"/>
      <c r="ASC52" s="76"/>
      <c r="ASD52" s="76"/>
      <c r="ASE52" s="76"/>
      <c r="ASF52" s="76"/>
      <c r="ASG52" s="76"/>
      <c r="ASH52" s="76"/>
      <c r="ASI52" s="76"/>
      <c r="ASJ52" s="76"/>
      <c r="ASK52" s="76"/>
      <c r="ASL52" s="76"/>
      <c r="ASM52" s="76"/>
      <c r="ASN52" s="76"/>
      <c r="ASO52" s="76"/>
      <c r="ASP52" s="76"/>
      <c r="ASQ52" s="76"/>
      <c r="ASR52" s="76"/>
      <c r="ASS52" s="76"/>
      <c r="AST52" s="76"/>
      <c r="ASU52" s="76"/>
      <c r="ASV52" s="76"/>
      <c r="ASW52" s="76"/>
      <c r="ASX52" s="76"/>
      <c r="ASY52" s="76"/>
      <c r="ASZ52" s="76"/>
      <c r="ATA52" s="76"/>
      <c r="ATB52" s="76"/>
      <c r="ATC52" s="76"/>
      <c r="ATD52" s="76"/>
      <c r="ATE52" s="76"/>
      <c r="ATF52" s="76"/>
      <c r="ATG52" s="76"/>
      <c r="ATH52" s="76"/>
      <c r="ATI52" s="76"/>
      <c r="ATJ52" s="76"/>
      <c r="ATK52" s="76"/>
      <c r="ATL52" s="76"/>
      <c r="ATM52" s="76"/>
      <c r="ATN52" s="76"/>
      <c r="ATO52" s="76"/>
      <c r="ATP52" s="76"/>
      <c r="ATQ52" s="76"/>
      <c r="ATR52" s="76"/>
      <c r="ATS52" s="76"/>
      <c r="ATT52" s="76"/>
      <c r="ATU52" s="76"/>
      <c r="ATV52" s="76"/>
      <c r="ATW52" s="76"/>
      <c r="ATX52" s="76"/>
      <c r="ATY52" s="76"/>
      <c r="ATZ52" s="76"/>
      <c r="AUA52" s="76"/>
      <c r="AUB52" s="76"/>
      <c r="AUC52" s="76"/>
      <c r="AUD52" s="76"/>
      <c r="AUE52" s="76"/>
      <c r="AUF52" s="76"/>
      <c r="AUG52" s="76"/>
      <c r="AUH52" s="76"/>
      <c r="AUI52" s="76"/>
      <c r="AUJ52" s="76"/>
      <c r="AUK52" s="76"/>
      <c r="AUL52" s="76"/>
      <c r="AUM52" s="76"/>
      <c r="AUN52" s="76"/>
      <c r="AUO52" s="76"/>
      <c r="AUP52" s="76"/>
      <c r="AUQ52" s="76"/>
      <c r="AUR52" s="76"/>
      <c r="AUS52" s="76"/>
      <c r="AUT52" s="76"/>
      <c r="AUU52" s="76"/>
      <c r="AUV52" s="76"/>
      <c r="AUW52" s="76"/>
      <c r="AUX52" s="76"/>
      <c r="AUY52" s="76"/>
      <c r="AUZ52" s="76"/>
      <c r="AVA52" s="76"/>
      <c r="AVB52" s="76"/>
      <c r="AVC52" s="76"/>
      <c r="AVD52" s="76"/>
      <c r="AVE52" s="76"/>
      <c r="AVF52" s="76"/>
      <c r="AVG52" s="76"/>
      <c r="AVH52" s="76"/>
      <c r="AVI52" s="76"/>
      <c r="AVJ52" s="76"/>
      <c r="AVK52" s="76"/>
      <c r="AVL52" s="76"/>
      <c r="AVM52" s="76"/>
      <c r="AVN52" s="76"/>
      <c r="AVO52" s="76"/>
      <c r="AVP52" s="76"/>
      <c r="AVQ52" s="76"/>
      <c r="AVR52" s="76"/>
      <c r="AVS52" s="76"/>
      <c r="AVT52" s="76"/>
      <c r="AVU52" s="76"/>
      <c r="AVV52" s="76"/>
      <c r="AVW52" s="76"/>
      <c r="AVX52" s="76"/>
      <c r="AVY52" s="76"/>
      <c r="AVZ52" s="76"/>
      <c r="AWA52" s="76"/>
      <c r="AWB52" s="76"/>
      <c r="AWC52" s="76"/>
      <c r="AWD52" s="76"/>
      <c r="AWE52" s="76"/>
      <c r="AWF52" s="76"/>
      <c r="AWG52" s="76"/>
      <c r="AWH52" s="76"/>
      <c r="AWI52" s="76"/>
      <c r="AWJ52" s="76"/>
      <c r="AWK52" s="76"/>
      <c r="AWL52" s="76"/>
      <c r="AWM52" s="76"/>
      <c r="AWN52" s="76"/>
      <c r="AWO52" s="76"/>
      <c r="AWP52" s="76"/>
      <c r="AWQ52" s="76"/>
      <c r="AWR52" s="76"/>
      <c r="AWS52" s="76"/>
      <c r="AWT52" s="76"/>
      <c r="AWU52" s="76"/>
      <c r="AWV52" s="76"/>
      <c r="AWW52" s="76"/>
      <c r="AWX52" s="76"/>
      <c r="AWY52" s="76"/>
      <c r="AWZ52" s="76"/>
      <c r="AXA52" s="76"/>
      <c r="AXB52" s="76"/>
      <c r="AXC52" s="76"/>
      <c r="AXD52" s="76"/>
      <c r="AXE52" s="76"/>
      <c r="AXF52" s="76"/>
      <c r="AXG52" s="76"/>
      <c r="AXH52" s="76"/>
      <c r="AXI52" s="76"/>
      <c r="AXJ52" s="76"/>
      <c r="AXK52" s="76"/>
      <c r="AXL52" s="76"/>
      <c r="AXM52" s="76"/>
      <c r="AXN52" s="76"/>
      <c r="AXO52" s="76"/>
      <c r="AXP52" s="76"/>
      <c r="AXQ52" s="76"/>
      <c r="AXR52" s="76"/>
      <c r="AXS52" s="76"/>
      <c r="AXT52" s="76"/>
      <c r="AXU52" s="76"/>
      <c r="AXV52" s="76"/>
      <c r="AXW52" s="76"/>
      <c r="AXX52" s="76"/>
      <c r="AXY52" s="76"/>
      <c r="AXZ52" s="76"/>
      <c r="AYA52" s="76"/>
      <c r="AYB52" s="76"/>
      <c r="AYC52" s="76"/>
      <c r="AYD52" s="76"/>
      <c r="AYE52" s="76"/>
      <c r="AYF52" s="76"/>
      <c r="AYG52" s="76"/>
      <c r="AYH52" s="76"/>
      <c r="AYI52" s="76"/>
      <c r="AYJ52" s="76"/>
      <c r="AYK52" s="76"/>
      <c r="AYL52" s="76"/>
      <c r="AYM52" s="76"/>
      <c r="AYN52" s="76"/>
      <c r="AYO52" s="76"/>
      <c r="AYP52" s="76"/>
      <c r="AYQ52" s="76"/>
      <c r="AYR52" s="76"/>
      <c r="AYS52" s="76"/>
      <c r="AYT52" s="76"/>
      <c r="AYU52" s="76"/>
      <c r="AYV52" s="76"/>
      <c r="AYW52" s="76"/>
      <c r="AYX52" s="76"/>
      <c r="AYY52" s="76"/>
      <c r="AYZ52" s="76"/>
      <c r="AZA52" s="76"/>
      <c r="AZB52" s="76"/>
      <c r="AZC52" s="76"/>
      <c r="AZD52" s="76"/>
      <c r="AZE52" s="76"/>
      <c r="AZF52" s="76"/>
      <c r="AZG52" s="76"/>
      <c r="AZH52" s="76"/>
      <c r="AZI52" s="76"/>
      <c r="AZJ52" s="76"/>
      <c r="AZK52" s="76"/>
      <c r="AZL52" s="76"/>
      <c r="AZM52" s="76"/>
      <c r="AZN52" s="76"/>
      <c r="AZO52" s="76"/>
      <c r="AZP52" s="76"/>
      <c r="AZQ52" s="76"/>
      <c r="AZR52" s="76"/>
      <c r="AZS52" s="76"/>
      <c r="AZT52" s="76"/>
      <c r="AZU52" s="76"/>
      <c r="AZV52" s="76"/>
      <c r="AZW52" s="76"/>
      <c r="AZX52" s="76"/>
      <c r="AZY52" s="76"/>
      <c r="AZZ52" s="76"/>
      <c r="BAA52" s="76"/>
      <c r="BAB52" s="76"/>
      <c r="BAC52" s="76"/>
      <c r="BAD52" s="76"/>
      <c r="BAE52" s="76"/>
      <c r="BAF52" s="76"/>
      <c r="BAG52" s="76"/>
      <c r="BAH52" s="76"/>
      <c r="BAI52" s="76"/>
      <c r="BAJ52" s="76"/>
      <c r="BAK52" s="76"/>
      <c r="BAL52" s="76"/>
      <c r="BAM52" s="76"/>
      <c r="BAN52" s="76"/>
      <c r="BAO52" s="76"/>
      <c r="BAP52" s="76"/>
      <c r="BAQ52" s="76"/>
      <c r="BAR52" s="76"/>
      <c r="BAS52" s="76"/>
      <c r="BAT52" s="76"/>
      <c r="BAU52" s="76"/>
      <c r="BAV52" s="76"/>
      <c r="BAW52" s="76"/>
      <c r="BAX52" s="76"/>
      <c r="BAY52" s="76"/>
      <c r="BAZ52" s="76"/>
      <c r="BBA52" s="76"/>
      <c r="BBB52" s="76"/>
      <c r="BBC52" s="76"/>
      <c r="BBD52" s="76"/>
      <c r="BBE52" s="76"/>
      <c r="BBF52" s="76"/>
      <c r="BBG52" s="76"/>
      <c r="BBH52" s="76"/>
      <c r="BBI52" s="76"/>
      <c r="BBJ52" s="76"/>
      <c r="BBK52" s="76"/>
      <c r="BBL52" s="76"/>
      <c r="BBM52" s="76"/>
      <c r="BBN52" s="76"/>
      <c r="BBO52" s="76"/>
      <c r="BBP52" s="76"/>
      <c r="BBQ52" s="76"/>
      <c r="BBR52" s="76"/>
      <c r="BBS52" s="76"/>
      <c r="BBT52" s="76"/>
      <c r="BBU52" s="76"/>
      <c r="BBV52" s="76"/>
      <c r="BBW52" s="76"/>
      <c r="BBX52" s="76"/>
      <c r="BBY52" s="76"/>
      <c r="BBZ52" s="76"/>
      <c r="BCA52" s="76"/>
      <c r="BCB52" s="76"/>
      <c r="BCC52" s="76"/>
      <c r="BCD52" s="76"/>
      <c r="BCE52" s="76"/>
      <c r="BCF52" s="76"/>
      <c r="BCG52" s="76"/>
      <c r="BCH52" s="76"/>
      <c r="BCI52" s="76"/>
      <c r="BCJ52" s="76"/>
      <c r="BCK52" s="76"/>
      <c r="BCL52" s="76"/>
      <c r="BCM52" s="76"/>
      <c r="BCN52" s="76"/>
      <c r="BCO52" s="76"/>
      <c r="BCP52" s="76"/>
      <c r="BCQ52" s="76"/>
      <c r="BCR52" s="76"/>
      <c r="BCS52" s="76"/>
      <c r="BCT52" s="76"/>
      <c r="BCU52" s="76"/>
      <c r="BCV52" s="76"/>
      <c r="BCW52" s="76"/>
      <c r="BCX52" s="76"/>
      <c r="BCY52" s="76"/>
      <c r="BCZ52" s="76"/>
      <c r="BDA52" s="76"/>
      <c r="BDB52" s="76"/>
      <c r="BDC52" s="76"/>
      <c r="BDD52" s="76"/>
      <c r="BDE52" s="76"/>
      <c r="BDF52" s="76"/>
      <c r="BDG52" s="76"/>
      <c r="BDH52" s="76"/>
      <c r="BDI52" s="76"/>
      <c r="BDJ52" s="76"/>
      <c r="BDK52" s="76"/>
      <c r="BDL52" s="76"/>
      <c r="BDM52" s="76"/>
      <c r="BDN52" s="76"/>
      <c r="BDO52" s="76"/>
      <c r="BDP52" s="76"/>
      <c r="BDQ52" s="76"/>
      <c r="BDR52" s="76"/>
      <c r="BDS52" s="76"/>
      <c r="BDT52" s="76"/>
      <c r="BDU52" s="76"/>
      <c r="BDV52" s="76"/>
      <c r="BDW52" s="76"/>
      <c r="BDX52" s="76"/>
      <c r="BDY52" s="76"/>
      <c r="BDZ52" s="76"/>
      <c r="BEA52" s="76"/>
      <c r="BEB52" s="76"/>
      <c r="BEC52" s="76"/>
      <c r="BED52" s="76"/>
      <c r="BEE52" s="76"/>
      <c r="BEF52" s="76"/>
      <c r="BEG52" s="76"/>
      <c r="BEH52" s="76"/>
      <c r="BEI52" s="76"/>
      <c r="BEJ52" s="76"/>
      <c r="BEK52" s="76"/>
      <c r="BEL52" s="76"/>
      <c r="BEM52" s="76"/>
      <c r="BEN52" s="76"/>
      <c r="BEO52" s="76"/>
      <c r="BEP52" s="76"/>
      <c r="BEQ52" s="76"/>
      <c r="BER52" s="76"/>
      <c r="BES52" s="76"/>
      <c r="BET52" s="76"/>
      <c r="BEU52" s="76"/>
      <c r="BEV52" s="76"/>
      <c r="BEW52" s="76"/>
      <c r="BEX52" s="76"/>
      <c r="BEY52" s="76"/>
      <c r="BEZ52" s="76"/>
      <c r="BFA52" s="76"/>
      <c r="BFB52" s="76"/>
      <c r="BFC52" s="76"/>
      <c r="BFD52" s="76"/>
      <c r="BFE52" s="76"/>
      <c r="BFF52" s="76"/>
      <c r="BFG52" s="76"/>
      <c r="BFH52" s="76"/>
      <c r="BFI52" s="76"/>
      <c r="BFJ52" s="76"/>
      <c r="BFK52" s="76"/>
      <c r="BFL52" s="76"/>
      <c r="BFM52" s="76"/>
      <c r="BFN52" s="76"/>
      <c r="BFO52" s="76"/>
      <c r="BFP52" s="76"/>
      <c r="BFQ52" s="76"/>
      <c r="BFR52" s="76"/>
      <c r="BFS52" s="76"/>
      <c r="BFT52" s="76"/>
      <c r="BFU52" s="76"/>
      <c r="BFV52" s="76"/>
      <c r="BFW52" s="76"/>
      <c r="BFX52" s="76"/>
      <c r="BFY52" s="76"/>
      <c r="BFZ52" s="76"/>
      <c r="BGA52" s="76"/>
      <c r="BGB52" s="76"/>
      <c r="BGC52" s="76"/>
      <c r="BGD52" s="76"/>
      <c r="BGE52" s="76"/>
      <c r="BGF52" s="76"/>
      <c r="BGG52" s="76"/>
      <c r="BGH52" s="76"/>
      <c r="BGI52" s="76"/>
      <c r="BGJ52" s="76"/>
      <c r="BGK52" s="76"/>
      <c r="BGL52" s="76"/>
      <c r="BGM52" s="76"/>
      <c r="BGN52" s="76"/>
      <c r="BGO52" s="76"/>
      <c r="BGP52" s="76"/>
      <c r="BGQ52" s="76"/>
      <c r="BGR52" s="76"/>
      <c r="BGS52" s="76"/>
      <c r="BGT52" s="76"/>
      <c r="BGU52" s="76"/>
      <c r="BGV52" s="76"/>
      <c r="BGW52" s="76"/>
      <c r="BGX52" s="76"/>
      <c r="BGY52" s="76"/>
      <c r="BGZ52" s="76"/>
      <c r="BHA52" s="76"/>
      <c r="BHB52" s="76"/>
      <c r="BHC52" s="76"/>
      <c r="BHD52" s="76"/>
      <c r="BHE52" s="76"/>
      <c r="BHF52" s="76"/>
      <c r="BHG52" s="76"/>
      <c r="BHH52" s="76"/>
      <c r="BHI52" s="76"/>
      <c r="BHJ52" s="76"/>
      <c r="BHK52" s="76"/>
      <c r="BHL52" s="76"/>
      <c r="BHM52" s="76"/>
      <c r="BHN52" s="76"/>
      <c r="BHO52" s="76"/>
      <c r="BHP52" s="76"/>
      <c r="BHQ52" s="76"/>
      <c r="BHR52" s="76"/>
      <c r="BHS52" s="76"/>
      <c r="BHT52" s="76"/>
      <c r="BHU52" s="76"/>
      <c r="BHV52" s="76"/>
      <c r="BHW52" s="76"/>
      <c r="BHX52" s="76"/>
      <c r="BHY52" s="76"/>
      <c r="BHZ52" s="76"/>
      <c r="BIA52" s="76"/>
      <c r="BIB52" s="76"/>
      <c r="BIC52" s="76"/>
      <c r="BID52" s="76"/>
      <c r="BIE52" s="76"/>
      <c r="BIF52" s="76"/>
      <c r="BIG52" s="76"/>
      <c r="BIH52" s="76"/>
      <c r="BII52" s="76"/>
      <c r="BIJ52" s="76"/>
      <c r="BIK52" s="76"/>
      <c r="BIL52" s="76"/>
      <c r="BIM52" s="76"/>
      <c r="BIN52" s="76"/>
      <c r="BIO52" s="76"/>
      <c r="BIP52" s="76"/>
      <c r="BIQ52" s="76"/>
      <c r="BIR52" s="76"/>
      <c r="BIS52" s="76"/>
      <c r="BIT52" s="76"/>
      <c r="BIU52" s="76"/>
      <c r="BIV52" s="76"/>
      <c r="BIW52" s="76"/>
      <c r="BIX52" s="76"/>
      <c r="BIY52" s="76"/>
      <c r="BIZ52" s="76"/>
      <c r="BJA52" s="76"/>
      <c r="BJB52" s="76"/>
      <c r="BJC52" s="76"/>
      <c r="BJD52" s="76"/>
      <c r="BJE52" s="76"/>
      <c r="BJF52" s="76"/>
      <c r="BJG52" s="76"/>
      <c r="BJH52" s="76"/>
      <c r="BJI52" s="76"/>
      <c r="BJJ52" s="76"/>
      <c r="BJK52" s="76"/>
      <c r="BJL52" s="76"/>
      <c r="BJM52" s="76"/>
      <c r="BJN52" s="76"/>
      <c r="BJO52" s="76"/>
      <c r="BJP52" s="76"/>
      <c r="BJQ52" s="76"/>
      <c r="BJR52" s="76"/>
      <c r="BJS52" s="76"/>
      <c r="BJT52" s="76"/>
      <c r="BJU52" s="76"/>
      <c r="BJV52" s="76"/>
      <c r="BJW52" s="76"/>
      <c r="BJX52" s="76"/>
      <c r="BJY52" s="76"/>
      <c r="BJZ52" s="76"/>
      <c r="BKA52" s="76"/>
      <c r="BKB52" s="76"/>
      <c r="BKC52" s="76"/>
      <c r="BKD52" s="76"/>
      <c r="BKE52" s="76"/>
      <c r="BKF52" s="76"/>
      <c r="BKG52" s="76"/>
      <c r="BKH52" s="76"/>
      <c r="BKI52" s="76"/>
      <c r="BKJ52" s="76"/>
      <c r="BKK52" s="76"/>
      <c r="BKL52" s="76"/>
      <c r="BKM52" s="76"/>
      <c r="BKN52" s="76"/>
      <c r="BKO52" s="76"/>
      <c r="BKP52" s="76"/>
      <c r="BKQ52" s="76"/>
      <c r="BKR52" s="76"/>
      <c r="BKS52" s="76"/>
      <c r="BKT52" s="76"/>
      <c r="BKU52" s="76"/>
      <c r="BKV52" s="76"/>
      <c r="BKW52" s="76"/>
      <c r="BKX52" s="76"/>
      <c r="BKY52" s="76"/>
      <c r="BKZ52" s="76"/>
      <c r="BLA52" s="76"/>
      <c r="BLB52" s="76"/>
      <c r="BLC52" s="76"/>
      <c r="BLD52" s="76"/>
      <c r="BLE52" s="76"/>
      <c r="BLF52" s="76"/>
      <c r="BLG52" s="76"/>
      <c r="BLH52" s="76"/>
      <c r="BLI52" s="76"/>
      <c r="BLJ52" s="76"/>
      <c r="BLK52" s="76"/>
      <c r="BLL52" s="76"/>
      <c r="BLM52" s="76"/>
      <c r="BLN52" s="76"/>
      <c r="BLO52" s="76"/>
      <c r="BLP52" s="76"/>
      <c r="BLQ52" s="76"/>
      <c r="BLR52" s="76"/>
      <c r="BLS52" s="76"/>
      <c r="BLT52" s="76"/>
      <c r="BLU52" s="76"/>
      <c r="BLV52" s="76"/>
      <c r="BLW52" s="76"/>
      <c r="BLX52" s="76"/>
      <c r="BLY52" s="76"/>
      <c r="BLZ52" s="76"/>
      <c r="BMA52" s="76"/>
      <c r="BMB52" s="76"/>
      <c r="BMC52" s="76"/>
      <c r="BMD52" s="76"/>
      <c r="BME52" s="76"/>
      <c r="BMF52" s="76"/>
      <c r="BMG52" s="76"/>
      <c r="BMH52" s="76"/>
      <c r="BMI52" s="76"/>
      <c r="BMJ52" s="76"/>
      <c r="BMK52" s="76"/>
      <c r="BML52" s="76"/>
      <c r="BMM52" s="76"/>
      <c r="BMN52" s="76"/>
      <c r="BMO52" s="76"/>
      <c r="BMP52" s="76"/>
      <c r="BMQ52" s="76"/>
      <c r="BMR52" s="76"/>
      <c r="BMS52" s="76"/>
      <c r="BMT52" s="76"/>
      <c r="BMU52" s="76"/>
      <c r="BMV52" s="76"/>
      <c r="BMW52" s="76"/>
      <c r="BMX52" s="76"/>
      <c r="BMY52" s="76"/>
      <c r="BMZ52" s="76"/>
      <c r="BNA52" s="76"/>
      <c r="BNB52" s="76"/>
      <c r="BNC52" s="76"/>
      <c r="BND52" s="76"/>
      <c r="BNE52" s="76"/>
      <c r="BNF52" s="76"/>
      <c r="BNG52" s="76"/>
      <c r="BNH52" s="76"/>
      <c r="BNI52" s="76"/>
      <c r="BNJ52" s="76"/>
      <c r="BNK52" s="76"/>
      <c r="BNL52" s="76"/>
      <c r="BNM52" s="76"/>
      <c r="BNN52" s="76"/>
      <c r="BNO52" s="76"/>
      <c r="BNP52" s="76"/>
      <c r="BNQ52" s="76"/>
      <c r="BNR52" s="76"/>
      <c r="BNS52" s="76"/>
      <c r="BNT52" s="76"/>
      <c r="BNU52" s="76"/>
      <c r="BNV52" s="76"/>
      <c r="BNW52" s="76"/>
      <c r="BNX52" s="76"/>
      <c r="BNY52" s="76"/>
      <c r="BNZ52" s="76"/>
      <c r="BOA52" s="76"/>
      <c r="BOB52" s="76"/>
      <c r="BOC52" s="76"/>
      <c r="BOD52" s="76"/>
      <c r="BOE52" s="76"/>
      <c r="BOF52" s="76"/>
      <c r="BOG52" s="76"/>
      <c r="BOH52" s="76"/>
      <c r="BOI52" s="76"/>
      <c r="BOJ52" s="76"/>
      <c r="BOK52" s="76"/>
      <c r="BOL52" s="76"/>
      <c r="BOM52" s="76"/>
      <c r="BON52" s="76"/>
      <c r="BOO52" s="76"/>
      <c r="BOP52" s="76"/>
      <c r="BOQ52" s="76"/>
      <c r="BOR52" s="76"/>
      <c r="BOS52" s="76"/>
      <c r="BOT52" s="76"/>
      <c r="BOU52" s="76"/>
      <c r="BOV52" s="76"/>
      <c r="BOW52" s="76"/>
      <c r="BOX52" s="76"/>
      <c r="BOY52" s="76"/>
      <c r="BOZ52" s="76"/>
      <c r="BPA52" s="76"/>
      <c r="BPB52" s="76"/>
      <c r="BPC52" s="76"/>
      <c r="BPD52" s="76"/>
      <c r="BPE52" s="76"/>
      <c r="BPF52" s="76"/>
      <c r="BPG52" s="76"/>
      <c r="BPH52" s="76"/>
      <c r="BPI52" s="76"/>
      <c r="BPJ52" s="76"/>
      <c r="BPK52" s="76"/>
      <c r="BPL52" s="76"/>
      <c r="BPM52" s="76"/>
      <c r="BPN52" s="76"/>
      <c r="BPO52" s="76"/>
      <c r="BPP52" s="76"/>
      <c r="BPQ52" s="76"/>
      <c r="BPR52" s="76"/>
      <c r="BPS52" s="76"/>
      <c r="BPT52" s="76"/>
      <c r="BPU52" s="76"/>
      <c r="BPV52" s="76"/>
      <c r="BPW52" s="76"/>
      <c r="BPX52" s="76"/>
      <c r="BPY52" s="76"/>
      <c r="BPZ52" s="76"/>
      <c r="BQA52" s="76"/>
      <c r="BQB52" s="76"/>
      <c r="BQC52" s="76"/>
      <c r="BQD52" s="76"/>
      <c r="BQE52" s="76"/>
      <c r="BQF52" s="76"/>
      <c r="BQG52" s="76"/>
      <c r="BQH52" s="76"/>
      <c r="BQI52" s="76"/>
      <c r="BQJ52" s="76"/>
      <c r="BQK52" s="76"/>
      <c r="BQL52" s="76"/>
      <c r="BQM52" s="76"/>
      <c r="BQN52" s="76"/>
      <c r="BQO52" s="76"/>
      <c r="BQP52" s="76"/>
      <c r="BQQ52" s="76"/>
      <c r="BQR52" s="76"/>
      <c r="BQS52" s="76"/>
      <c r="BQT52" s="76"/>
      <c r="BQU52" s="76"/>
      <c r="BQV52" s="76"/>
      <c r="BQW52" s="76"/>
      <c r="BQX52" s="76"/>
      <c r="BQY52" s="76"/>
      <c r="BQZ52" s="76"/>
      <c r="BRA52" s="76"/>
      <c r="BRB52" s="76"/>
      <c r="BRC52" s="76"/>
      <c r="BRD52" s="76"/>
      <c r="BRE52" s="76"/>
      <c r="BRF52" s="76"/>
      <c r="BRG52" s="76"/>
      <c r="BRH52" s="76"/>
      <c r="BRI52" s="76"/>
      <c r="BRJ52" s="76"/>
      <c r="BRK52" s="76"/>
      <c r="BRL52" s="76"/>
      <c r="BRM52" s="76"/>
      <c r="BRN52" s="76"/>
      <c r="BRO52" s="76"/>
      <c r="BRP52" s="76"/>
      <c r="BRQ52" s="76"/>
      <c r="BRR52" s="76"/>
      <c r="BRS52" s="76"/>
      <c r="BRT52" s="76"/>
      <c r="BRU52" s="76"/>
      <c r="BRV52" s="76"/>
      <c r="BRW52" s="76"/>
      <c r="BRX52" s="76"/>
      <c r="BRY52" s="76"/>
      <c r="BRZ52" s="76"/>
      <c r="BSA52" s="76"/>
      <c r="BSB52" s="76"/>
      <c r="BSC52" s="76"/>
      <c r="BSD52" s="76"/>
      <c r="BSE52" s="76"/>
      <c r="BSF52" s="76"/>
      <c r="BSG52" s="76"/>
      <c r="BSH52" s="76"/>
      <c r="BSI52" s="76"/>
      <c r="BSJ52" s="76"/>
      <c r="BSK52" s="76"/>
      <c r="BSL52" s="76"/>
      <c r="BSM52" s="76"/>
      <c r="BSN52" s="76"/>
      <c r="BSO52" s="76"/>
      <c r="BSP52" s="76"/>
      <c r="BSQ52" s="76"/>
      <c r="BSR52" s="76"/>
      <c r="BSS52" s="76"/>
      <c r="BST52" s="76"/>
      <c r="BSU52" s="76"/>
      <c r="BSV52" s="76"/>
      <c r="BSW52" s="76"/>
      <c r="BSX52" s="76"/>
      <c r="BSY52" s="76"/>
      <c r="BSZ52" s="76"/>
      <c r="BTA52" s="76"/>
      <c r="BTB52" s="76"/>
      <c r="BTC52" s="76"/>
      <c r="BTD52" s="76"/>
      <c r="BTE52" s="76"/>
      <c r="BTF52" s="76"/>
      <c r="BTG52" s="76"/>
      <c r="BTH52" s="76"/>
      <c r="BTI52" s="76"/>
      <c r="BTJ52" s="76"/>
      <c r="BTK52" s="76"/>
      <c r="BTL52" s="76"/>
      <c r="BTM52" s="76"/>
      <c r="BTN52" s="76"/>
      <c r="BTO52" s="76"/>
      <c r="BTP52" s="76"/>
      <c r="BTQ52" s="76"/>
      <c r="BTR52" s="76"/>
      <c r="BTS52" s="76"/>
      <c r="BTT52" s="76"/>
      <c r="BTU52" s="76"/>
      <c r="BTV52" s="76"/>
      <c r="BTW52" s="76"/>
      <c r="BTX52" s="76"/>
      <c r="BTY52" s="76"/>
      <c r="BTZ52" s="76"/>
      <c r="BUA52" s="76"/>
      <c r="BUB52" s="76"/>
      <c r="BUC52" s="76"/>
      <c r="BUD52" s="76"/>
      <c r="BUE52" s="76"/>
      <c r="BUF52" s="76"/>
      <c r="BUG52" s="76"/>
      <c r="BUH52" s="76"/>
      <c r="BUI52" s="76"/>
      <c r="BUJ52" s="76"/>
      <c r="BUK52" s="76"/>
      <c r="BUL52" s="76"/>
      <c r="BUM52" s="76"/>
      <c r="BUN52" s="76"/>
      <c r="BUO52" s="76"/>
      <c r="BUP52" s="76"/>
      <c r="BUQ52" s="76"/>
      <c r="BUR52" s="76"/>
      <c r="BUS52" s="76"/>
      <c r="BUT52" s="76"/>
      <c r="BUU52" s="76"/>
      <c r="BUV52" s="76"/>
      <c r="BUW52" s="76"/>
      <c r="BUX52" s="76"/>
      <c r="BUY52" s="76"/>
      <c r="BUZ52" s="76"/>
      <c r="BVA52" s="76"/>
      <c r="BVB52" s="76"/>
      <c r="BVC52" s="76"/>
      <c r="BVD52" s="76"/>
      <c r="BVE52" s="76"/>
      <c r="BVF52" s="76"/>
      <c r="BVG52" s="76"/>
      <c r="BVH52" s="76"/>
      <c r="BVI52" s="76"/>
      <c r="BVJ52" s="76"/>
      <c r="BVK52" s="76"/>
      <c r="BVL52" s="76"/>
      <c r="BVM52" s="76"/>
      <c r="BVN52" s="76"/>
      <c r="BVO52" s="76"/>
      <c r="BVP52" s="76"/>
      <c r="BVQ52" s="76"/>
      <c r="BVR52" s="76"/>
      <c r="BVS52" s="76"/>
      <c r="BVT52" s="76"/>
      <c r="BVU52" s="76"/>
      <c r="BVV52" s="76"/>
      <c r="BVW52" s="76"/>
      <c r="BVX52" s="76"/>
      <c r="BVY52" s="76"/>
      <c r="BVZ52" s="76"/>
      <c r="BWA52" s="76"/>
      <c r="BWB52" s="76"/>
      <c r="BWC52" s="76"/>
      <c r="BWD52" s="76"/>
      <c r="BWE52" s="76"/>
      <c r="BWF52" s="76"/>
      <c r="BWG52" s="76"/>
      <c r="BWH52" s="76"/>
      <c r="BWI52" s="76"/>
      <c r="BWJ52" s="76"/>
      <c r="BWK52" s="76"/>
      <c r="BWL52" s="76"/>
      <c r="BWM52" s="76"/>
      <c r="BWN52" s="76"/>
      <c r="BWO52" s="76"/>
      <c r="BWP52" s="76"/>
      <c r="BWQ52" s="76"/>
      <c r="BWR52" s="76"/>
      <c r="BWS52" s="76"/>
      <c r="BWT52" s="76"/>
      <c r="BWU52" s="76"/>
      <c r="BWV52" s="76"/>
      <c r="BWW52" s="76"/>
      <c r="BWX52" s="76"/>
      <c r="BWY52" s="76"/>
      <c r="BWZ52" s="76"/>
      <c r="BXA52" s="76"/>
      <c r="BXB52" s="76"/>
      <c r="BXC52" s="76"/>
      <c r="BXD52" s="76"/>
      <c r="BXE52" s="76"/>
      <c r="BXF52" s="76"/>
      <c r="BXG52" s="76"/>
      <c r="BXH52" s="76"/>
      <c r="BXI52" s="76"/>
      <c r="BXJ52" s="76"/>
      <c r="BXK52" s="76"/>
      <c r="BXL52" s="76"/>
      <c r="BXM52" s="76"/>
      <c r="BXN52" s="76"/>
      <c r="BXO52" s="76"/>
      <c r="BXP52" s="76"/>
      <c r="BXQ52" s="76"/>
      <c r="BXR52" s="76"/>
      <c r="BXS52" s="76"/>
      <c r="BXT52" s="76"/>
      <c r="BXU52" s="76"/>
      <c r="BXV52" s="76"/>
      <c r="BXW52" s="76"/>
      <c r="BXX52" s="76"/>
      <c r="BXY52" s="76"/>
      <c r="BXZ52" s="76"/>
      <c r="BYA52" s="76"/>
      <c r="BYB52" s="76"/>
      <c r="BYC52" s="76"/>
      <c r="BYD52" s="76"/>
      <c r="BYE52" s="76"/>
      <c r="BYF52" s="76"/>
      <c r="BYG52" s="76"/>
      <c r="BYH52" s="76"/>
      <c r="BYI52" s="76"/>
      <c r="BYJ52" s="76"/>
      <c r="BYK52" s="76"/>
      <c r="BYL52" s="76"/>
      <c r="BYM52" s="76"/>
      <c r="BYN52" s="76"/>
      <c r="BYO52" s="76"/>
      <c r="BYP52" s="76"/>
      <c r="BYQ52" s="76"/>
      <c r="BYR52" s="76"/>
      <c r="BYS52" s="76"/>
      <c r="BYT52" s="76"/>
      <c r="BYU52" s="76"/>
      <c r="BYV52" s="76"/>
      <c r="BYW52" s="76"/>
      <c r="BYX52" s="76"/>
      <c r="BYY52" s="76"/>
      <c r="BYZ52" s="76"/>
      <c r="BZA52" s="76"/>
      <c r="BZB52" s="76"/>
      <c r="BZC52" s="76"/>
      <c r="BZD52" s="76"/>
      <c r="BZE52" s="76"/>
      <c r="BZF52" s="76"/>
      <c r="BZG52" s="76"/>
      <c r="BZH52" s="76"/>
      <c r="BZI52" s="76"/>
      <c r="BZJ52" s="76"/>
      <c r="BZK52" s="76"/>
      <c r="BZL52" s="76"/>
      <c r="BZM52" s="76"/>
      <c r="BZN52" s="76"/>
      <c r="BZO52" s="76"/>
      <c r="BZP52" s="76"/>
      <c r="BZQ52" s="76"/>
      <c r="BZR52" s="76"/>
      <c r="BZS52" s="76"/>
      <c r="BZT52" s="76"/>
      <c r="BZU52" s="76"/>
      <c r="BZV52" s="76"/>
      <c r="BZW52" s="76"/>
      <c r="BZX52" s="76"/>
      <c r="BZY52" s="76"/>
      <c r="BZZ52" s="76"/>
      <c r="CAA52" s="76"/>
      <c r="CAB52" s="76"/>
      <c r="CAC52" s="76"/>
      <c r="CAD52" s="76"/>
      <c r="CAE52" s="76"/>
      <c r="CAF52" s="76"/>
      <c r="CAG52" s="76"/>
      <c r="CAH52" s="76"/>
      <c r="CAI52" s="76"/>
      <c r="CAJ52" s="76"/>
      <c r="CAK52" s="76"/>
      <c r="CAL52" s="76"/>
      <c r="CAM52" s="76"/>
      <c r="CAN52" s="76"/>
      <c r="CAO52" s="76"/>
      <c r="CAP52" s="76"/>
      <c r="CAQ52" s="76"/>
      <c r="CAR52" s="76"/>
      <c r="CAS52" s="76"/>
      <c r="CAT52" s="76"/>
      <c r="CAU52" s="76"/>
      <c r="CAV52" s="76"/>
      <c r="CAW52" s="76"/>
      <c r="CAX52" s="76"/>
      <c r="CAY52" s="76"/>
      <c r="CAZ52" s="76"/>
      <c r="CBA52" s="76"/>
      <c r="CBB52" s="76"/>
      <c r="CBC52" s="76"/>
      <c r="CBD52" s="76"/>
      <c r="CBE52" s="76"/>
      <c r="CBF52" s="76"/>
      <c r="CBG52" s="76"/>
      <c r="CBH52" s="76"/>
      <c r="CBI52" s="76"/>
      <c r="CBJ52" s="76"/>
      <c r="CBK52" s="76"/>
      <c r="CBL52" s="76"/>
      <c r="CBM52" s="76"/>
      <c r="CBN52" s="76"/>
      <c r="CBO52" s="76"/>
      <c r="CBP52" s="76"/>
      <c r="CBQ52" s="76"/>
      <c r="CBR52" s="76"/>
      <c r="CBS52" s="76"/>
      <c r="CBT52" s="76"/>
      <c r="CBU52" s="76"/>
      <c r="CBV52" s="76"/>
      <c r="CBW52" s="76"/>
      <c r="CBX52" s="76"/>
      <c r="CBY52" s="76"/>
      <c r="CBZ52" s="76"/>
      <c r="CCA52" s="76"/>
      <c r="CCB52" s="76"/>
      <c r="CCC52" s="76"/>
      <c r="CCD52" s="76"/>
      <c r="CCE52" s="76"/>
      <c r="CCF52" s="76"/>
      <c r="CCG52" s="76"/>
      <c r="CCH52" s="76"/>
      <c r="CCI52" s="76"/>
      <c r="CCJ52" s="76"/>
      <c r="CCK52" s="76"/>
      <c r="CCL52" s="76"/>
      <c r="CCM52" s="76"/>
      <c r="CCN52" s="76"/>
      <c r="CCO52" s="76"/>
      <c r="CCP52" s="76"/>
      <c r="CCQ52" s="76"/>
      <c r="CCR52" s="76"/>
      <c r="CCS52" s="76"/>
      <c r="CCT52" s="76"/>
      <c r="CCU52" s="76"/>
      <c r="CCV52" s="76"/>
      <c r="CCW52" s="76"/>
      <c r="CCX52" s="76"/>
      <c r="CCY52" s="76"/>
      <c r="CCZ52" s="76"/>
      <c r="CDA52" s="76"/>
      <c r="CDB52" s="76"/>
      <c r="CDC52" s="76"/>
      <c r="CDD52" s="76"/>
      <c r="CDE52" s="76"/>
      <c r="CDF52" s="76"/>
      <c r="CDG52" s="76"/>
      <c r="CDH52" s="76"/>
      <c r="CDI52" s="76"/>
      <c r="CDJ52" s="76"/>
      <c r="CDK52" s="76"/>
      <c r="CDL52" s="76"/>
      <c r="CDM52" s="76"/>
      <c r="CDN52" s="76"/>
      <c r="CDO52" s="76"/>
      <c r="CDP52" s="76"/>
      <c r="CDQ52" s="76"/>
      <c r="CDR52" s="76"/>
      <c r="CDS52" s="76"/>
      <c r="CDT52" s="76"/>
      <c r="CDU52" s="76"/>
      <c r="CDV52" s="76"/>
      <c r="CDW52" s="76"/>
      <c r="CDX52" s="76"/>
      <c r="CDY52" s="76"/>
      <c r="CDZ52" s="76"/>
      <c r="CEA52" s="76"/>
      <c r="CEB52" s="76"/>
      <c r="CEC52" s="76"/>
      <c r="CED52" s="76"/>
      <c r="CEE52" s="76"/>
      <c r="CEF52" s="76"/>
      <c r="CEG52" s="76"/>
      <c r="CEH52" s="76"/>
      <c r="CEI52" s="76"/>
      <c r="CEJ52" s="76"/>
      <c r="CEK52" s="76"/>
      <c r="CEL52" s="76"/>
      <c r="CEM52" s="76"/>
      <c r="CEN52" s="76"/>
      <c r="CEO52" s="76"/>
      <c r="CEP52" s="76"/>
      <c r="CEQ52" s="76"/>
      <c r="CER52" s="76"/>
      <c r="CES52" s="76"/>
      <c r="CET52" s="76"/>
      <c r="CEU52" s="76"/>
      <c r="CEV52" s="76"/>
      <c r="CEW52" s="76"/>
      <c r="CEX52" s="76"/>
      <c r="CEY52" s="76"/>
      <c r="CEZ52" s="76"/>
      <c r="CFA52" s="76"/>
      <c r="CFB52" s="76"/>
      <c r="CFC52" s="76"/>
      <c r="CFD52" s="76"/>
      <c r="CFE52" s="76"/>
      <c r="CFF52" s="76"/>
      <c r="CFG52" s="76"/>
      <c r="CFH52" s="76"/>
      <c r="CFI52" s="76"/>
      <c r="CFJ52" s="76"/>
      <c r="CFK52" s="76"/>
      <c r="CFL52" s="76"/>
      <c r="CFM52" s="76"/>
      <c r="CFN52" s="76"/>
      <c r="CFO52" s="76"/>
      <c r="CFP52" s="76"/>
      <c r="CFQ52" s="76"/>
      <c r="CFR52" s="76"/>
      <c r="CFS52" s="76"/>
      <c r="CFT52" s="76"/>
      <c r="CFU52" s="76"/>
      <c r="CFV52" s="76"/>
      <c r="CFW52" s="76"/>
      <c r="CFX52" s="76"/>
      <c r="CFY52" s="76"/>
      <c r="CFZ52" s="76"/>
      <c r="CGA52" s="76"/>
      <c r="CGB52" s="76"/>
      <c r="CGC52" s="76"/>
      <c r="CGD52" s="76"/>
      <c r="CGE52" s="76"/>
      <c r="CGF52" s="76"/>
      <c r="CGG52" s="76"/>
      <c r="CGH52" s="76"/>
      <c r="CGI52" s="76"/>
      <c r="CGJ52" s="76"/>
      <c r="CGK52" s="76"/>
      <c r="CGL52" s="76"/>
      <c r="CGM52" s="76"/>
      <c r="CGN52" s="76"/>
      <c r="CGO52" s="76"/>
      <c r="CGP52" s="76"/>
      <c r="CGQ52" s="76"/>
      <c r="CGR52" s="76"/>
      <c r="CGS52" s="76"/>
      <c r="CGT52" s="76"/>
      <c r="CGU52" s="76"/>
      <c r="CGV52" s="76"/>
      <c r="CGW52" s="76"/>
      <c r="CGX52" s="76"/>
      <c r="CGY52" s="76"/>
      <c r="CGZ52" s="76"/>
      <c r="CHA52" s="76"/>
      <c r="CHB52" s="76"/>
      <c r="CHC52" s="76"/>
      <c r="CHD52" s="76"/>
      <c r="CHE52" s="76"/>
      <c r="CHF52" s="76"/>
      <c r="CHG52" s="76"/>
      <c r="CHH52" s="76"/>
      <c r="CHI52" s="76"/>
      <c r="CHJ52" s="76"/>
      <c r="CHK52" s="76"/>
      <c r="CHL52" s="76"/>
      <c r="CHM52" s="76"/>
      <c r="CHN52" s="76"/>
      <c r="CHO52" s="76"/>
      <c r="CHP52" s="76"/>
      <c r="CHQ52" s="76"/>
      <c r="CHR52" s="76"/>
      <c r="CHS52" s="76"/>
      <c r="CHT52" s="76"/>
      <c r="CHU52" s="76"/>
      <c r="CHV52" s="76"/>
      <c r="CHW52" s="76"/>
      <c r="CHX52" s="76"/>
      <c r="CHY52" s="76"/>
      <c r="CHZ52" s="76"/>
      <c r="CIA52" s="76"/>
      <c r="CIB52" s="76"/>
      <c r="CIC52" s="76"/>
      <c r="CID52" s="76"/>
      <c r="CIE52" s="76"/>
      <c r="CIF52" s="76"/>
      <c r="CIG52" s="76"/>
      <c r="CIH52" s="76"/>
      <c r="CII52" s="76"/>
      <c r="CIJ52" s="76"/>
      <c r="CIK52" s="76"/>
      <c r="CIL52" s="76"/>
      <c r="CIM52" s="76"/>
      <c r="CIN52" s="76"/>
      <c r="CIO52" s="76"/>
      <c r="CIP52" s="76"/>
      <c r="CIQ52" s="76"/>
      <c r="CIR52" s="76"/>
      <c r="CIS52" s="76"/>
      <c r="CIT52" s="76"/>
      <c r="CIU52" s="76"/>
      <c r="CIV52" s="76"/>
      <c r="CIW52" s="76"/>
      <c r="CIX52" s="76"/>
      <c r="CIY52" s="76"/>
      <c r="CIZ52" s="76"/>
      <c r="CJA52" s="76"/>
      <c r="CJB52" s="76"/>
      <c r="CJC52" s="76"/>
      <c r="CJD52" s="76"/>
      <c r="CJE52" s="76"/>
      <c r="CJF52" s="76"/>
      <c r="CJG52" s="76"/>
      <c r="CJH52" s="76"/>
      <c r="CJI52" s="76"/>
      <c r="CJJ52" s="76"/>
      <c r="CJK52" s="76"/>
      <c r="CJL52" s="76"/>
      <c r="CJM52" s="76"/>
      <c r="CJN52" s="76"/>
      <c r="CJO52" s="76"/>
      <c r="CJP52" s="76"/>
      <c r="CJQ52" s="76"/>
      <c r="CJR52" s="76"/>
      <c r="CJS52" s="76"/>
      <c r="CJT52" s="76"/>
      <c r="CJU52" s="76"/>
      <c r="CJV52" s="76"/>
      <c r="CJW52" s="76"/>
      <c r="CJX52" s="76"/>
      <c r="CJY52" s="76"/>
      <c r="CJZ52" s="76"/>
      <c r="CKA52" s="76"/>
      <c r="CKB52" s="76"/>
      <c r="CKC52" s="76"/>
      <c r="CKD52" s="76"/>
      <c r="CKE52" s="76"/>
      <c r="CKF52" s="76"/>
      <c r="CKG52" s="76"/>
      <c r="CKH52" s="76"/>
      <c r="CKI52" s="76"/>
      <c r="CKJ52" s="76"/>
      <c r="CKK52" s="76"/>
      <c r="CKL52" s="76"/>
      <c r="CKM52" s="76"/>
      <c r="CKN52" s="76"/>
      <c r="CKO52" s="76"/>
      <c r="CKP52" s="76"/>
      <c r="CKQ52" s="76"/>
      <c r="CKR52" s="76"/>
      <c r="CKS52" s="76"/>
      <c r="CKT52" s="76"/>
      <c r="CKU52" s="76"/>
      <c r="CKV52" s="76"/>
      <c r="CKW52" s="76"/>
      <c r="CKX52" s="76"/>
      <c r="CKY52" s="76"/>
      <c r="CKZ52" s="76"/>
      <c r="CLA52" s="76"/>
      <c r="CLB52" s="76"/>
      <c r="CLC52" s="76"/>
      <c r="CLD52" s="76"/>
      <c r="CLE52" s="76"/>
      <c r="CLF52" s="76"/>
      <c r="CLG52" s="76"/>
      <c r="CLH52" s="76"/>
      <c r="CLI52" s="76"/>
      <c r="CLJ52" s="76"/>
      <c r="CLK52" s="76"/>
      <c r="CLL52" s="76"/>
      <c r="CLM52" s="76"/>
      <c r="CLN52" s="76"/>
      <c r="CLO52" s="76"/>
      <c r="CLP52" s="76"/>
      <c r="CLQ52" s="76"/>
      <c r="CLR52" s="76"/>
      <c r="CLS52" s="76"/>
      <c r="CLT52" s="76"/>
      <c r="CLU52" s="76"/>
      <c r="CLV52" s="76"/>
      <c r="CLW52" s="76"/>
      <c r="CLX52" s="76"/>
      <c r="CLY52" s="76"/>
      <c r="CLZ52" s="76"/>
      <c r="CMA52" s="76"/>
      <c r="CMB52" s="76"/>
      <c r="CMC52" s="76"/>
      <c r="CMD52" s="76"/>
      <c r="CME52" s="76"/>
      <c r="CMF52" s="76"/>
      <c r="CMG52" s="76"/>
      <c r="CMH52" s="76"/>
      <c r="CMI52" s="76"/>
      <c r="CMJ52" s="76"/>
      <c r="CMK52" s="76"/>
      <c r="CML52" s="76"/>
      <c r="CMM52" s="76"/>
      <c r="CMN52" s="76"/>
      <c r="CMO52" s="76"/>
      <c r="CMP52" s="76"/>
      <c r="CMQ52" s="76"/>
      <c r="CMR52" s="76"/>
      <c r="CMS52" s="76"/>
      <c r="CMT52" s="76"/>
      <c r="CMU52" s="76"/>
      <c r="CMV52" s="76"/>
      <c r="CMW52" s="76"/>
      <c r="CMX52" s="76"/>
      <c r="CMY52" s="76"/>
      <c r="CMZ52" s="76"/>
      <c r="CNA52" s="76"/>
      <c r="CNB52" s="76"/>
      <c r="CNC52" s="76"/>
      <c r="CND52" s="76"/>
      <c r="CNE52" s="76"/>
      <c r="CNF52" s="76"/>
      <c r="CNG52" s="76"/>
      <c r="CNH52" s="76"/>
      <c r="CNI52" s="76"/>
      <c r="CNJ52" s="76"/>
      <c r="CNK52" s="76"/>
      <c r="CNL52" s="76"/>
      <c r="CNM52" s="76"/>
      <c r="CNN52" s="76"/>
      <c r="CNO52" s="76"/>
      <c r="CNP52" s="76"/>
      <c r="CNQ52" s="76"/>
      <c r="CNR52" s="76"/>
      <c r="CNS52" s="76"/>
      <c r="CNT52" s="76"/>
      <c r="CNU52" s="76"/>
      <c r="CNV52" s="76"/>
      <c r="CNW52" s="76"/>
      <c r="CNX52" s="76"/>
      <c r="CNY52" s="76"/>
      <c r="CNZ52" s="76"/>
      <c r="COA52" s="76"/>
      <c r="COB52" s="76"/>
      <c r="COC52" s="76"/>
      <c r="COD52" s="76"/>
      <c r="COE52" s="76"/>
      <c r="COF52" s="76"/>
      <c r="COG52" s="76"/>
      <c r="COH52" s="76"/>
      <c r="COI52" s="76"/>
      <c r="COJ52" s="76"/>
      <c r="COK52" s="76"/>
      <c r="COL52" s="76"/>
      <c r="COM52" s="76"/>
      <c r="CON52" s="76"/>
      <c r="COO52" s="76"/>
      <c r="COP52" s="76"/>
      <c r="COQ52" s="76"/>
      <c r="COR52" s="76"/>
      <c r="COS52" s="76"/>
      <c r="COT52" s="76"/>
      <c r="COU52" s="76"/>
      <c r="COV52" s="76"/>
      <c r="COW52" s="76"/>
      <c r="COX52" s="76"/>
      <c r="COY52" s="76"/>
      <c r="COZ52" s="76"/>
      <c r="CPA52" s="76"/>
      <c r="CPB52" s="76"/>
      <c r="CPC52" s="76"/>
      <c r="CPD52" s="76"/>
      <c r="CPE52" s="76"/>
      <c r="CPF52" s="76"/>
      <c r="CPG52" s="76"/>
      <c r="CPH52" s="76"/>
      <c r="CPI52" s="76"/>
      <c r="CPJ52" s="76"/>
      <c r="CPK52" s="76"/>
      <c r="CPL52" s="76"/>
      <c r="CPM52" s="76"/>
      <c r="CPN52" s="76"/>
      <c r="CPO52" s="76"/>
      <c r="CPP52" s="76"/>
      <c r="CPQ52" s="76"/>
      <c r="CPR52" s="76"/>
      <c r="CPS52" s="76"/>
      <c r="CPT52" s="76"/>
      <c r="CPU52" s="76"/>
      <c r="CPV52" s="76"/>
      <c r="CPW52" s="76"/>
      <c r="CPX52" s="76"/>
      <c r="CPY52" s="76"/>
      <c r="CPZ52" s="76"/>
      <c r="CQA52" s="76"/>
      <c r="CQB52" s="76"/>
      <c r="CQC52" s="76"/>
      <c r="CQD52" s="76"/>
      <c r="CQE52" s="76"/>
      <c r="CQF52" s="76"/>
      <c r="CQG52" s="76"/>
      <c r="CQH52" s="76"/>
      <c r="CQI52" s="76"/>
      <c r="CQJ52" s="76"/>
      <c r="CQK52" s="76"/>
      <c r="CQL52" s="76"/>
      <c r="CQM52" s="76"/>
      <c r="CQN52" s="76"/>
      <c r="CQO52" s="76"/>
      <c r="CQP52" s="76"/>
      <c r="CQQ52" s="76"/>
      <c r="CQR52" s="76"/>
      <c r="CQS52" s="76"/>
      <c r="CQT52" s="76"/>
      <c r="CQU52" s="76"/>
      <c r="CQV52" s="76"/>
      <c r="CQW52" s="76"/>
      <c r="CQX52" s="76"/>
      <c r="CQY52" s="76"/>
      <c r="CQZ52" s="76"/>
      <c r="CRA52" s="76"/>
      <c r="CRB52" s="76"/>
      <c r="CRC52" s="76"/>
      <c r="CRD52" s="76"/>
      <c r="CRE52" s="76"/>
      <c r="CRF52" s="76"/>
      <c r="CRG52" s="76"/>
      <c r="CRH52" s="76"/>
      <c r="CRI52" s="76"/>
      <c r="CRJ52" s="76"/>
      <c r="CRK52" s="76"/>
      <c r="CRL52" s="76"/>
      <c r="CRM52" s="76"/>
      <c r="CRN52" s="76"/>
      <c r="CRO52" s="76"/>
      <c r="CRP52" s="76"/>
      <c r="CRQ52" s="76"/>
      <c r="CRR52" s="76"/>
      <c r="CRS52" s="76"/>
      <c r="CRT52" s="76"/>
      <c r="CRU52" s="76"/>
      <c r="CRV52" s="76"/>
      <c r="CRW52" s="76"/>
      <c r="CRX52" s="76"/>
      <c r="CRY52" s="76"/>
      <c r="CRZ52" s="76"/>
      <c r="CSA52" s="76"/>
      <c r="CSB52" s="76"/>
      <c r="CSC52" s="76"/>
      <c r="CSD52" s="76"/>
      <c r="CSE52" s="76"/>
      <c r="CSF52" s="76"/>
      <c r="CSG52" s="76"/>
      <c r="CSH52" s="76"/>
      <c r="CSI52" s="76"/>
      <c r="CSJ52" s="76"/>
      <c r="CSK52" s="76"/>
      <c r="CSL52" s="76"/>
      <c r="CSM52" s="76"/>
      <c r="CSN52" s="76"/>
      <c r="CSO52" s="76"/>
      <c r="CSP52" s="76"/>
      <c r="CSQ52" s="76"/>
      <c r="CSR52" s="76"/>
      <c r="CSS52" s="76"/>
      <c r="CST52" s="76"/>
      <c r="CSU52" s="76"/>
      <c r="CSV52" s="76"/>
      <c r="CSW52" s="76"/>
      <c r="CSX52" s="76"/>
      <c r="CSY52" s="76"/>
      <c r="CSZ52" s="76"/>
      <c r="CTA52" s="76"/>
      <c r="CTB52" s="76"/>
      <c r="CTC52" s="76"/>
      <c r="CTD52" s="76"/>
      <c r="CTE52" s="76"/>
      <c r="CTF52" s="76"/>
      <c r="CTG52" s="76"/>
      <c r="CTH52" s="76"/>
      <c r="CTI52" s="76"/>
      <c r="CTJ52" s="76"/>
      <c r="CTK52" s="76"/>
      <c r="CTL52" s="76"/>
      <c r="CTM52" s="76"/>
      <c r="CTN52" s="76"/>
      <c r="CTO52" s="76"/>
      <c r="CTP52" s="76"/>
      <c r="CTQ52" s="76"/>
      <c r="CTR52" s="76"/>
      <c r="CTS52" s="76"/>
      <c r="CTT52" s="76"/>
      <c r="CTU52" s="76"/>
      <c r="CTV52" s="76"/>
      <c r="CTW52" s="76"/>
      <c r="CTX52" s="76"/>
      <c r="CTY52" s="76"/>
      <c r="CTZ52" s="76"/>
      <c r="CUA52" s="76"/>
      <c r="CUB52" s="76"/>
      <c r="CUC52" s="76"/>
      <c r="CUD52" s="76"/>
      <c r="CUE52" s="76"/>
      <c r="CUF52" s="76"/>
      <c r="CUG52" s="76"/>
      <c r="CUH52" s="76"/>
      <c r="CUI52" s="76"/>
      <c r="CUJ52" s="76"/>
      <c r="CUK52" s="76"/>
      <c r="CUL52" s="76"/>
      <c r="CUM52" s="76"/>
      <c r="CUN52" s="76"/>
      <c r="CUO52" s="76"/>
      <c r="CUP52" s="76"/>
      <c r="CUQ52" s="76"/>
      <c r="CUR52" s="76"/>
      <c r="CUS52" s="76"/>
      <c r="CUT52" s="76"/>
      <c r="CUU52" s="76"/>
      <c r="CUV52" s="76"/>
      <c r="CUW52" s="76"/>
      <c r="CUX52" s="76"/>
      <c r="CUY52" s="76"/>
      <c r="CUZ52" s="76"/>
      <c r="CVA52" s="76"/>
      <c r="CVB52" s="76"/>
      <c r="CVC52" s="76"/>
      <c r="CVD52" s="76"/>
      <c r="CVE52" s="76"/>
      <c r="CVF52" s="76"/>
      <c r="CVG52" s="76"/>
      <c r="CVH52" s="76"/>
      <c r="CVI52" s="76"/>
      <c r="CVJ52" s="76"/>
      <c r="CVK52" s="76"/>
      <c r="CVL52" s="76"/>
      <c r="CVM52" s="76"/>
      <c r="CVN52" s="76"/>
      <c r="CVO52" s="76"/>
      <c r="CVP52" s="76"/>
      <c r="CVQ52" s="76"/>
      <c r="CVR52" s="76"/>
      <c r="CVS52" s="76"/>
      <c r="CVT52" s="76"/>
      <c r="CVU52" s="76"/>
      <c r="CVV52" s="76"/>
      <c r="CVW52" s="76"/>
      <c r="CVX52" s="76"/>
      <c r="CVY52" s="76"/>
      <c r="CVZ52" s="76"/>
      <c r="CWA52" s="76"/>
      <c r="CWB52" s="76"/>
      <c r="CWC52" s="76"/>
      <c r="CWD52" s="76"/>
      <c r="CWE52" s="76"/>
      <c r="CWF52" s="76"/>
      <c r="CWG52" s="76"/>
      <c r="CWH52" s="76"/>
      <c r="CWI52" s="76"/>
      <c r="CWJ52" s="76"/>
      <c r="CWK52" s="76"/>
      <c r="CWL52" s="76"/>
      <c r="CWM52" s="76"/>
      <c r="CWN52" s="76"/>
      <c r="CWO52" s="76"/>
      <c r="CWP52" s="76"/>
      <c r="CWQ52" s="76"/>
      <c r="CWR52" s="76"/>
      <c r="CWS52" s="76"/>
      <c r="CWT52" s="76"/>
      <c r="CWU52" s="76"/>
      <c r="CWV52" s="76"/>
      <c r="CWW52" s="76"/>
      <c r="CWX52" s="76"/>
      <c r="CWY52" s="76"/>
      <c r="CWZ52" s="76"/>
      <c r="CXA52" s="76"/>
      <c r="CXB52" s="76"/>
      <c r="CXC52" s="76"/>
      <c r="CXD52" s="76"/>
      <c r="CXE52" s="76"/>
      <c r="CXF52" s="76"/>
      <c r="CXG52" s="76"/>
      <c r="CXH52" s="76"/>
      <c r="CXI52" s="76"/>
      <c r="CXJ52" s="76"/>
      <c r="CXK52" s="76"/>
      <c r="CXL52" s="76"/>
      <c r="CXM52" s="76"/>
      <c r="CXN52" s="76"/>
      <c r="CXO52" s="76"/>
      <c r="CXP52" s="76"/>
      <c r="CXQ52" s="76"/>
      <c r="CXR52" s="76"/>
      <c r="CXS52" s="76"/>
      <c r="CXT52" s="76"/>
      <c r="CXU52" s="76"/>
      <c r="CXV52" s="76"/>
      <c r="CXW52" s="76"/>
      <c r="CXX52" s="76"/>
      <c r="CXY52" s="76"/>
      <c r="CXZ52" s="76"/>
      <c r="CYA52" s="76"/>
      <c r="CYB52" s="76"/>
      <c r="CYC52" s="76"/>
      <c r="CYD52" s="76"/>
      <c r="CYE52" s="76"/>
      <c r="CYF52" s="76"/>
      <c r="CYG52" s="76"/>
      <c r="CYH52" s="76"/>
      <c r="CYI52" s="76"/>
      <c r="CYJ52" s="76"/>
      <c r="CYK52" s="76"/>
      <c r="CYL52" s="76"/>
      <c r="CYM52" s="76"/>
      <c r="CYN52" s="76"/>
      <c r="CYO52" s="76"/>
      <c r="CYP52" s="76"/>
      <c r="CYQ52" s="76"/>
      <c r="CYR52" s="76"/>
      <c r="CYS52" s="76"/>
      <c r="CYT52" s="76"/>
      <c r="CYU52" s="76"/>
      <c r="CYV52" s="76"/>
      <c r="CYW52" s="76"/>
      <c r="CYX52" s="76"/>
      <c r="CYY52" s="76"/>
      <c r="CYZ52" s="76"/>
      <c r="CZA52" s="76"/>
      <c r="CZB52" s="76"/>
      <c r="CZC52" s="76"/>
      <c r="CZD52" s="76"/>
      <c r="CZE52" s="76"/>
      <c r="CZF52" s="76"/>
      <c r="CZG52" s="76"/>
      <c r="CZH52" s="76"/>
      <c r="CZI52" s="76"/>
      <c r="CZJ52" s="76"/>
      <c r="CZK52" s="76"/>
      <c r="CZL52" s="76"/>
      <c r="CZM52" s="76"/>
      <c r="CZN52" s="76"/>
      <c r="CZO52" s="76"/>
      <c r="CZP52" s="76"/>
      <c r="CZQ52" s="76"/>
      <c r="CZR52" s="76"/>
      <c r="CZS52" s="76"/>
      <c r="CZT52" s="76"/>
      <c r="CZU52" s="76"/>
      <c r="CZV52" s="76"/>
      <c r="CZW52" s="76"/>
      <c r="CZX52" s="76"/>
      <c r="CZY52" s="76"/>
      <c r="CZZ52" s="76"/>
      <c r="DAA52" s="76"/>
      <c r="DAB52" s="76"/>
      <c r="DAC52" s="76"/>
      <c r="DAD52" s="76"/>
      <c r="DAE52" s="76"/>
      <c r="DAF52" s="76"/>
      <c r="DAG52" s="76"/>
      <c r="DAH52" s="76"/>
      <c r="DAI52" s="76"/>
      <c r="DAJ52" s="76"/>
      <c r="DAK52" s="76"/>
      <c r="DAL52" s="76"/>
      <c r="DAM52" s="76"/>
      <c r="DAN52" s="76"/>
      <c r="DAO52" s="76"/>
      <c r="DAP52" s="76"/>
      <c r="DAQ52" s="76"/>
      <c r="DAR52" s="76"/>
      <c r="DAS52" s="76"/>
      <c r="DAT52" s="76"/>
      <c r="DAU52" s="76"/>
      <c r="DAV52" s="76"/>
      <c r="DAW52" s="76"/>
      <c r="DAX52" s="76"/>
      <c r="DAY52" s="76"/>
      <c r="DAZ52" s="76"/>
      <c r="DBA52" s="76"/>
      <c r="DBB52" s="76"/>
      <c r="DBC52" s="76"/>
      <c r="DBD52" s="76"/>
      <c r="DBE52" s="76"/>
      <c r="DBF52" s="76"/>
      <c r="DBG52" s="76"/>
      <c r="DBH52" s="76"/>
      <c r="DBI52" s="76"/>
      <c r="DBJ52" s="76"/>
      <c r="DBK52" s="76"/>
      <c r="DBL52" s="76"/>
      <c r="DBM52" s="76"/>
      <c r="DBN52" s="76"/>
      <c r="DBO52" s="76"/>
      <c r="DBP52" s="76"/>
      <c r="DBQ52" s="76"/>
      <c r="DBR52" s="76"/>
      <c r="DBS52" s="76"/>
      <c r="DBT52" s="76"/>
      <c r="DBU52" s="76"/>
      <c r="DBV52" s="76"/>
      <c r="DBW52" s="76"/>
      <c r="DBX52" s="76"/>
      <c r="DBY52" s="76"/>
      <c r="DBZ52" s="76"/>
      <c r="DCA52" s="76"/>
      <c r="DCB52" s="76"/>
      <c r="DCC52" s="76"/>
      <c r="DCD52" s="76"/>
      <c r="DCE52" s="76"/>
      <c r="DCF52" s="76"/>
      <c r="DCG52" s="76"/>
      <c r="DCH52" s="76"/>
      <c r="DCI52" s="76"/>
      <c r="DCJ52" s="76"/>
      <c r="DCK52" s="76"/>
      <c r="DCL52" s="76"/>
      <c r="DCM52" s="76"/>
      <c r="DCN52" s="76"/>
      <c r="DCO52" s="76"/>
      <c r="DCP52" s="76"/>
      <c r="DCQ52" s="76"/>
      <c r="DCR52" s="76"/>
      <c r="DCS52" s="76"/>
      <c r="DCT52" s="76"/>
      <c r="DCU52" s="76"/>
      <c r="DCV52" s="76"/>
      <c r="DCW52" s="76"/>
      <c r="DCX52" s="76"/>
      <c r="DCY52" s="76"/>
      <c r="DCZ52" s="76"/>
      <c r="DDA52" s="76"/>
      <c r="DDB52" s="76"/>
      <c r="DDC52" s="76"/>
      <c r="DDD52" s="76"/>
      <c r="DDE52" s="76"/>
      <c r="DDF52" s="76"/>
      <c r="DDG52" s="76"/>
      <c r="DDH52" s="76"/>
      <c r="DDI52" s="76"/>
      <c r="DDJ52" s="76"/>
      <c r="DDK52" s="76"/>
      <c r="DDL52" s="76"/>
      <c r="DDM52" s="76"/>
      <c r="DDN52" s="76"/>
      <c r="DDO52" s="76"/>
      <c r="DDP52" s="76"/>
      <c r="DDQ52" s="76"/>
      <c r="DDR52" s="76"/>
      <c r="DDS52" s="76"/>
      <c r="DDT52" s="76"/>
      <c r="DDU52" s="76"/>
      <c r="DDV52" s="76"/>
      <c r="DDW52" s="76"/>
      <c r="DDX52" s="76"/>
      <c r="DDY52" s="76"/>
      <c r="DDZ52" s="76"/>
      <c r="DEA52" s="76"/>
      <c r="DEB52" s="76"/>
      <c r="DEC52" s="76"/>
      <c r="DED52" s="76"/>
      <c r="DEE52" s="76"/>
      <c r="DEF52" s="76"/>
      <c r="DEG52" s="76"/>
      <c r="DEH52" s="76"/>
      <c r="DEI52" s="76"/>
      <c r="DEJ52" s="76"/>
      <c r="DEK52" s="76"/>
      <c r="DEL52" s="76"/>
      <c r="DEM52" s="76"/>
      <c r="DEN52" s="76"/>
      <c r="DEO52" s="76"/>
      <c r="DEP52" s="76"/>
      <c r="DEQ52" s="76"/>
      <c r="DER52" s="76"/>
      <c r="DES52" s="76"/>
      <c r="DET52" s="76"/>
      <c r="DEU52" s="76"/>
      <c r="DEV52" s="76"/>
      <c r="DEW52" s="76"/>
      <c r="DEX52" s="76"/>
      <c r="DEY52" s="76"/>
      <c r="DEZ52" s="76"/>
      <c r="DFA52" s="76"/>
      <c r="DFB52" s="76"/>
      <c r="DFC52" s="76"/>
      <c r="DFD52" s="76"/>
      <c r="DFE52" s="76"/>
      <c r="DFF52" s="76"/>
      <c r="DFG52" s="76"/>
      <c r="DFH52" s="76"/>
      <c r="DFI52" s="76"/>
      <c r="DFJ52" s="76"/>
      <c r="DFK52" s="76"/>
      <c r="DFL52" s="76"/>
      <c r="DFM52" s="76"/>
      <c r="DFN52" s="76"/>
      <c r="DFO52" s="76"/>
      <c r="DFP52" s="76"/>
      <c r="DFQ52" s="76"/>
      <c r="DFR52" s="76"/>
      <c r="DFS52" s="76"/>
      <c r="DFT52" s="76"/>
      <c r="DFU52" s="76"/>
      <c r="DFV52" s="76"/>
      <c r="DFW52" s="76"/>
      <c r="DFX52" s="76"/>
      <c r="DFY52" s="76"/>
      <c r="DFZ52" s="76"/>
      <c r="DGA52" s="76"/>
      <c r="DGB52" s="76"/>
      <c r="DGC52" s="76"/>
      <c r="DGD52" s="76"/>
      <c r="DGE52" s="76"/>
      <c r="DGF52" s="76"/>
      <c r="DGG52" s="76"/>
      <c r="DGH52" s="76"/>
      <c r="DGI52" s="76"/>
      <c r="DGJ52" s="76"/>
      <c r="DGK52" s="76"/>
      <c r="DGL52" s="76"/>
      <c r="DGM52" s="76"/>
      <c r="DGN52" s="76"/>
      <c r="DGO52" s="76"/>
      <c r="DGP52" s="76"/>
      <c r="DGQ52" s="76"/>
      <c r="DGR52" s="76"/>
      <c r="DGS52" s="76"/>
      <c r="DGT52" s="76"/>
      <c r="DGU52" s="76"/>
      <c r="DGV52" s="76"/>
      <c r="DGW52" s="76"/>
      <c r="DGX52" s="76"/>
      <c r="DGY52" s="76"/>
      <c r="DGZ52" s="76"/>
      <c r="DHA52" s="76"/>
      <c r="DHB52" s="76"/>
      <c r="DHC52" s="76"/>
      <c r="DHD52" s="76"/>
      <c r="DHE52" s="76"/>
      <c r="DHF52" s="76"/>
      <c r="DHG52" s="76"/>
      <c r="DHH52" s="76"/>
      <c r="DHI52" s="76"/>
      <c r="DHJ52" s="76"/>
      <c r="DHK52" s="76"/>
      <c r="DHL52" s="76"/>
      <c r="DHM52" s="76"/>
      <c r="DHN52" s="76"/>
      <c r="DHO52" s="76"/>
      <c r="DHP52" s="76"/>
      <c r="DHQ52" s="76"/>
      <c r="DHR52" s="76"/>
      <c r="DHS52" s="76"/>
      <c r="DHT52" s="76"/>
      <c r="DHU52" s="76"/>
      <c r="DHV52" s="76"/>
      <c r="DHW52" s="76"/>
      <c r="DHX52" s="76"/>
      <c r="DHY52" s="76"/>
      <c r="DHZ52" s="76"/>
      <c r="DIA52" s="76"/>
      <c r="DIB52" s="76"/>
      <c r="DIC52" s="76"/>
      <c r="DID52" s="76"/>
      <c r="DIE52" s="76"/>
      <c r="DIF52" s="76"/>
      <c r="DIG52" s="76"/>
      <c r="DIH52" s="76"/>
      <c r="DII52" s="76"/>
      <c r="DIJ52" s="76"/>
      <c r="DIK52" s="76"/>
      <c r="DIL52" s="76"/>
      <c r="DIM52" s="76"/>
      <c r="DIN52" s="76"/>
      <c r="DIO52" s="76"/>
      <c r="DIP52" s="76"/>
      <c r="DIQ52" s="76"/>
      <c r="DIR52" s="76"/>
      <c r="DIS52" s="76"/>
      <c r="DIT52" s="76"/>
      <c r="DIU52" s="76"/>
      <c r="DIV52" s="76"/>
      <c r="DIW52" s="76"/>
      <c r="DIX52" s="76"/>
      <c r="DIY52" s="76"/>
      <c r="DIZ52" s="76"/>
      <c r="DJA52" s="76"/>
      <c r="DJB52" s="76"/>
      <c r="DJC52" s="76"/>
      <c r="DJD52" s="76"/>
      <c r="DJE52" s="76"/>
      <c r="DJF52" s="76"/>
      <c r="DJG52" s="76"/>
      <c r="DJH52" s="76"/>
      <c r="DJI52" s="76"/>
      <c r="DJJ52" s="76"/>
      <c r="DJK52" s="76"/>
      <c r="DJL52" s="76"/>
      <c r="DJM52" s="76"/>
      <c r="DJN52" s="76"/>
      <c r="DJO52" s="76"/>
      <c r="DJP52" s="76"/>
      <c r="DJQ52" s="76"/>
      <c r="DJR52" s="76"/>
      <c r="DJS52" s="76"/>
      <c r="DJT52" s="76"/>
      <c r="DJU52" s="76"/>
      <c r="DJV52" s="76"/>
      <c r="DJW52" s="76"/>
      <c r="DJX52" s="76"/>
      <c r="DJY52" s="76"/>
      <c r="DJZ52" s="76"/>
      <c r="DKA52" s="76"/>
      <c r="DKB52" s="76"/>
      <c r="DKC52" s="76"/>
      <c r="DKD52" s="76"/>
      <c r="DKE52" s="76"/>
      <c r="DKF52" s="76"/>
      <c r="DKG52" s="76"/>
      <c r="DKH52" s="76"/>
      <c r="DKI52" s="76"/>
      <c r="DKJ52" s="76"/>
      <c r="DKK52" s="76"/>
      <c r="DKL52" s="76"/>
      <c r="DKM52" s="76"/>
      <c r="DKN52" s="76"/>
      <c r="DKO52" s="76"/>
      <c r="DKP52" s="76"/>
      <c r="DKQ52" s="76"/>
      <c r="DKR52" s="76"/>
      <c r="DKS52" s="76"/>
      <c r="DKT52" s="76"/>
      <c r="DKU52" s="76"/>
      <c r="DKV52" s="76"/>
      <c r="DKW52" s="76"/>
      <c r="DKX52" s="76"/>
      <c r="DKY52" s="76"/>
      <c r="DKZ52" s="76"/>
      <c r="DLA52" s="76"/>
      <c r="DLB52" s="76"/>
      <c r="DLC52" s="76"/>
      <c r="DLD52" s="76"/>
      <c r="DLE52" s="76"/>
      <c r="DLF52" s="76"/>
      <c r="DLG52" s="76"/>
      <c r="DLH52" s="76"/>
      <c r="DLI52" s="76"/>
      <c r="DLJ52" s="76"/>
      <c r="DLK52" s="76"/>
      <c r="DLL52" s="76"/>
      <c r="DLM52" s="76"/>
      <c r="DLN52" s="76"/>
      <c r="DLO52" s="76"/>
      <c r="DLP52" s="76"/>
      <c r="DLQ52" s="76"/>
      <c r="DLR52" s="76"/>
      <c r="DLS52" s="76"/>
      <c r="DLT52" s="76"/>
      <c r="DLU52" s="76"/>
      <c r="DLV52" s="76"/>
      <c r="DLW52" s="76"/>
      <c r="DLX52" s="76"/>
      <c r="DLY52" s="76"/>
      <c r="DLZ52" s="76"/>
      <c r="DMA52" s="76"/>
      <c r="DMB52" s="76"/>
      <c r="DMC52" s="76"/>
      <c r="DMD52" s="76"/>
      <c r="DME52" s="76"/>
      <c r="DMF52" s="76"/>
      <c r="DMG52" s="76"/>
      <c r="DMH52" s="76"/>
      <c r="DMI52" s="76"/>
      <c r="DMJ52" s="76"/>
      <c r="DMK52" s="76"/>
      <c r="DML52" s="76"/>
      <c r="DMM52" s="76"/>
      <c r="DMN52" s="76"/>
      <c r="DMO52" s="76"/>
      <c r="DMP52" s="76"/>
      <c r="DMQ52" s="76"/>
      <c r="DMR52" s="76"/>
      <c r="DMS52" s="76"/>
      <c r="DMT52" s="76"/>
      <c r="DMU52" s="76"/>
      <c r="DMV52" s="76"/>
      <c r="DMW52" s="76"/>
      <c r="DMX52" s="76"/>
      <c r="DMY52" s="76"/>
      <c r="DMZ52" s="76"/>
      <c r="DNA52" s="76"/>
      <c r="DNB52" s="76"/>
      <c r="DNC52" s="76"/>
      <c r="DND52" s="76"/>
      <c r="DNE52" s="76"/>
      <c r="DNF52" s="76"/>
      <c r="DNG52" s="76"/>
      <c r="DNH52" s="76"/>
      <c r="DNI52" s="76"/>
      <c r="DNJ52" s="76"/>
      <c r="DNK52" s="76"/>
      <c r="DNL52" s="76"/>
      <c r="DNM52" s="76"/>
      <c r="DNN52" s="76"/>
      <c r="DNO52" s="76"/>
      <c r="DNP52" s="76"/>
      <c r="DNQ52" s="76"/>
      <c r="DNR52" s="76"/>
      <c r="DNS52" s="76"/>
      <c r="DNT52" s="76"/>
      <c r="DNU52" s="76"/>
      <c r="DNV52" s="76"/>
      <c r="DNW52" s="76"/>
      <c r="DNX52" s="76"/>
      <c r="DNY52" s="76"/>
      <c r="DNZ52" s="76"/>
      <c r="DOA52" s="76"/>
      <c r="DOB52" s="76"/>
      <c r="DOC52" s="76"/>
      <c r="DOD52" s="76"/>
      <c r="DOE52" s="76"/>
      <c r="DOF52" s="76"/>
      <c r="DOG52" s="76"/>
      <c r="DOH52" s="76"/>
      <c r="DOI52" s="76"/>
      <c r="DOJ52" s="76"/>
      <c r="DOK52" s="76"/>
      <c r="DOL52" s="76"/>
      <c r="DOM52" s="76"/>
      <c r="DON52" s="76"/>
      <c r="DOO52" s="76"/>
      <c r="DOP52" s="76"/>
      <c r="DOQ52" s="76"/>
      <c r="DOR52" s="76"/>
      <c r="DOS52" s="76"/>
      <c r="DOT52" s="76"/>
      <c r="DOU52" s="76"/>
      <c r="DOV52" s="76"/>
      <c r="DOW52" s="76"/>
      <c r="DOX52" s="76"/>
      <c r="DOY52" s="76"/>
      <c r="DOZ52" s="76"/>
      <c r="DPA52" s="76"/>
      <c r="DPB52" s="76"/>
      <c r="DPC52" s="76"/>
      <c r="DPD52" s="76"/>
      <c r="DPE52" s="76"/>
      <c r="DPF52" s="76"/>
      <c r="DPG52" s="76"/>
      <c r="DPH52" s="76"/>
      <c r="DPI52" s="76"/>
      <c r="DPJ52" s="76"/>
      <c r="DPK52" s="76"/>
      <c r="DPL52" s="76"/>
      <c r="DPM52" s="76"/>
      <c r="DPN52" s="76"/>
      <c r="DPO52" s="76"/>
      <c r="DPP52" s="76"/>
      <c r="DPQ52" s="76"/>
      <c r="DPR52" s="76"/>
      <c r="DPS52" s="76"/>
      <c r="DPT52" s="76"/>
      <c r="DPU52" s="76"/>
      <c r="DPV52" s="76"/>
      <c r="DPW52" s="76"/>
      <c r="DPX52" s="76"/>
      <c r="DPY52" s="76"/>
      <c r="DPZ52" s="76"/>
      <c r="DQA52" s="76"/>
      <c r="DQB52" s="76"/>
      <c r="DQC52" s="76"/>
      <c r="DQD52" s="76"/>
      <c r="DQE52" s="76"/>
      <c r="DQF52" s="76"/>
      <c r="DQG52" s="76"/>
      <c r="DQH52" s="76"/>
      <c r="DQI52" s="76"/>
      <c r="DQJ52" s="76"/>
      <c r="DQK52" s="76"/>
      <c r="DQL52" s="76"/>
      <c r="DQM52" s="76"/>
      <c r="DQN52" s="76"/>
      <c r="DQO52" s="76"/>
      <c r="DQP52" s="76"/>
      <c r="DQQ52" s="76"/>
      <c r="DQR52" s="76"/>
      <c r="DQS52" s="76"/>
      <c r="DQT52" s="76"/>
      <c r="DQU52" s="76"/>
      <c r="DQV52" s="76"/>
      <c r="DQW52" s="76"/>
      <c r="DQX52" s="76"/>
      <c r="DQY52" s="76"/>
      <c r="DQZ52" s="76"/>
      <c r="DRA52" s="76"/>
      <c r="DRB52" s="76"/>
      <c r="DRC52" s="76"/>
      <c r="DRD52" s="76"/>
      <c r="DRE52" s="76"/>
      <c r="DRF52" s="76"/>
      <c r="DRG52" s="76"/>
      <c r="DRH52" s="76"/>
      <c r="DRI52" s="76"/>
      <c r="DRJ52" s="76"/>
      <c r="DRK52" s="76"/>
      <c r="DRL52" s="76"/>
      <c r="DRM52" s="76"/>
      <c r="DRN52" s="76"/>
      <c r="DRO52" s="76"/>
      <c r="DRP52" s="76"/>
      <c r="DRQ52" s="76"/>
      <c r="DRR52" s="76"/>
      <c r="DRS52" s="76"/>
      <c r="DRT52" s="76"/>
      <c r="DRU52" s="76"/>
      <c r="DRV52" s="76"/>
      <c r="DRW52" s="76"/>
      <c r="DRX52" s="76"/>
      <c r="DRY52" s="76"/>
      <c r="DRZ52" s="76"/>
      <c r="DSA52" s="76"/>
      <c r="DSB52" s="76"/>
      <c r="DSC52" s="76"/>
      <c r="DSD52" s="76"/>
      <c r="DSE52" s="76"/>
      <c r="DSF52" s="76"/>
      <c r="DSG52" s="76"/>
      <c r="DSH52" s="76"/>
      <c r="DSI52" s="76"/>
      <c r="DSJ52" s="76"/>
      <c r="DSK52" s="76"/>
      <c r="DSL52" s="76"/>
      <c r="DSM52" s="76"/>
      <c r="DSN52" s="76"/>
      <c r="DSO52" s="76"/>
      <c r="DSP52" s="76"/>
      <c r="DSQ52" s="76"/>
      <c r="DSR52" s="76"/>
      <c r="DSS52" s="76"/>
      <c r="DST52" s="76"/>
      <c r="DSU52" s="76"/>
      <c r="DSV52" s="76"/>
      <c r="DSW52" s="76"/>
      <c r="DSX52" s="76"/>
      <c r="DSY52" s="76"/>
      <c r="DSZ52" s="76"/>
      <c r="DTA52" s="76"/>
      <c r="DTB52" s="76"/>
      <c r="DTC52" s="76"/>
      <c r="DTD52" s="76"/>
      <c r="DTE52" s="76"/>
      <c r="DTF52" s="76"/>
      <c r="DTG52" s="76"/>
      <c r="DTH52" s="76"/>
      <c r="DTI52" s="76"/>
      <c r="DTJ52" s="76"/>
      <c r="DTK52" s="76"/>
      <c r="DTL52" s="76"/>
      <c r="DTM52" s="76"/>
      <c r="DTN52" s="76"/>
      <c r="DTO52" s="76"/>
      <c r="DTP52" s="76"/>
      <c r="DTQ52" s="76"/>
      <c r="DTR52" s="76"/>
      <c r="DTS52" s="76"/>
      <c r="DTT52" s="76"/>
      <c r="DTU52" s="76"/>
      <c r="DTV52" s="76"/>
      <c r="DTW52" s="76"/>
      <c r="DTX52" s="76"/>
      <c r="DTY52" s="76"/>
      <c r="DTZ52" s="76"/>
      <c r="DUA52" s="76"/>
      <c r="DUB52" s="76"/>
      <c r="DUC52" s="76"/>
      <c r="DUD52" s="76"/>
      <c r="DUE52" s="76"/>
      <c r="DUF52" s="76"/>
      <c r="DUG52" s="76"/>
      <c r="DUH52" s="76"/>
      <c r="DUI52" s="76"/>
      <c r="DUJ52" s="76"/>
      <c r="DUK52" s="76"/>
      <c r="DUL52" s="76"/>
      <c r="DUM52" s="76"/>
      <c r="DUN52" s="76"/>
      <c r="DUO52" s="76"/>
      <c r="DUP52" s="76"/>
      <c r="DUQ52" s="76"/>
      <c r="DUR52" s="76"/>
      <c r="DUS52" s="76"/>
      <c r="DUT52" s="76"/>
      <c r="DUU52" s="76"/>
      <c r="DUV52" s="76"/>
      <c r="DUW52" s="76"/>
      <c r="DUX52" s="76"/>
      <c r="DUY52" s="76"/>
      <c r="DUZ52" s="76"/>
      <c r="DVA52" s="76"/>
      <c r="DVB52" s="76"/>
      <c r="DVC52" s="76"/>
      <c r="DVD52" s="76"/>
      <c r="DVE52" s="76"/>
      <c r="DVF52" s="76"/>
      <c r="DVG52" s="76"/>
      <c r="DVH52" s="76"/>
      <c r="DVI52" s="76"/>
      <c r="DVJ52" s="76"/>
      <c r="DVK52" s="76"/>
      <c r="DVL52" s="76"/>
      <c r="DVM52" s="76"/>
      <c r="DVN52" s="76"/>
      <c r="DVO52" s="76"/>
      <c r="DVP52" s="76"/>
      <c r="DVQ52" s="76"/>
      <c r="DVR52" s="76"/>
      <c r="DVS52" s="76"/>
      <c r="DVT52" s="76"/>
      <c r="DVU52" s="76"/>
      <c r="DVV52" s="76"/>
      <c r="DVW52" s="76"/>
      <c r="DVX52" s="76"/>
      <c r="DVY52" s="76"/>
      <c r="DVZ52" s="76"/>
      <c r="DWA52" s="76"/>
      <c r="DWB52" s="76"/>
      <c r="DWC52" s="76"/>
      <c r="DWD52" s="76"/>
      <c r="DWE52" s="76"/>
      <c r="DWF52" s="76"/>
      <c r="DWG52" s="76"/>
      <c r="DWH52" s="76"/>
      <c r="DWI52" s="76"/>
      <c r="DWJ52" s="76"/>
      <c r="DWK52" s="76"/>
      <c r="DWL52" s="76"/>
      <c r="DWM52" s="76"/>
      <c r="DWN52" s="76"/>
      <c r="DWO52" s="76"/>
      <c r="DWP52" s="76"/>
      <c r="DWQ52" s="76"/>
      <c r="DWR52" s="76"/>
      <c r="DWS52" s="76"/>
      <c r="DWT52" s="76"/>
      <c r="DWU52" s="76"/>
      <c r="DWV52" s="76"/>
      <c r="DWW52" s="76"/>
      <c r="DWX52" s="76"/>
      <c r="DWY52" s="76"/>
      <c r="DWZ52" s="76"/>
      <c r="DXA52" s="76"/>
      <c r="DXB52" s="76"/>
      <c r="DXC52" s="76"/>
      <c r="DXD52" s="76"/>
      <c r="DXE52" s="76"/>
      <c r="DXF52" s="76"/>
      <c r="DXG52" s="76"/>
      <c r="DXH52" s="76"/>
      <c r="DXI52" s="76"/>
      <c r="DXJ52" s="76"/>
      <c r="DXK52" s="76"/>
      <c r="DXL52" s="76"/>
      <c r="DXM52" s="76"/>
      <c r="DXN52" s="76"/>
      <c r="DXO52" s="76"/>
      <c r="DXP52" s="76"/>
      <c r="DXQ52" s="76"/>
      <c r="DXR52" s="76"/>
      <c r="DXS52" s="76"/>
      <c r="DXT52" s="76"/>
      <c r="DXU52" s="76"/>
      <c r="DXV52" s="76"/>
      <c r="DXW52" s="76"/>
      <c r="DXX52" s="76"/>
      <c r="DXY52" s="76"/>
      <c r="DXZ52" s="76"/>
      <c r="DYA52" s="76"/>
      <c r="DYB52" s="76"/>
      <c r="DYC52" s="76"/>
      <c r="DYD52" s="76"/>
      <c r="DYE52" s="76"/>
      <c r="DYF52" s="76"/>
      <c r="DYG52" s="76"/>
      <c r="DYH52" s="76"/>
      <c r="DYI52" s="76"/>
      <c r="DYJ52" s="76"/>
      <c r="DYK52" s="76"/>
      <c r="DYL52" s="76"/>
      <c r="DYM52" s="76"/>
      <c r="DYN52" s="76"/>
      <c r="DYO52" s="76"/>
      <c r="DYP52" s="76"/>
      <c r="DYQ52" s="76"/>
      <c r="DYR52" s="76"/>
      <c r="DYS52" s="76"/>
      <c r="DYT52" s="76"/>
      <c r="DYU52" s="76"/>
      <c r="DYV52" s="76"/>
      <c r="DYW52" s="76"/>
      <c r="DYX52" s="76"/>
      <c r="DYY52" s="76"/>
      <c r="DYZ52" s="76"/>
      <c r="DZA52" s="76"/>
      <c r="DZB52" s="76"/>
      <c r="DZC52" s="76"/>
      <c r="DZD52" s="76"/>
      <c r="DZE52" s="76"/>
      <c r="DZF52" s="76"/>
      <c r="DZG52" s="76"/>
      <c r="DZH52" s="76"/>
      <c r="DZI52" s="76"/>
      <c r="DZJ52" s="76"/>
      <c r="DZK52" s="76"/>
      <c r="DZL52" s="76"/>
      <c r="DZM52" s="76"/>
      <c r="DZN52" s="76"/>
      <c r="DZO52" s="76"/>
      <c r="DZP52" s="76"/>
      <c r="DZQ52" s="76"/>
      <c r="DZR52" s="76"/>
      <c r="DZS52" s="76"/>
      <c r="DZT52" s="76"/>
      <c r="DZU52" s="76"/>
      <c r="DZV52" s="76"/>
      <c r="DZW52" s="76"/>
      <c r="DZX52" s="76"/>
      <c r="DZY52" s="76"/>
      <c r="DZZ52" s="76"/>
      <c r="EAA52" s="76"/>
      <c r="EAB52" s="76"/>
      <c r="EAC52" s="76"/>
      <c r="EAD52" s="76"/>
      <c r="EAE52" s="76"/>
      <c r="EAF52" s="76"/>
      <c r="EAG52" s="76"/>
      <c r="EAH52" s="76"/>
      <c r="EAI52" s="76"/>
      <c r="EAJ52" s="76"/>
      <c r="EAK52" s="76"/>
      <c r="EAL52" s="76"/>
      <c r="EAM52" s="76"/>
      <c r="EAN52" s="76"/>
      <c r="EAO52" s="76"/>
      <c r="EAP52" s="76"/>
      <c r="EAQ52" s="76"/>
      <c r="EAR52" s="76"/>
      <c r="EAS52" s="76"/>
      <c r="EAT52" s="76"/>
      <c r="EAU52" s="76"/>
      <c r="EAV52" s="76"/>
      <c r="EAW52" s="76"/>
      <c r="EAX52" s="76"/>
      <c r="EAY52" s="76"/>
      <c r="EAZ52" s="76"/>
      <c r="EBA52" s="76"/>
      <c r="EBB52" s="76"/>
      <c r="EBC52" s="76"/>
      <c r="EBD52" s="76"/>
      <c r="EBE52" s="76"/>
      <c r="EBF52" s="76"/>
      <c r="EBG52" s="76"/>
      <c r="EBH52" s="76"/>
      <c r="EBI52" s="76"/>
      <c r="EBJ52" s="76"/>
      <c r="EBK52" s="76"/>
      <c r="EBL52" s="76"/>
      <c r="EBM52" s="76"/>
      <c r="EBN52" s="76"/>
      <c r="EBO52" s="76"/>
      <c r="EBP52" s="76"/>
      <c r="EBQ52" s="76"/>
      <c r="EBR52" s="76"/>
      <c r="EBS52" s="76"/>
      <c r="EBT52" s="76"/>
      <c r="EBU52" s="76"/>
      <c r="EBV52" s="76"/>
      <c r="EBW52" s="76"/>
      <c r="EBX52" s="76"/>
      <c r="EBY52" s="76"/>
      <c r="EBZ52" s="76"/>
      <c r="ECA52" s="76"/>
      <c r="ECB52" s="76"/>
      <c r="ECC52" s="76"/>
      <c r="ECD52" s="76"/>
      <c r="ECE52" s="76"/>
      <c r="ECF52" s="76"/>
      <c r="ECG52" s="76"/>
      <c r="ECH52" s="76"/>
      <c r="ECI52" s="76"/>
      <c r="ECJ52" s="76"/>
      <c r="ECK52" s="76"/>
      <c r="ECL52" s="76"/>
      <c r="ECM52" s="76"/>
      <c r="ECN52" s="76"/>
      <c r="ECO52" s="76"/>
      <c r="ECP52" s="76"/>
      <c r="ECQ52" s="76"/>
      <c r="ECR52" s="76"/>
      <c r="ECS52" s="76"/>
      <c r="ECT52" s="76"/>
      <c r="ECU52" s="76"/>
      <c r="ECV52" s="76"/>
      <c r="ECW52" s="76"/>
      <c r="ECX52" s="76"/>
      <c r="ECY52" s="76"/>
      <c r="ECZ52" s="76"/>
      <c r="EDA52" s="76"/>
      <c r="EDB52" s="76"/>
      <c r="EDC52" s="76"/>
      <c r="EDD52" s="76"/>
      <c r="EDE52" s="76"/>
      <c r="EDF52" s="76"/>
      <c r="EDG52" s="76"/>
      <c r="EDH52" s="76"/>
      <c r="EDI52" s="76"/>
      <c r="EDJ52" s="76"/>
      <c r="EDK52" s="76"/>
      <c r="EDL52" s="76"/>
      <c r="EDM52" s="76"/>
      <c r="EDN52" s="76"/>
      <c r="EDO52" s="76"/>
      <c r="EDP52" s="76"/>
      <c r="EDQ52" s="76"/>
      <c r="EDR52" s="76"/>
      <c r="EDS52" s="76"/>
      <c r="EDT52" s="76"/>
      <c r="EDU52" s="76"/>
      <c r="EDV52" s="76"/>
      <c r="EDW52" s="76"/>
      <c r="EDX52" s="76"/>
      <c r="EDY52" s="76"/>
      <c r="EDZ52" s="76"/>
      <c r="EEA52" s="76"/>
      <c r="EEB52" s="76"/>
      <c r="EEC52" s="76"/>
      <c r="EED52" s="76"/>
      <c r="EEE52" s="76"/>
      <c r="EEF52" s="76"/>
      <c r="EEG52" s="76"/>
      <c r="EEH52" s="76"/>
      <c r="EEI52" s="76"/>
      <c r="EEJ52" s="76"/>
      <c r="EEK52" s="76"/>
      <c r="EEL52" s="76"/>
      <c r="EEM52" s="76"/>
      <c r="EEN52" s="76"/>
      <c r="EEO52" s="76"/>
      <c r="EEP52" s="76"/>
      <c r="EEQ52" s="76"/>
      <c r="EER52" s="76"/>
      <c r="EES52" s="76"/>
      <c r="EET52" s="76"/>
      <c r="EEU52" s="76"/>
      <c r="EEV52" s="76"/>
      <c r="EEW52" s="76"/>
      <c r="EEX52" s="76"/>
      <c r="EEY52" s="76"/>
      <c r="EEZ52" s="76"/>
      <c r="EFA52" s="76"/>
      <c r="EFB52" s="76"/>
      <c r="EFC52" s="76"/>
      <c r="EFD52" s="76"/>
      <c r="EFE52" s="76"/>
      <c r="EFF52" s="76"/>
      <c r="EFG52" s="76"/>
      <c r="EFH52" s="76"/>
      <c r="EFI52" s="76"/>
      <c r="EFJ52" s="76"/>
      <c r="EFK52" s="76"/>
      <c r="EFL52" s="76"/>
      <c r="EFM52" s="76"/>
      <c r="EFN52" s="76"/>
      <c r="EFO52" s="76"/>
      <c r="EFP52" s="76"/>
      <c r="EFQ52" s="76"/>
      <c r="EFR52" s="76"/>
      <c r="EFS52" s="76"/>
      <c r="EFT52" s="76"/>
      <c r="EFU52" s="76"/>
      <c r="EFV52" s="76"/>
      <c r="EFW52" s="76"/>
      <c r="EFX52" s="76"/>
      <c r="EFY52" s="76"/>
      <c r="EFZ52" s="76"/>
      <c r="EGA52" s="76"/>
      <c r="EGB52" s="76"/>
      <c r="EGC52" s="76"/>
      <c r="EGD52" s="76"/>
      <c r="EGE52" s="76"/>
      <c r="EGF52" s="76"/>
      <c r="EGG52" s="76"/>
      <c r="EGH52" s="76"/>
      <c r="EGI52" s="76"/>
      <c r="EGJ52" s="76"/>
      <c r="EGK52" s="76"/>
      <c r="EGL52" s="76"/>
      <c r="EGM52" s="76"/>
      <c r="EGN52" s="76"/>
      <c r="EGO52" s="76"/>
      <c r="EGP52" s="76"/>
      <c r="EGQ52" s="76"/>
      <c r="EGR52" s="76"/>
      <c r="EGS52" s="76"/>
      <c r="EGT52" s="76"/>
      <c r="EGU52" s="76"/>
      <c r="EGV52" s="76"/>
      <c r="EGW52" s="76"/>
      <c r="EGX52" s="76"/>
      <c r="EGY52" s="76"/>
      <c r="EGZ52" s="76"/>
      <c r="EHA52" s="76"/>
      <c r="EHB52" s="76"/>
      <c r="EHC52" s="76"/>
      <c r="EHD52" s="76"/>
      <c r="EHE52" s="76"/>
      <c r="EHF52" s="76"/>
      <c r="EHG52" s="76"/>
      <c r="EHH52" s="76"/>
      <c r="EHI52" s="76"/>
      <c r="EHJ52" s="76"/>
      <c r="EHK52" s="76"/>
      <c r="EHL52" s="76"/>
      <c r="EHM52" s="76"/>
      <c r="EHN52" s="76"/>
      <c r="EHO52" s="76"/>
      <c r="EHP52" s="76"/>
      <c r="EHQ52" s="76"/>
      <c r="EHR52" s="76"/>
      <c r="EHS52" s="76"/>
      <c r="EHT52" s="76"/>
      <c r="EHU52" s="76"/>
      <c r="EHV52" s="76"/>
      <c r="EHW52" s="76"/>
      <c r="EHX52" s="76"/>
      <c r="EHY52" s="76"/>
      <c r="EHZ52" s="76"/>
      <c r="EIA52" s="76"/>
      <c r="EIB52" s="76"/>
      <c r="EIC52" s="76"/>
      <c r="EID52" s="76"/>
      <c r="EIE52" s="76"/>
      <c r="EIF52" s="76"/>
      <c r="EIG52" s="76"/>
      <c r="EIH52" s="76"/>
      <c r="EII52" s="76"/>
      <c r="EIJ52" s="76"/>
      <c r="EIK52" s="76"/>
      <c r="EIL52" s="76"/>
      <c r="EIM52" s="76"/>
      <c r="EIN52" s="76"/>
      <c r="EIO52" s="76"/>
      <c r="EIP52" s="76"/>
      <c r="EIQ52" s="76"/>
      <c r="EIR52" s="76"/>
      <c r="EIS52" s="76"/>
      <c r="EIT52" s="76"/>
      <c r="EIU52" s="76"/>
      <c r="EIV52" s="76"/>
      <c r="EIW52" s="76"/>
      <c r="EIX52" s="76"/>
      <c r="EIY52" s="76"/>
      <c r="EIZ52" s="76"/>
      <c r="EJA52" s="76"/>
      <c r="EJB52" s="76"/>
      <c r="EJC52" s="76"/>
      <c r="EJD52" s="76"/>
      <c r="EJE52" s="76"/>
      <c r="EJF52" s="76"/>
      <c r="EJG52" s="76"/>
      <c r="EJH52" s="76"/>
      <c r="EJI52" s="76"/>
      <c r="EJJ52" s="76"/>
      <c r="EJK52" s="76"/>
      <c r="EJL52" s="76"/>
      <c r="EJM52" s="76"/>
      <c r="EJN52" s="76"/>
      <c r="EJO52" s="76"/>
      <c r="EJP52" s="76"/>
      <c r="EJQ52" s="76"/>
      <c r="EJR52" s="76"/>
      <c r="EJS52" s="76"/>
      <c r="EJT52" s="76"/>
      <c r="EJU52" s="76"/>
      <c r="EJV52" s="76"/>
      <c r="EJW52" s="76"/>
      <c r="EJX52" s="76"/>
      <c r="EJY52" s="76"/>
      <c r="EJZ52" s="76"/>
      <c r="EKA52" s="76"/>
      <c r="EKB52" s="76"/>
      <c r="EKC52" s="76"/>
      <c r="EKD52" s="76"/>
      <c r="EKE52" s="76"/>
      <c r="EKF52" s="76"/>
      <c r="EKG52" s="76"/>
      <c r="EKH52" s="76"/>
      <c r="EKI52" s="76"/>
      <c r="EKJ52" s="76"/>
      <c r="EKK52" s="76"/>
      <c r="EKL52" s="76"/>
      <c r="EKM52" s="76"/>
      <c r="EKN52" s="76"/>
      <c r="EKO52" s="76"/>
      <c r="EKP52" s="76"/>
      <c r="EKQ52" s="76"/>
      <c r="EKR52" s="76"/>
      <c r="EKS52" s="76"/>
      <c r="EKT52" s="76"/>
      <c r="EKU52" s="76"/>
      <c r="EKV52" s="76"/>
      <c r="EKW52" s="76"/>
      <c r="EKX52" s="76"/>
      <c r="EKY52" s="76"/>
      <c r="EKZ52" s="76"/>
      <c r="ELA52" s="76"/>
      <c r="ELB52" s="76"/>
      <c r="ELC52" s="76"/>
      <c r="ELD52" s="76"/>
      <c r="ELE52" s="76"/>
      <c r="ELF52" s="76"/>
      <c r="ELG52" s="76"/>
      <c r="ELH52" s="76"/>
      <c r="ELI52" s="76"/>
      <c r="ELJ52" s="76"/>
      <c r="ELK52" s="76"/>
      <c r="ELL52" s="76"/>
      <c r="ELM52" s="76"/>
      <c r="ELN52" s="76"/>
      <c r="ELO52" s="76"/>
      <c r="ELP52" s="76"/>
      <c r="ELQ52" s="76"/>
      <c r="ELR52" s="76"/>
      <c r="ELS52" s="76"/>
      <c r="ELT52" s="76"/>
      <c r="ELU52" s="76"/>
      <c r="ELV52" s="76"/>
      <c r="ELW52" s="76"/>
      <c r="ELX52" s="76"/>
      <c r="ELY52" s="76"/>
      <c r="ELZ52" s="76"/>
      <c r="EMA52" s="76"/>
      <c r="EMB52" s="76"/>
      <c r="EMC52" s="76"/>
      <c r="EMD52" s="76"/>
      <c r="EME52" s="76"/>
      <c r="EMF52" s="76"/>
      <c r="EMG52" s="76"/>
      <c r="EMH52" s="76"/>
      <c r="EMI52" s="76"/>
      <c r="EMJ52" s="76"/>
      <c r="EMK52" s="76"/>
      <c r="EML52" s="76"/>
      <c r="EMM52" s="76"/>
      <c r="EMN52" s="76"/>
      <c r="EMO52" s="76"/>
      <c r="EMP52" s="76"/>
      <c r="EMQ52" s="76"/>
      <c r="EMR52" s="76"/>
      <c r="EMS52" s="76"/>
      <c r="EMT52" s="76"/>
      <c r="EMU52" s="76"/>
      <c r="EMV52" s="76"/>
      <c r="EMW52" s="76"/>
      <c r="EMX52" s="76"/>
      <c r="EMY52" s="76"/>
      <c r="EMZ52" s="76"/>
      <c r="ENA52" s="76"/>
      <c r="ENB52" s="76"/>
      <c r="ENC52" s="76"/>
      <c r="END52" s="76"/>
      <c r="ENE52" s="76"/>
      <c r="ENF52" s="76"/>
      <c r="ENG52" s="76"/>
      <c r="ENH52" s="76"/>
      <c r="ENI52" s="76"/>
      <c r="ENJ52" s="76"/>
      <c r="ENK52" s="76"/>
      <c r="ENL52" s="76"/>
      <c r="ENM52" s="76"/>
      <c r="ENN52" s="76"/>
      <c r="ENO52" s="76"/>
      <c r="ENP52" s="76"/>
      <c r="ENQ52" s="76"/>
      <c r="ENR52" s="76"/>
      <c r="ENS52" s="76"/>
      <c r="ENT52" s="76"/>
      <c r="ENU52" s="76"/>
      <c r="ENV52" s="76"/>
      <c r="ENW52" s="76"/>
      <c r="ENX52" s="76"/>
      <c r="ENY52" s="76"/>
      <c r="ENZ52" s="76"/>
      <c r="EOA52" s="76"/>
      <c r="EOB52" s="76"/>
      <c r="EOC52" s="76"/>
      <c r="EOD52" s="76"/>
      <c r="EOE52" s="76"/>
      <c r="EOF52" s="76"/>
      <c r="EOG52" s="76"/>
      <c r="EOH52" s="76"/>
      <c r="EOI52" s="76"/>
      <c r="EOJ52" s="76"/>
      <c r="EOK52" s="76"/>
      <c r="EOL52" s="76"/>
      <c r="EOM52" s="76"/>
      <c r="EON52" s="76"/>
      <c r="EOO52" s="76"/>
      <c r="EOP52" s="76"/>
      <c r="EOQ52" s="76"/>
      <c r="EOR52" s="76"/>
      <c r="EOS52" s="76"/>
      <c r="EOT52" s="76"/>
      <c r="EOU52" s="76"/>
      <c r="EOV52" s="76"/>
      <c r="EOW52" s="76"/>
      <c r="EOX52" s="76"/>
      <c r="EOY52" s="76"/>
      <c r="EOZ52" s="76"/>
      <c r="EPA52" s="76"/>
      <c r="EPB52" s="76"/>
      <c r="EPC52" s="76"/>
      <c r="EPD52" s="76"/>
      <c r="EPE52" s="76"/>
      <c r="EPF52" s="76"/>
      <c r="EPG52" s="76"/>
      <c r="EPH52" s="76"/>
      <c r="EPI52" s="76"/>
      <c r="EPJ52" s="76"/>
      <c r="EPK52" s="76"/>
      <c r="EPL52" s="76"/>
      <c r="EPM52" s="76"/>
      <c r="EPN52" s="76"/>
      <c r="EPO52" s="76"/>
      <c r="EPP52" s="76"/>
      <c r="EPQ52" s="76"/>
      <c r="EPR52" s="76"/>
      <c r="EPS52" s="76"/>
      <c r="EPT52" s="76"/>
      <c r="EPU52" s="76"/>
      <c r="EPV52" s="76"/>
      <c r="EPW52" s="76"/>
      <c r="EPX52" s="76"/>
      <c r="EPY52" s="76"/>
      <c r="EPZ52" s="76"/>
      <c r="EQA52" s="76"/>
      <c r="EQB52" s="76"/>
      <c r="EQC52" s="76"/>
      <c r="EQD52" s="76"/>
      <c r="EQE52" s="76"/>
      <c r="EQF52" s="76"/>
      <c r="EQG52" s="76"/>
      <c r="EQH52" s="76"/>
      <c r="EQI52" s="76"/>
      <c r="EQJ52" s="76"/>
      <c r="EQK52" s="76"/>
      <c r="EQL52" s="76"/>
      <c r="EQM52" s="76"/>
      <c r="EQN52" s="76"/>
      <c r="EQO52" s="76"/>
      <c r="EQP52" s="76"/>
      <c r="EQQ52" s="76"/>
      <c r="EQR52" s="76"/>
      <c r="EQS52" s="76"/>
      <c r="EQT52" s="76"/>
      <c r="EQU52" s="76"/>
      <c r="EQV52" s="76"/>
      <c r="EQW52" s="76"/>
      <c r="EQX52" s="76"/>
      <c r="EQY52" s="76"/>
      <c r="EQZ52" s="76"/>
      <c r="ERA52" s="76"/>
      <c r="ERB52" s="76"/>
      <c r="ERC52" s="76"/>
      <c r="ERD52" s="76"/>
      <c r="ERE52" s="76"/>
      <c r="ERF52" s="76"/>
      <c r="ERG52" s="76"/>
      <c r="ERH52" s="76"/>
      <c r="ERI52" s="76"/>
      <c r="ERJ52" s="76"/>
      <c r="ERK52" s="76"/>
      <c r="ERL52" s="76"/>
      <c r="ERM52" s="76"/>
      <c r="ERN52" s="76"/>
      <c r="ERO52" s="76"/>
      <c r="ERP52" s="76"/>
      <c r="ERQ52" s="76"/>
      <c r="ERR52" s="76"/>
      <c r="ERS52" s="76"/>
      <c r="ERT52" s="76"/>
      <c r="ERU52" s="76"/>
      <c r="ERV52" s="76"/>
      <c r="ERW52" s="76"/>
      <c r="ERX52" s="76"/>
      <c r="ERY52" s="76"/>
      <c r="ERZ52" s="76"/>
      <c r="ESA52" s="76"/>
      <c r="ESB52" s="76"/>
      <c r="ESC52" s="76"/>
      <c r="ESD52" s="76"/>
      <c r="ESE52" s="76"/>
      <c r="ESF52" s="76"/>
      <c r="ESG52" s="76"/>
      <c r="ESH52" s="76"/>
      <c r="ESI52" s="76"/>
      <c r="ESJ52" s="76"/>
      <c r="ESK52" s="76"/>
      <c r="ESL52" s="76"/>
      <c r="ESM52" s="76"/>
      <c r="ESN52" s="76"/>
      <c r="ESO52" s="76"/>
      <c r="ESP52" s="76"/>
      <c r="ESQ52" s="76"/>
      <c r="ESR52" s="76"/>
      <c r="ESS52" s="76"/>
      <c r="EST52" s="76"/>
      <c r="ESU52" s="76"/>
      <c r="ESV52" s="76"/>
      <c r="ESW52" s="76"/>
      <c r="ESX52" s="76"/>
      <c r="ESY52" s="76"/>
      <c r="ESZ52" s="76"/>
      <c r="ETA52" s="76"/>
      <c r="ETB52" s="76"/>
      <c r="ETC52" s="76"/>
      <c r="ETD52" s="76"/>
      <c r="ETE52" s="76"/>
      <c r="ETF52" s="76"/>
      <c r="ETG52" s="76"/>
      <c r="ETH52" s="76"/>
      <c r="ETI52" s="76"/>
      <c r="ETJ52" s="76"/>
      <c r="ETK52" s="76"/>
      <c r="ETL52" s="76"/>
      <c r="ETM52" s="76"/>
      <c r="ETN52" s="76"/>
      <c r="ETO52" s="76"/>
      <c r="ETP52" s="76"/>
      <c r="ETQ52" s="76"/>
      <c r="ETR52" s="76"/>
      <c r="ETS52" s="76"/>
      <c r="ETT52" s="76"/>
      <c r="ETU52" s="76"/>
      <c r="ETV52" s="76"/>
      <c r="ETW52" s="76"/>
      <c r="ETX52" s="76"/>
      <c r="ETY52" s="76"/>
      <c r="ETZ52" s="76"/>
      <c r="EUA52" s="76"/>
      <c r="EUB52" s="76"/>
      <c r="EUC52" s="76"/>
      <c r="EUD52" s="76"/>
      <c r="EUE52" s="76"/>
      <c r="EUF52" s="76"/>
      <c r="EUG52" s="76"/>
      <c r="EUH52" s="76"/>
      <c r="EUI52" s="76"/>
      <c r="EUJ52" s="76"/>
      <c r="EUK52" s="76"/>
      <c r="EUL52" s="76"/>
      <c r="EUM52" s="76"/>
      <c r="EUN52" s="76"/>
      <c r="EUO52" s="76"/>
      <c r="EUP52" s="76"/>
      <c r="EUQ52" s="76"/>
      <c r="EUR52" s="76"/>
      <c r="EUS52" s="76"/>
      <c r="EUT52" s="76"/>
      <c r="EUU52" s="76"/>
      <c r="EUV52" s="76"/>
      <c r="EUW52" s="76"/>
      <c r="EUX52" s="76"/>
      <c r="EUY52" s="76"/>
      <c r="EUZ52" s="76"/>
      <c r="EVA52" s="76"/>
      <c r="EVB52" s="76"/>
      <c r="EVC52" s="76"/>
      <c r="EVD52" s="76"/>
      <c r="EVE52" s="76"/>
      <c r="EVF52" s="76"/>
      <c r="EVG52" s="76"/>
      <c r="EVH52" s="76"/>
      <c r="EVI52" s="76"/>
      <c r="EVJ52" s="76"/>
      <c r="EVK52" s="76"/>
      <c r="EVL52" s="76"/>
      <c r="EVM52" s="76"/>
      <c r="EVN52" s="76"/>
      <c r="EVO52" s="76"/>
      <c r="EVP52" s="76"/>
      <c r="EVQ52" s="76"/>
      <c r="EVR52" s="76"/>
      <c r="EVS52" s="76"/>
      <c r="EVT52" s="76"/>
      <c r="EVU52" s="76"/>
      <c r="EVV52" s="76"/>
      <c r="EVW52" s="76"/>
      <c r="EVX52" s="76"/>
      <c r="EVY52" s="76"/>
      <c r="EVZ52" s="76"/>
      <c r="EWA52" s="76"/>
      <c r="EWB52" s="76"/>
      <c r="EWC52" s="76"/>
      <c r="EWD52" s="76"/>
      <c r="EWE52" s="76"/>
      <c r="EWF52" s="76"/>
      <c r="EWG52" s="76"/>
      <c r="EWH52" s="76"/>
      <c r="EWI52" s="76"/>
      <c r="EWJ52" s="76"/>
      <c r="EWK52" s="76"/>
      <c r="EWL52" s="76"/>
      <c r="EWM52" s="76"/>
      <c r="EWN52" s="76"/>
      <c r="EWO52" s="76"/>
      <c r="EWP52" s="76"/>
      <c r="EWQ52" s="76"/>
      <c r="EWR52" s="76"/>
      <c r="EWS52" s="76"/>
      <c r="EWT52" s="76"/>
      <c r="EWU52" s="76"/>
      <c r="EWV52" s="76"/>
      <c r="EWW52" s="76"/>
      <c r="EWX52" s="76"/>
      <c r="EWY52" s="76"/>
      <c r="EWZ52" s="76"/>
      <c r="EXA52" s="76"/>
      <c r="EXB52" s="76"/>
      <c r="EXC52" s="76"/>
      <c r="EXD52" s="76"/>
      <c r="EXE52" s="76"/>
      <c r="EXF52" s="76"/>
      <c r="EXG52" s="76"/>
      <c r="EXH52" s="76"/>
      <c r="EXI52" s="76"/>
      <c r="EXJ52" s="76"/>
      <c r="EXK52" s="76"/>
      <c r="EXL52" s="76"/>
      <c r="EXM52" s="76"/>
      <c r="EXN52" s="76"/>
      <c r="EXO52" s="76"/>
      <c r="EXP52" s="76"/>
      <c r="EXQ52" s="76"/>
      <c r="EXR52" s="76"/>
      <c r="EXS52" s="76"/>
      <c r="EXT52" s="76"/>
      <c r="EXU52" s="76"/>
      <c r="EXV52" s="76"/>
      <c r="EXW52" s="76"/>
      <c r="EXX52" s="76"/>
      <c r="EXY52" s="76"/>
      <c r="EXZ52" s="76"/>
      <c r="EYA52" s="76"/>
      <c r="EYB52" s="76"/>
      <c r="EYC52" s="76"/>
      <c r="EYD52" s="76"/>
      <c r="EYE52" s="76"/>
      <c r="EYF52" s="76"/>
      <c r="EYG52" s="76"/>
      <c r="EYH52" s="76"/>
      <c r="EYI52" s="76"/>
      <c r="EYJ52" s="76"/>
      <c r="EYK52" s="76"/>
      <c r="EYL52" s="76"/>
      <c r="EYM52" s="76"/>
      <c r="EYN52" s="76"/>
      <c r="EYO52" s="76"/>
      <c r="EYP52" s="76"/>
      <c r="EYQ52" s="76"/>
      <c r="EYR52" s="76"/>
      <c r="EYS52" s="76"/>
      <c r="EYT52" s="76"/>
      <c r="EYU52" s="76"/>
      <c r="EYV52" s="76"/>
      <c r="EYW52" s="76"/>
      <c r="EYX52" s="76"/>
      <c r="EYY52" s="76"/>
      <c r="EYZ52" s="76"/>
      <c r="EZA52" s="76"/>
      <c r="EZB52" s="76"/>
      <c r="EZC52" s="76"/>
      <c r="EZD52" s="76"/>
      <c r="EZE52" s="76"/>
      <c r="EZF52" s="76"/>
      <c r="EZG52" s="76"/>
      <c r="EZH52" s="76"/>
      <c r="EZI52" s="76"/>
      <c r="EZJ52" s="76"/>
      <c r="EZK52" s="76"/>
      <c r="EZL52" s="76"/>
      <c r="EZM52" s="76"/>
      <c r="EZN52" s="76"/>
      <c r="EZO52" s="76"/>
      <c r="EZP52" s="76"/>
      <c r="EZQ52" s="76"/>
      <c r="EZR52" s="76"/>
      <c r="EZS52" s="76"/>
      <c r="EZT52" s="76"/>
      <c r="EZU52" s="76"/>
      <c r="EZV52" s="76"/>
      <c r="EZW52" s="76"/>
      <c r="EZX52" s="76"/>
      <c r="EZY52" s="76"/>
      <c r="EZZ52" s="76"/>
      <c r="FAA52" s="76"/>
      <c r="FAB52" s="76"/>
      <c r="FAC52" s="76"/>
      <c r="FAD52" s="76"/>
      <c r="FAE52" s="76"/>
      <c r="FAF52" s="76"/>
      <c r="FAG52" s="76"/>
      <c r="FAH52" s="76"/>
      <c r="FAI52" s="76"/>
      <c r="FAJ52" s="76"/>
      <c r="FAK52" s="76"/>
      <c r="FAL52" s="76"/>
      <c r="FAM52" s="76"/>
      <c r="FAN52" s="76"/>
      <c r="FAO52" s="76"/>
      <c r="FAP52" s="76"/>
      <c r="FAQ52" s="76"/>
      <c r="FAR52" s="76"/>
      <c r="FAS52" s="76"/>
      <c r="FAT52" s="76"/>
      <c r="FAU52" s="76"/>
      <c r="FAV52" s="76"/>
      <c r="FAW52" s="76"/>
      <c r="FAX52" s="76"/>
      <c r="FAY52" s="76"/>
      <c r="FAZ52" s="76"/>
      <c r="FBA52" s="76"/>
      <c r="FBB52" s="76"/>
      <c r="FBC52" s="76"/>
      <c r="FBD52" s="76"/>
      <c r="FBE52" s="76"/>
      <c r="FBF52" s="76"/>
      <c r="FBG52" s="76"/>
      <c r="FBH52" s="76"/>
      <c r="FBI52" s="76"/>
      <c r="FBJ52" s="76"/>
      <c r="FBK52" s="76"/>
      <c r="FBL52" s="76"/>
      <c r="FBM52" s="76"/>
      <c r="FBN52" s="76"/>
      <c r="FBO52" s="76"/>
      <c r="FBP52" s="76"/>
      <c r="FBQ52" s="76"/>
      <c r="FBR52" s="76"/>
      <c r="FBS52" s="76"/>
      <c r="FBT52" s="76"/>
      <c r="FBU52" s="76"/>
      <c r="FBV52" s="76"/>
      <c r="FBW52" s="76"/>
      <c r="FBX52" s="76"/>
      <c r="FBY52" s="76"/>
      <c r="FBZ52" s="76"/>
      <c r="FCA52" s="76"/>
      <c r="FCB52" s="76"/>
      <c r="FCC52" s="76"/>
      <c r="FCD52" s="76"/>
      <c r="FCE52" s="76"/>
      <c r="FCF52" s="76"/>
      <c r="FCG52" s="76"/>
      <c r="FCH52" s="76"/>
      <c r="FCI52" s="76"/>
      <c r="FCJ52" s="76"/>
      <c r="FCK52" s="76"/>
      <c r="FCL52" s="76"/>
      <c r="FCM52" s="76"/>
      <c r="FCN52" s="76"/>
      <c r="FCO52" s="76"/>
      <c r="FCP52" s="76"/>
      <c r="FCQ52" s="76"/>
      <c r="FCR52" s="76"/>
      <c r="FCS52" s="76"/>
      <c r="FCT52" s="76"/>
      <c r="FCU52" s="76"/>
      <c r="FCV52" s="76"/>
      <c r="FCW52" s="76"/>
      <c r="FCX52" s="76"/>
      <c r="FCY52" s="76"/>
      <c r="FCZ52" s="76"/>
      <c r="FDA52" s="76"/>
      <c r="FDB52" s="76"/>
      <c r="FDC52" s="76"/>
      <c r="FDD52" s="76"/>
      <c r="FDE52" s="76"/>
      <c r="FDF52" s="76"/>
      <c r="FDG52" s="76"/>
      <c r="FDH52" s="76"/>
      <c r="FDI52" s="76"/>
      <c r="FDJ52" s="76"/>
      <c r="FDK52" s="76"/>
      <c r="FDL52" s="76"/>
      <c r="FDM52" s="76"/>
      <c r="FDN52" s="76"/>
      <c r="FDO52" s="76"/>
      <c r="FDP52" s="76"/>
      <c r="FDQ52" s="76"/>
      <c r="FDR52" s="76"/>
      <c r="FDS52" s="76"/>
      <c r="FDT52" s="76"/>
      <c r="FDU52" s="76"/>
      <c r="FDV52" s="76"/>
      <c r="FDW52" s="76"/>
      <c r="FDX52" s="76"/>
      <c r="FDY52" s="76"/>
      <c r="FDZ52" s="76"/>
      <c r="FEA52" s="76"/>
      <c r="FEB52" s="76"/>
      <c r="FEC52" s="76"/>
      <c r="FED52" s="76"/>
      <c r="FEE52" s="76"/>
      <c r="FEF52" s="76"/>
      <c r="FEG52" s="76"/>
      <c r="FEH52" s="76"/>
      <c r="FEI52" s="76"/>
      <c r="FEJ52" s="76"/>
      <c r="FEK52" s="76"/>
      <c r="FEL52" s="76"/>
      <c r="FEM52" s="76"/>
      <c r="FEN52" s="76"/>
      <c r="FEO52" s="76"/>
      <c r="FEP52" s="76"/>
      <c r="FEQ52" s="76"/>
      <c r="FER52" s="76"/>
      <c r="FES52" s="76"/>
      <c r="FET52" s="76"/>
      <c r="FEU52" s="76"/>
      <c r="FEV52" s="76"/>
      <c r="FEW52" s="76"/>
      <c r="FEX52" s="76"/>
      <c r="FEY52" s="76"/>
      <c r="FEZ52" s="76"/>
      <c r="FFA52" s="76"/>
      <c r="FFB52" s="76"/>
      <c r="FFC52" s="76"/>
      <c r="FFD52" s="76"/>
      <c r="FFE52" s="76"/>
      <c r="FFF52" s="76"/>
      <c r="FFG52" s="76"/>
      <c r="FFH52" s="76"/>
      <c r="FFI52" s="76"/>
      <c r="FFJ52" s="76"/>
      <c r="FFK52" s="76"/>
      <c r="FFL52" s="76"/>
      <c r="FFM52" s="76"/>
      <c r="FFN52" s="76"/>
      <c r="FFO52" s="76"/>
      <c r="FFP52" s="76"/>
      <c r="FFQ52" s="76"/>
      <c r="FFR52" s="76"/>
      <c r="FFS52" s="76"/>
      <c r="FFT52" s="76"/>
      <c r="FFU52" s="76"/>
      <c r="FFV52" s="76"/>
      <c r="FFW52" s="76"/>
      <c r="FFX52" s="76"/>
      <c r="FFY52" s="76"/>
      <c r="FFZ52" s="76"/>
      <c r="FGA52" s="76"/>
      <c r="FGB52" s="76"/>
      <c r="FGC52" s="76"/>
      <c r="FGD52" s="76"/>
      <c r="FGE52" s="76"/>
      <c r="FGF52" s="76"/>
      <c r="FGG52" s="76"/>
      <c r="FGH52" s="76"/>
      <c r="FGI52" s="76"/>
      <c r="FGJ52" s="76"/>
      <c r="FGK52" s="76"/>
      <c r="FGL52" s="76"/>
      <c r="FGM52" s="76"/>
      <c r="FGN52" s="76"/>
      <c r="FGO52" s="76"/>
      <c r="FGP52" s="76"/>
      <c r="FGQ52" s="76"/>
      <c r="FGR52" s="76"/>
      <c r="FGS52" s="76"/>
      <c r="FGT52" s="76"/>
      <c r="FGU52" s="76"/>
      <c r="FGV52" s="76"/>
      <c r="FGW52" s="76"/>
      <c r="FGX52" s="76"/>
      <c r="FGY52" s="76"/>
      <c r="FGZ52" s="76"/>
      <c r="FHA52" s="76"/>
      <c r="FHB52" s="76"/>
      <c r="FHC52" s="76"/>
      <c r="FHD52" s="76"/>
      <c r="FHE52" s="76"/>
      <c r="FHF52" s="76"/>
      <c r="FHG52" s="76"/>
      <c r="FHH52" s="76"/>
      <c r="FHI52" s="76"/>
      <c r="FHJ52" s="76"/>
      <c r="FHK52" s="76"/>
      <c r="FHL52" s="76"/>
      <c r="FHM52" s="76"/>
      <c r="FHN52" s="76"/>
      <c r="FHO52" s="76"/>
      <c r="FHP52" s="76"/>
      <c r="FHQ52" s="76"/>
      <c r="FHR52" s="76"/>
      <c r="FHS52" s="76"/>
      <c r="FHT52" s="76"/>
      <c r="FHU52" s="76"/>
      <c r="FHV52" s="76"/>
      <c r="FHW52" s="76"/>
      <c r="FHX52" s="76"/>
      <c r="FHY52" s="76"/>
      <c r="FHZ52" s="76"/>
      <c r="FIA52" s="76"/>
      <c r="FIB52" s="76"/>
      <c r="FIC52" s="76"/>
      <c r="FID52" s="76"/>
      <c r="FIE52" s="76"/>
      <c r="FIF52" s="76"/>
      <c r="FIG52" s="76"/>
      <c r="FIH52" s="76"/>
      <c r="FII52" s="76"/>
      <c r="FIJ52" s="76"/>
      <c r="FIK52" s="76"/>
      <c r="FIL52" s="76"/>
      <c r="FIM52" s="76"/>
      <c r="FIN52" s="76"/>
      <c r="FIO52" s="76"/>
      <c r="FIP52" s="76"/>
      <c r="FIQ52" s="76"/>
      <c r="FIR52" s="76"/>
      <c r="FIS52" s="76"/>
      <c r="FIT52" s="76"/>
      <c r="FIU52" s="76"/>
      <c r="FIV52" s="76"/>
      <c r="FIW52" s="76"/>
      <c r="FIX52" s="76"/>
      <c r="FIY52" s="76"/>
      <c r="FIZ52" s="76"/>
      <c r="FJA52" s="76"/>
      <c r="FJB52" s="76"/>
      <c r="FJC52" s="76"/>
      <c r="FJD52" s="76"/>
      <c r="FJE52" s="76"/>
      <c r="FJF52" s="76"/>
      <c r="FJG52" s="76"/>
      <c r="FJH52" s="76"/>
      <c r="FJI52" s="76"/>
      <c r="FJJ52" s="76"/>
      <c r="FJK52" s="76"/>
      <c r="FJL52" s="76"/>
      <c r="FJM52" s="76"/>
      <c r="FJN52" s="76"/>
      <c r="FJO52" s="76"/>
      <c r="FJP52" s="76"/>
      <c r="FJQ52" s="76"/>
      <c r="FJR52" s="76"/>
      <c r="FJS52" s="76"/>
      <c r="FJT52" s="76"/>
      <c r="FJU52" s="76"/>
      <c r="FJV52" s="76"/>
      <c r="FJW52" s="76"/>
      <c r="FJX52" s="76"/>
      <c r="FJY52" s="76"/>
      <c r="FJZ52" s="76"/>
      <c r="FKA52" s="76"/>
      <c r="FKB52" s="76"/>
      <c r="FKC52" s="76"/>
      <c r="FKD52" s="76"/>
      <c r="FKE52" s="76"/>
      <c r="FKF52" s="76"/>
      <c r="FKG52" s="76"/>
      <c r="FKH52" s="76"/>
      <c r="FKI52" s="76"/>
      <c r="FKJ52" s="76"/>
      <c r="FKK52" s="76"/>
      <c r="FKL52" s="76"/>
      <c r="FKM52" s="76"/>
      <c r="FKN52" s="76"/>
      <c r="FKO52" s="76"/>
      <c r="FKP52" s="76"/>
      <c r="FKQ52" s="76"/>
      <c r="FKR52" s="76"/>
      <c r="FKS52" s="76"/>
      <c r="FKT52" s="76"/>
      <c r="FKU52" s="76"/>
      <c r="FKV52" s="76"/>
      <c r="FKW52" s="76"/>
      <c r="FKX52" s="76"/>
      <c r="FKY52" s="76"/>
      <c r="FKZ52" s="76"/>
      <c r="FLA52" s="76"/>
      <c r="FLB52" s="76"/>
      <c r="FLC52" s="76"/>
      <c r="FLD52" s="76"/>
      <c r="FLE52" s="76"/>
      <c r="FLF52" s="76"/>
      <c r="FLG52" s="76"/>
      <c r="FLH52" s="76"/>
      <c r="FLI52" s="76"/>
      <c r="FLJ52" s="76"/>
      <c r="FLK52" s="76"/>
      <c r="FLL52" s="76"/>
      <c r="FLM52" s="76"/>
      <c r="FLN52" s="76"/>
      <c r="FLO52" s="76"/>
      <c r="FLP52" s="76"/>
      <c r="FLQ52" s="76"/>
      <c r="FLR52" s="76"/>
      <c r="FLS52" s="76"/>
      <c r="FLT52" s="76"/>
      <c r="FLU52" s="76"/>
      <c r="FLV52" s="76"/>
      <c r="FLW52" s="76"/>
      <c r="FLX52" s="76"/>
      <c r="FLY52" s="76"/>
      <c r="FLZ52" s="76"/>
      <c r="FMA52" s="76"/>
      <c r="FMB52" s="76"/>
      <c r="FMC52" s="76"/>
      <c r="FMD52" s="76"/>
      <c r="FME52" s="76"/>
      <c r="FMF52" s="76"/>
      <c r="FMG52" s="76"/>
      <c r="FMH52" s="76"/>
      <c r="FMI52" s="76"/>
      <c r="FMJ52" s="76"/>
      <c r="FMK52" s="76"/>
      <c r="FML52" s="76"/>
      <c r="FMM52" s="76"/>
      <c r="FMN52" s="76"/>
      <c r="FMO52" s="76"/>
      <c r="FMP52" s="76"/>
      <c r="FMQ52" s="76"/>
      <c r="FMR52" s="76"/>
      <c r="FMS52" s="76"/>
      <c r="FMT52" s="76"/>
      <c r="FMU52" s="76"/>
      <c r="FMV52" s="76"/>
      <c r="FMW52" s="76"/>
      <c r="FMX52" s="76"/>
      <c r="FMY52" s="76"/>
      <c r="FMZ52" s="76"/>
      <c r="FNA52" s="76"/>
      <c r="FNB52" s="76"/>
      <c r="FNC52" s="76"/>
      <c r="FND52" s="76"/>
      <c r="FNE52" s="76"/>
      <c r="FNF52" s="76"/>
      <c r="FNG52" s="76"/>
      <c r="FNH52" s="76"/>
      <c r="FNI52" s="76"/>
      <c r="FNJ52" s="76"/>
      <c r="FNK52" s="76"/>
      <c r="FNL52" s="76"/>
      <c r="FNM52" s="76"/>
      <c r="FNN52" s="76"/>
      <c r="FNO52" s="76"/>
      <c r="FNP52" s="76"/>
      <c r="FNQ52" s="76"/>
      <c r="FNR52" s="76"/>
      <c r="FNS52" s="76"/>
      <c r="FNT52" s="76"/>
      <c r="FNU52" s="76"/>
      <c r="FNV52" s="76"/>
      <c r="FNW52" s="76"/>
      <c r="FNX52" s="76"/>
      <c r="FNY52" s="76"/>
      <c r="FNZ52" s="76"/>
      <c r="FOA52" s="76"/>
      <c r="FOB52" s="76"/>
      <c r="FOC52" s="76"/>
      <c r="FOD52" s="76"/>
      <c r="FOE52" s="76"/>
      <c r="FOF52" s="76"/>
      <c r="FOG52" s="76"/>
      <c r="FOH52" s="76"/>
      <c r="FOI52" s="76"/>
      <c r="FOJ52" s="76"/>
      <c r="FOK52" s="76"/>
      <c r="FOL52" s="76"/>
      <c r="FOM52" s="76"/>
      <c r="FON52" s="76"/>
      <c r="FOO52" s="76"/>
      <c r="FOP52" s="76"/>
      <c r="FOQ52" s="76"/>
      <c r="FOR52" s="76"/>
      <c r="FOS52" s="76"/>
      <c r="FOT52" s="76"/>
      <c r="FOU52" s="76"/>
      <c r="FOV52" s="76"/>
      <c r="FOW52" s="76"/>
      <c r="FOX52" s="76"/>
      <c r="FOY52" s="76"/>
      <c r="FOZ52" s="76"/>
      <c r="FPA52" s="76"/>
      <c r="FPB52" s="76"/>
      <c r="FPC52" s="76"/>
      <c r="FPD52" s="76"/>
      <c r="FPE52" s="76"/>
      <c r="FPF52" s="76"/>
      <c r="FPG52" s="76"/>
      <c r="FPH52" s="76"/>
      <c r="FPI52" s="76"/>
      <c r="FPJ52" s="76"/>
      <c r="FPK52" s="76"/>
      <c r="FPL52" s="76"/>
      <c r="FPM52" s="76"/>
      <c r="FPN52" s="76"/>
      <c r="FPO52" s="76"/>
      <c r="FPP52" s="76"/>
      <c r="FPQ52" s="76"/>
      <c r="FPR52" s="76"/>
      <c r="FPS52" s="76"/>
      <c r="FPT52" s="76"/>
      <c r="FPU52" s="76"/>
      <c r="FPV52" s="76"/>
      <c r="FPW52" s="76"/>
      <c r="FPX52" s="76"/>
      <c r="FPY52" s="76"/>
      <c r="FPZ52" s="76"/>
      <c r="FQA52" s="76"/>
      <c r="FQB52" s="76"/>
      <c r="FQC52" s="76"/>
      <c r="FQD52" s="76"/>
      <c r="FQE52" s="76"/>
      <c r="FQF52" s="76"/>
      <c r="FQG52" s="76"/>
      <c r="FQH52" s="76"/>
      <c r="FQI52" s="76"/>
      <c r="FQJ52" s="76"/>
      <c r="FQK52" s="76"/>
      <c r="FQL52" s="76"/>
      <c r="FQM52" s="76"/>
      <c r="FQN52" s="76"/>
      <c r="FQO52" s="76"/>
      <c r="FQP52" s="76"/>
      <c r="FQQ52" s="76"/>
      <c r="FQR52" s="76"/>
      <c r="FQS52" s="76"/>
      <c r="FQT52" s="76"/>
      <c r="FQU52" s="76"/>
      <c r="FQV52" s="76"/>
      <c r="FQW52" s="76"/>
      <c r="FQX52" s="76"/>
      <c r="FQY52" s="76"/>
      <c r="FQZ52" s="76"/>
      <c r="FRA52" s="76"/>
      <c r="FRB52" s="76"/>
      <c r="FRC52" s="76"/>
      <c r="FRD52" s="76"/>
      <c r="FRE52" s="76"/>
      <c r="FRF52" s="76"/>
      <c r="FRG52" s="76"/>
      <c r="FRH52" s="76"/>
      <c r="FRI52" s="76"/>
      <c r="FRJ52" s="76"/>
      <c r="FRK52" s="76"/>
      <c r="FRL52" s="76"/>
      <c r="FRM52" s="76"/>
      <c r="FRN52" s="76"/>
      <c r="FRO52" s="76"/>
      <c r="FRP52" s="76"/>
      <c r="FRQ52" s="76"/>
      <c r="FRR52" s="76"/>
      <c r="FRS52" s="76"/>
      <c r="FRT52" s="76"/>
      <c r="FRU52" s="76"/>
      <c r="FRV52" s="76"/>
      <c r="FRW52" s="76"/>
      <c r="FRX52" s="76"/>
      <c r="FRY52" s="76"/>
      <c r="FRZ52" s="76"/>
      <c r="FSA52" s="76"/>
      <c r="FSB52" s="76"/>
      <c r="FSC52" s="76"/>
      <c r="FSD52" s="76"/>
      <c r="FSE52" s="76"/>
      <c r="FSF52" s="76"/>
      <c r="FSG52" s="76"/>
      <c r="FSH52" s="76"/>
      <c r="FSI52" s="76"/>
      <c r="FSJ52" s="76"/>
      <c r="FSK52" s="76"/>
      <c r="FSL52" s="76"/>
      <c r="FSM52" s="76"/>
      <c r="FSN52" s="76"/>
      <c r="FSO52" s="76"/>
      <c r="FSP52" s="76"/>
      <c r="FSQ52" s="76"/>
      <c r="FSR52" s="76"/>
      <c r="FSS52" s="76"/>
      <c r="FST52" s="76"/>
      <c r="FSU52" s="76"/>
      <c r="FSV52" s="76"/>
      <c r="FSW52" s="76"/>
      <c r="FSX52" s="76"/>
      <c r="FSY52" s="76"/>
      <c r="FSZ52" s="76"/>
      <c r="FTA52" s="76"/>
      <c r="FTB52" s="76"/>
      <c r="FTC52" s="76"/>
      <c r="FTD52" s="76"/>
      <c r="FTE52" s="76"/>
      <c r="FTF52" s="76"/>
      <c r="FTG52" s="76"/>
      <c r="FTH52" s="76"/>
      <c r="FTI52" s="76"/>
      <c r="FTJ52" s="76"/>
      <c r="FTK52" s="76"/>
      <c r="FTL52" s="76"/>
      <c r="FTM52" s="76"/>
      <c r="FTN52" s="76"/>
      <c r="FTO52" s="76"/>
      <c r="FTP52" s="76"/>
      <c r="FTQ52" s="76"/>
      <c r="FTR52" s="76"/>
      <c r="FTS52" s="76"/>
      <c r="FTT52" s="76"/>
      <c r="FTU52" s="76"/>
      <c r="FTV52" s="76"/>
      <c r="FTW52" s="76"/>
      <c r="FTX52" s="76"/>
      <c r="FTY52" s="76"/>
      <c r="FTZ52" s="76"/>
      <c r="FUA52" s="76"/>
      <c r="FUB52" s="76"/>
      <c r="FUC52" s="76"/>
      <c r="FUD52" s="76"/>
      <c r="FUE52" s="76"/>
      <c r="FUF52" s="76"/>
      <c r="FUG52" s="76"/>
      <c r="FUH52" s="76"/>
      <c r="FUI52" s="76"/>
      <c r="FUJ52" s="76"/>
      <c r="FUK52" s="76"/>
      <c r="FUL52" s="76"/>
      <c r="FUM52" s="76"/>
      <c r="FUN52" s="76"/>
      <c r="FUO52" s="76"/>
      <c r="FUP52" s="76"/>
      <c r="FUQ52" s="76"/>
      <c r="FUR52" s="76"/>
      <c r="FUS52" s="76"/>
      <c r="FUT52" s="76"/>
      <c r="FUU52" s="76"/>
      <c r="FUV52" s="76"/>
      <c r="FUW52" s="76"/>
      <c r="FUX52" s="76"/>
      <c r="FUY52" s="76"/>
      <c r="FUZ52" s="76"/>
      <c r="FVA52" s="76"/>
      <c r="FVB52" s="76"/>
      <c r="FVC52" s="76"/>
      <c r="FVD52" s="76"/>
      <c r="FVE52" s="76"/>
      <c r="FVF52" s="76"/>
      <c r="FVG52" s="76"/>
      <c r="FVH52" s="76"/>
      <c r="FVI52" s="76"/>
      <c r="FVJ52" s="76"/>
      <c r="FVK52" s="76"/>
      <c r="FVL52" s="76"/>
      <c r="FVM52" s="76"/>
      <c r="FVN52" s="76"/>
      <c r="FVO52" s="76"/>
      <c r="FVP52" s="76"/>
      <c r="FVQ52" s="76"/>
      <c r="FVR52" s="76"/>
      <c r="FVS52" s="76"/>
      <c r="FVT52" s="76"/>
      <c r="FVU52" s="76"/>
      <c r="FVV52" s="76"/>
      <c r="FVW52" s="76"/>
      <c r="FVX52" s="76"/>
      <c r="FVY52" s="76"/>
      <c r="FVZ52" s="76"/>
      <c r="FWA52" s="76"/>
      <c r="FWB52" s="76"/>
      <c r="FWC52" s="76"/>
      <c r="FWD52" s="76"/>
      <c r="FWE52" s="76"/>
      <c r="FWF52" s="76"/>
      <c r="FWG52" s="76"/>
      <c r="FWH52" s="76"/>
      <c r="FWI52" s="76"/>
      <c r="FWJ52" s="76"/>
      <c r="FWK52" s="76"/>
      <c r="FWL52" s="76"/>
      <c r="FWM52" s="76"/>
      <c r="FWN52" s="76"/>
      <c r="FWO52" s="76"/>
      <c r="FWP52" s="76"/>
      <c r="FWQ52" s="76"/>
      <c r="FWR52" s="76"/>
      <c r="FWS52" s="76"/>
      <c r="FWT52" s="76"/>
      <c r="FWU52" s="76"/>
      <c r="FWV52" s="76"/>
      <c r="FWW52" s="76"/>
      <c r="FWX52" s="76"/>
      <c r="FWY52" s="76"/>
      <c r="FWZ52" s="76"/>
      <c r="FXA52" s="76"/>
      <c r="FXB52" s="76"/>
      <c r="FXC52" s="76"/>
      <c r="FXD52" s="76"/>
      <c r="FXE52" s="76"/>
      <c r="FXF52" s="76"/>
      <c r="FXG52" s="76"/>
      <c r="FXH52" s="76"/>
      <c r="FXI52" s="76"/>
      <c r="FXJ52" s="76"/>
      <c r="FXK52" s="76"/>
      <c r="FXL52" s="76"/>
      <c r="FXM52" s="76"/>
      <c r="FXN52" s="76"/>
      <c r="FXO52" s="76"/>
      <c r="FXP52" s="76"/>
      <c r="FXQ52" s="76"/>
      <c r="FXR52" s="76"/>
      <c r="FXS52" s="76"/>
      <c r="FXT52" s="76"/>
      <c r="FXU52" s="76"/>
      <c r="FXV52" s="76"/>
      <c r="FXW52" s="76"/>
      <c r="FXX52" s="76"/>
      <c r="FXY52" s="76"/>
      <c r="FXZ52" s="76"/>
      <c r="FYA52" s="76"/>
      <c r="FYB52" s="76"/>
      <c r="FYC52" s="76"/>
      <c r="FYD52" s="76"/>
      <c r="FYE52" s="76"/>
      <c r="FYF52" s="76"/>
      <c r="FYG52" s="76"/>
      <c r="FYH52" s="76"/>
      <c r="FYI52" s="76"/>
      <c r="FYJ52" s="76"/>
      <c r="FYK52" s="76"/>
      <c r="FYL52" s="76"/>
      <c r="FYM52" s="76"/>
      <c r="FYN52" s="76"/>
      <c r="FYO52" s="76"/>
      <c r="FYP52" s="76"/>
      <c r="FYQ52" s="76"/>
      <c r="FYR52" s="76"/>
      <c r="FYS52" s="76"/>
      <c r="FYT52" s="76"/>
      <c r="FYU52" s="76"/>
      <c r="FYV52" s="76"/>
      <c r="FYW52" s="76"/>
      <c r="FYX52" s="76"/>
      <c r="FYY52" s="76"/>
      <c r="FYZ52" s="76"/>
      <c r="FZA52" s="76"/>
      <c r="FZB52" s="76"/>
      <c r="FZC52" s="76"/>
      <c r="FZD52" s="76"/>
      <c r="FZE52" s="76"/>
      <c r="FZF52" s="76"/>
      <c r="FZG52" s="76"/>
      <c r="FZH52" s="76"/>
      <c r="FZI52" s="76"/>
      <c r="FZJ52" s="76"/>
      <c r="FZK52" s="76"/>
      <c r="FZL52" s="76"/>
      <c r="FZM52" s="76"/>
      <c r="FZN52" s="76"/>
      <c r="FZO52" s="76"/>
      <c r="FZP52" s="76"/>
      <c r="FZQ52" s="76"/>
      <c r="FZR52" s="76"/>
      <c r="FZS52" s="76"/>
      <c r="FZT52" s="76"/>
      <c r="FZU52" s="76"/>
      <c r="FZV52" s="76"/>
      <c r="FZW52" s="76"/>
      <c r="FZX52" s="76"/>
      <c r="FZY52" s="76"/>
      <c r="FZZ52" s="76"/>
      <c r="GAA52" s="76"/>
      <c r="GAB52" s="76"/>
      <c r="GAC52" s="76"/>
      <c r="GAD52" s="76"/>
      <c r="GAE52" s="76"/>
      <c r="GAF52" s="76"/>
      <c r="GAG52" s="76"/>
      <c r="GAH52" s="76"/>
      <c r="GAI52" s="76"/>
      <c r="GAJ52" s="76"/>
      <c r="GAK52" s="76"/>
      <c r="GAL52" s="76"/>
      <c r="GAM52" s="76"/>
      <c r="GAN52" s="76"/>
      <c r="GAO52" s="76"/>
      <c r="GAP52" s="76"/>
      <c r="GAQ52" s="76"/>
      <c r="GAR52" s="76"/>
      <c r="GAS52" s="76"/>
      <c r="GAT52" s="76"/>
      <c r="GAU52" s="76"/>
      <c r="GAV52" s="76"/>
      <c r="GAW52" s="76"/>
      <c r="GAX52" s="76"/>
      <c r="GAY52" s="76"/>
      <c r="GAZ52" s="76"/>
      <c r="GBA52" s="76"/>
      <c r="GBB52" s="76"/>
      <c r="GBC52" s="76"/>
      <c r="GBD52" s="76"/>
      <c r="GBE52" s="76"/>
      <c r="GBF52" s="76"/>
      <c r="GBG52" s="76"/>
      <c r="GBH52" s="76"/>
      <c r="GBI52" s="76"/>
      <c r="GBJ52" s="76"/>
      <c r="GBK52" s="76"/>
      <c r="GBL52" s="76"/>
      <c r="GBM52" s="76"/>
      <c r="GBN52" s="76"/>
      <c r="GBO52" s="76"/>
      <c r="GBP52" s="76"/>
      <c r="GBQ52" s="76"/>
      <c r="GBR52" s="76"/>
      <c r="GBS52" s="76"/>
      <c r="GBT52" s="76"/>
      <c r="GBU52" s="76"/>
      <c r="GBV52" s="76"/>
      <c r="GBW52" s="76"/>
      <c r="GBX52" s="76"/>
      <c r="GBY52" s="76"/>
      <c r="GBZ52" s="76"/>
      <c r="GCA52" s="76"/>
      <c r="GCB52" s="76"/>
      <c r="GCC52" s="76"/>
      <c r="GCD52" s="76"/>
      <c r="GCE52" s="76"/>
      <c r="GCF52" s="76"/>
      <c r="GCG52" s="76"/>
      <c r="GCH52" s="76"/>
      <c r="GCI52" s="76"/>
      <c r="GCJ52" s="76"/>
      <c r="GCK52" s="76"/>
      <c r="GCL52" s="76"/>
      <c r="GCM52" s="76"/>
      <c r="GCN52" s="76"/>
      <c r="GCO52" s="76"/>
      <c r="GCP52" s="76"/>
      <c r="GCQ52" s="76"/>
      <c r="GCR52" s="76"/>
      <c r="GCS52" s="76"/>
      <c r="GCT52" s="76"/>
      <c r="GCU52" s="76"/>
      <c r="GCV52" s="76"/>
      <c r="GCW52" s="76"/>
      <c r="GCX52" s="76"/>
      <c r="GCY52" s="76"/>
      <c r="GCZ52" s="76"/>
      <c r="GDA52" s="76"/>
      <c r="GDB52" s="76"/>
      <c r="GDC52" s="76"/>
      <c r="GDD52" s="76"/>
      <c r="GDE52" s="76"/>
      <c r="GDF52" s="76"/>
      <c r="GDG52" s="76"/>
      <c r="GDH52" s="76"/>
      <c r="GDI52" s="76"/>
      <c r="GDJ52" s="76"/>
      <c r="GDK52" s="76"/>
      <c r="GDL52" s="76"/>
      <c r="GDM52" s="76"/>
      <c r="GDN52" s="76"/>
      <c r="GDO52" s="76"/>
      <c r="GDP52" s="76"/>
      <c r="GDQ52" s="76"/>
      <c r="GDR52" s="76"/>
      <c r="GDS52" s="76"/>
      <c r="GDT52" s="76"/>
      <c r="GDU52" s="76"/>
      <c r="GDV52" s="76"/>
      <c r="GDW52" s="76"/>
      <c r="GDX52" s="76"/>
      <c r="GDY52" s="76"/>
      <c r="GDZ52" s="76"/>
      <c r="GEA52" s="76"/>
      <c r="GEB52" s="76"/>
      <c r="GEC52" s="76"/>
      <c r="GED52" s="76"/>
      <c r="GEE52" s="76"/>
      <c r="GEF52" s="76"/>
      <c r="GEG52" s="76"/>
      <c r="GEH52" s="76"/>
      <c r="GEI52" s="76"/>
      <c r="GEJ52" s="76"/>
      <c r="GEK52" s="76"/>
      <c r="GEL52" s="76"/>
      <c r="GEM52" s="76"/>
      <c r="GEN52" s="76"/>
      <c r="GEO52" s="76"/>
      <c r="GEP52" s="76"/>
      <c r="GEQ52" s="76"/>
      <c r="GER52" s="76"/>
      <c r="GES52" s="76"/>
      <c r="GET52" s="76"/>
      <c r="GEU52" s="76"/>
      <c r="GEV52" s="76"/>
      <c r="GEW52" s="76"/>
      <c r="GEX52" s="76"/>
      <c r="GEY52" s="76"/>
      <c r="GEZ52" s="76"/>
      <c r="GFA52" s="76"/>
      <c r="GFB52" s="76"/>
      <c r="GFC52" s="76"/>
      <c r="GFD52" s="76"/>
      <c r="GFE52" s="76"/>
      <c r="GFF52" s="76"/>
      <c r="GFG52" s="76"/>
      <c r="GFH52" s="76"/>
      <c r="GFI52" s="76"/>
      <c r="GFJ52" s="76"/>
      <c r="GFK52" s="76"/>
      <c r="GFL52" s="76"/>
      <c r="GFM52" s="76"/>
      <c r="GFN52" s="76"/>
      <c r="GFO52" s="76"/>
      <c r="GFP52" s="76"/>
      <c r="GFQ52" s="76"/>
      <c r="GFR52" s="76"/>
      <c r="GFS52" s="76"/>
      <c r="GFT52" s="76"/>
      <c r="GFU52" s="76"/>
      <c r="GFV52" s="76"/>
      <c r="GFW52" s="76"/>
      <c r="GFX52" s="76"/>
      <c r="GFY52" s="76"/>
      <c r="GFZ52" s="76"/>
      <c r="GGA52" s="76"/>
      <c r="GGB52" s="76"/>
      <c r="GGC52" s="76"/>
      <c r="GGD52" s="76"/>
      <c r="GGE52" s="76"/>
      <c r="GGF52" s="76"/>
      <c r="GGG52" s="76"/>
      <c r="GGH52" s="76"/>
      <c r="GGI52" s="76"/>
      <c r="GGJ52" s="76"/>
      <c r="GGK52" s="76"/>
      <c r="GGL52" s="76"/>
      <c r="GGM52" s="76"/>
      <c r="GGN52" s="76"/>
      <c r="GGO52" s="76"/>
      <c r="GGP52" s="76"/>
      <c r="GGQ52" s="76"/>
      <c r="GGR52" s="76"/>
      <c r="GGS52" s="76"/>
      <c r="GGT52" s="76"/>
      <c r="GGU52" s="76"/>
      <c r="GGV52" s="76"/>
      <c r="GGW52" s="76"/>
      <c r="GGX52" s="76"/>
      <c r="GGY52" s="76"/>
      <c r="GGZ52" s="76"/>
      <c r="GHA52" s="76"/>
      <c r="GHB52" s="76"/>
      <c r="GHC52" s="76"/>
      <c r="GHD52" s="76"/>
      <c r="GHE52" s="76"/>
      <c r="GHF52" s="76"/>
      <c r="GHG52" s="76"/>
      <c r="GHH52" s="76"/>
      <c r="GHI52" s="76"/>
      <c r="GHJ52" s="76"/>
      <c r="GHK52" s="76"/>
      <c r="GHL52" s="76"/>
      <c r="GHM52" s="76"/>
      <c r="GHN52" s="76"/>
      <c r="GHO52" s="76"/>
      <c r="GHP52" s="76"/>
      <c r="GHQ52" s="76"/>
      <c r="GHR52" s="76"/>
      <c r="GHS52" s="76"/>
      <c r="GHT52" s="76"/>
      <c r="GHU52" s="76"/>
      <c r="GHV52" s="76"/>
      <c r="GHW52" s="76"/>
      <c r="GHX52" s="76"/>
      <c r="GHY52" s="76"/>
      <c r="GHZ52" s="76"/>
      <c r="GIA52" s="76"/>
      <c r="GIB52" s="76"/>
      <c r="GIC52" s="76"/>
      <c r="GID52" s="76"/>
      <c r="GIE52" s="76"/>
      <c r="GIF52" s="76"/>
      <c r="GIG52" s="76"/>
      <c r="GIH52" s="76"/>
      <c r="GII52" s="76"/>
      <c r="GIJ52" s="76"/>
      <c r="GIK52" s="76"/>
      <c r="GIL52" s="76"/>
      <c r="GIM52" s="76"/>
      <c r="GIN52" s="76"/>
      <c r="GIO52" s="76"/>
      <c r="GIP52" s="76"/>
      <c r="GIQ52" s="76"/>
      <c r="GIR52" s="76"/>
      <c r="GIS52" s="76"/>
      <c r="GIT52" s="76"/>
      <c r="GIU52" s="76"/>
      <c r="GIV52" s="76"/>
      <c r="GIW52" s="76"/>
      <c r="GIX52" s="76"/>
      <c r="GIY52" s="76"/>
      <c r="GIZ52" s="76"/>
      <c r="GJA52" s="76"/>
      <c r="GJB52" s="76"/>
      <c r="GJC52" s="76"/>
      <c r="GJD52" s="76"/>
      <c r="GJE52" s="76"/>
      <c r="GJF52" s="76"/>
      <c r="GJG52" s="76"/>
      <c r="GJH52" s="76"/>
      <c r="GJI52" s="76"/>
      <c r="GJJ52" s="76"/>
      <c r="GJK52" s="76"/>
      <c r="GJL52" s="76"/>
      <c r="GJM52" s="76"/>
      <c r="GJN52" s="76"/>
      <c r="GJO52" s="76"/>
      <c r="GJP52" s="76"/>
      <c r="GJQ52" s="76"/>
      <c r="GJR52" s="76"/>
      <c r="GJS52" s="76"/>
      <c r="GJT52" s="76"/>
      <c r="GJU52" s="76"/>
      <c r="GJV52" s="76"/>
      <c r="GJW52" s="76"/>
      <c r="GJX52" s="76"/>
      <c r="GJY52" s="76"/>
      <c r="GJZ52" s="76"/>
      <c r="GKA52" s="76"/>
      <c r="GKB52" s="76"/>
      <c r="GKC52" s="76"/>
      <c r="GKD52" s="76"/>
      <c r="GKE52" s="76"/>
      <c r="GKF52" s="76"/>
      <c r="GKG52" s="76"/>
      <c r="GKH52" s="76"/>
      <c r="GKI52" s="76"/>
      <c r="GKJ52" s="76"/>
      <c r="GKK52" s="76"/>
      <c r="GKL52" s="76"/>
      <c r="GKM52" s="76"/>
      <c r="GKN52" s="76"/>
      <c r="GKO52" s="76"/>
      <c r="GKP52" s="76"/>
      <c r="GKQ52" s="76"/>
      <c r="GKR52" s="76"/>
      <c r="GKS52" s="76"/>
      <c r="GKT52" s="76"/>
      <c r="GKU52" s="76"/>
      <c r="GKV52" s="76"/>
      <c r="GKW52" s="76"/>
      <c r="GKX52" s="76"/>
      <c r="GKY52" s="76"/>
      <c r="GKZ52" s="76"/>
      <c r="GLA52" s="76"/>
      <c r="GLB52" s="76"/>
      <c r="GLC52" s="76"/>
      <c r="GLD52" s="76"/>
      <c r="GLE52" s="76"/>
      <c r="GLF52" s="76"/>
      <c r="GLG52" s="76"/>
      <c r="GLH52" s="76"/>
      <c r="GLI52" s="76"/>
      <c r="GLJ52" s="76"/>
      <c r="GLK52" s="76"/>
      <c r="GLL52" s="76"/>
      <c r="GLM52" s="76"/>
      <c r="GLN52" s="76"/>
      <c r="GLO52" s="76"/>
      <c r="GLP52" s="76"/>
      <c r="GLQ52" s="76"/>
      <c r="GLR52" s="76"/>
      <c r="GLS52" s="76"/>
      <c r="GLT52" s="76"/>
      <c r="GLU52" s="76"/>
      <c r="GLV52" s="76"/>
      <c r="GLW52" s="76"/>
      <c r="GLX52" s="76"/>
      <c r="GLY52" s="76"/>
      <c r="GLZ52" s="76"/>
      <c r="GMA52" s="76"/>
      <c r="GMB52" s="76"/>
      <c r="GMC52" s="76"/>
      <c r="GMD52" s="76"/>
      <c r="GME52" s="76"/>
      <c r="GMF52" s="76"/>
      <c r="GMG52" s="76"/>
      <c r="GMH52" s="76"/>
      <c r="GMI52" s="76"/>
      <c r="GMJ52" s="76"/>
      <c r="GMK52" s="76"/>
      <c r="GML52" s="76"/>
      <c r="GMM52" s="76"/>
      <c r="GMN52" s="76"/>
      <c r="GMO52" s="76"/>
      <c r="GMP52" s="76"/>
      <c r="GMQ52" s="76"/>
      <c r="GMR52" s="76"/>
      <c r="GMS52" s="76"/>
      <c r="GMT52" s="76"/>
      <c r="GMU52" s="76"/>
      <c r="GMV52" s="76"/>
      <c r="GMW52" s="76"/>
      <c r="GMX52" s="76"/>
      <c r="GMY52" s="76"/>
      <c r="GMZ52" s="76"/>
      <c r="GNA52" s="76"/>
      <c r="GNB52" s="76"/>
      <c r="GNC52" s="76"/>
      <c r="GND52" s="76"/>
      <c r="GNE52" s="76"/>
      <c r="GNF52" s="76"/>
      <c r="GNG52" s="76"/>
      <c r="GNH52" s="76"/>
      <c r="GNI52" s="76"/>
      <c r="GNJ52" s="76"/>
      <c r="GNK52" s="76"/>
      <c r="GNL52" s="76"/>
      <c r="GNM52" s="76"/>
      <c r="GNN52" s="76"/>
      <c r="GNO52" s="76"/>
      <c r="GNP52" s="76"/>
      <c r="GNQ52" s="76"/>
      <c r="GNR52" s="76"/>
      <c r="GNS52" s="76"/>
      <c r="GNT52" s="76"/>
      <c r="GNU52" s="76"/>
      <c r="GNV52" s="76"/>
      <c r="GNW52" s="76"/>
      <c r="GNX52" s="76"/>
      <c r="GNY52" s="76"/>
      <c r="GNZ52" s="76"/>
      <c r="GOA52" s="76"/>
      <c r="GOB52" s="76"/>
      <c r="GOC52" s="76"/>
      <c r="GOD52" s="76"/>
      <c r="GOE52" s="76"/>
      <c r="GOF52" s="76"/>
      <c r="GOG52" s="76"/>
      <c r="GOH52" s="76"/>
      <c r="GOI52" s="76"/>
      <c r="GOJ52" s="76"/>
      <c r="GOK52" s="76"/>
      <c r="GOL52" s="76"/>
      <c r="GOM52" s="76"/>
      <c r="GON52" s="76"/>
      <c r="GOO52" s="76"/>
      <c r="GOP52" s="76"/>
      <c r="GOQ52" s="76"/>
      <c r="GOR52" s="76"/>
      <c r="GOS52" s="76"/>
      <c r="GOT52" s="76"/>
      <c r="GOU52" s="76"/>
      <c r="GOV52" s="76"/>
      <c r="GOW52" s="76"/>
      <c r="GOX52" s="76"/>
      <c r="GOY52" s="76"/>
      <c r="GOZ52" s="76"/>
      <c r="GPA52" s="76"/>
      <c r="GPB52" s="76"/>
      <c r="GPC52" s="76"/>
      <c r="GPD52" s="76"/>
      <c r="GPE52" s="76"/>
      <c r="GPF52" s="76"/>
      <c r="GPG52" s="76"/>
      <c r="GPH52" s="76"/>
      <c r="GPI52" s="76"/>
      <c r="GPJ52" s="76"/>
      <c r="GPK52" s="76"/>
      <c r="GPL52" s="76"/>
      <c r="GPM52" s="76"/>
      <c r="GPN52" s="76"/>
      <c r="GPO52" s="76"/>
      <c r="GPP52" s="76"/>
      <c r="GPQ52" s="76"/>
      <c r="GPR52" s="76"/>
      <c r="GPS52" s="76"/>
      <c r="GPT52" s="76"/>
      <c r="GPU52" s="76"/>
      <c r="GPV52" s="76"/>
      <c r="GPW52" s="76"/>
      <c r="GPX52" s="76"/>
      <c r="GPY52" s="76"/>
      <c r="GPZ52" s="76"/>
      <c r="GQA52" s="76"/>
      <c r="GQB52" s="76"/>
      <c r="GQC52" s="76"/>
      <c r="GQD52" s="76"/>
      <c r="GQE52" s="76"/>
      <c r="GQF52" s="76"/>
      <c r="GQG52" s="76"/>
      <c r="GQH52" s="76"/>
      <c r="GQI52" s="76"/>
      <c r="GQJ52" s="76"/>
      <c r="GQK52" s="76"/>
      <c r="GQL52" s="76"/>
      <c r="GQM52" s="76"/>
      <c r="GQN52" s="76"/>
      <c r="GQO52" s="76"/>
      <c r="GQP52" s="76"/>
      <c r="GQQ52" s="76"/>
      <c r="GQR52" s="76"/>
      <c r="GQS52" s="76"/>
      <c r="GQT52" s="76"/>
      <c r="GQU52" s="76"/>
      <c r="GQV52" s="76"/>
      <c r="GQW52" s="76"/>
      <c r="GQX52" s="76"/>
      <c r="GQY52" s="76"/>
      <c r="GQZ52" s="76"/>
      <c r="GRA52" s="76"/>
      <c r="GRB52" s="76"/>
      <c r="GRC52" s="76"/>
      <c r="GRD52" s="76"/>
      <c r="GRE52" s="76"/>
      <c r="GRF52" s="76"/>
      <c r="GRG52" s="76"/>
      <c r="GRH52" s="76"/>
      <c r="GRI52" s="76"/>
      <c r="GRJ52" s="76"/>
      <c r="GRK52" s="76"/>
      <c r="GRL52" s="76"/>
      <c r="GRM52" s="76"/>
      <c r="GRN52" s="76"/>
      <c r="GRO52" s="76"/>
      <c r="GRP52" s="76"/>
      <c r="GRQ52" s="76"/>
      <c r="GRR52" s="76"/>
      <c r="GRS52" s="76"/>
      <c r="GRT52" s="76"/>
      <c r="GRU52" s="76"/>
      <c r="GRV52" s="76"/>
      <c r="GRW52" s="76"/>
      <c r="GRX52" s="76"/>
      <c r="GRY52" s="76"/>
      <c r="GRZ52" s="76"/>
      <c r="GSA52" s="76"/>
      <c r="GSB52" s="76"/>
      <c r="GSC52" s="76"/>
      <c r="GSD52" s="76"/>
      <c r="GSE52" s="76"/>
      <c r="GSF52" s="76"/>
      <c r="GSG52" s="76"/>
      <c r="GSH52" s="76"/>
      <c r="GSI52" s="76"/>
      <c r="GSJ52" s="76"/>
      <c r="GSK52" s="76"/>
      <c r="GSL52" s="76"/>
      <c r="GSM52" s="76"/>
      <c r="GSN52" s="76"/>
      <c r="GSO52" s="76"/>
      <c r="GSP52" s="76"/>
      <c r="GSQ52" s="76"/>
      <c r="GSR52" s="76"/>
      <c r="GSS52" s="76"/>
      <c r="GST52" s="76"/>
      <c r="GSU52" s="76"/>
      <c r="GSV52" s="76"/>
      <c r="GSW52" s="76"/>
      <c r="GSX52" s="76"/>
      <c r="GSY52" s="76"/>
      <c r="GSZ52" s="76"/>
      <c r="GTA52" s="76"/>
      <c r="GTB52" s="76"/>
      <c r="GTC52" s="76"/>
      <c r="GTD52" s="76"/>
      <c r="GTE52" s="76"/>
      <c r="GTF52" s="76"/>
      <c r="GTG52" s="76"/>
      <c r="GTH52" s="76"/>
      <c r="GTI52" s="76"/>
      <c r="GTJ52" s="76"/>
      <c r="GTK52" s="76"/>
      <c r="GTL52" s="76"/>
      <c r="GTM52" s="76"/>
      <c r="GTN52" s="76"/>
      <c r="GTO52" s="76"/>
      <c r="GTP52" s="76"/>
      <c r="GTQ52" s="76"/>
      <c r="GTR52" s="76"/>
      <c r="GTS52" s="76"/>
      <c r="GTT52" s="76"/>
      <c r="GTU52" s="76"/>
      <c r="GTV52" s="76"/>
      <c r="GTW52" s="76"/>
      <c r="GTX52" s="76"/>
      <c r="GTY52" s="76"/>
      <c r="GTZ52" s="76"/>
      <c r="GUA52" s="76"/>
      <c r="GUB52" s="76"/>
      <c r="GUC52" s="76"/>
      <c r="GUD52" s="76"/>
      <c r="GUE52" s="76"/>
      <c r="GUF52" s="76"/>
      <c r="GUG52" s="76"/>
      <c r="GUH52" s="76"/>
      <c r="GUI52" s="76"/>
      <c r="GUJ52" s="76"/>
      <c r="GUK52" s="76"/>
      <c r="GUL52" s="76"/>
      <c r="GUM52" s="76"/>
      <c r="GUN52" s="76"/>
      <c r="GUO52" s="76"/>
      <c r="GUP52" s="76"/>
      <c r="GUQ52" s="76"/>
      <c r="GUR52" s="76"/>
      <c r="GUS52" s="76"/>
      <c r="GUT52" s="76"/>
      <c r="GUU52" s="76"/>
      <c r="GUV52" s="76"/>
      <c r="GUW52" s="76"/>
      <c r="GUX52" s="76"/>
      <c r="GUY52" s="76"/>
      <c r="GUZ52" s="76"/>
      <c r="GVA52" s="76"/>
      <c r="GVB52" s="76"/>
      <c r="GVC52" s="76"/>
      <c r="GVD52" s="76"/>
      <c r="GVE52" s="76"/>
      <c r="GVF52" s="76"/>
      <c r="GVG52" s="76"/>
      <c r="GVH52" s="76"/>
      <c r="GVI52" s="76"/>
      <c r="GVJ52" s="76"/>
      <c r="GVK52" s="76"/>
      <c r="GVL52" s="76"/>
      <c r="GVM52" s="76"/>
      <c r="GVN52" s="76"/>
      <c r="GVO52" s="76"/>
      <c r="GVP52" s="76"/>
      <c r="GVQ52" s="76"/>
      <c r="GVR52" s="76"/>
      <c r="GVS52" s="76"/>
      <c r="GVT52" s="76"/>
      <c r="GVU52" s="76"/>
      <c r="GVV52" s="76"/>
      <c r="GVW52" s="76"/>
      <c r="GVX52" s="76"/>
      <c r="GVY52" s="76"/>
      <c r="GVZ52" s="76"/>
      <c r="GWA52" s="76"/>
      <c r="GWB52" s="76"/>
      <c r="GWC52" s="76"/>
      <c r="GWD52" s="76"/>
      <c r="GWE52" s="76"/>
      <c r="GWF52" s="76"/>
      <c r="GWG52" s="76"/>
      <c r="GWH52" s="76"/>
      <c r="GWI52" s="76"/>
      <c r="GWJ52" s="76"/>
      <c r="GWK52" s="76"/>
      <c r="GWL52" s="76"/>
      <c r="GWM52" s="76"/>
      <c r="GWN52" s="76"/>
      <c r="GWO52" s="76"/>
      <c r="GWP52" s="76"/>
      <c r="GWQ52" s="76"/>
      <c r="GWR52" s="76"/>
      <c r="GWS52" s="76"/>
      <c r="GWT52" s="76"/>
      <c r="GWU52" s="76"/>
      <c r="GWV52" s="76"/>
      <c r="GWW52" s="76"/>
      <c r="GWX52" s="76"/>
      <c r="GWY52" s="76"/>
      <c r="GWZ52" s="76"/>
      <c r="GXA52" s="76"/>
      <c r="GXB52" s="76"/>
      <c r="GXC52" s="76"/>
      <c r="GXD52" s="76"/>
      <c r="GXE52" s="76"/>
      <c r="GXF52" s="76"/>
      <c r="GXG52" s="76"/>
      <c r="GXH52" s="76"/>
      <c r="GXI52" s="76"/>
      <c r="GXJ52" s="76"/>
      <c r="GXK52" s="76"/>
      <c r="GXL52" s="76"/>
      <c r="GXM52" s="76"/>
      <c r="GXN52" s="76"/>
      <c r="GXO52" s="76"/>
      <c r="GXP52" s="76"/>
      <c r="GXQ52" s="76"/>
      <c r="GXR52" s="76"/>
      <c r="GXS52" s="76"/>
      <c r="GXT52" s="76"/>
      <c r="GXU52" s="76"/>
      <c r="GXV52" s="76"/>
      <c r="GXW52" s="76"/>
      <c r="GXX52" s="76"/>
      <c r="GXY52" s="76"/>
      <c r="GXZ52" s="76"/>
      <c r="GYA52" s="76"/>
      <c r="GYB52" s="76"/>
      <c r="GYC52" s="76"/>
      <c r="GYD52" s="76"/>
      <c r="GYE52" s="76"/>
      <c r="GYF52" s="76"/>
      <c r="GYG52" s="76"/>
      <c r="GYH52" s="76"/>
      <c r="GYI52" s="76"/>
      <c r="GYJ52" s="76"/>
      <c r="GYK52" s="76"/>
      <c r="GYL52" s="76"/>
      <c r="GYM52" s="76"/>
      <c r="GYN52" s="76"/>
      <c r="GYO52" s="76"/>
      <c r="GYP52" s="76"/>
      <c r="GYQ52" s="76"/>
      <c r="GYR52" s="76"/>
      <c r="GYS52" s="76"/>
      <c r="GYT52" s="76"/>
      <c r="GYU52" s="76"/>
      <c r="GYV52" s="76"/>
      <c r="GYW52" s="76"/>
      <c r="GYX52" s="76"/>
      <c r="GYY52" s="76"/>
      <c r="GYZ52" s="76"/>
      <c r="GZA52" s="76"/>
      <c r="GZB52" s="76"/>
      <c r="GZC52" s="76"/>
      <c r="GZD52" s="76"/>
      <c r="GZE52" s="76"/>
      <c r="GZF52" s="76"/>
      <c r="GZG52" s="76"/>
      <c r="GZH52" s="76"/>
      <c r="GZI52" s="76"/>
      <c r="GZJ52" s="76"/>
      <c r="GZK52" s="76"/>
      <c r="GZL52" s="76"/>
      <c r="GZM52" s="76"/>
      <c r="GZN52" s="76"/>
      <c r="GZO52" s="76"/>
      <c r="GZP52" s="76"/>
      <c r="GZQ52" s="76"/>
      <c r="GZR52" s="76"/>
      <c r="GZS52" s="76"/>
      <c r="GZT52" s="76"/>
      <c r="GZU52" s="76"/>
      <c r="GZV52" s="76"/>
      <c r="GZW52" s="76"/>
      <c r="GZX52" s="76"/>
      <c r="GZY52" s="76"/>
      <c r="GZZ52" s="76"/>
      <c r="HAA52" s="76"/>
      <c r="HAB52" s="76"/>
      <c r="HAC52" s="76"/>
      <c r="HAD52" s="76"/>
      <c r="HAE52" s="76"/>
      <c r="HAF52" s="76"/>
      <c r="HAG52" s="76"/>
      <c r="HAH52" s="76"/>
      <c r="HAI52" s="76"/>
      <c r="HAJ52" s="76"/>
      <c r="HAK52" s="76"/>
      <c r="HAL52" s="76"/>
      <c r="HAM52" s="76"/>
      <c r="HAN52" s="76"/>
      <c r="HAO52" s="76"/>
      <c r="HAP52" s="76"/>
      <c r="HAQ52" s="76"/>
      <c r="HAR52" s="76"/>
      <c r="HAS52" s="76"/>
      <c r="HAT52" s="76"/>
      <c r="HAU52" s="76"/>
      <c r="HAV52" s="76"/>
      <c r="HAW52" s="76"/>
      <c r="HAX52" s="76"/>
      <c r="HAY52" s="76"/>
      <c r="HAZ52" s="76"/>
      <c r="HBA52" s="76"/>
      <c r="HBB52" s="76"/>
      <c r="HBC52" s="76"/>
      <c r="HBD52" s="76"/>
      <c r="HBE52" s="76"/>
      <c r="HBF52" s="76"/>
      <c r="HBG52" s="76"/>
      <c r="HBH52" s="76"/>
      <c r="HBI52" s="76"/>
      <c r="HBJ52" s="76"/>
      <c r="HBK52" s="76"/>
      <c r="HBL52" s="76"/>
      <c r="HBM52" s="76"/>
      <c r="HBN52" s="76"/>
      <c r="HBO52" s="76"/>
      <c r="HBP52" s="76"/>
      <c r="HBQ52" s="76"/>
      <c r="HBR52" s="76"/>
      <c r="HBS52" s="76"/>
      <c r="HBT52" s="76"/>
      <c r="HBU52" s="76"/>
      <c r="HBV52" s="76"/>
      <c r="HBW52" s="76"/>
      <c r="HBX52" s="76"/>
      <c r="HBY52" s="76"/>
      <c r="HBZ52" s="76"/>
      <c r="HCA52" s="76"/>
      <c r="HCB52" s="76"/>
      <c r="HCC52" s="76"/>
      <c r="HCD52" s="76"/>
      <c r="HCE52" s="76"/>
      <c r="HCF52" s="76"/>
      <c r="HCG52" s="76"/>
      <c r="HCH52" s="76"/>
      <c r="HCI52" s="76"/>
      <c r="HCJ52" s="76"/>
      <c r="HCK52" s="76"/>
      <c r="HCL52" s="76"/>
      <c r="HCM52" s="76"/>
      <c r="HCN52" s="76"/>
      <c r="HCO52" s="76"/>
      <c r="HCP52" s="76"/>
      <c r="HCQ52" s="76"/>
      <c r="HCR52" s="76"/>
      <c r="HCS52" s="76"/>
      <c r="HCT52" s="76"/>
      <c r="HCU52" s="76"/>
      <c r="HCV52" s="76"/>
      <c r="HCW52" s="76"/>
      <c r="HCX52" s="76"/>
      <c r="HCY52" s="76"/>
      <c r="HCZ52" s="76"/>
      <c r="HDA52" s="76"/>
      <c r="HDB52" s="76"/>
      <c r="HDC52" s="76"/>
      <c r="HDD52" s="76"/>
      <c r="HDE52" s="76"/>
      <c r="HDF52" s="76"/>
      <c r="HDG52" s="76"/>
      <c r="HDH52" s="76"/>
      <c r="HDI52" s="76"/>
      <c r="HDJ52" s="76"/>
      <c r="HDK52" s="76"/>
      <c r="HDL52" s="76"/>
      <c r="HDM52" s="76"/>
      <c r="HDN52" s="76"/>
      <c r="HDO52" s="76"/>
      <c r="HDP52" s="76"/>
      <c r="HDQ52" s="76"/>
      <c r="HDR52" s="76"/>
      <c r="HDS52" s="76"/>
      <c r="HDT52" s="76"/>
      <c r="HDU52" s="76"/>
      <c r="HDV52" s="76"/>
      <c r="HDW52" s="76"/>
      <c r="HDX52" s="76"/>
      <c r="HDY52" s="76"/>
      <c r="HDZ52" s="76"/>
      <c r="HEA52" s="76"/>
      <c r="HEB52" s="76"/>
      <c r="HEC52" s="76"/>
      <c r="HED52" s="76"/>
      <c r="HEE52" s="76"/>
      <c r="HEF52" s="76"/>
      <c r="HEG52" s="76"/>
      <c r="HEH52" s="76"/>
      <c r="HEI52" s="76"/>
      <c r="HEJ52" s="76"/>
      <c r="HEK52" s="76"/>
      <c r="HEL52" s="76"/>
      <c r="HEM52" s="76"/>
      <c r="HEN52" s="76"/>
      <c r="HEO52" s="76"/>
      <c r="HEP52" s="76"/>
      <c r="HEQ52" s="76"/>
      <c r="HER52" s="76"/>
      <c r="HES52" s="76"/>
      <c r="HET52" s="76"/>
      <c r="HEU52" s="76"/>
      <c r="HEV52" s="76"/>
      <c r="HEW52" s="76"/>
      <c r="HEX52" s="76"/>
      <c r="HEY52" s="76"/>
      <c r="HEZ52" s="76"/>
      <c r="HFA52" s="76"/>
      <c r="HFB52" s="76"/>
      <c r="HFC52" s="76"/>
      <c r="HFD52" s="76"/>
      <c r="HFE52" s="76"/>
      <c r="HFF52" s="76"/>
      <c r="HFG52" s="76"/>
      <c r="HFH52" s="76"/>
      <c r="HFI52" s="76"/>
      <c r="HFJ52" s="76"/>
      <c r="HFK52" s="76"/>
      <c r="HFL52" s="76"/>
      <c r="HFM52" s="76"/>
      <c r="HFN52" s="76"/>
      <c r="HFO52" s="76"/>
      <c r="HFP52" s="76"/>
      <c r="HFQ52" s="76"/>
      <c r="HFR52" s="76"/>
      <c r="HFS52" s="76"/>
      <c r="HFT52" s="76"/>
      <c r="HFU52" s="76"/>
      <c r="HFV52" s="76"/>
      <c r="HFW52" s="76"/>
      <c r="HFX52" s="76"/>
      <c r="HFY52" s="76"/>
      <c r="HFZ52" s="76"/>
      <c r="HGA52" s="76"/>
      <c r="HGB52" s="76"/>
      <c r="HGC52" s="76"/>
      <c r="HGD52" s="76"/>
      <c r="HGE52" s="76"/>
      <c r="HGF52" s="76"/>
      <c r="HGG52" s="76"/>
      <c r="HGH52" s="76"/>
      <c r="HGI52" s="76"/>
      <c r="HGJ52" s="76"/>
      <c r="HGK52" s="76"/>
      <c r="HGL52" s="76"/>
      <c r="HGM52" s="76"/>
      <c r="HGN52" s="76"/>
      <c r="HGO52" s="76"/>
      <c r="HGP52" s="76"/>
      <c r="HGQ52" s="76"/>
      <c r="HGR52" s="76"/>
      <c r="HGS52" s="76"/>
      <c r="HGT52" s="76"/>
      <c r="HGU52" s="76"/>
      <c r="HGV52" s="76"/>
      <c r="HGW52" s="76"/>
      <c r="HGX52" s="76"/>
      <c r="HGY52" s="76"/>
      <c r="HGZ52" s="76"/>
      <c r="HHA52" s="76"/>
      <c r="HHB52" s="76"/>
      <c r="HHC52" s="76"/>
      <c r="HHD52" s="76"/>
      <c r="HHE52" s="76"/>
      <c r="HHF52" s="76"/>
      <c r="HHG52" s="76"/>
      <c r="HHH52" s="76"/>
      <c r="HHI52" s="76"/>
      <c r="HHJ52" s="76"/>
      <c r="HHK52" s="76"/>
      <c r="HHL52" s="76"/>
      <c r="HHM52" s="76"/>
      <c r="HHN52" s="76"/>
      <c r="HHO52" s="76"/>
      <c r="HHP52" s="76"/>
      <c r="HHQ52" s="76"/>
      <c r="HHR52" s="76"/>
      <c r="HHS52" s="76"/>
      <c r="HHT52" s="76"/>
      <c r="HHU52" s="76"/>
      <c r="HHV52" s="76"/>
      <c r="HHW52" s="76"/>
      <c r="HHX52" s="76"/>
      <c r="HHY52" s="76"/>
      <c r="HHZ52" s="76"/>
      <c r="HIA52" s="76"/>
      <c r="HIB52" s="76"/>
      <c r="HIC52" s="76"/>
      <c r="HID52" s="76"/>
      <c r="HIE52" s="76"/>
      <c r="HIF52" s="76"/>
      <c r="HIG52" s="76"/>
      <c r="HIH52" s="76"/>
      <c r="HII52" s="76"/>
      <c r="HIJ52" s="76"/>
      <c r="HIK52" s="76"/>
      <c r="HIL52" s="76"/>
      <c r="HIM52" s="76"/>
      <c r="HIN52" s="76"/>
      <c r="HIO52" s="76"/>
      <c r="HIP52" s="76"/>
      <c r="HIQ52" s="76"/>
      <c r="HIR52" s="76"/>
      <c r="HIS52" s="76"/>
      <c r="HIT52" s="76"/>
      <c r="HIU52" s="76"/>
      <c r="HIV52" s="76"/>
      <c r="HIW52" s="76"/>
      <c r="HIX52" s="76"/>
      <c r="HIY52" s="76"/>
      <c r="HIZ52" s="76"/>
      <c r="HJA52" s="76"/>
      <c r="HJB52" s="76"/>
      <c r="HJC52" s="76"/>
      <c r="HJD52" s="76"/>
      <c r="HJE52" s="76"/>
      <c r="HJF52" s="76"/>
      <c r="HJG52" s="76"/>
      <c r="HJH52" s="76"/>
      <c r="HJI52" s="76"/>
      <c r="HJJ52" s="76"/>
      <c r="HJK52" s="76"/>
      <c r="HJL52" s="76"/>
      <c r="HJM52" s="76"/>
      <c r="HJN52" s="76"/>
      <c r="HJO52" s="76"/>
      <c r="HJP52" s="76"/>
      <c r="HJQ52" s="76"/>
      <c r="HJR52" s="76"/>
      <c r="HJS52" s="76"/>
      <c r="HJT52" s="76"/>
      <c r="HJU52" s="76"/>
      <c r="HJV52" s="76"/>
      <c r="HJW52" s="76"/>
      <c r="HJX52" s="76"/>
      <c r="HJY52" s="76"/>
      <c r="HJZ52" s="76"/>
      <c r="HKA52" s="76"/>
      <c r="HKB52" s="76"/>
      <c r="HKC52" s="76"/>
      <c r="HKD52" s="76"/>
      <c r="HKE52" s="76"/>
      <c r="HKF52" s="76"/>
      <c r="HKG52" s="76"/>
      <c r="HKH52" s="76"/>
      <c r="HKI52" s="76"/>
      <c r="HKJ52" s="76"/>
      <c r="HKK52" s="76"/>
      <c r="HKL52" s="76"/>
      <c r="HKM52" s="76"/>
      <c r="HKN52" s="76"/>
      <c r="HKO52" s="76"/>
      <c r="HKP52" s="76"/>
      <c r="HKQ52" s="76"/>
      <c r="HKR52" s="76"/>
      <c r="HKS52" s="76"/>
      <c r="HKT52" s="76"/>
      <c r="HKU52" s="76"/>
      <c r="HKV52" s="76"/>
      <c r="HKW52" s="76"/>
      <c r="HKX52" s="76"/>
      <c r="HKY52" s="76"/>
      <c r="HKZ52" s="76"/>
      <c r="HLA52" s="76"/>
      <c r="HLB52" s="76"/>
      <c r="HLC52" s="76"/>
      <c r="HLD52" s="76"/>
      <c r="HLE52" s="76"/>
      <c r="HLF52" s="76"/>
      <c r="HLG52" s="76"/>
      <c r="HLH52" s="76"/>
      <c r="HLI52" s="76"/>
      <c r="HLJ52" s="76"/>
      <c r="HLK52" s="76"/>
      <c r="HLL52" s="76"/>
      <c r="HLM52" s="76"/>
      <c r="HLN52" s="76"/>
      <c r="HLO52" s="76"/>
      <c r="HLP52" s="76"/>
      <c r="HLQ52" s="76"/>
      <c r="HLR52" s="76"/>
      <c r="HLS52" s="76"/>
      <c r="HLT52" s="76"/>
      <c r="HLU52" s="76"/>
      <c r="HLV52" s="76"/>
      <c r="HLW52" s="76"/>
      <c r="HLX52" s="76"/>
      <c r="HLY52" s="76"/>
      <c r="HLZ52" s="76"/>
      <c r="HMA52" s="76"/>
      <c r="HMB52" s="76"/>
      <c r="HMC52" s="76"/>
      <c r="HMD52" s="76"/>
      <c r="HME52" s="76"/>
      <c r="HMF52" s="76"/>
      <c r="HMG52" s="76"/>
      <c r="HMH52" s="76"/>
      <c r="HMI52" s="76"/>
      <c r="HMJ52" s="76"/>
      <c r="HMK52" s="76"/>
      <c r="HML52" s="76"/>
      <c r="HMM52" s="76"/>
      <c r="HMN52" s="76"/>
      <c r="HMO52" s="76"/>
      <c r="HMP52" s="76"/>
      <c r="HMQ52" s="76"/>
      <c r="HMR52" s="76"/>
      <c r="HMS52" s="76"/>
      <c r="HMT52" s="76"/>
      <c r="HMU52" s="76"/>
      <c r="HMV52" s="76"/>
      <c r="HMW52" s="76"/>
      <c r="HMX52" s="76"/>
      <c r="HMY52" s="76"/>
      <c r="HMZ52" s="76"/>
      <c r="HNA52" s="76"/>
      <c r="HNB52" s="76"/>
      <c r="HNC52" s="76"/>
      <c r="HND52" s="76"/>
      <c r="HNE52" s="76"/>
      <c r="HNF52" s="76"/>
      <c r="HNG52" s="76"/>
      <c r="HNH52" s="76"/>
      <c r="HNI52" s="76"/>
      <c r="HNJ52" s="76"/>
      <c r="HNK52" s="76"/>
      <c r="HNL52" s="76"/>
      <c r="HNM52" s="76"/>
      <c r="HNN52" s="76"/>
      <c r="HNO52" s="76"/>
      <c r="HNP52" s="76"/>
      <c r="HNQ52" s="76"/>
      <c r="HNR52" s="76"/>
      <c r="HNS52" s="76"/>
      <c r="HNT52" s="76"/>
      <c r="HNU52" s="76"/>
      <c r="HNV52" s="76"/>
      <c r="HNW52" s="76"/>
      <c r="HNX52" s="76"/>
      <c r="HNY52" s="76"/>
      <c r="HNZ52" s="76"/>
      <c r="HOA52" s="76"/>
      <c r="HOB52" s="76"/>
      <c r="HOC52" s="76"/>
      <c r="HOD52" s="76"/>
      <c r="HOE52" s="76"/>
      <c r="HOF52" s="76"/>
      <c r="HOG52" s="76"/>
      <c r="HOH52" s="76"/>
      <c r="HOI52" s="76"/>
      <c r="HOJ52" s="76"/>
      <c r="HOK52" s="76"/>
      <c r="HOL52" s="76"/>
      <c r="HOM52" s="76"/>
      <c r="HON52" s="76"/>
      <c r="HOO52" s="76"/>
      <c r="HOP52" s="76"/>
      <c r="HOQ52" s="76"/>
      <c r="HOR52" s="76"/>
      <c r="HOS52" s="76"/>
      <c r="HOT52" s="76"/>
      <c r="HOU52" s="76"/>
      <c r="HOV52" s="76"/>
      <c r="HOW52" s="76"/>
      <c r="HOX52" s="76"/>
      <c r="HOY52" s="76"/>
      <c r="HOZ52" s="76"/>
      <c r="HPA52" s="76"/>
      <c r="HPB52" s="76"/>
      <c r="HPC52" s="76"/>
      <c r="HPD52" s="76"/>
      <c r="HPE52" s="76"/>
      <c r="HPF52" s="76"/>
      <c r="HPG52" s="76"/>
      <c r="HPH52" s="76"/>
      <c r="HPI52" s="76"/>
      <c r="HPJ52" s="76"/>
      <c r="HPK52" s="76"/>
      <c r="HPL52" s="76"/>
      <c r="HPM52" s="76"/>
      <c r="HPN52" s="76"/>
      <c r="HPO52" s="76"/>
      <c r="HPP52" s="76"/>
      <c r="HPQ52" s="76"/>
      <c r="HPR52" s="76"/>
      <c r="HPS52" s="76"/>
      <c r="HPT52" s="76"/>
      <c r="HPU52" s="76"/>
      <c r="HPV52" s="76"/>
      <c r="HPW52" s="76"/>
      <c r="HPX52" s="76"/>
      <c r="HPY52" s="76"/>
      <c r="HPZ52" s="76"/>
      <c r="HQA52" s="76"/>
      <c r="HQB52" s="76"/>
      <c r="HQC52" s="76"/>
      <c r="HQD52" s="76"/>
      <c r="HQE52" s="76"/>
      <c r="HQF52" s="76"/>
      <c r="HQG52" s="76"/>
      <c r="HQH52" s="76"/>
      <c r="HQI52" s="76"/>
      <c r="HQJ52" s="76"/>
      <c r="HQK52" s="76"/>
      <c r="HQL52" s="76"/>
      <c r="HQM52" s="76"/>
      <c r="HQN52" s="76"/>
      <c r="HQO52" s="76"/>
      <c r="HQP52" s="76"/>
      <c r="HQQ52" s="76"/>
      <c r="HQR52" s="76"/>
      <c r="HQS52" s="76"/>
      <c r="HQT52" s="76"/>
      <c r="HQU52" s="76"/>
      <c r="HQV52" s="76"/>
      <c r="HQW52" s="76"/>
      <c r="HQX52" s="76"/>
      <c r="HQY52" s="76"/>
      <c r="HQZ52" s="76"/>
      <c r="HRA52" s="76"/>
      <c r="HRB52" s="76"/>
      <c r="HRC52" s="76"/>
      <c r="HRD52" s="76"/>
      <c r="HRE52" s="76"/>
      <c r="HRF52" s="76"/>
      <c r="HRG52" s="76"/>
      <c r="HRH52" s="76"/>
      <c r="HRI52" s="76"/>
      <c r="HRJ52" s="76"/>
      <c r="HRK52" s="76"/>
      <c r="HRL52" s="76"/>
      <c r="HRM52" s="76"/>
      <c r="HRN52" s="76"/>
      <c r="HRO52" s="76"/>
      <c r="HRP52" s="76"/>
      <c r="HRQ52" s="76"/>
      <c r="HRR52" s="76"/>
      <c r="HRS52" s="76"/>
      <c r="HRT52" s="76"/>
      <c r="HRU52" s="76"/>
      <c r="HRV52" s="76"/>
      <c r="HRW52" s="76"/>
      <c r="HRX52" s="76"/>
      <c r="HRY52" s="76"/>
      <c r="HRZ52" s="76"/>
      <c r="HSA52" s="76"/>
      <c r="HSB52" s="76"/>
      <c r="HSC52" s="76"/>
      <c r="HSD52" s="76"/>
      <c r="HSE52" s="76"/>
      <c r="HSF52" s="76"/>
      <c r="HSG52" s="76"/>
      <c r="HSH52" s="76"/>
      <c r="HSI52" s="76"/>
      <c r="HSJ52" s="76"/>
      <c r="HSK52" s="76"/>
      <c r="HSL52" s="76"/>
      <c r="HSM52" s="76"/>
      <c r="HSN52" s="76"/>
      <c r="HSO52" s="76"/>
      <c r="HSP52" s="76"/>
      <c r="HSQ52" s="76"/>
      <c r="HSR52" s="76"/>
      <c r="HSS52" s="76"/>
      <c r="HST52" s="76"/>
      <c r="HSU52" s="76"/>
      <c r="HSV52" s="76"/>
      <c r="HSW52" s="76"/>
      <c r="HSX52" s="76"/>
      <c r="HSY52" s="76"/>
      <c r="HSZ52" s="76"/>
      <c r="HTA52" s="76"/>
      <c r="HTB52" s="76"/>
      <c r="HTC52" s="76"/>
      <c r="HTD52" s="76"/>
      <c r="HTE52" s="76"/>
      <c r="HTF52" s="76"/>
      <c r="HTG52" s="76"/>
      <c r="HTH52" s="76"/>
      <c r="HTI52" s="76"/>
      <c r="HTJ52" s="76"/>
      <c r="HTK52" s="76"/>
      <c r="HTL52" s="76"/>
      <c r="HTM52" s="76"/>
      <c r="HTN52" s="76"/>
      <c r="HTO52" s="76"/>
      <c r="HTP52" s="76"/>
      <c r="HTQ52" s="76"/>
      <c r="HTR52" s="76"/>
      <c r="HTS52" s="76"/>
      <c r="HTT52" s="76"/>
      <c r="HTU52" s="76"/>
      <c r="HTV52" s="76"/>
      <c r="HTW52" s="76"/>
      <c r="HTX52" s="76"/>
      <c r="HTY52" s="76"/>
      <c r="HTZ52" s="76"/>
      <c r="HUA52" s="76"/>
      <c r="HUB52" s="76"/>
      <c r="HUC52" s="76"/>
      <c r="HUD52" s="76"/>
      <c r="HUE52" s="76"/>
      <c r="HUF52" s="76"/>
      <c r="HUG52" s="76"/>
      <c r="HUH52" s="76"/>
      <c r="HUI52" s="76"/>
      <c r="HUJ52" s="76"/>
      <c r="HUK52" s="76"/>
      <c r="HUL52" s="76"/>
      <c r="HUM52" s="76"/>
      <c r="HUN52" s="76"/>
      <c r="HUO52" s="76"/>
      <c r="HUP52" s="76"/>
      <c r="HUQ52" s="76"/>
      <c r="HUR52" s="76"/>
      <c r="HUS52" s="76"/>
      <c r="HUT52" s="76"/>
      <c r="HUU52" s="76"/>
      <c r="HUV52" s="76"/>
      <c r="HUW52" s="76"/>
      <c r="HUX52" s="76"/>
      <c r="HUY52" s="76"/>
      <c r="HUZ52" s="76"/>
      <c r="HVA52" s="76"/>
      <c r="HVB52" s="76"/>
      <c r="HVC52" s="76"/>
      <c r="HVD52" s="76"/>
      <c r="HVE52" s="76"/>
      <c r="HVF52" s="76"/>
      <c r="HVG52" s="76"/>
      <c r="HVH52" s="76"/>
      <c r="HVI52" s="76"/>
      <c r="HVJ52" s="76"/>
      <c r="HVK52" s="76"/>
      <c r="HVL52" s="76"/>
      <c r="HVM52" s="76"/>
      <c r="HVN52" s="76"/>
      <c r="HVO52" s="76"/>
      <c r="HVP52" s="76"/>
      <c r="HVQ52" s="76"/>
      <c r="HVR52" s="76"/>
      <c r="HVS52" s="76"/>
      <c r="HVT52" s="76"/>
      <c r="HVU52" s="76"/>
      <c r="HVV52" s="76"/>
      <c r="HVW52" s="76"/>
      <c r="HVX52" s="76"/>
      <c r="HVY52" s="76"/>
      <c r="HVZ52" s="76"/>
      <c r="HWA52" s="76"/>
      <c r="HWB52" s="76"/>
      <c r="HWC52" s="76"/>
      <c r="HWD52" s="76"/>
      <c r="HWE52" s="76"/>
      <c r="HWF52" s="76"/>
      <c r="HWG52" s="76"/>
      <c r="HWH52" s="76"/>
      <c r="HWI52" s="76"/>
      <c r="HWJ52" s="76"/>
      <c r="HWK52" s="76"/>
      <c r="HWL52" s="76"/>
      <c r="HWM52" s="76"/>
      <c r="HWN52" s="76"/>
      <c r="HWO52" s="76"/>
      <c r="HWP52" s="76"/>
      <c r="HWQ52" s="76"/>
      <c r="HWR52" s="76"/>
      <c r="HWS52" s="76"/>
      <c r="HWT52" s="76"/>
      <c r="HWU52" s="76"/>
      <c r="HWV52" s="76"/>
      <c r="HWW52" s="76"/>
      <c r="HWX52" s="76"/>
      <c r="HWY52" s="76"/>
      <c r="HWZ52" s="76"/>
      <c r="HXA52" s="76"/>
      <c r="HXB52" s="76"/>
      <c r="HXC52" s="76"/>
      <c r="HXD52" s="76"/>
      <c r="HXE52" s="76"/>
      <c r="HXF52" s="76"/>
      <c r="HXG52" s="76"/>
      <c r="HXH52" s="76"/>
      <c r="HXI52" s="76"/>
      <c r="HXJ52" s="76"/>
      <c r="HXK52" s="76"/>
      <c r="HXL52" s="76"/>
      <c r="HXM52" s="76"/>
      <c r="HXN52" s="76"/>
      <c r="HXO52" s="76"/>
      <c r="HXP52" s="76"/>
      <c r="HXQ52" s="76"/>
      <c r="HXR52" s="76"/>
      <c r="HXS52" s="76"/>
      <c r="HXT52" s="76"/>
      <c r="HXU52" s="76"/>
      <c r="HXV52" s="76"/>
      <c r="HXW52" s="76"/>
      <c r="HXX52" s="76"/>
      <c r="HXY52" s="76"/>
      <c r="HXZ52" s="76"/>
      <c r="HYA52" s="76"/>
      <c r="HYB52" s="76"/>
      <c r="HYC52" s="76"/>
      <c r="HYD52" s="76"/>
      <c r="HYE52" s="76"/>
      <c r="HYF52" s="76"/>
      <c r="HYG52" s="76"/>
      <c r="HYH52" s="76"/>
      <c r="HYI52" s="76"/>
      <c r="HYJ52" s="76"/>
      <c r="HYK52" s="76"/>
      <c r="HYL52" s="76"/>
      <c r="HYM52" s="76"/>
      <c r="HYN52" s="76"/>
      <c r="HYO52" s="76"/>
      <c r="HYP52" s="76"/>
      <c r="HYQ52" s="76"/>
      <c r="HYR52" s="76"/>
      <c r="HYS52" s="76"/>
      <c r="HYT52" s="76"/>
      <c r="HYU52" s="76"/>
      <c r="HYV52" s="76"/>
      <c r="HYW52" s="76"/>
      <c r="HYX52" s="76"/>
      <c r="HYY52" s="76"/>
      <c r="HYZ52" s="76"/>
      <c r="HZA52" s="76"/>
      <c r="HZB52" s="76"/>
      <c r="HZC52" s="76"/>
      <c r="HZD52" s="76"/>
      <c r="HZE52" s="76"/>
      <c r="HZF52" s="76"/>
      <c r="HZG52" s="76"/>
      <c r="HZH52" s="76"/>
      <c r="HZI52" s="76"/>
      <c r="HZJ52" s="76"/>
      <c r="HZK52" s="76"/>
      <c r="HZL52" s="76"/>
      <c r="HZM52" s="76"/>
      <c r="HZN52" s="76"/>
      <c r="HZO52" s="76"/>
      <c r="HZP52" s="76"/>
      <c r="HZQ52" s="76"/>
      <c r="HZR52" s="76"/>
      <c r="HZS52" s="76"/>
      <c r="HZT52" s="76"/>
      <c r="HZU52" s="76"/>
      <c r="HZV52" s="76"/>
      <c r="HZW52" s="76"/>
      <c r="HZX52" s="76"/>
      <c r="HZY52" s="76"/>
      <c r="HZZ52" s="76"/>
      <c r="IAA52" s="76"/>
      <c r="IAB52" s="76"/>
      <c r="IAC52" s="76"/>
      <c r="IAD52" s="76"/>
      <c r="IAE52" s="76"/>
      <c r="IAF52" s="76"/>
      <c r="IAG52" s="76"/>
      <c r="IAH52" s="76"/>
      <c r="IAI52" s="76"/>
      <c r="IAJ52" s="76"/>
      <c r="IAK52" s="76"/>
      <c r="IAL52" s="76"/>
      <c r="IAM52" s="76"/>
      <c r="IAN52" s="76"/>
      <c r="IAO52" s="76"/>
      <c r="IAP52" s="76"/>
      <c r="IAQ52" s="76"/>
      <c r="IAR52" s="76"/>
      <c r="IAS52" s="76"/>
      <c r="IAT52" s="76"/>
      <c r="IAU52" s="76"/>
      <c r="IAV52" s="76"/>
      <c r="IAW52" s="76"/>
      <c r="IAX52" s="76"/>
      <c r="IAY52" s="76"/>
      <c r="IAZ52" s="76"/>
      <c r="IBA52" s="76"/>
      <c r="IBB52" s="76"/>
      <c r="IBC52" s="76"/>
      <c r="IBD52" s="76"/>
      <c r="IBE52" s="76"/>
      <c r="IBF52" s="76"/>
      <c r="IBG52" s="76"/>
      <c r="IBH52" s="76"/>
      <c r="IBI52" s="76"/>
      <c r="IBJ52" s="76"/>
      <c r="IBK52" s="76"/>
      <c r="IBL52" s="76"/>
      <c r="IBM52" s="76"/>
      <c r="IBN52" s="76"/>
      <c r="IBO52" s="76"/>
      <c r="IBP52" s="76"/>
      <c r="IBQ52" s="76"/>
      <c r="IBR52" s="76"/>
      <c r="IBS52" s="76"/>
      <c r="IBT52" s="76"/>
      <c r="IBU52" s="76"/>
      <c r="IBV52" s="76"/>
      <c r="IBW52" s="76"/>
      <c r="IBX52" s="76"/>
      <c r="IBY52" s="76"/>
      <c r="IBZ52" s="76"/>
      <c r="ICA52" s="76"/>
      <c r="ICB52" s="76"/>
      <c r="ICC52" s="76"/>
      <c r="ICD52" s="76"/>
      <c r="ICE52" s="76"/>
      <c r="ICF52" s="76"/>
      <c r="ICG52" s="76"/>
      <c r="ICH52" s="76"/>
      <c r="ICI52" s="76"/>
      <c r="ICJ52" s="76"/>
      <c r="ICK52" s="76"/>
      <c r="ICL52" s="76"/>
      <c r="ICM52" s="76"/>
      <c r="ICN52" s="76"/>
      <c r="ICO52" s="76"/>
      <c r="ICP52" s="76"/>
      <c r="ICQ52" s="76"/>
      <c r="ICR52" s="76"/>
      <c r="ICS52" s="76"/>
      <c r="ICT52" s="76"/>
      <c r="ICU52" s="76"/>
      <c r="ICV52" s="76"/>
      <c r="ICW52" s="76"/>
      <c r="ICX52" s="76"/>
      <c r="ICY52" s="76"/>
      <c r="ICZ52" s="76"/>
      <c r="IDA52" s="76"/>
      <c r="IDB52" s="76"/>
      <c r="IDC52" s="76"/>
      <c r="IDD52" s="76"/>
      <c r="IDE52" s="76"/>
      <c r="IDF52" s="76"/>
      <c r="IDG52" s="76"/>
      <c r="IDH52" s="76"/>
      <c r="IDI52" s="76"/>
      <c r="IDJ52" s="76"/>
      <c r="IDK52" s="76"/>
      <c r="IDL52" s="76"/>
      <c r="IDM52" s="76"/>
      <c r="IDN52" s="76"/>
      <c r="IDO52" s="76"/>
      <c r="IDP52" s="76"/>
      <c r="IDQ52" s="76"/>
      <c r="IDR52" s="76"/>
      <c r="IDS52" s="76"/>
      <c r="IDT52" s="76"/>
      <c r="IDU52" s="76"/>
      <c r="IDV52" s="76"/>
      <c r="IDW52" s="76"/>
      <c r="IDX52" s="76"/>
      <c r="IDY52" s="76"/>
      <c r="IDZ52" s="76"/>
      <c r="IEA52" s="76"/>
      <c r="IEB52" s="76"/>
      <c r="IEC52" s="76"/>
      <c r="IED52" s="76"/>
      <c r="IEE52" s="76"/>
      <c r="IEF52" s="76"/>
      <c r="IEG52" s="76"/>
      <c r="IEH52" s="76"/>
      <c r="IEI52" s="76"/>
      <c r="IEJ52" s="76"/>
      <c r="IEK52" s="76"/>
      <c r="IEL52" s="76"/>
      <c r="IEM52" s="76"/>
      <c r="IEN52" s="76"/>
      <c r="IEO52" s="76"/>
      <c r="IEP52" s="76"/>
      <c r="IEQ52" s="76"/>
      <c r="IER52" s="76"/>
      <c r="IES52" s="76"/>
      <c r="IET52" s="76"/>
      <c r="IEU52" s="76"/>
      <c r="IEV52" s="76"/>
      <c r="IEW52" s="76"/>
      <c r="IEX52" s="76"/>
      <c r="IEY52" s="76"/>
      <c r="IEZ52" s="76"/>
      <c r="IFA52" s="76"/>
      <c r="IFB52" s="76"/>
      <c r="IFC52" s="76"/>
      <c r="IFD52" s="76"/>
      <c r="IFE52" s="76"/>
      <c r="IFF52" s="76"/>
      <c r="IFG52" s="76"/>
      <c r="IFH52" s="76"/>
      <c r="IFI52" s="76"/>
      <c r="IFJ52" s="76"/>
      <c r="IFK52" s="76"/>
      <c r="IFL52" s="76"/>
      <c r="IFM52" s="76"/>
      <c r="IFN52" s="76"/>
      <c r="IFO52" s="76"/>
      <c r="IFP52" s="76"/>
      <c r="IFQ52" s="76"/>
      <c r="IFR52" s="76"/>
      <c r="IFS52" s="76"/>
      <c r="IFT52" s="76"/>
      <c r="IFU52" s="76"/>
      <c r="IFV52" s="76"/>
      <c r="IFW52" s="76"/>
      <c r="IFX52" s="76"/>
      <c r="IFY52" s="76"/>
      <c r="IFZ52" s="76"/>
      <c r="IGA52" s="76"/>
      <c r="IGB52" s="76"/>
      <c r="IGC52" s="76"/>
      <c r="IGD52" s="76"/>
      <c r="IGE52" s="76"/>
      <c r="IGF52" s="76"/>
      <c r="IGG52" s="76"/>
      <c r="IGH52" s="76"/>
      <c r="IGI52" s="76"/>
      <c r="IGJ52" s="76"/>
      <c r="IGK52" s="76"/>
      <c r="IGL52" s="76"/>
      <c r="IGM52" s="76"/>
      <c r="IGN52" s="76"/>
      <c r="IGO52" s="76"/>
      <c r="IGP52" s="76"/>
      <c r="IGQ52" s="76"/>
      <c r="IGR52" s="76"/>
      <c r="IGS52" s="76"/>
      <c r="IGT52" s="76"/>
      <c r="IGU52" s="76"/>
      <c r="IGV52" s="76"/>
      <c r="IGW52" s="76"/>
      <c r="IGX52" s="76"/>
      <c r="IGY52" s="76"/>
      <c r="IGZ52" s="76"/>
      <c r="IHA52" s="76"/>
      <c r="IHB52" s="76"/>
      <c r="IHC52" s="76"/>
      <c r="IHD52" s="76"/>
      <c r="IHE52" s="76"/>
      <c r="IHF52" s="76"/>
      <c r="IHG52" s="76"/>
      <c r="IHH52" s="76"/>
      <c r="IHI52" s="76"/>
      <c r="IHJ52" s="76"/>
      <c r="IHK52" s="76"/>
      <c r="IHL52" s="76"/>
      <c r="IHM52" s="76"/>
      <c r="IHN52" s="76"/>
      <c r="IHO52" s="76"/>
      <c r="IHP52" s="76"/>
      <c r="IHQ52" s="76"/>
      <c r="IHR52" s="76"/>
      <c r="IHS52" s="76"/>
      <c r="IHT52" s="76"/>
      <c r="IHU52" s="76"/>
      <c r="IHV52" s="76"/>
      <c r="IHW52" s="76"/>
      <c r="IHX52" s="76"/>
      <c r="IHY52" s="76"/>
      <c r="IHZ52" s="76"/>
      <c r="IIA52" s="76"/>
      <c r="IIB52" s="76"/>
      <c r="IIC52" s="76"/>
      <c r="IID52" s="76"/>
      <c r="IIE52" s="76"/>
      <c r="IIF52" s="76"/>
      <c r="IIG52" s="76"/>
      <c r="IIH52" s="76"/>
      <c r="III52" s="76"/>
      <c r="IIJ52" s="76"/>
      <c r="IIK52" s="76"/>
      <c r="IIL52" s="76"/>
      <c r="IIM52" s="76"/>
      <c r="IIN52" s="76"/>
      <c r="IIO52" s="76"/>
      <c r="IIP52" s="76"/>
      <c r="IIQ52" s="76"/>
      <c r="IIR52" s="76"/>
      <c r="IIS52" s="76"/>
      <c r="IIT52" s="76"/>
      <c r="IIU52" s="76"/>
      <c r="IIV52" s="76"/>
      <c r="IIW52" s="76"/>
      <c r="IIX52" s="76"/>
      <c r="IIY52" s="76"/>
      <c r="IIZ52" s="76"/>
      <c r="IJA52" s="76"/>
      <c r="IJB52" s="76"/>
      <c r="IJC52" s="76"/>
      <c r="IJD52" s="76"/>
      <c r="IJE52" s="76"/>
      <c r="IJF52" s="76"/>
      <c r="IJG52" s="76"/>
      <c r="IJH52" s="76"/>
      <c r="IJI52" s="76"/>
      <c r="IJJ52" s="76"/>
      <c r="IJK52" s="76"/>
      <c r="IJL52" s="76"/>
      <c r="IJM52" s="76"/>
      <c r="IJN52" s="76"/>
      <c r="IJO52" s="76"/>
      <c r="IJP52" s="76"/>
      <c r="IJQ52" s="76"/>
      <c r="IJR52" s="76"/>
      <c r="IJS52" s="76"/>
      <c r="IJT52" s="76"/>
      <c r="IJU52" s="76"/>
      <c r="IJV52" s="76"/>
      <c r="IJW52" s="76"/>
      <c r="IJX52" s="76"/>
      <c r="IJY52" s="76"/>
      <c r="IJZ52" s="76"/>
      <c r="IKA52" s="76"/>
      <c r="IKB52" s="76"/>
      <c r="IKC52" s="76"/>
      <c r="IKD52" s="76"/>
      <c r="IKE52" s="76"/>
      <c r="IKF52" s="76"/>
      <c r="IKG52" s="76"/>
      <c r="IKH52" s="76"/>
      <c r="IKI52" s="76"/>
      <c r="IKJ52" s="76"/>
      <c r="IKK52" s="76"/>
      <c r="IKL52" s="76"/>
      <c r="IKM52" s="76"/>
      <c r="IKN52" s="76"/>
      <c r="IKO52" s="76"/>
      <c r="IKP52" s="76"/>
      <c r="IKQ52" s="76"/>
      <c r="IKR52" s="76"/>
      <c r="IKS52" s="76"/>
      <c r="IKT52" s="76"/>
      <c r="IKU52" s="76"/>
      <c r="IKV52" s="76"/>
      <c r="IKW52" s="76"/>
      <c r="IKX52" s="76"/>
      <c r="IKY52" s="76"/>
      <c r="IKZ52" s="76"/>
      <c r="ILA52" s="76"/>
      <c r="ILB52" s="76"/>
      <c r="ILC52" s="76"/>
      <c r="ILD52" s="76"/>
      <c r="ILE52" s="76"/>
      <c r="ILF52" s="76"/>
      <c r="ILG52" s="76"/>
      <c r="ILH52" s="76"/>
      <c r="ILI52" s="76"/>
      <c r="ILJ52" s="76"/>
      <c r="ILK52" s="76"/>
      <c r="ILL52" s="76"/>
      <c r="ILM52" s="76"/>
      <c r="ILN52" s="76"/>
      <c r="ILO52" s="76"/>
      <c r="ILP52" s="76"/>
      <c r="ILQ52" s="76"/>
      <c r="ILR52" s="76"/>
      <c r="ILS52" s="76"/>
      <c r="ILT52" s="76"/>
      <c r="ILU52" s="76"/>
      <c r="ILV52" s="76"/>
      <c r="ILW52" s="76"/>
      <c r="ILX52" s="76"/>
      <c r="ILY52" s="76"/>
      <c r="ILZ52" s="76"/>
      <c r="IMA52" s="76"/>
      <c r="IMB52" s="76"/>
      <c r="IMC52" s="76"/>
      <c r="IMD52" s="76"/>
      <c r="IME52" s="76"/>
      <c r="IMF52" s="76"/>
      <c r="IMG52" s="76"/>
      <c r="IMH52" s="76"/>
      <c r="IMI52" s="76"/>
      <c r="IMJ52" s="76"/>
      <c r="IMK52" s="76"/>
      <c r="IML52" s="76"/>
      <c r="IMM52" s="76"/>
      <c r="IMN52" s="76"/>
      <c r="IMO52" s="76"/>
      <c r="IMP52" s="76"/>
      <c r="IMQ52" s="76"/>
      <c r="IMR52" s="76"/>
      <c r="IMS52" s="76"/>
      <c r="IMT52" s="76"/>
      <c r="IMU52" s="76"/>
      <c r="IMV52" s="76"/>
      <c r="IMW52" s="76"/>
      <c r="IMX52" s="76"/>
      <c r="IMY52" s="76"/>
      <c r="IMZ52" s="76"/>
      <c r="INA52" s="76"/>
      <c r="INB52" s="76"/>
      <c r="INC52" s="76"/>
      <c r="IND52" s="76"/>
      <c r="INE52" s="76"/>
      <c r="INF52" s="76"/>
      <c r="ING52" s="76"/>
      <c r="INH52" s="76"/>
      <c r="INI52" s="76"/>
      <c r="INJ52" s="76"/>
      <c r="INK52" s="76"/>
      <c r="INL52" s="76"/>
      <c r="INM52" s="76"/>
      <c r="INN52" s="76"/>
      <c r="INO52" s="76"/>
      <c r="INP52" s="76"/>
      <c r="INQ52" s="76"/>
      <c r="INR52" s="76"/>
      <c r="INS52" s="76"/>
      <c r="INT52" s="76"/>
      <c r="INU52" s="76"/>
      <c r="INV52" s="76"/>
      <c r="INW52" s="76"/>
      <c r="INX52" s="76"/>
      <c r="INY52" s="76"/>
      <c r="INZ52" s="76"/>
      <c r="IOA52" s="76"/>
      <c r="IOB52" s="76"/>
      <c r="IOC52" s="76"/>
      <c r="IOD52" s="76"/>
      <c r="IOE52" s="76"/>
      <c r="IOF52" s="76"/>
      <c r="IOG52" s="76"/>
      <c r="IOH52" s="76"/>
      <c r="IOI52" s="76"/>
      <c r="IOJ52" s="76"/>
      <c r="IOK52" s="76"/>
      <c r="IOL52" s="76"/>
      <c r="IOM52" s="76"/>
      <c r="ION52" s="76"/>
      <c r="IOO52" s="76"/>
      <c r="IOP52" s="76"/>
      <c r="IOQ52" s="76"/>
      <c r="IOR52" s="76"/>
      <c r="IOS52" s="76"/>
      <c r="IOT52" s="76"/>
      <c r="IOU52" s="76"/>
      <c r="IOV52" s="76"/>
      <c r="IOW52" s="76"/>
      <c r="IOX52" s="76"/>
      <c r="IOY52" s="76"/>
      <c r="IOZ52" s="76"/>
      <c r="IPA52" s="76"/>
      <c r="IPB52" s="76"/>
      <c r="IPC52" s="76"/>
      <c r="IPD52" s="76"/>
      <c r="IPE52" s="76"/>
      <c r="IPF52" s="76"/>
      <c r="IPG52" s="76"/>
      <c r="IPH52" s="76"/>
      <c r="IPI52" s="76"/>
      <c r="IPJ52" s="76"/>
      <c r="IPK52" s="76"/>
      <c r="IPL52" s="76"/>
      <c r="IPM52" s="76"/>
      <c r="IPN52" s="76"/>
      <c r="IPO52" s="76"/>
      <c r="IPP52" s="76"/>
      <c r="IPQ52" s="76"/>
      <c r="IPR52" s="76"/>
      <c r="IPS52" s="76"/>
      <c r="IPT52" s="76"/>
      <c r="IPU52" s="76"/>
      <c r="IPV52" s="76"/>
      <c r="IPW52" s="76"/>
      <c r="IPX52" s="76"/>
      <c r="IPY52" s="76"/>
      <c r="IPZ52" s="76"/>
      <c r="IQA52" s="76"/>
      <c r="IQB52" s="76"/>
      <c r="IQC52" s="76"/>
      <c r="IQD52" s="76"/>
      <c r="IQE52" s="76"/>
      <c r="IQF52" s="76"/>
      <c r="IQG52" s="76"/>
      <c r="IQH52" s="76"/>
      <c r="IQI52" s="76"/>
      <c r="IQJ52" s="76"/>
      <c r="IQK52" s="76"/>
      <c r="IQL52" s="76"/>
      <c r="IQM52" s="76"/>
      <c r="IQN52" s="76"/>
      <c r="IQO52" s="76"/>
      <c r="IQP52" s="76"/>
      <c r="IQQ52" s="76"/>
      <c r="IQR52" s="76"/>
      <c r="IQS52" s="76"/>
      <c r="IQT52" s="76"/>
      <c r="IQU52" s="76"/>
      <c r="IQV52" s="76"/>
      <c r="IQW52" s="76"/>
      <c r="IQX52" s="76"/>
      <c r="IQY52" s="76"/>
      <c r="IQZ52" s="76"/>
      <c r="IRA52" s="76"/>
      <c r="IRB52" s="76"/>
      <c r="IRC52" s="76"/>
      <c r="IRD52" s="76"/>
      <c r="IRE52" s="76"/>
      <c r="IRF52" s="76"/>
      <c r="IRG52" s="76"/>
      <c r="IRH52" s="76"/>
      <c r="IRI52" s="76"/>
      <c r="IRJ52" s="76"/>
      <c r="IRK52" s="76"/>
      <c r="IRL52" s="76"/>
      <c r="IRM52" s="76"/>
      <c r="IRN52" s="76"/>
      <c r="IRO52" s="76"/>
      <c r="IRP52" s="76"/>
      <c r="IRQ52" s="76"/>
      <c r="IRR52" s="76"/>
      <c r="IRS52" s="76"/>
      <c r="IRT52" s="76"/>
      <c r="IRU52" s="76"/>
      <c r="IRV52" s="76"/>
      <c r="IRW52" s="76"/>
      <c r="IRX52" s="76"/>
      <c r="IRY52" s="76"/>
      <c r="IRZ52" s="76"/>
      <c r="ISA52" s="76"/>
      <c r="ISB52" s="76"/>
      <c r="ISC52" s="76"/>
      <c r="ISD52" s="76"/>
      <c r="ISE52" s="76"/>
      <c r="ISF52" s="76"/>
      <c r="ISG52" s="76"/>
      <c r="ISH52" s="76"/>
      <c r="ISI52" s="76"/>
      <c r="ISJ52" s="76"/>
      <c r="ISK52" s="76"/>
      <c r="ISL52" s="76"/>
      <c r="ISM52" s="76"/>
      <c r="ISN52" s="76"/>
      <c r="ISO52" s="76"/>
      <c r="ISP52" s="76"/>
      <c r="ISQ52" s="76"/>
      <c r="ISR52" s="76"/>
      <c r="ISS52" s="76"/>
      <c r="IST52" s="76"/>
      <c r="ISU52" s="76"/>
      <c r="ISV52" s="76"/>
      <c r="ISW52" s="76"/>
      <c r="ISX52" s="76"/>
      <c r="ISY52" s="76"/>
      <c r="ISZ52" s="76"/>
      <c r="ITA52" s="76"/>
      <c r="ITB52" s="76"/>
      <c r="ITC52" s="76"/>
      <c r="ITD52" s="76"/>
      <c r="ITE52" s="76"/>
      <c r="ITF52" s="76"/>
      <c r="ITG52" s="76"/>
      <c r="ITH52" s="76"/>
      <c r="ITI52" s="76"/>
      <c r="ITJ52" s="76"/>
      <c r="ITK52" s="76"/>
      <c r="ITL52" s="76"/>
      <c r="ITM52" s="76"/>
      <c r="ITN52" s="76"/>
      <c r="ITO52" s="76"/>
      <c r="ITP52" s="76"/>
      <c r="ITQ52" s="76"/>
      <c r="ITR52" s="76"/>
      <c r="ITS52" s="76"/>
      <c r="ITT52" s="76"/>
      <c r="ITU52" s="76"/>
      <c r="ITV52" s="76"/>
      <c r="ITW52" s="76"/>
      <c r="ITX52" s="76"/>
      <c r="ITY52" s="76"/>
      <c r="ITZ52" s="76"/>
      <c r="IUA52" s="76"/>
      <c r="IUB52" s="76"/>
      <c r="IUC52" s="76"/>
      <c r="IUD52" s="76"/>
      <c r="IUE52" s="76"/>
      <c r="IUF52" s="76"/>
      <c r="IUG52" s="76"/>
      <c r="IUH52" s="76"/>
      <c r="IUI52" s="76"/>
      <c r="IUJ52" s="76"/>
      <c r="IUK52" s="76"/>
      <c r="IUL52" s="76"/>
      <c r="IUM52" s="76"/>
      <c r="IUN52" s="76"/>
      <c r="IUO52" s="76"/>
      <c r="IUP52" s="76"/>
      <c r="IUQ52" s="76"/>
      <c r="IUR52" s="76"/>
      <c r="IUS52" s="76"/>
      <c r="IUT52" s="76"/>
      <c r="IUU52" s="76"/>
      <c r="IUV52" s="76"/>
      <c r="IUW52" s="76"/>
      <c r="IUX52" s="76"/>
      <c r="IUY52" s="76"/>
      <c r="IUZ52" s="76"/>
      <c r="IVA52" s="76"/>
      <c r="IVB52" s="76"/>
      <c r="IVC52" s="76"/>
      <c r="IVD52" s="76"/>
      <c r="IVE52" s="76"/>
      <c r="IVF52" s="76"/>
      <c r="IVG52" s="76"/>
      <c r="IVH52" s="76"/>
      <c r="IVI52" s="76"/>
      <c r="IVJ52" s="76"/>
      <c r="IVK52" s="76"/>
      <c r="IVL52" s="76"/>
      <c r="IVM52" s="76"/>
      <c r="IVN52" s="76"/>
      <c r="IVO52" s="76"/>
      <c r="IVP52" s="76"/>
      <c r="IVQ52" s="76"/>
      <c r="IVR52" s="76"/>
      <c r="IVS52" s="76"/>
      <c r="IVT52" s="76"/>
      <c r="IVU52" s="76"/>
      <c r="IVV52" s="76"/>
      <c r="IVW52" s="76"/>
      <c r="IVX52" s="76"/>
      <c r="IVY52" s="76"/>
      <c r="IVZ52" s="76"/>
      <c r="IWA52" s="76"/>
      <c r="IWB52" s="76"/>
      <c r="IWC52" s="76"/>
      <c r="IWD52" s="76"/>
      <c r="IWE52" s="76"/>
      <c r="IWF52" s="76"/>
      <c r="IWG52" s="76"/>
      <c r="IWH52" s="76"/>
      <c r="IWI52" s="76"/>
      <c r="IWJ52" s="76"/>
      <c r="IWK52" s="76"/>
      <c r="IWL52" s="76"/>
      <c r="IWM52" s="76"/>
      <c r="IWN52" s="76"/>
      <c r="IWO52" s="76"/>
      <c r="IWP52" s="76"/>
      <c r="IWQ52" s="76"/>
      <c r="IWR52" s="76"/>
      <c r="IWS52" s="76"/>
      <c r="IWT52" s="76"/>
      <c r="IWU52" s="76"/>
      <c r="IWV52" s="76"/>
      <c r="IWW52" s="76"/>
      <c r="IWX52" s="76"/>
      <c r="IWY52" s="76"/>
      <c r="IWZ52" s="76"/>
      <c r="IXA52" s="76"/>
      <c r="IXB52" s="76"/>
      <c r="IXC52" s="76"/>
      <c r="IXD52" s="76"/>
      <c r="IXE52" s="76"/>
      <c r="IXF52" s="76"/>
      <c r="IXG52" s="76"/>
      <c r="IXH52" s="76"/>
      <c r="IXI52" s="76"/>
      <c r="IXJ52" s="76"/>
      <c r="IXK52" s="76"/>
      <c r="IXL52" s="76"/>
      <c r="IXM52" s="76"/>
      <c r="IXN52" s="76"/>
      <c r="IXO52" s="76"/>
      <c r="IXP52" s="76"/>
      <c r="IXQ52" s="76"/>
      <c r="IXR52" s="76"/>
      <c r="IXS52" s="76"/>
      <c r="IXT52" s="76"/>
      <c r="IXU52" s="76"/>
      <c r="IXV52" s="76"/>
      <c r="IXW52" s="76"/>
      <c r="IXX52" s="76"/>
      <c r="IXY52" s="76"/>
      <c r="IXZ52" s="76"/>
      <c r="IYA52" s="76"/>
      <c r="IYB52" s="76"/>
      <c r="IYC52" s="76"/>
      <c r="IYD52" s="76"/>
      <c r="IYE52" s="76"/>
      <c r="IYF52" s="76"/>
      <c r="IYG52" s="76"/>
      <c r="IYH52" s="76"/>
      <c r="IYI52" s="76"/>
      <c r="IYJ52" s="76"/>
      <c r="IYK52" s="76"/>
      <c r="IYL52" s="76"/>
      <c r="IYM52" s="76"/>
      <c r="IYN52" s="76"/>
      <c r="IYO52" s="76"/>
      <c r="IYP52" s="76"/>
      <c r="IYQ52" s="76"/>
      <c r="IYR52" s="76"/>
      <c r="IYS52" s="76"/>
      <c r="IYT52" s="76"/>
      <c r="IYU52" s="76"/>
      <c r="IYV52" s="76"/>
      <c r="IYW52" s="76"/>
      <c r="IYX52" s="76"/>
      <c r="IYY52" s="76"/>
      <c r="IYZ52" s="76"/>
      <c r="IZA52" s="76"/>
      <c r="IZB52" s="76"/>
      <c r="IZC52" s="76"/>
      <c r="IZD52" s="76"/>
      <c r="IZE52" s="76"/>
      <c r="IZF52" s="76"/>
      <c r="IZG52" s="76"/>
      <c r="IZH52" s="76"/>
      <c r="IZI52" s="76"/>
      <c r="IZJ52" s="76"/>
      <c r="IZK52" s="76"/>
      <c r="IZL52" s="76"/>
      <c r="IZM52" s="76"/>
      <c r="IZN52" s="76"/>
      <c r="IZO52" s="76"/>
      <c r="IZP52" s="76"/>
      <c r="IZQ52" s="76"/>
      <c r="IZR52" s="76"/>
      <c r="IZS52" s="76"/>
      <c r="IZT52" s="76"/>
      <c r="IZU52" s="76"/>
      <c r="IZV52" s="76"/>
      <c r="IZW52" s="76"/>
      <c r="IZX52" s="76"/>
      <c r="IZY52" s="76"/>
      <c r="IZZ52" s="76"/>
      <c r="JAA52" s="76"/>
      <c r="JAB52" s="76"/>
      <c r="JAC52" s="76"/>
      <c r="JAD52" s="76"/>
      <c r="JAE52" s="76"/>
      <c r="JAF52" s="76"/>
      <c r="JAG52" s="76"/>
      <c r="JAH52" s="76"/>
      <c r="JAI52" s="76"/>
      <c r="JAJ52" s="76"/>
      <c r="JAK52" s="76"/>
      <c r="JAL52" s="76"/>
      <c r="JAM52" s="76"/>
      <c r="JAN52" s="76"/>
      <c r="JAO52" s="76"/>
      <c r="JAP52" s="76"/>
      <c r="JAQ52" s="76"/>
      <c r="JAR52" s="76"/>
      <c r="JAS52" s="76"/>
      <c r="JAT52" s="76"/>
      <c r="JAU52" s="76"/>
      <c r="JAV52" s="76"/>
      <c r="JAW52" s="76"/>
      <c r="JAX52" s="76"/>
      <c r="JAY52" s="76"/>
      <c r="JAZ52" s="76"/>
      <c r="JBA52" s="76"/>
      <c r="JBB52" s="76"/>
      <c r="JBC52" s="76"/>
      <c r="JBD52" s="76"/>
      <c r="JBE52" s="76"/>
      <c r="JBF52" s="76"/>
      <c r="JBG52" s="76"/>
      <c r="JBH52" s="76"/>
      <c r="JBI52" s="76"/>
      <c r="JBJ52" s="76"/>
      <c r="JBK52" s="76"/>
      <c r="JBL52" s="76"/>
      <c r="JBM52" s="76"/>
      <c r="JBN52" s="76"/>
      <c r="JBO52" s="76"/>
      <c r="JBP52" s="76"/>
      <c r="JBQ52" s="76"/>
      <c r="JBR52" s="76"/>
      <c r="JBS52" s="76"/>
      <c r="JBT52" s="76"/>
      <c r="JBU52" s="76"/>
      <c r="JBV52" s="76"/>
      <c r="JBW52" s="76"/>
      <c r="JBX52" s="76"/>
      <c r="JBY52" s="76"/>
      <c r="JBZ52" s="76"/>
      <c r="JCA52" s="76"/>
      <c r="JCB52" s="76"/>
      <c r="JCC52" s="76"/>
      <c r="JCD52" s="76"/>
      <c r="JCE52" s="76"/>
      <c r="JCF52" s="76"/>
      <c r="JCG52" s="76"/>
      <c r="JCH52" s="76"/>
      <c r="JCI52" s="76"/>
      <c r="JCJ52" s="76"/>
      <c r="JCK52" s="76"/>
      <c r="JCL52" s="76"/>
      <c r="JCM52" s="76"/>
      <c r="JCN52" s="76"/>
      <c r="JCO52" s="76"/>
      <c r="JCP52" s="76"/>
      <c r="JCQ52" s="76"/>
      <c r="JCR52" s="76"/>
      <c r="JCS52" s="76"/>
      <c r="JCT52" s="76"/>
      <c r="JCU52" s="76"/>
      <c r="JCV52" s="76"/>
      <c r="JCW52" s="76"/>
      <c r="JCX52" s="76"/>
      <c r="JCY52" s="76"/>
      <c r="JCZ52" s="76"/>
      <c r="JDA52" s="76"/>
      <c r="JDB52" s="76"/>
      <c r="JDC52" s="76"/>
      <c r="JDD52" s="76"/>
      <c r="JDE52" s="76"/>
      <c r="JDF52" s="76"/>
      <c r="JDG52" s="76"/>
      <c r="JDH52" s="76"/>
      <c r="JDI52" s="76"/>
      <c r="JDJ52" s="76"/>
      <c r="JDK52" s="76"/>
      <c r="JDL52" s="76"/>
      <c r="JDM52" s="76"/>
      <c r="JDN52" s="76"/>
      <c r="JDO52" s="76"/>
      <c r="JDP52" s="76"/>
      <c r="JDQ52" s="76"/>
      <c r="JDR52" s="76"/>
      <c r="JDS52" s="76"/>
      <c r="JDT52" s="76"/>
      <c r="JDU52" s="76"/>
      <c r="JDV52" s="76"/>
      <c r="JDW52" s="76"/>
      <c r="JDX52" s="76"/>
      <c r="JDY52" s="76"/>
      <c r="JDZ52" s="76"/>
      <c r="JEA52" s="76"/>
      <c r="JEB52" s="76"/>
      <c r="JEC52" s="76"/>
      <c r="JED52" s="76"/>
      <c r="JEE52" s="76"/>
      <c r="JEF52" s="76"/>
      <c r="JEG52" s="76"/>
      <c r="JEH52" s="76"/>
      <c r="JEI52" s="76"/>
      <c r="JEJ52" s="76"/>
      <c r="JEK52" s="76"/>
      <c r="JEL52" s="76"/>
      <c r="JEM52" s="76"/>
      <c r="JEN52" s="76"/>
      <c r="JEO52" s="76"/>
      <c r="JEP52" s="76"/>
      <c r="JEQ52" s="76"/>
      <c r="JER52" s="76"/>
      <c r="JES52" s="76"/>
      <c r="JET52" s="76"/>
      <c r="JEU52" s="76"/>
      <c r="JEV52" s="76"/>
      <c r="JEW52" s="76"/>
      <c r="JEX52" s="76"/>
      <c r="JEY52" s="76"/>
      <c r="JEZ52" s="76"/>
      <c r="JFA52" s="76"/>
      <c r="JFB52" s="76"/>
      <c r="JFC52" s="76"/>
      <c r="JFD52" s="76"/>
      <c r="JFE52" s="76"/>
      <c r="JFF52" s="76"/>
      <c r="JFG52" s="76"/>
      <c r="JFH52" s="76"/>
      <c r="JFI52" s="76"/>
      <c r="JFJ52" s="76"/>
      <c r="JFK52" s="76"/>
      <c r="JFL52" s="76"/>
      <c r="JFM52" s="76"/>
      <c r="JFN52" s="76"/>
      <c r="JFO52" s="76"/>
      <c r="JFP52" s="76"/>
      <c r="JFQ52" s="76"/>
      <c r="JFR52" s="76"/>
      <c r="JFS52" s="76"/>
      <c r="JFT52" s="76"/>
      <c r="JFU52" s="76"/>
      <c r="JFV52" s="76"/>
      <c r="JFW52" s="76"/>
      <c r="JFX52" s="76"/>
      <c r="JFY52" s="76"/>
      <c r="JFZ52" s="76"/>
      <c r="JGA52" s="76"/>
      <c r="JGB52" s="76"/>
      <c r="JGC52" s="76"/>
      <c r="JGD52" s="76"/>
      <c r="JGE52" s="76"/>
      <c r="JGF52" s="76"/>
      <c r="JGG52" s="76"/>
      <c r="JGH52" s="76"/>
      <c r="JGI52" s="76"/>
      <c r="JGJ52" s="76"/>
      <c r="JGK52" s="76"/>
      <c r="JGL52" s="76"/>
      <c r="JGM52" s="76"/>
      <c r="JGN52" s="76"/>
      <c r="JGO52" s="76"/>
      <c r="JGP52" s="76"/>
      <c r="JGQ52" s="76"/>
      <c r="JGR52" s="76"/>
      <c r="JGS52" s="76"/>
      <c r="JGT52" s="76"/>
      <c r="JGU52" s="76"/>
      <c r="JGV52" s="76"/>
      <c r="JGW52" s="76"/>
      <c r="JGX52" s="76"/>
      <c r="JGY52" s="76"/>
      <c r="JGZ52" s="76"/>
      <c r="JHA52" s="76"/>
      <c r="JHB52" s="76"/>
      <c r="JHC52" s="76"/>
      <c r="JHD52" s="76"/>
      <c r="JHE52" s="76"/>
      <c r="JHF52" s="76"/>
      <c r="JHG52" s="76"/>
      <c r="JHH52" s="76"/>
      <c r="JHI52" s="76"/>
      <c r="JHJ52" s="76"/>
      <c r="JHK52" s="76"/>
      <c r="JHL52" s="76"/>
      <c r="JHM52" s="76"/>
      <c r="JHN52" s="76"/>
      <c r="JHO52" s="76"/>
      <c r="JHP52" s="76"/>
      <c r="JHQ52" s="76"/>
      <c r="JHR52" s="76"/>
      <c r="JHS52" s="76"/>
      <c r="JHT52" s="76"/>
      <c r="JHU52" s="76"/>
      <c r="JHV52" s="76"/>
      <c r="JHW52" s="76"/>
      <c r="JHX52" s="76"/>
      <c r="JHY52" s="76"/>
      <c r="JHZ52" s="76"/>
      <c r="JIA52" s="76"/>
      <c r="JIB52" s="76"/>
      <c r="JIC52" s="76"/>
      <c r="JID52" s="76"/>
      <c r="JIE52" s="76"/>
      <c r="JIF52" s="76"/>
      <c r="JIG52" s="76"/>
      <c r="JIH52" s="76"/>
      <c r="JII52" s="76"/>
      <c r="JIJ52" s="76"/>
      <c r="JIK52" s="76"/>
      <c r="JIL52" s="76"/>
      <c r="JIM52" s="76"/>
      <c r="JIN52" s="76"/>
      <c r="JIO52" s="76"/>
      <c r="JIP52" s="76"/>
      <c r="JIQ52" s="76"/>
      <c r="JIR52" s="76"/>
      <c r="JIS52" s="76"/>
      <c r="JIT52" s="76"/>
      <c r="JIU52" s="76"/>
      <c r="JIV52" s="76"/>
      <c r="JIW52" s="76"/>
      <c r="JIX52" s="76"/>
      <c r="JIY52" s="76"/>
      <c r="JIZ52" s="76"/>
      <c r="JJA52" s="76"/>
      <c r="JJB52" s="76"/>
      <c r="JJC52" s="76"/>
      <c r="JJD52" s="76"/>
      <c r="JJE52" s="76"/>
      <c r="JJF52" s="76"/>
      <c r="JJG52" s="76"/>
      <c r="JJH52" s="76"/>
      <c r="JJI52" s="76"/>
      <c r="JJJ52" s="76"/>
      <c r="JJK52" s="76"/>
      <c r="JJL52" s="76"/>
      <c r="JJM52" s="76"/>
      <c r="JJN52" s="76"/>
      <c r="JJO52" s="76"/>
      <c r="JJP52" s="76"/>
      <c r="JJQ52" s="76"/>
      <c r="JJR52" s="76"/>
      <c r="JJS52" s="76"/>
      <c r="JJT52" s="76"/>
      <c r="JJU52" s="76"/>
      <c r="JJV52" s="76"/>
      <c r="JJW52" s="76"/>
      <c r="JJX52" s="76"/>
      <c r="JJY52" s="76"/>
      <c r="JJZ52" s="76"/>
      <c r="JKA52" s="76"/>
      <c r="JKB52" s="76"/>
      <c r="JKC52" s="76"/>
      <c r="JKD52" s="76"/>
      <c r="JKE52" s="76"/>
      <c r="JKF52" s="76"/>
      <c r="JKG52" s="76"/>
      <c r="JKH52" s="76"/>
      <c r="JKI52" s="76"/>
      <c r="JKJ52" s="76"/>
      <c r="JKK52" s="76"/>
      <c r="JKL52" s="76"/>
      <c r="JKM52" s="76"/>
      <c r="JKN52" s="76"/>
      <c r="JKO52" s="76"/>
      <c r="JKP52" s="76"/>
      <c r="JKQ52" s="76"/>
      <c r="JKR52" s="76"/>
      <c r="JKS52" s="76"/>
      <c r="JKT52" s="76"/>
      <c r="JKU52" s="76"/>
      <c r="JKV52" s="76"/>
      <c r="JKW52" s="76"/>
      <c r="JKX52" s="76"/>
      <c r="JKY52" s="76"/>
      <c r="JKZ52" s="76"/>
      <c r="JLA52" s="76"/>
      <c r="JLB52" s="76"/>
      <c r="JLC52" s="76"/>
      <c r="JLD52" s="76"/>
      <c r="JLE52" s="76"/>
      <c r="JLF52" s="76"/>
      <c r="JLG52" s="76"/>
      <c r="JLH52" s="76"/>
      <c r="JLI52" s="76"/>
      <c r="JLJ52" s="76"/>
      <c r="JLK52" s="76"/>
      <c r="JLL52" s="76"/>
      <c r="JLM52" s="76"/>
      <c r="JLN52" s="76"/>
      <c r="JLO52" s="76"/>
      <c r="JLP52" s="76"/>
      <c r="JLQ52" s="76"/>
      <c r="JLR52" s="76"/>
      <c r="JLS52" s="76"/>
      <c r="JLT52" s="76"/>
      <c r="JLU52" s="76"/>
      <c r="JLV52" s="76"/>
      <c r="JLW52" s="76"/>
      <c r="JLX52" s="76"/>
      <c r="JLY52" s="76"/>
      <c r="JLZ52" s="76"/>
      <c r="JMA52" s="76"/>
      <c r="JMB52" s="76"/>
      <c r="JMC52" s="76"/>
      <c r="JMD52" s="76"/>
      <c r="JME52" s="76"/>
      <c r="JMF52" s="76"/>
      <c r="JMG52" s="76"/>
      <c r="JMH52" s="76"/>
      <c r="JMI52" s="76"/>
      <c r="JMJ52" s="76"/>
      <c r="JMK52" s="76"/>
      <c r="JML52" s="76"/>
      <c r="JMM52" s="76"/>
      <c r="JMN52" s="76"/>
      <c r="JMO52" s="76"/>
      <c r="JMP52" s="76"/>
      <c r="JMQ52" s="76"/>
      <c r="JMR52" s="76"/>
      <c r="JMS52" s="76"/>
      <c r="JMT52" s="76"/>
      <c r="JMU52" s="76"/>
      <c r="JMV52" s="76"/>
      <c r="JMW52" s="76"/>
      <c r="JMX52" s="76"/>
      <c r="JMY52" s="76"/>
      <c r="JMZ52" s="76"/>
      <c r="JNA52" s="76"/>
      <c r="JNB52" s="76"/>
      <c r="JNC52" s="76"/>
      <c r="JND52" s="76"/>
      <c r="JNE52" s="76"/>
      <c r="JNF52" s="76"/>
      <c r="JNG52" s="76"/>
      <c r="JNH52" s="76"/>
      <c r="JNI52" s="76"/>
      <c r="JNJ52" s="76"/>
      <c r="JNK52" s="76"/>
      <c r="JNL52" s="76"/>
      <c r="JNM52" s="76"/>
      <c r="JNN52" s="76"/>
      <c r="JNO52" s="76"/>
      <c r="JNP52" s="76"/>
      <c r="JNQ52" s="76"/>
      <c r="JNR52" s="76"/>
      <c r="JNS52" s="76"/>
      <c r="JNT52" s="76"/>
      <c r="JNU52" s="76"/>
      <c r="JNV52" s="76"/>
      <c r="JNW52" s="76"/>
      <c r="JNX52" s="76"/>
      <c r="JNY52" s="76"/>
      <c r="JNZ52" s="76"/>
      <c r="JOA52" s="76"/>
      <c r="JOB52" s="76"/>
      <c r="JOC52" s="76"/>
      <c r="JOD52" s="76"/>
      <c r="JOE52" s="76"/>
      <c r="JOF52" s="76"/>
      <c r="JOG52" s="76"/>
      <c r="JOH52" s="76"/>
      <c r="JOI52" s="76"/>
      <c r="JOJ52" s="76"/>
      <c r="JOK52" s="76"/>
      <c r="JOL52" s="76"/>
      <c r="JOM52" s="76"/>
      <c r="JON52" s="76"/>
      <c r="JOO52" s="76"/>
      <c r="JOP52" s="76"/>
      <c r="JOQ52" s="76"/>
      <c r="JOR52" s="76"/>
      <c r="JOS52" s="76"/>
      <c r="JOT52" s="76"/>
      <c r="JOU52" s="76"/>
      <c r="JOV52" s="76"/>
      <c r="JOW52" s="76"/>
      <c r="JOX52" s="76"/>
      <c r="JOY52" s="76"/>
      <c r="JOZ52" s="76"/>
      <c r="JPA52" s="76"/>
      <c r="JPB52" s="76"/>
      <c r="JPC52" s="76"/>
      <c r="JPD52" s="76"/>
      <c r="JPE52" s="76"/>
      <c r="JPF52" s="76"/>
      <c r="JPG52" s="76"/>
      <c r="JPH52" s="76"/>
      <c r="JPI52" s="76"/>
      <c r="JPJ52" s="76"/>
      <c r="JPK52" s="76"/>
      <c r="JPL52" s="76"/>
      <c r="JPM52" s="76"/>
      <c r="JPN52" s="76"/>
      <c r="JPO52" s="76"/>
      <c r="JPP52" s="76"/>
      <c r="JPQ52" s="76"/>
      <c r="JPR52" s="76"/>
      <c r="JPS52" s="76"/>
      <c r="JPT52" s="76"/>
      <c r="JPU52" s="76"/>
      <c r="JPV52" s="76"/>
      <c r="JPW52" s="76"/>
      <c r="JPX52" s="76"/>
      <c r="JPY52" s="76"/>
      <c r="JPZ52" s="76"/>
      <c r="JQA52" s="76"/>
      <c r="JQB52" s="76"/>
      <c r="JQC52" s="76"/>
      <c r="JQD52" s="76"/>
      <c r="JQE52" s="76"/>
      <c r="JQF52" s="76"/>
      <c r="JQG52" s="76"/>
      <c r="JQH52" s="76"/>
      <c r="JQI52" s="76"/>
      <c r="JQJ52" s="76"/>
      <c r="JQK52" s="76"/>
      <c r="JQL52" s="76"/>
      <c r="JQM52" s="76"/>
      <c r="JQN52" s="76"/>
      <c r="JQO52" s="76"/>
      <c r="JQP52" s="76"/>
      <c r="JQQ52" s="76"/>
      <c r="JQR52" s="76"/>
      <c r="JQS52" s="76"/>
      <c r="JQT52" s="76"/>
      <c r="JQU52" s="76"/>
      <c r="JQV52" s="76"/>
      <c r="JQW52" s="76"/>
      <c r="JQX52" s="76"/>
      <c r="JQY52" s="76"/>
      <c r="JQZ52" s="76"/>
      <c r="JRA52" s="76"/>
      <c r="JRB52" s="76"/>
      <c r="JRC52" s="76"/>
      <c r="JRD52" s="76"/>
      <c r="JRE52" s="76"/>
      <c r="JRF52" s="76"/>
      <c r="JRG52" s="76"/>
      <c r="JRH52" s="76"/>
      <c r="JRI52" s="76"/>
      <c r="JRJ52" s="76"/>
      <c r="JRK52" s="76"/>
      <c r="JRL52" s="76"/>
      <c r="JRM52" s="76"/>
      <c r="JRN52" s="76"/>
      <c r="JRO52" s="76"/>
      <c r="JRP52" s="76"/>
      <c r="JRQ52" s="76"/>
      <c r="JRR52" s="76"/>
      <c r="JRS52" s="76"/>
      <c r="JRT52" s="76"/>
      <c r="JRU52" s="76"/>
      <c r="JRV52" s="76"/>
      <c r="JRW52" s="76"/>
      <c r="JRX52" s="76"/>
      <c r="JRY52" s="76"/>
      <c r="JRZ52" s="76"/>
      <c r="JSA52" s="76"/>
      <c r="JSB52" s="76"/>
      <c r="JSC52" s="76"/>
      <c r="JSD52" s="76"/>
      <c r="JSE52" s="76"/>
      <c r="JSF52" s="76"/>
      <c r="JSG52" s="76"/>
      <c r="JSH52" s="76"/>
      <c r="JSI52" s="76"/>
      <c r="JSJ52" s="76"/>
      <c r="JSK52" s="76"/>
      <c r="JSL52" s="76"/>
      <c r="JSM52" s="76"/>
      <c r="JSN52" s="76"/>
      <c r="JSO52" s="76"/>
      <c r="JSP52" s="76"/>
      <c r="JSQ52" s="76"/>
      <c r="JSR52" s="76"/>
      <c r="JSS52" s="76"/>
      <c r="JST52" s="76"/>
      <c r="JSU52" s="76"/>
      <c r="JSV52" s="76"/>
      <c r="JSW52" s="76"/>
      <c r="JSX52" s="76"/>
      <c r="JSY52" s="76"/>
      <c r="JSZ52" s="76"/>
      <c r="JTA52" s="76"/>
      <c r="JTB52" s="76"/>
      <c r="JTC52" s="76"/>
      <c r="JTD52" s="76"/>
      <c r="JTE52" s="76"/>
      <c r="JTF52" s="76"/>
      <c r="JTG52" s="76"/>
      <c r="JTH52" s="76"/>
      <c r="JTI52" s="76"/>
      <c r="JTJ52" s="76"/>
      <c r="JTK52" s="76"/>
      <c r="JTL52" s="76"/>
      <c r="JTM52" s="76"/>
      <c r="JTN52" s="76"/>
      <c r="JTO52" s="76"/>
      <c r="JTP52" s="76"/>
      <c r="JTQ52" s="76"/>
      <c r="JTR52" s="76"/>
      <c r="JTS52" s="76"/>
      <c r="JTT52" s="76"/>
      <c r="JTU52" s="76"/>
      <c r="JTV52" s="76"/>
      <c r="JTW52" s="76"/>
      <c r="JTX52" s="76"/>
      <c r="JTY52" s="76"/>
      <c r="JTZ52" s="76"/>
      <c r="JUA52" s="76"/>
      <c r="JUB52" s="76"/>
      <c r="JUC52" s="76"/>
      <c r="JUD52" s="76"/>
      <c r="JUE52" s="76"/>
      <c r="JUF52" s="76"/>
      <c r="JUG52" s="76"/>
      <c r="JUH52" s="76"/>
      <c r="JUI52" s="76"/>
      <c r="JUJ52" s="76"/>
      <c r="JUK52" s="76"/>
      <c r="JUL52" s="76"/>
      <c r="JUM52" s="76"/>
      <c r="JUN52" s="76"/>
      <c r="JUO52" s="76"/>
      <c r="JUP52" s="76"/>
      <c r="JUQ52" s="76"/>
      <c r="JUR52" s="76"/>
      <c r="JUS52" s="76"/>
      <c r="JUT52" s="76"/>
      <c r="JUU52" s="76"/>
      <c r="JUV52" s="76"/>
      <c r="JUW52" s="76"/>
      <c r="JUX52" s="76"/>
      <c r="JUY52" s="76"/>
      <c r="JUZ52" s="76"/>
      <c r="JVA52" s="76"/>
      <c r="JVB52" s="76"/>
      <c r="JVC52" s="76"/>
      <c r="JVD52" s="76"/>
      <c r="JVE52" s="76"/>
      <c r="JVF52" s="76"/>
      <c r="JVG52" s="76"/>
      <c r="JVH52" s="76"/>
      <c r="JVI52" s="76"/>
      <c r="JVJ52" s="76"/>
      <c r="JVK52" s="76"/>
      <c r="JVL52" s="76"/>
      <c r="JVM52" s="76"/>
      <c r="JVN52" s="76"/>
      <c r="JVO52" s="76"/>
      <c r="JVP52" s="76"/>
      <c r="JVQ52" s="76"/>
      <c r="JVR52" s="76"/>
      <c r="JVS52" s="76"/>
      <c r="JVT52" s="76"/>
      <c r="JVU52" s="76"/>
      <c r="JVV52" s="76"/>
      <c r="JVW52" s="76"/>
      <c r="JVX52" s="76"/>
      <c r="JVY52" s="76"/>
      <c r="JVZ52" s="76"/>
      <c r="JWA52" s="76"/>
      <c r="JWB52" s="76"/>
      <c r="JWC52" s="76"/>
      <c r="JWD52" s="76"/>
      <c r="JWE52" s="76"/>
      <c r="JWF52" s="76"/>
      <c r="JWG52" s="76"/>
      <c r="JWH52" s="76"/>
      <c r="JWI52" s="76"/>
      <c r="JWJ52" s="76"/>
      <c r="JWK52" s="76"/>
      <c r="JWL52" s="76"/>
      <c r="JWM52" s="76"/>
      <c r="JWN52" s="76"/>
      <c r="JWO52" s="76"/>
      <c r="JWP52" s="76"/>
      <c r="JWQ52" s="76"/>
      <c r="JWR52" s="76"/>
      <c r="JWS52" s="76"/>
      <c r="JWT52" s="76"/>
      <c r="JWU52" s="76"/>
      <c r="JWV52" s="76"/>
      <c r="JWW52" s="76"/>
      <c r="JWX52" s="76"/>
      <c r="JWY52" s="76"/>
      <c r="JWZ52" s="76"/>
      <c r="JXA52" s="76"/>
      <c r="JXB52" s="76"/>
      <c r="JXC52" s="76"/>
      <c r="JXD52" s="76"/>
      <c r="JXE52" s="76"/>
      <c r="JXF52" s="76"/>
      <c r="JXG52" s="76"/>
      <c r="JXH52" s="76"/>
      <c r="JXI52" s="76"/>
      <c r="JXJ52" s="76"/>
      <c r="JXK52" s="76"/>
      <c r="JXL52" s="76"/>
      <c r="JXM52" s="76"/>
      <c r="JXN52" s="76"/>
      <c r="JXO52" s="76"/>
      <c r="JXP52" s="76"/>
      <c r="JXQ52" s="76"/>
      <c r="JXR52" s="76"/>
      <c r="JXS52" s="76"/>
      <c r="JXT52" s="76"/>
      <c r="JXU52" s="76"/>
      <c r="JXV52" s="76"/>
      <c r="JXW52" s="76"/>
      <c r="JXX52" s="76"/>
      <c r="JXY52" s="76"/>
      <c r="JXZ52" s="76"/>
      <c r="JYA52" s="76"/>
      <c r="JYB52" s="76"/>
      <c r="JYC52" s="76"/>
      <c r="JYD52" s="76"/>
      <c r="JYE52" s="76"/>
      <c r="JYF52" s="76"/>
      <c r="JYG52" s="76"/>
      <c r="JYH52" s="76"/>
      <c r="JYI52" s="76"/>
      <c r="JYJ52" s="76"/>
      <c r="JYK52" s="76"/>
      <c r="JYL52" s="76"/>
      <c r="JYM52" s="76"/>
      <c r="JYN52" s="76"/>
      <c r="JYO52" s="76"/>
      <c r="JYP52" s="76"/>
      <c r="JYQ52" s="76"/>
      <c r="JYR52" s="76"/>
      <c r="JYS52" s="76"/>
      <c r="JYT52" s="76"/>
      <c r="JYU52" s="76"/>
      <c r="JYV52" s="76"/>
      <c r="JYW52" s="76"/>
      <c r="JYX52" s="76"/>
      <c r="JYY52" s="76"/>
      <c r="JYZ52" s="76"/>
      <c r="JZA52" s="76"/>
      <c r="JZB52" s="76"/>
      <c r="JZC52" s="76"/>
      <c r="JZD52" s="76"/>
      <c r="JZE52" s="76"/>
      <c r="JZF52" s="76"/>
      <c r="JZG52" s="76"/>
      <c r="JZH52" s="76"/>
      <c r="JZI52" s="76"/>
      <c r="JZJ52" s="76"/>
      <c r="JZK52" s="76"/>
      <c r="JZL52" s="76"/>
      <c r="JZM52" s="76"/>
      <c r="JZN52" s="76"/>
      <c r="JZO52" s="76"/>
      <c r="JZP52" s="76"/>
      <c r="JZQ52" s="76"/>
      <c r="JZR52" s="76"/>
      <c r="JZS52" s="76"/>
      <c r="JZT52" s="76"/>
      <c r="JZU52" s="76"/>
      <c r="JZV52" s="76"/>
      <c r="JZW52" s="76"/>
      <c r="JZX52" s="76"/>
      <c r="JZY52" s="76"/>
      <c r="JZZ52" s="76"/>
      <c r="KAA52" s="76"/>
      <c r="KAB52" s="76"/>
      <c r="KAC52" s="76"/>
      <c r="KAD52" s="76"/>
      <c r="KAE52" s="76"/>
      <c r="KAF52" s="76"/>
      <c r="KAG52" s="76"/>
      <c r="KAH52" s="76"/>
      <c r="KAI52" s="76"/>
      <c r="KAJ52" s="76"/>
      <c r="KAK52" s="76"/>
      <c r="KAL52" s="76"/>
      <c r="KAM52" s="76"/>
      <c r="KAN52" s="76"/>
      <c r="KAO52" s="76"/>
      <c r="KAP52" s="76"/>
      <c r="KAQ52" s="76"/>
      <c r="KAR52" s="76"/>
      <c r="KAS52" s="76"/>
      <c r="KAT52" s="76"/>
      <c r="KAU52" s="76"/>
      <c r="KAV52" s="76"/>
      <c r="KAW52" s="76"/>
      <c r="KAX52" s="76"/>
      <c r="KAY52" s="76"/>
      <c r="KAZ52" s="76"/>
      <c r="KBA52" s="76"/>
      <c r="KBB52" s="76"/>
      <c r="KBC52" s="76"/>
      <c r="KBD52" s="76"/>
      <c r="KBE52" s="76"/>
      <c r="KBF52" s="76"/>
      <c r="KBG52" s="76"/>
      <c r="KBH52" s="76"/>
      <c r="KBI52" s="76"/>
      <c r="KBJ52" s="76"/>
      <c r="KBK52" s="76"/>
      <c r="KBL52" s="76"/>
      <c r="KBM52" s="76"/>
      <c r="KBN52" s="76"/>
      <c r="KBO52" s="76"/>
      <c r="KBP52" s="76"/>
      <c r="KBQ52" s="76"/>
      <c r="KBR52" s="76"/>
      <c r="KBS52" s="76"/>
      <c r="KBT52" s="76"/>
      <c r="KBU52" s="76"/>
      <c r="KBV52" s="76"/>
      <c r="KBW52" s="76"/>
      <c r="KBX52" s="76"/>
      <c r="KBY52" s="76"/>
      <c r="KBZ52" s="76"/>
      <c r="KCA52" s="76"/>
      <c r="KCB52" s="76"/>
      <c r="KCC52" s="76"/>
      <c r="KCD52" s="76"/>
      <c r="KCE52" s="76"/>
      <c r="KCF52" s="76"/>
      <c r="KCG52" s="76"/>
      <c r="KCH52" s="76"/>
      <c r="KCI52" s="76"/>
      <c r="KCJ52" s="76"/>
      <c r="KCK52" s="76"/>
      <c r="KCL52" s="76"/>
      <c r="KCM52" s="76"/>
      <c r="KCN52" s="76"/>
      <c r="KCO52" s="76"/>
      <c r="KCP52" s="76"/>
      <c r="KCQ52" s="76"/>
      <c r="KCR52" s="76"/>
      <c r="KCS52" s="76"/>
      <c r="KCT52" s="76"/>
      <c r="KCU52" s="76"/>
      <c r="KCV52" s="76"/>
      <c r="KCW52" s="76"/>
      <c r="KCX52" s="76"/>
      <c r="KCY52" s="76"/>
      <c r="KCZ52" s="76"/>
      <c r="KDA52" s="76"/>
      <c r="KDB52" s="76"/>
      <c r="KDC52" s="76"/>
      <c r="KDD52" s="76"/>
      <c r="KDE52" s="76"/>
      <c r="KDF52" s="76"/>
      <c r="KDG52" s="76"/>
      <c r="KDH52" s="76"/>
      <c r="KDI52" s="76"/>
      <c r="KDJ52" s="76"/>
      <c r="KDK52" s="76"/>
      <c r="KDL52" s="76"/>
      <c r="KDM52" s="76"/>
      <c r="KDN52" s="76"/>
      <c r="KDO52" s="76"/>
      <c r="KDP52" s="76"/>
      <c r="KDQ52" s="76"/>
      <c r="KDR52" s="76"/>
      <c r="KDS52" s="76"/>
      <c r="KDT52" s="76"/>
      <c r="KDU52" s="76"/>
      <c r="KDV52" s="76"/>
      <c r="KDW52" s="76"/>
      <c r="KDX52" s="76"/>
      <c r="KDY52" s="76"/>
      <c r="KDZ52" s="76"/>
      <c r="KEA52" s="76"/>
      <c r="KEB52" s="76"/>
      <c r="KEC52" s="76"/>
      <c r="KED52" s="76"/>
      <c r="KEE52" s="76"/>
      <c r="KEF52" s="76"/>
      <c r="KEG52" s="76"/>
      <c r="KEH52" s="76"/>
      <c r="KEI52" s="76"/>
      <c r="KEJ52" s="76"/>
      <c r="KEK52" s="76"/>
      <c r="KEL52" s="76"/>
      <c r="KEM52" s="76"/>
      <c r="KEN52" s="76"/>
      <c r="KEO52" s="76"/>
      <c r="KEP52" s="76"/>
      <c r="KEQ52" s="76"/>
      <c r="KER52" s="76"/>
      <c r="KES52" s="76"/>
      <c r="KET52" s="76"/>
      <c r="KEU52" s="76"/>
      <c r="KEV52" s="76"/>
      <c r="KEW52" s="76"/>
      <c r="KEX52" s="76"/>
      <c r="KEY52" s="76"/>
      <c r="KEZ52" s="76"/>
      <c r="KFA52" s="76"/>
      <c r="KFB52" s="76"/>
      <c r="KFC52" s="76"/>
      <c r="KFD52" s="76"/>
      <c r="KFE52" s="76"/>
      <c r="KFF52" s="76"/>
      <c r="KFG52" s="76"/>
      <c r="KFH52" s="76"/>
      <c r="KFI52" s="76"/>
      <c r="KFJ52" s="76"/>
      <c r="KFK52" s="76"/>
      <c r="KFL52" s="76"/>
      <c r="KFM52" s="76"/>
      <c r="KFN52" s="76"/>
      <c r="KFO52" s="76"/>
      <c r="KFP52" s="76"/>
      <c r="KFQ52" s="76"/>
      <c r="KFR52" s="76"/>
      <c r="KFS52" s="76"/>
      <c r="KFT52" s="76"/>
      <c r="KFU52" s="76"/>
      <c r="KFV52" s="76"/>
      <c r="KFW52" s="76"/>
      <c r="KFX52" s="76"/>
      <c r="KFY52" s="76"/>
      <c r="KFZ52" s="76"/>
      <c r="KGA52" s="76"/>
      <c r="KGB52" s="76"/>
      <c r="KGC52" s="76"/>
      <c r="KGD52" s="76"/>
      <c r="KGE52" s="76"/>
      <c r="KGF52" s="76"/>
      <c r="KGG52" s="76"/>
      <c r="KGH52" s="76"/>
      <c r="KGI52" s="76"/>
      <c r="KGJ52" s="76"/>
      <c r="KGK52" s="76"/>
      <c r="KGL52" s="76"/>
      <c r="KGM52" s="76"/>
      <c r="KGN52" s="76"/>
      <c r="KGO52" s="76"/>
      <c r="KGP52" s="76"/>
      <c r="KGQ52" s="76"/>
      <c r="KGR52" s="76"/>
      <c r="KGS52" s="76"/>
      <c r="KGT52" s="76"/>
      <c r="KGU52" s="76"/>
      <c r="KGV52" s="76"/>
      <c r="KGW52" s="76"/>
      <c r="KGX52" s="76"/>
      <c r="KGY52" s="76"/>
      <c r="KGZ52" s="76"/>
      <c r="KHA52" s="76"/>
      <c r="KHB52" s="76"/>
      <c r="KHC52" s="76"/>
      <c r="KHD52" s="76"/>
      <c r="KHE52" s="76"/>
      <c r="KHF52" s="76"/>
      <c r="KHG52" s="76"/>
      <c r="KHH52" s="76"/>
      <c r="KHI52" s="76"/>
      <c r="KHJ52" s="76"/>
      <c r="KHK52" s="76"/>
      <c r="KHL52" s="76"/>
      <c r="KHM52" s="76"/>
      <c r="KHN52" s="76"/>
      <c r="KHO52" s="76"/>
      <c r="KHP52" s="76"/>
      <c r="KHQ52" s="76"/>
      <c r="KHR52" s="76"/>
      <c r="KHS52" s="76"/>
      <c r="KHT52" s="76"/>
      <c r="KHU52" s="76"/>
      <c r="KHV52" s="76"/>
      <c r="KHW52" s="76"/>
      <c r="KHX52" s="76"/>
      <c r="KHY52" s="76"/>
      <c r="KHZ52" s="76"/>
      <c r="KIA52" s="76"/>
      <c r="KIB52" s="76"/>
      <c r="KIC52" s="76"/>
      <c r="KID52" s="76"/>
      <c r="KIE52" s="76"/>
      <c r="KIF52" s="76"/>
      <c r="KIG52" s="76"/>
      <c r="KIH52" s="76"/>
      <c r="KII52" s="76"/>
      <c r="KIJ52" s="76"/>
      <c r="KIK52" s="76"/>
      <c r="KIL52" s="76"/>
      <c r="KIM52" s="76"/>
      <c r="KIN52" s="76"/>
      <c r="KIO52" s="76"/>
      <c r="KIP52" s="76"/>
      <c r="KIQ52" s="76"/>
      <c r="KIR52" s="76"/>
      <c r="KIS52" s="76"/>
      <c r="KIT52" s="76"/>
      <c r="KIU52" s="76"/>
      <c r="KIV52" s="76"/>
      <c r="KIW52" s="76"/>
      <c r="KIX52" s="76"/>
      <c r="KIY52" s="76"/>
      <c r="KIZ52" s="76"/>
      <c r="KJA52" s="76"/>
      <c r="KJB52" s="76"/>
      <c r="KJC52" s="76"/>
      <c r="KJD52" s="76"/>
      <c r="KJE52" s="76"/>
      <c r="KJF52" s="76"/>
      <c r="KJG52" s="76"/>
      <c r="KJH52" s="76"/>
      <c r="KJI52" s="76"/>
      <c r="KJJ52" s="76"/>
      <c r="KJK52" s="76"/>
      <c r="KJL52" s="76"/>
      <c r="KJM52" s="76"/>
      <c r="KJN52" s="76"/>
      <c r="KJO52" s="76"/>
      <c r="KJP52" s="76"/>
      <c r="KJQ52" s="76"/>
      <c r="KJR52" s="76"/>
      <c r="KJS52" s="76"/>
      <c r="KJT52" s="76"/>
      <c r="KJU52" s="76"/>
      <c r="KJV52" s="76"/>
      <c r="KJW52" s="76"/>
      <c r="KJX52" s="76"/>
      <c r="KJY52" s="76"/>
      <c r="KJZ52" s="76"/>
      <c r="KKA52" s="76"/>
      <c r="KKB52" s="76"/>
      <c r="KKC52" s="76"/>
      <c r="KKD52" s="76"/>
      <c r="KKE52" s="76"/>
      <c r="KKF52" s="76"/>
      <c r="KKG52" s="76"/>
      <c r="KKH52" s="76"/>
      <c r="KKI52" s="76"/>
      <c r="KKJ52" s="76"/>
      <c r="KKK52" s="76"/>
      <c r="KKL52" s="76"/>
      <c r="KKM52" s="76"/>
      <c r="KKN52" s="76"/>
      <c r="KKO52" s="76"/>
      <c r="KKP52" s="76"/>
      <c r="KKQ52" s="76"/>
      <c r="KKR52" s="76"/>
      <c r="KKS52" s="76"/>
      <c r="KKT52" s="76"/>
      <c r="KKU52" s="76"/>
      <c r="KKV52" s="76"/>
      <c r="KKW52" s="76"/>
      <c r="KKX52" s="76"/>
      <c r="KKY52" s="76"/>
      <c r="KKZ52" s="76"/>
      <c r="KLA52" s="76"/>
      <c r="KLB52" s="76"/>
      <c r="KLC52" s="76"/>
      <c r="KLD52" s="76"/>
      <c r="KLE52" s="76"/>
      <c r="KLF52" s="76"/>
      <c r="KLG52" s="76"/>
      <c r="KLH52" s="76"/>
      <c r="KLI52" s="76"/>
      <c r="KLJ52" s="76"/>
      <c r="KLK52" s="76"/>
      <c r="KLL52" s="76"/>
      <c r="KLM52" s="76"/>
      <c r="KLN52" s="76"/>
      <c r="KLO52" s="76"/>
      <c r="KLP52" s="76"/>
      <c r="KLQ52" s="76"/>
      <c r="KLR52" s="76"/>
      <c r="KLS52" s="76"/>
      <c r="KLT52" s="76"/>
      <c r="KLU52" s="76"/>
      <c r="KLV52" s="76"/>
      <c r="KLW52" s="76"/>
      <c r="KLX52" s="76"/>
      <c r="KLY52" s="76"/>
      <c r="KLZ52" s="76"/>
      <c r="KMA52" s="76"/>
      <c r="KMB52" s="76"/>
      <c r="KMC52" s="76"/>
      <c r="KMD52" s="76"/>
      <c r="KME52" s="76"/>
      <c r="KMF52" s="76"/>
      <c r="KMG52" s="76"/>
      <c r="KMH52" s="76"/>
      <c r="KMI52" s="76"/>
      <c r="KMJ52" s="76"/>
      <c r="KMK52" s="76"/>
      <c r="KML52" s="76"/>
      <c r="KMM52" s="76"/>
      <c r="KMN52" s="76"/>
      <c r="KMO52" s="76"/>
      <c r="KMP52" s="76"/>
      <c r="KMQ52" s="76"/>
      <c r="KMR52" s="76"/>
      <c r="KMS52" s="76"/>
      <c r="KMT52" s="76"/>
      <c r="KMU52" s="76"/>
      <c r="KMV52" s="76"/>
      <c r="KMW52" s="76"/>
      <c r="KMX52" s="76"/>
      <c r="KMY52" s="76"/>
      <c r="KMZ52" s="76"/>
      <c r="KNA52" s="76"/>
      <c r="KNB52" s="76"/>
      <c r="KNC52" s="76"/>
      <c r="KND52" s="76"/>
      <c r="KNE52" s="76"/>
      <c r="KNF52" s="76"/>
      <c r="KNG52" s="76"/>
      <c r="KNH52" s="76"/>
      <c r="KNI52" s="76"/>
      <c r="KNJ52" s="76"/>
      <c r="KNK52" s="76"/>
      <c r="KNL52" s="76"/>
      <c r="KNM52" s="76"/>
      <c r="KNN52" s="76"/>
      <c r="KNO52" s="76"/>
      <c r="KNP52" s="76"/>
      <c r="KNQ52" s="76"/>
      <c r="KNR52" s="76"/>
      <c r="KNS52" s="76"/>
      <c r="KNT52" s="76"/>
      <c r="KNU52" s="76"/>
      <c r="KNV52" s="76"/>
      <c r="KNW52" s="76"/>
      <c r="KNX52" s="76"/>
      <c r="KNY52" s="76"/>
      <c r="KNZ52" s="76"/>
      <c r="KOA52" s="76"/>
      <c r="KOB52" s="76"/>
      <c r="KOC52" s="76"/>
      <c r="KOD52" s="76"/>
      <c r="KOE52" s="76"/>
      <c r="KOF52" s="76"/>
      <c r="KOG52" s="76"/>
      <c r="KOH52" s="76"/>
      <c r="KOI52" s="76"/>
      <c r="KOJ52" s="76"/>
      <c r="KOK52" s="76"/>
      <c r="KOL52" s="76"/>
      <c r="KOM52" s="76"/>
      <c r="KON52" s="76"/>
      <c r="KOO52" s="76"/>
      <c r="KOP52" s="76"/>
      <c r="KOQ52" s="76"/>
      <c r="KOR52" s="76"/>
      <c r="KOS52" s="76"/>
      <c r="KOT52" s="76"/>
      <c r="KOU52" s="76"/>
      <c r="KOV52" s="76"/>
      <c r="KOW52" s="76"/>
      <c r="KOX52" s="76"/>
      <c r="KOY52" s="76"/>
      <c r="KOZ52" s="76"/>
      <c r="KPA52" s="76"/>
      <c r="KPB52" s="76"/>
      <c r="KPC52" s="76"/>
      <c r="KPD52" s="76"/>
      <c r="KPE52" s="76"/>
      <c r="KPF52" s="76"/>
      <c r="KPG52" s="76"/>
      <c r="KPH52" s="76"/>
      <c r="KPI52" s="76"/>
      <c r="KPJ52" s="76"/>
      <c r="KPK52" s="76"/>
      <c r="KPL52" s="76"/>
      <c r="KPM52" s="76"/>
      <c r="KPN52" s="76"/>
      <c r="KPO52" s="76"/>
      <c r="KPP52" s="76"/>
      <c r="KPQ52" s="76"/>
      <c r="KPR52" s="76"/>
      <c r="KPS52" s="76"/>
      <c r="KPT52" s="76"/>
      <c r="KPU52" s="76"/>
      <c r="KPV52" s="76"/>
      <c r="KPW52" s="76"/>
      <c r="KPX52" s="76"/>
      <c r="KPY52" s="76"/>
      <c r="KPZ52" s="76"/>
      <c r="KQA52" s="76"/>
      <c r="KQB52" s="76"/>
      <c r="KQC52" s="76"/>
      <c r="KQD52" s="76"/>
      <c r="KQE52" s="76"/>
      <c r="KQF52" s="76"/>
      <c r="KQG52" s="76"/>
      <c r="KQH52" s="76"/>
      <c r="KQI52" s="76"/>
      <c r="KQJ52" s="76"/>
      <c r="KQK52" s="76"/>
      <c r="KQL52" s="76"/>
      <c r="KQM52" s="76"/>
      <c r="KQN52" s="76"/>
      <c r="KQO52" s="76"/>
      <c r="KQP52" s="76"/>
      <c r="KQQ52" s="76"/>
      <c r="KQR52" s="76"/>
      <c r="KQS52" s="76"/>
      <c r="KQT52" s="76"/>
      <c r="KQU52" s="76"/>
      <c r="KQV52" s="76"/>
      <c r="KQW52" s="76"/>
      <c r="KQX52" s="76"/>
      <c r="KQY52" s="76"/>
      <c r="KQZ52" s="76"/>
      <c r="KRA52" s="76"/>
      <c r="KRB52" s="76"/>
      <c r="KRC52" s="76"/>
      <c r="KRD52" s="76"/>
      <c r="KRE52" s="76"/>
      <c r="KRF52" s="76"/>
      <c r="KRG52" s="76"/>
      <c r="KRH52" s="76"/>
      <c r="KRI52" s="76"/>
      <c r="KRJ52" s="76"/>
      <c r="KRK52" s="76"/>
      <c r="KRL52" s="76"/>
      <c r="KRM52" s="76"/>
      <c r="KRN52" s="76"/>
      <c r="KRO52" s="76"/>
      <c r="KRP52" s="76"/>
      <c r="KRQ52" s="76"/>
      <c r="KRR52" s="76"/>
      <c r="KRS52" s="76"/>
      <c r="KRT52" s="76"/>
      <c r="KRU52" s="76"/>
      <c r="KRV52" s="76"/>
      <c r="KRW52" s="76"/>
      <c r="KRX52" s="76"/>
      <c r="KRY52" s="76"/>
      <c r="KRZ52" s="76"/>
      <c r="KSA52" s="76"/>
      <c r="KSB52" s="76"/>
      <c r="KSC52" s="76"/>
      <c r="KSD52" s="76"/>
      <c r="KSE52" s="76"/>
      <c r="KSF52" s="76"/>
      <c r="KSG52" s="76"/>
      <c r="KSH52" s="76"/>
      <c r="KSI52" s="76"/>
      <c r="KSJ52" s="76"/>
      <c r="KSK52" s="76"/>
      <c r="KSL52" s="76"/>
      <c r="KSM52" s="76"/>
      <c r="KSN52" s="76"/>
      <c r="KSO52" s="76"/>
      <c r="KSP52" s="76"/>
      <c r="KSQ52" s="76"/>
      <c r="KSR52" s="76"/>
      <c r="KSS52" s="76"/>
      <c r="KST52" s="76"/>
      <c r="KSU52" s="76"/>
      <c r="KSV52" s="76"/>
      <c r="KSW52" s="76"/>
      <c r="KSX52" s="76"/>
      <c r="KSY52" s="76"/>
      <c r="KSZ52" s="76"/>
      <c r="KTA52" s="76"/>
      <c r="KTB52" s="76"/>
      <c r="KTC52" s="76"/>
      <c r="KTD52" s="76"/>
      <c r="KTE52" s="76"/>
      <c r="KTF52" s="76"/>
      <c r="KTG52" s="76"/>
      <c r="KTH52" s="76"/>
      <c r="KTI52" s="76"/>
      <c r="KTJ52" s="76"/>
      <c r="KTK52" s="76"/>
      <c r="KTL52" s="76"/>
      <c r="KTM52" s="76"/>
      <c r="KTN52" s="76"/>
      <c r="KTO52" s="76"/>
      <c r="KTP52" s="76"/>
      <c r="KTQ52" s="76"/>
      <c r="KTR52" s="76"/>
      <c r="KTS52" s="76"/>
      <c r="KTT52" s="76"/>
      <c r="KTU52" s="76"/>
      <c r="KTV52" s="76"/>
      <c r="KTW52" s="76"/>
      <c r="KTX52" s="76"/>
      <c r="KTY52" s="76"/>
      <c r="KTZ52" s="76"/>
      <c r="KUA52" s="76"/>
      <c r="KUB52" s="76"/>
      <c r="KUC52" s="76"/>
      <c r="KUD52" s="76"/>
      <c r="KUE52" s="76"/>
      <c r="KUF52" s="76"/>
      <c r="KUG52" s="76"/>
      <c r="KUH52" s="76"/>
      <c r="KUI52" s="76"/>
      <c r="KUJ52" s="76"/>
      <c r="KUK52" s="76"/>
      <c r="KUL52" s="76"/>
      <c r="KUM52" s="76"/>
      <c r="KUN52" s="76"/>
      <c r="KUO52" s="76"/>
      <c r="KUP52" s="76"/>
      <c r="KUQ52" s="76"/>
      <c r="KUR52" s="76"/>
      <c r="KUS52" s="76"/>
      <c r="KUT52" s="76"/>
      <c r="KUU52" s="76"/>
      <c r="KUV52" s="76"/>
      <c r="KUW52" s="76"/>
      <c r="KUX52" s="76"/>
      <c r="KUY52" s="76"/>
      <c r="KUZ52" s="76"/>
      <c r="KVA52" s="76"/>
      <c r="KVB52" s="76"/>
      <c r="KVC52" s="76"/>
      <c r="KVD52" s="76"/>
      <c r="KVE52" s="76"/>
      <c r="KVF52" s="76"/>
      <c r="KVG52" s="76"/>
      <c r="KVH52" s="76"/>
      <c r="KVI52" s="76"/>
      <c r="KVJ52" s="76"/>
      <c r="KVK52" s="76"/>
      <c r="KVL52" s="76"/>
      <c r="KVM52" s="76"/>
      <c r="KVN52" s="76"/>
      <c r="KVO52" s="76"/>
      <c r="KVP52" s="76"/>
      <c r="KVQ52" s="76"/>
      <c r="KVR52" s="76"/>
      <c r="KVS52" s="76"/>
      <c r="KVT52" s="76"/>
      <c r="KVU52" s="76"/>
      <c r="KVV52" s="76"/>
      <c r="KVW52" s="76"/>
      <c r="KVX52" s="76"/>
      <c r="KVY52" s="76"/>
      <c r="KVZ52" s="76"/>
      <c r="KWA52" s="76"/>
      <c r="KWB52" s="76"/>
      <c r="KWC52" s="76"/>
      <c r="KWD52" s="76"/>
      <c r="KWE52" s="76"/>
      <c r="KWF52" s="76"/>
      <c r="KWG52" s="76"/>
      <c r="KWH52" s="76"/>
      <c r="KWI52" s="76"/>
      <c r="KWJ52" s="76"/>
      <c r="KWK52" s="76"/>
      <c r="KWL52" s="76"/>
      <c r="KWM52" s="76"/>
      <c r="KWN52" s="76"/>
      <c r="KWO52" s="76"/>
      <c r="KWP52" s="76"/>
      <c r="KWQ52" s="76"/>
      <c r="KWR52" s="76"/>
      <c r="KWS52" s="76"/>
      <c r="KWT52" s="76"/>
      <c r="KWU52" s="76"/>
      <c r="KWV52" s="76"/>
      <c r="KWW52" s="76"/>
      <c r="KWX52" s="76"/>
      <c r="KWY52" s="76"/>
      <c r="KWZ52" s="76"/>
      <c r="KXA52" s="76"/>
      <c r="KXB52" s="76"/>
      <c r="KXC52" s="76"/>
      <c r="KXD52" s="76"/>
      <c r="KXE52" s="76"/>
      <c r="KXF52" s="76"/>
      <c r="KXG52" s="76"/>
      <c r="KXH52" s="76"/>
      <c r="KXI52" s="76"/>
      <c r="KXJ52" s="76"/>
      <c r="KXK52" s="76"/>
      <c r="KXL52" s="76"/>
      <c r="KXM52" s="76"/>
      <c r="KXN52" s="76"/>
      <c r="KXO52" s="76"/>
      <c r="KXP52" s="76"/>
      <c r="KXQ52" s="76"/>
      <c r="KXR52" s="76"/>
      <c r="KXS52" s="76"/>
      <c r="KXT52" s="76"/>
      <c r="KXU52" s="76"/>
      <c r="KXV52" s="76"/>
      <c r="KXW52" s="76"/>
      <c r="KXX52" s="76"/>
      <c r="KXY52" s="76"/>
      <c r="KXZ52" s="76"/>
      <c r="KYA52" s="76"/>
      <c r="KYB52" s="76"/>
      <c r="KYC52" s="76"/>
      <c r="KYD52" s="76"/>
      <c r="KYE52" s="76"/>
      <c r="KYF52" s="76"/>
      <c r="KYG52" s="76"/>
      <c r="KYH52" s="76"/>
      <c r="KYI52" s="76"/>
      <c r="KYJ52" s="76"/>
      <c r="KYK52" s="76"/>
      <c r="KYL52" s="76"/>
      <c r="KYM52" s="76"/>
      <c r="KYN52" s="76"/>
      <c r="KYO52" s="76"/>
      <c r="KYP52" s="76"/>
      <c r="KYQ52" s="76"/>
      <c r="KYR52" s="76"/>
      <c r="KYS52" s="76"/>
      <c r="KYT52" s="76"/>
      <c r="KYU52" s="76"/>
      <c r="KYV52" s="76"/>
      <c r="KYW52" s="76"/>
      <c r="KYX52" s="76"/>
      <c r="KYY52" s="76"/>
      <c r="KYZ52" s="76"/>
      <c r="KZA52" s="76"/>
      <c r="KZB52" s="76"/>
      <c r="KZC52" s="76"/>
      <c r="KZD52" s="76"/>
      <c r="KZE52" s="76"/>
      <c r="KZF52" s="76"/>
      <c r="KZG52" s="76"/>
      <c r="KZH52" s="76"/>
      <c r="KZI52" s="76"/>
      <c r="KZJ52" s="76"/>
      <c r="KZK52" s="76"/>
      <c r="KZL52" s="76"/>
      <c r="KZM52" s="76"/>
      <c r="KZN52" s="76"/>
      <c r="KZO52" s="76"/>
      <c r="KZP52" s="76"/>
      <c r="KZQ52" s="76"/>
      <c r="KZR52" s="76"/>
      <c r="KZS52" s="76"/>
      <c r="KZT52" s="76"/>
      <c r="KZU52" s="76"/>
      <c r="KZV52" s="76"/>
      <c r="KZW52" s="76"/>
      <c r="KZX52" s="76"/>
      <c r="KZY52" s="76"/>
      <c r="KZZ52" s="76"/>
      <c r="LAA52" s="76"/>
      <c r="LAB52" s="76"/>
      <c r="LAC52" s="76"/>
      <c r="LAD52" s="76"/>
      <c r="LAE52" s="76"/>
      <c r="LAF52" s="76"/>
      <c r="LAG52" s="76"/>
      <c r="LAH52" s="76"/>
      <c r="LAI52" s="76"/>
      <c r="LAJ52" s="76"/>
      <c r="LAK52" s="76"/>
      <c r="LAL52" s="76"/>
      <c r="LAM52" s="76"/>
      <c r="LAN52" s="76"/>
      <c r="LAO52" s="76"/>
      <c r="LAP52" s="76"/>
      <c r="LAQ52" s="76"/>
      <c r="LAR52" s="76"/>
      <c r="LAS52" s="76"/>
      <c r="LAT52" s="76"/>
      <c r="LAU52" s="76"/>
      <c r="LAV52" s="76"/>
      <c r="LAW52" s="76"/>
      <c r="LAX52" s="76"/>
      <c r="LAY52" s="76"/>
      <c r="LAZ52" s="76"/>
      <c r="LBA52" s="76"/>
      <c r="LBB52" s="76"/>
      <c r="LBC52" s="76"/>
      <c r="LBD52" s="76"/>
      <c r="LBE52" s="76"/>
      <c r="LBF52" s="76"/>
      <c r="LBG52" s="76"/>
      <c r="LBH52" s="76"/>
      <c r="LBI52" s="76"/>
      <c r="LBJ52" s="76"/>
      <c r="LBK52" s="76"/>
      <c r="LBL52" s="76"/>
      <c r="LBM52" s="76"/>
      <c r="LBN52" s="76"/>
      <c r="LBO52" s="76"/>
      <c r="LBP52" s="76"/>
      <c r="LBQ52" s="76"/>
      <c r="LBR52" s="76"/>
      <c r="LBS52" s="76"/>
      <c r="LBT52" s="76"/>
      <c r="LBU52" s="76"/>
      <c r="LBV52" s="76"/>
      <c r="LBW52" s="76"/>
      <c r="LBX52" s="76"/>
      <c r="LBY52" s="76"/>
      <c r="LBZ52" s="76"/>
      <c r="LCA52" s="76"/>
      <c r="LCB52" s="76"/>
      <c r="LCC52" s="76"/>
      <c r="LCD52" s="76"/>
      <c r="LCE52" s="76"/>
      <c r="LCF52" s="76"/>
      <c r="LCG52" s="76"/>
      <c r="LCH52" s="76"/>
      <c r="LCI52" s="76"/>
      <c r="LCJ52" s="76"/>
      <c r="LCK52" s="76"/>
      <c r="LCL52" s="76"/>
      <c r="LCM52" s="76"/>
      <c r="LCN52" s="76"/>
      <c r="LCO52" s="76"/>
      <c r="LCP52" s="76"/>
      <c r="LCQ52" s="76"/>
      <c r="LCR52" s="76"/>
      <c r="LCS52" s="76"/>
      <c r="LCT52" s="76"/>
      <c r="LCU52" s="76"/>
      <c r="LCV52" s="76"/>
      <c r="LCW52" s="76"/>
      <c r="LCX52" s="76"/>
      <c r="LCY52" s="76"/>
      <c r="LCZ52" s="76"/>
      <c r="LDA52" s="76"/>
      <c r="LDB52" s="76"/>
      <c r="LDC52" s="76"/>
      <c r="LDD52" s="76"/>
      <c r="LDE52" s="76"/>
      <c r="LDF52" s="76"/>
      <c r="LDG52" s="76"/>
      <c r="LDH52" s="76"/>
      <c r="LDI52" s="76"/>
      <c r="LDJ52" s="76"/>
      <c r="LDK52" s="76"/>
      <c r="LDL52" s="76"/>
      <c r="LDM52" s="76"/>
      <c r="LDN52" s="76"/>
      <c r="LDO52" s="76"/>
      <c r="LDP52" s="76"/>
      <c r="LDQ52" s="76"/>
      <c r="LDR52" s="76"/>
      <c r="LDS52" s="76"/>
      <c r="LDT52" s="76"/>
      <c r="LDU52" s="76"/>
      <c r="LDV52" s="76"/>
      <c r="LDW52" s="76"/>
      <c r="LDX52" s="76"/>
      <c r="LDY52" s="76"/>
      <c r="LDZ52" s="76"/>
      <c r="LEA52" s="76"/>
      <c r="LEB52" s="76"/>
      <c r="LEC52" s="76"/>
      <c r="LED52" s="76"/>
      <c r="LEE52" s="76"/>
      <c r="LEF52" s="76"/>
      <c r="LEG52" s="76"/>
      <c r="LEH52" s="76"/>
      <c r="LEI52" s="76"/>
      <c r="LEJ52" s="76"/>
      <c r="LEK52" s="76"/>
      <c r="LEL52" s="76"/>
      <c r="LEM52" s="76"/>
      <c r="LEN52" s="76"/>
      <c r="LEO52" s="76"/>
      <c r="LEP52" s="76"/>
      <c r="LEQ52" s="76"/>
      <c r="LER52" s="76"/>
      <c r="LES52" s="76"/>
      <c r="LET52" s="76"/>
      <c r="LEU52" s="76"/>
      <c r="LEV52" s="76"/>
      <c r="LEW52" s="76"/>
      <c r="LEX52" s="76"/>
      <c r="LEY52" s="76"/>
      <c r="LEZ52" s="76"/>
      <c r="LFA52" s="76"/>
      <c r="LFB52" s="76"/>
      <c r="LFC52" s="76"/>
      <c r="LFD52" s="76"/>
      <c r="LFE52" s="76"/>
      <c r="LFF52" s="76"/>
      <c r="LFG52" s="76"/>
      <c r="LFH52" s="76"/>
      <c r="LFI52" s="76"/>
      <c r="LFJ52" s="76"/>
      <c r="LFK52" s="76"/>
      <c r="LFL52" s="76"/>
      <c r="LFM52" s="76"/>
      <c r="LFN52" s="76"/>
      <c r="LFO52" s="76"/>
      <c r="LFP52" s="76"/>
      <c r="LFQ52" s="76"/>
      <c r="LFR52" s="76"/>
      <c r="LFS52" s="76"/>
      <c r="LFT52" s="76"/>
      <c r="LFU52" s="76"/>
      <c r="LFV52" s="76"/>
      <c r="LFW52" s="76"/>
      <c r="LFX52" s="76"/>
      <c r="LFY52" s="76"/>
      <c r="LFZ52" s="76"/>
      <c r="LGA52" s="76"/>
      <c r="LGB52" s="76"/>
      <c r="LGC52" s="76"/>
      <c r="LGD52" s="76"/>
      <c r="LGE52" s="76"/>
      <c r="LGF52" s="76"/>
      <c r="LGG52" s="76"/>
      <c r="LGH52" s="76"/>
      <c r="LGI52" s="76"/>
      <c r="LGJ52" s="76"/>
      <c r="LGK52" s="76"/>
      <c r="LGL52" s="76"/>
      <c r="LGM52" s="76"/>
      <c r="LGN52" s="76"/>
      <c r="LGO52" s="76"/>
      <c r="LGP52" s="76"/>
      <c r="LGQ52" s="76"/>
      <c r="LGR52" s="76"/>
      <c r="LGS52" s="76"/>
      <c r="LGT52" s="76"/>
      <c r="LGU52" s="76"/>
      <c r="LGV52" s="76"/>
      <c r="LGW52" s="76"/>
      <c r="LGX52" s="76"/>
      <c r="LGY52" s="76"/>
      <c r="LGZ52" s="76"/>
      <c r="LHA52" s="76"/>
      <c r="LHB52" s="76"/>
      <c r="LHC52" s="76"/>
      <c r="LHD52" s="76"/>
      <c r="LHE52" s="76"/>
      <c r="LHF52" s="76"/>
      <c r="LHG52" s="76"/>
      <c r="LHH52" s="76"/>
      <c r="LHI52" s="76"/>
      <c r="LHJ52" s="76"/>
      <c r="LHK52" s="76"/>
      <c r="LHL52" s="76"/>
      <c r="LHM52" s="76"/>
      <c r="LHN52" s="76"/>
      <c r="LHO52" s="76"/>
      <c r="LHP52" s="76"/>
      <c r="LHQ52" s="76"/>
      <c r="LHR52" s="76"/>
      <c r="LHS52" s="76"/>
      <c r="LHT52" s="76"/>
      <c r="LHU52" s="76"/>
      <c r="LHV52" s="76"/>
      <c r="LHW52" s="76"/>
      <c r="LHX52" s="76"/>
      <c r="LHY52" s="76"/>
      <c r="LHZ52" s="76"/>
      <c r="LIA52" s="76"/>
      <c r="LIB52" s="76"/>
      <c r="LIC52" s="76"/>
      <c r="LID52" s="76"/>
      <c r="LIE52" s="76"/>
      <c r="LIF52" s="76"/>
      <c r="LIG52" s="76"/>
      <c r="LIH52" s="76"/>
      <c r="LII52" s="76"/>
      <c r="LIJ52" s="76"/>
      <c r="LIK52" s="76"/>
      <c r="LIL52" s="76"/>
      <c r="LIM52" s="76"/>
      <c r="LIN52" s="76"/>
      <c r="LIO52" s="76"/>
      <c r="LIP52" s="76"/>
      <c r="LIQ52" s="76"/>
      <c r="LIR52" s="76"/>
      <c r="LIS52" s="76"/>
      <c r="LIT52" s="76"/>
      <c r="LIU52" s="76"/>
      <c r="LIV52" s="76"/>
      <c r="LIW52" s="76"/>
      <c r="LIX52" s="76"/>
      <c r="LIY52" s="76"/>
      <c r="LIZ52" s="76"/>
      <c r="LJA52" s="76"/>
      <c r="LJB52" s="76"/>
      <c r="LJC52" s="76"/>
      <c r="LJD52" s="76"/>
      <c r="LJE52" s="76"/>
      <c r="LJF52" s="76"/>
      <c r="LJG52" s="76"/>
      <c r="LJH52" s="76"/>
      <c r="LJI52" s="76"/>
      <c r="LJJ52" s="76"/>
      <c r="LJK52" s="76"/>
      <c r="LJL52" s="76"/>
      <c r="LJM52" s="76"/>
      <c r="LJN52" s="76"/>
      <c r="LJO52" s="76"/>
      <c r="LJP52" s="76"/>
      <c r="LJQ52" s="76"/>
      <c r="LJR52" s="76"/>
      <c r="LJS52" s="76"/>
      <c r="LJT52" s="76"/>
      <c r="LJU52" s="76"/>
      <c r="LJV52" s="76"/>
      <c r="LJW52" s="76"/>
      <c r="LJX52" s="76"/>
      <c r="LJY52" s="76"/>
      <c r="LJZ52" s="76"/>
      <c r="LKA52" s="76"/>
      <c r="LKB52" s="76"/>
      <c r="LKC52" s="76"/>
      <c r="LKD52" s="76"/>
      <c r="LKE52" s="76"/>
      <c r="LKF52" s="76"/>
      <c r="LKG52" s="76"/>
      <c r="LKH52" s="76"/>
      <c r="LKI52" s="76"/>
      <c r="LKJ52" s="76"/>
      <c r="LKK52" s="76"/>
      <c r="LKL52" s="76"/>
      <c r="LKM52" s="76"/>
      <c r="LKN52" s="76"/>
      <c r="LKO52" s="76"/>
      <c r="LKP52" s="76"/>
      <c r="LKQ52" s="76"/>
      <c r="LKR52" s="76"/>
      <c r="LKS52" s="76"/>
      <c r="LKT52" s="76"/>
      <c r="LKU52" s="76"/>
      <c r="LKV52" s="76"/>
      <c r="LKW52" s="76"/>
      <c r="LKX52" s="76"/>
      <c r="LKY52" s="76"/>
      <c r="LKZ52" s="76"/>
      <c r="LLA52" s="76"/>
      <c r="LLB52" s="76"/>
      <c r="LLC52" s="76"/>
      <c r="LLD52" s="76"/>
      <c r="LLE52" s="76"/>
      <c r="LLF52" s="76"/>
      <c r="LLG52" s="76"/>
      <c r="LLH52" s="76"/>
      <c r="LLI52" s="76"/>
      <c r="LLJ52" s="76"/>
      <c r="LLK52" s="76"/>
      <c r="LLL52" s="76"/>
      <c r="LLM52" s="76"/>
      <c r="LLN52" s="76"/>
      <c r="LLO52" s="76"/>
      <c r="LLP52" s="76"/>
      <c r="LLQ52" s="76"/>
      <c r="LLR52" s="76"/>
      <c r="LLS52" s="76"/>
      <c r="LLT52" s="76"/>
      <c r="LLU52" s="76"/>
      <c r="LLV52" s="76"/>
      <c r="LLW52" s="76"/>
      <c r="LLX52" s="76"/>
      <c r="LLY52" s="76"/>
      <c r="LLZ52" s="76"/>
      <c r="LMA52" s="76"/>
      <c r="LMB52" s="76"/>
      <c r="LMC52" s="76"/>
      <c r="LMD52" s="76"/>
      <c r="LME52" s="76"/>
      <c r="LMF52" s="76"/>
      <c r="LMG52" s="76"/>
      <c r="LMH52" s="76"/>
      <c r="LMI52" s="76"/>
      <c r="LMJ52" s="76"/>
      <c r="LMK52" s="76"/>
      <c r="LML52" s="76"/>
      <c r="LMM52" s="76"/>
      <c r="LMN52" s="76"/>
      <c r="LMO52" s="76"/>
      <c r="LMP52" s="76"/>
      <c r="LMQ52" s="76"/>
      <c r="LMR52" s="76"/>
      <c r="LMS52" s="76"/>
      <c r="LMT52" s="76"/>
      <c r="LMU52" s="76"/>
      <c r="LMV52" s="76"/>
      <c r="LMW52" s="76"/>
      <c r="LMX52" s="76"/>
      <c r="LMY52" s="76"/>
      <c r="LMZ52" s="76"/>
      <c r="LNA52" s="76"/>
      <c r="LNB52" s="76"/>
      <c r="LNC52" s="76"/>
      <c r="LND52" s="76"/>
      <c r="LNE52" s="76"/>
      <c r="LNF52" s="76"/>
      <c r="LNG52" s="76"/>
      <c r="LNH52" s="76"/>
      <c r="LNI52" s="76"/>
      <c r="LNJ52" s="76"/>
      <c r="LNK52" s="76"/>
      <c r="LNL52" s="76"/>
      <c r="LNM52" s="76"/>
      <c r="LNN52" s="76"/>
      <c r="LNO52" s="76"/>
      <c r="LNP52" s="76"/>
      <c r="LNQ52" s="76"/>
      <c r="LNR52" s="76"/>
      <c r="LNS52" s="76"/>
      <c r="LNT52" s="76"/>
      <c r="LNU52" s="76"/>
      <c r="LNV52" s="76"/>
      <c r="LNW52" s="76"/>
      <c r="LNX52" s="76"/>
      <c r="LNY52" s="76"/>
      <c r="LNZ52" s="76"/>
      <c r="LOA52" s="76"/>
      <c r="LOB52" s="76"/>
      <c r="LOC52" s="76"/>
      <c r="LOD52" s="76"/>
      <c r="LOE52" s="76"/>
      <c r="LOF52" s="76"/>
      <c r="LOG52" s="76"/>
      <c r="LOH52" s="76"/>
      <c r="LOI52" s="76"/>
      <c r="LOJ52" s="76"/>
      <c r="LOK52" s="76"/>
      <c r="LOL52" s="76"/>
      <c r="LOM52" s="76"/>
      <c r="LON52" s="76"/>
      <c r="LOO52" s="76"/>
      <c r="LOP52" s="76"/>
      <c r="LOQ52" s="76"/>
      <c r="LOR52" s="76"/>
      <c r="LOS52" s="76"/>
      <c r="LOT52" s="76"/>
      <c r="LOU52" s="76"/>
      <c r="LOV52" s="76"/>
      <c r="LOW52" s="76"/>
      <c r="LOX52" s="76"/>
      <c r="LOY52" s="76"/>
      <c r="LOZ52" s="76"/>
      <c r="LPA52" s="76"/>
      <c r="LPB52" s="76"/>
      <c r="LPC52" s="76"/>
      <c r="LPD52" s="76"/>
      <c r="LPE52" s="76"/>
      <c r="LPF52" s="76"/>
      <c r="LPG52" s="76"/>
      <c r="LPH52" s="76"/>
      <c r="LPI52" s="76"/>
      <c r="LPJ52" s="76"/>
      <c r="LPK52" s="76"/>
      <c r="LPL52" s="76"/>
      <c r="LPM52" s="76"/>
      <c r="LPN52" s="76"/>
      <c r="LPO52" s="76"/>
      <c r="LPP52" s="76"/>
      <c r="LPQ52" s="76"/>
      <c r="LPR52" s="76"/>
      <c r="LPS52" s="76"/>
      <c r="LPT52" s="76"/>
      <c r="LPU52" s="76"/>
      <c r="LPV52" s="76"/>
      <c r="LPW52" s="76"/>
      <c r="LPX52" s="76"/>
      <c r="LPY52" s="76"/>
      <c r="LPZ52" s="76"/>
      <c r="LQA52" s="76"/>
      <c r="LQB52" s="76"/>
      <c r="LQC52" s="76"/>
      <c r="LQD52" s="76"/>
      <c r="LQE52" s="76"/>
      <c r="LQF52" s="76"/>
      <c r="LQG52" s="76"/>
      <c r="LQH52" s="76"/>
      <c r="LQI52" s="76"/>
      <c r="LQJ52" s="76"/>
      <c r="LQK52" s="76"/>
      <c r="LQL52" s="76"/>
      <c r="LQM52" s="76"/>
      <c r="LQN52" s="76"/>
      <c r="LQO52" s="76"/>
      <c r="LQP52" s="76"/>
      <c r="LQQ52" s="76"/>
      <c r="LQR52" s="76"/>
      <c r="LQS52" s="76"/>
      <c r="LQT52" s="76"/>
      <c r="LQU52" s="76"/>
      <c r="LQV52" s="76"/>
      <c r="LQW52" s="76"/>
      <c r="LQX52" s="76"/>
      <c r="LQY52" s="76"/>
      <c r="LQZ52" s="76"/>
      <c r="LRA52" s="76"/>
      <c r="LRB52" s="76"/>
      <c r="LRC52" s="76"/>
      <c r="LRD52" s="76"/>
      <c r="LRE52" s="76"/>
      <c r="LRF52" s="76"/>
      <c r="LRG52" s="76"/>
      <c r="LRH52" s="76"/>
      <c r="LRI52" s="76"/>
      <c r="LRJ52" s="76"/>
      <c r="LRK52" s="76"/>
      <c r="LRL52" s="76"/>
      <c r="LRM52" s="76"/>
      <c r="LRN52" s="76"/>
      <c r="LRO52" s="76"/>
      <c r="LRP52" s="76"/>
      <c r="LRQ52" s="76"/>
      <c r="LRR52" s="76"/>
      <c r="LRS52" s="76"/>
      <c r="LRT52" s="76"/>
      <c r="LRU52" s="76"/>
      <c r="LRV52" s="76"/>
      <c r="LRW52" s="76"/>
      <c r="LRX52" s="76"/>
      <c r="LRY52" s="76"/>
      <c r="LRZ52" s="76"/>
      <c r="LSA52" s="76"/>
      <c r="LSB52" s="76"/>
      <c r="LSC52" s="76"/>
      <c r="LSD52" s="76"/>
      <c r="LSE52" s="76"/>
      <c r="LSF52" s="76"/>
      <c r="LSG52" s="76"/>
      <c r="LSH52" s="76"/>
      <c r="LSI52" s="76"/>
      <c r="LSJ52" s="76"/>
      <c r="LSK52" s="76"/>
      <c r="LSL52" s="76"/>
      <c r="LSM52" s="76"/>
      <c r="LSN52" s="76"/>
      <c r="LSO52" s="76"/>
      <c r="LSP52" s="76"/>
      <c r="LSQ52" s="76"/>
      <c r="LSR52" s="76"/>
      <c r="LSS52" s="76"/>
      <c r="LST52" s="76"/>
      <c r="LSU52" s="76"/>
      <c r="LSV52" s="76"/>
      <c r="LSW52" s="76"/>
      <c r="LSX52" s="76"/>
      <c r="LSY52" s="76"/>
      <c r="LSZ52" s="76"/>
      <c r="LTA52" s="76"/>
      <c r="LTB52" s="76"/>
      <c r="LTC52" s="76"/>
      <c r="LTD52" s="76"/>
      <c r="LTE52" s="76"/>
      <c r="LTF52" s="76"/>
      <c r="LTG52" s="76"/>
      <c r="LTH52" s="76"/>
      <c r="LTI52" s="76"/>
      <c r="LTJ52" s="76"/>
      <c r="LTK52" s="76"/>
      <c r="LTL52" s="76"/>
      <c r="LTM52" s="76"/>
      <c r="LTN52" s="76"/>
      <c r="LTO52" s="76"/>
      <c r="LTP52" s="76"/>
      <c r="LTQ52" s="76"/>
      <c r="LTR52" s="76"/>
      <c r="LTS52" s="76"/>
      <c r="LTT52" s="76"/>
      <c r="LTU52" s="76"/>
      <c r="LTV52" s="76"/>
      <c r="LTW52" s="76"/>
      <c r="LTX52" s="76"/>
      <c r="LTY52" s="76"/>
      <c r="LTZ52" s="76"/>
      <c r="LUA52" s="76"/>
      <c r="LUB52" s="76"/>
      <c r="LUC52" s="76"/>
      <c r="LUD52" s="76"/>
      <c r="LUE52" s="76"/>
      <c r="LUF52" s="76"/>
      <c r="LUG52" s="76"/>
      <c r="LUH52" s="76"/>
      <c r="LUI52" s="76"/>
      <c r="LUJ52" s="76"/>
      <c r="LUK52" s="76"/>
      <c r="LUL52" s="76"/>
      <c r="LUM52" s="76"/>
      <c r="LUN52" s="76"/>
      <c r="LUO52" s="76"/>
      <c r="LUP52" s="76"/>
      <c r="LUQ52" s="76"/>
      <c r="LUR52" s="76"/>
      <c r="LUS52" s="76"/>
      <c r="LUT52" s="76"/>
      <c r="LUU52" s="76"/>
      <c r="LUV52" s="76"/>
      <c r="LUW52" s="76"/>
      <c r="LUX52" s="76"/>
      <c r="LUY52" s="76"/>
      <c r="LUZ52" s="76"/>
      <c r="LVA52" s="76"/>
      <c r="LVB52" s="76"/>
      <c r="LVC52" s="76"/>
      <c r="LVD52" s="76"/>
      <c r="LVE52" s="76"/>
      <c r="LVF52" s="76"/>
      <c r="LVG52" s="76"/>
      <c r="LVH52" s="76"/>
      <c r="LVI52" s="76"/>
      <c r="LVJ52" s="76"/>
      <c r="LVK52" s="76"/>
      <c r="LVL52" s="76"/>
      <c r="LVM52" s="76"/>
      <c r="LVN52" s="76"/>
      <c r="LVO52" s="76"/>
      <c r="LVP52" s="76"/>
      <c r="LVQ52" s="76"/>
      <c r="LVR52" s="76"/>
      <c r="LVS52" s="76"/>
      <c r="LVT52" s="76"/>
      <c r="LVU52" s="76"/>
      <c r="LVV52" s="76"/>
      <c r="LVW52" s="76"/>
      <c r="LVX52" s="76"/>
      <c r="LVY52" s="76"/>
      <c r="LVZ52" s="76"/>
      <c r="LWA52" s="76"/>
      <c r="LWB52" s="76"/>
      <c r="LWC52" s="76"/>
      <c r="LWD52" s="76"/>
      <c r="LWE52" s="76"/>
      <c r="LWF52" s="76"/>
      <c r="LWG52" s="76"/>
      <c r="LWH52" s="76"/>
      <c r="LWI52" s="76"/>
      <c r="LWJ52" s="76"/>
      <c r="LWK52" s="76"/>
      <c r="LWL52" s="76"/>
      <c r="LWM52" s="76"/>
      <c r="LWN52" s="76"/>
      <c r="LWO52" s="76"/>
      <c r="LWP52" s="76"/>
      <c r="LWQ52" s="76"/>
      <c r="LWR52" s="76"/>
      <c r="LWS52" s="76"/>
      <c r="LWT52" s="76"/>
      <c r="LWU52" s="76"/>
      <c r="LWV52" s="76"/>
      <c r="LWW52" s="76"/>
      <c r="LWX52" s="76"/>
      <c r="LWY52" s="76"/>
      <c r="LWZ52" s="76"/>
      <c r="LXA52" s="76"/>
      <c r="LXB52" s="76"/>
      <c r="LXC52" s="76"/>
      <c r="LXD52" s="76"/>
      <c r="LXE52" s="76"/>
      <c r="LXF52" s="76"/>
      <c r="LXG52" s="76"/>
      <c r="LXH52" s="76"/>
      <c r="LXI52" s="76"/>
      <c r="LXJ52" s="76"/>
      <c r="LXK52" s="76"/>
      <c r="LXL52" s="76"/>
      <c r="LXM52" s="76"/>
      <c r="LXN52" s="76"/>
      <c r="LXO52" s="76"/>
      <c r="LXP52" s="76"/>
      <c r="LXQ52" s="76"/>
      <c r="LXR52" s="76"/>
      <c r="LXS52" s="76"/>
      <c r="LXT52" s="76"/>
      <c r="LXU52" s="76"/>
      <c r="LXV52" s="76"/>
      <c r="LXW52" s="76"/>
      <c r="LXX52" s="76"/>
      <c r="LXY52" s="76"/>
      <c r="LXZ52" s="76"/>
      <c r="LYA52" s="76"/>
      <c r="LYB52" s="76"/>
      <c r="LYC52" s="76"/>
      <c r="LYD52" s="76"/>
      <c r="LYE52" s="76"/>
      <c r="LYF52" s="76"/>
      <c r="LYG52" s="76"/>
      <c r="LYH52" s="76"/>
      <c r="LYI52" s="76"/>
      <c r="LYJ52" s="76"/>
      <c r="LYK52" s="76"/>
      <c r="LYL52" s="76"/>
      <c r="LYM52" s="76"/>
      <c r="LYN52" s="76"/>
      <c r="LYO52" s="76"/>
      <c r="LYP52" s="76"/>
      <c r="LYQ52" s="76"/>
      <c r="LYR52" s="76"/>
      <c r="LYS52" s="76"/>
      <c r="LYT52" s="76"/>
      <c r="LYU52" s="76"/>
      <c r="LYV52" s="76"/>
      <c r="LYW52" s="76"/>
      <c r="LYX52" s="76"/>
      <c r="LYY52" s="76"/>
      <c r="LYZ52" s="76"/>
      <c r="LZA52" s="76"/>
      <c r="LZB52" s="76"/>
      <c r="LZC52" s="76"/>
      <c r="LZD52" s="76"/>
      <c r="LZE52" s="76"/>
      <c r="LZF52" s="76"/>
      <c r="LZG52" s="76"/>
      <c r="LZH52" s="76"/>
      <c r="LZI52" s="76"/>
      <c r="LZJ52" s="76"/>
      <c r="LZK52" s="76"/>
      <c r="LZL52" s="76"/>
      <c r="LZM52" s="76"/>
      <c r="LZN52" s="76"/>
      <c r="LZO52" s="76"/>
      <c r="LZP52" s="76"/>
      <c r="LZQ52" s="76"/>
      <c r="LZR52" s="76"/>
      <c r="LZS52" s="76"/>
      <c r="LZT52" s="76"/>
      <c r="LZU52" s="76"/>
      <c r="LZV52" s="76"/>
      <c r="LZW52" s="76"/>
      <c r="LZX52" s="76"/>
      <c r="LZY52" s="76"/>
      <c r="LZZ52" s="76"/>
      <c r="MAA52" s="76"/>
      <c r="MAB52" s="76"/>
      <c r="MAC52" s="76"/>
      <c r="MAD52" s="76"/>
      <c r="MAE52" s="76"/>
      <c r="MAF52" s="76"/>
      <c r="MAG52" s="76"/>
      <c r="MAH52" s="76"/>
      <c r="MAI52" s="76"/>
      <c r="MAJ52" s="76"/>
      <c r="MAK52" s="76"/>
      <c r="MAL52" s="76"/>
      <c r="MAM52" s="76"/>
      <c r="MAN52" s="76"/>
      <c r="MAO52" s="76"/>
      <c r="MAP52" s="76"/>
      <c r="MAQ52" s="76"/>
      <c r="MAR52" s="76"/>
      <c r="MAS52" s="76"/>
      <c r="MAT52" s="76"/>
      <c r="MAU52" s="76"/>
      <c r="MAV52" s="76"/>
      <c r="MAW52" s="76"/>
      <c r="MAX52" s="76"/>
      <c r="MAY52" s="76"/>
      <c r="MAZ52" s="76"/>
      <c r="MBA52" s="76"/>
      <c r="MBB52" s="76"/>
      <c r="MBC52" s="76"/>
      <c r="MBD52" s="76"/>
      <c r="MBE52" s="76"/>
      <c r="MBF52" s="76"/>
      <c r="MBG52" s="76"/>
      <c r="MBH52" s="76"/>
      <c r="MBI52" s="76"/>
      <c r="MBJ52" s="76"/>
      <c r="MBK52" s="76"/>
      <c r="MBL52" s="76"/>
      <c r="MBM52" s="76"/>
      <c r="MBN52" s="76"/>
      <c r="MBO52" s="76"/>
      <c r="MBP52" s="76"/>
      <c r="MBQ52" s="76"/>
      <c r="MBR52" s="76"/>
      <c r="MBS52" s="76"/>
      <c r="MBT52" s="76"/>
      <c r="MBU52" s="76"/>
      <c r="MBV52" s="76"/>
      <c r="MBW52" s="76"/>
      <c r="MBX52" s="76"/>
      <c r="MBY52" s="76"/>
      <c r="MBZ52" s="76"/>
      <c r="MCA52" s="76"/>
      <c r="MCB52" s="76"/>
      <c r="MCC52" s="76"/>
      <c r="MCD52" s="76"/>
      <c r="MCE52" s="76"/>
      <c r="MCF52" s="76"/>
      <c r="MCG52" s="76"/>
      <c r="MCH52" s="76"/>
      <c r="MCI52" s="76"/>
      <c r="MCJ52" s="76"/>
      <c r="MCK52" s="76"/>
      <c r="MCL52" s="76"/>
      <c r="MCM52" s="76"/>
      <c r="MCN52" s="76"/>
      <c r="MCO52" s="76"/>
      <c r="MCP52" s="76"/>
      <c r="MCQ52" s="76"/>
      <c r="MCR52" s="76"/>
      <c r="MCS52" s="76"/>
      <c r="MCT52" s="76"/>
      <c r="MCU52" s="76"/>
      <c r="MCV52" s="76"/>
      <c r="MCW52" s="76"/>
      <c r="MCX52" s="76"/>
      <c r="MCY52" s="76"/>
      <c r="MCZ52" s="76"/>
      <c r="MDA52" s="76"/>
      <c r="MDB52" s="76"/>
      <c r="MDC52" s="76"/>
      <c r="MDD52" s="76"/>
      <c r="MDE52" s="76"/>
      <c r="MDF52" s="76"/>
      <c r="MDG52" s="76"/>
      <c r="MDH52" s="76"/>
      <c r="MDI52" s="76"/>
      <c r="MDJ52" s="76"/>
      <c r="MDK52" s="76"/>
      <c r="MDL52" s="76"/>
      <c r="MDM52" s="76"/>
      <c r="MDN52" s="76"/>
      <c r="MDO52" s="76"/>
      <c r="MDP52" s="76"/>
      <c r="MDQ52" s="76"/>
      <c r="MDR52" s="76"/>
      <c r="MDS52" s="76"/>
      <c r="MDT52" s="76"/>
      <c r="MDU52" s="76"/>
      <c r="MDV52" s="76"/>
      <c r="MDW52" s="76"/>
      <c r="MDX52" s="76"/>
      <c r="MDY52" s="76"/>
      <c r="MDZ52" s="76"/>
      <c r="MEA52" s="76"/>
      <c r="MEB52" s="76"/>
      <c r="MEC52" s="76"/>
      <c r="MED52" s="76"/>
      <c r="MEE52" s="76"/>
      <c r="MEF52" s="76"/>
      <c r="MEG52" s="76"/>
      <c r="MEH52" s="76"/>
      <c r="MEI52" s="76"/>
      <c r="MEJ52" s="76"/>
      <c r="MEK52" s="76"/>
      <c r="MEL52" s="76"/>
      <c r="MEM52" s="76"/>
      <c r="MEN52" s="76"/>
      <c r="MEO52" s="76"/>
      <c r="MEP52" s="76"/>
      <c r="MEQ52" s="76"/>
      <c r="MER52" s="76"/>
      <c r="MES52" s="76"/>
      <c r="MET52" s="76"/>
      <c r="MEU52" s="76"/>
      <c r="MEV52" s="76"/>
      <c r="MEW52" s="76"/>
      <c r="MEX52" s="76"/>
      <c r="MEY52" s="76"/>
      <c r="MEZ52" s="76"/>
      <c r="MFA52" s="76"/>
      <c r="MFB52" s="76"/>
      <c r="MFC52" s="76"/>
      <c r="MFD52" s="76"/>
      <c r="MFE52" s="76"/>
      <c r="MFF52" s="76"/>
      <c r="MFG52" s="76"/>
      <c r="MFH52" s="76"/>
      <c r="MFI52" s="76"/>
      <c r="MFJ52" s="76"/>
      <c r="MFK52" s="76"/>
      <c r="MFL52" s="76"/>
      <c r="MFM52" s="76"/>
      <c r="MFN52" s="76"/>
      <c r="MFO52" s="76"/>
      <c r="MFP52" s="76"/>
      <c r="MFQ52" s="76"/>
      <c r="MFR52" s="76"/>
      <c r="MFS52" s="76"/>
      <c r="MFT52" s="76"/>
      <c r="MFU52" s="76"/>
      <c r="MFV52" s="76"/>
      <c r="MFW52" s="76"/>
      <c r="MFX52" s="76"/>
      <c r="MFY52" s="76"/>
      <c r="MFZ52" s="76"/>
      <c r="MGA52" s="76"/>
      <c r="MGB52" s="76"/>
      <c r="MGC52" s="76"/>
      <c r="MGD52" s="76"/>
      <c r="MGE52" s="76"/>
      <c r="MGF52" s="76"/>
      <c r="MGG52" s="76"/>
      <c r="MGH52" s="76"/>
      <c r="MGI52" s="76"/>
      <c r="MGJ52" s="76"/>
      <c r="MGK52" s="76"/>
      <c r="MGL52" s="76"/>
      <c r="MGM52" s="76"/>
      <c r="MGN52" s="76"/>
      <c r="MGO52" s="76"/>
      <c r="MGP52" s="76"/>
      <c r="MGQ52" s="76"/>
      <c r="MGR52" s="76"/>
      <c r="MGS52" s="76"/>
      <c r="MGT52" s="76"/>
      <c r="MGU52" s="76"/>
      <c r="MGV52" s="76"/>
      <c r="MGW52" s="76"/>
      <c r="MGX52" s="76"/>
      <c r="MGY52" s="76"/>
      <c r="MGZ52" s="76"/>
      <c r="MHA52" s="76"/>
      <c r="MHB52" s="76"/>
      <c r="MHC52" s="76"/>
      <c r="MHD52" s="76"/>
      <c r="MHE52" s="76"/>
      <c r="MHF52" s="76"/>
      <c r="MHG52" s="76"/>
      <c r="MHH52" s="76"/>
      <c r="MHI52" s="76"/>
      <c r="MHJ52" s="76"/>
      <c r="MHK52" s="76"/>
      <c r="MHL52" s="76"/>
      <c r="MHM52" s="76"/>
      <c r="MHN52" s="76"/>
      <c r="MHO52" s="76"/>
      <c r="MHP52" s="76"/>
      <c r="MHQ52" s="76"/>
      <c r="MHR52" s="76"/>
      <c r="MHS52" s="76"/>
      <c r="MHT52" s="76"/>
      <c r="MHU52" s="76"/>
      <c r="MHV52" s="76"/>
      <c r="MHW52" s="76"/>
      <c r="MHX52" s="76"/>
      <c r="MHY52" s="76"/>
      <c r="MHZ52" s="76"/>
      <c r="MIA52" s="76"/>
      <c r="MIB52" s="76"/>
      <c r="MIC52" s="76"/>
      <c r="MID52" s="76"/>
      <c r="MIE52" s="76"/>
      <c r="MIF52" s="76"/>
      <c r="MIG52" s="76"/>
      <c r="MIH52" s="76"/>
      <c r="MII52" s="76"/>
      <c r="MIJ52" s="76"/>
      <c r="MIK52" s="76"/>
      <c r="MIL52" s="76"/>
      <c r="MIM52" s="76"/>
      <c r="MIN52" s="76"/>
      <c r="MIO52" s="76"/>
      <c r="MIP52" s="76"/>
      <c r="MIQ52" s="76"/>
      <c r="MIR52" s="76"/>
      <c r="MIS52" s="76"/>
      <c r="MIT52" s="76"/>
      <c r="MIU52" s="76"/>
      <c r="MIV52" s="76"/>
      <c r="MIW52" s="76"/>
      <c r="MIX52" s="76"/>
      <c r="MIY52" s="76"/>
      <c r="MIZ52" s="76"/>
      <c r="MJA52" s="76"/>
      <c r="MJB52" s="76"/>
      <c r="MJC52" s="76"/>
      <c r="MJD52" s="76"/>
      <c r="MJE52" s="76"/>
      <c r="MJF52" s="76"/>
      <c r="MJG52" s="76"/>
      <c r="MJH52" s="76"/>
      <c r="MJI52" s="76"/>
      <c r="MJJ52" s="76"/>
      <c r="MJK52" s="76"/>
      <c r="MJL52" s="76"/>
      <c r="MJM52" s="76"/>
      <c r="MJN52" s="76"/>
      <c r="MJO52" s="76"/>
      <c r="MJP52" s="76"/>
      <c r="MJQ52" s="76"/>
      <c r="MJR52" s="76"/>
      <c r="MJS52" s="76"/>
      <c r="MJT52" s="76"/>
      <c r="MJU52" s="76"/>
      <c r="MJV52" s="76"/>
      <c r="MJW52" s="76"/>
      <c r="MJX52" s="76"/>
      <c r="MJY52" s="76"/>
      <c r="MJZ52" s="76"/>
      <c r="MKA52" s="76"/>
      <c r="MKB52" s="76"/>
      <c r="MKC52" s="76"/>
      <c r="MKD52" s="76"/>
      <c r="MKE52" s="76"/>
      <c r="MKF52" s="76"/>
      <c r="MKG52" s="76"/>
      <c r="MKH52" s="76"/>
      <c r="MKI52" s="76"/>
      <c r="MKJ52" s="76"/>
      <c r="MKK52" s="76"/>
      <c r="MKL52" s="76"/>
      <c r="MKM52" s="76"/>
      <c r="MKN52" s="76"/>
      <c r="MKO52" s="76"/>
      <c r="MKP52" s="76"/>
      <c r="MKQ52" s="76"/>
      <c r="MKR52" s="76"/>
      <c r="MKS52" s="76"/>
      <c r="MKT52" s="76"/>
      <c r="MKU52" s="76"/>
      <c r="MKV52" s="76"/>
      <c r="MKW52" s="76"/>
      <c r="MKX52" s="76"/>
      <c r="MKY52" s="76"/>
      <c r="MKZ52" s="76"/>
      <c r="MLA52" s="76"/>
      <c r="MLB52" s="76"/>
      <c r="MLC52" s="76"/>
      <c r="MLD52" s="76"/>
      <c r="MLE52" s="76"/>
      <c r="MLF52" s="76"/>
      <c r="MLG52" s="76"/>
      <c r="MLH52" s="76"/>
      <c r="MLI52" s="76"/>
      <c r="MLJ52" s="76"/>
      <c r="MLK52" s="76"/>
      <c r="MLL52" s="76"/>
      <c r="MLM52" s="76"/>
      <c r="MLN52" s="76"/>
      <c r="MLO52" s="76"/>
      <c r="MLP52" s="76"/>
      <c r="MLQ52" s="76"/>
      <c r="MLR52" s="76"/>
      <c r="MLS52" s="76"/>
      <c r="MLT52" s="76"/>
      <c r="MLU52" s="76"/>
      <c r="MLV52" s="76"/>
      <c r="MLW52" s="76"/>
      <c r="MLX52" s="76"/>
      <c r="MLY52" s="76"/>
      <c r="MLZ52" s="76"/>
      <c r="MMA52" s="76"/>
      <c r="MMB52" s="76"/>
      <c r="MMC52" s="76"/>
      <c r="MMD52" s="76"/>
      <c r="MME52" s="76"/>
      <c r="MMF52" s="76"/>
      <c r="MMG52" s="76"/>
      <c r="MMH52" s="76"/>
      <c r="MMI52" s="76"/>
      <c r="MMJ52" s="76"/>
      <c r="MMK52" s="76"/>
      <c r="MML52" s="76"/>
      <c r="MMM52" s="76"/>
      <c r="MMN52" s="76"/>
      <c r="MMO52" s="76"/>
      <c r="MMP52" s="76"/>
      <c r="MMQ52" s="76"/>
      <c r="MMR52" s="76"/>
      <c r="MMS52" s="76"/>
      <c r="MMT52" s="76"/>
      <c r="MMU52" s="76"/>
      <c r="MMV52" s="76"/>
      <c r="MMW52" s="76"/>
      <c r="MMX52" s="76"/>
      <c r="MMY52" s="76"/>
      <c r="MMZ52" s="76"/>
      <c r="MNA52" s="76"/>
      <c r="MNB52" s="76"/>
      <c r="MNC52" s="76"/>
      <c r="MND52" s="76"/>
      <c r="MNE52" s="76"/>
      <c r="MNF52" s="76"/>
      <c r="MNG52" s="76"/>
      <c r="MNH52" s="76"/>
      <c r="MNI52" s="76"/>
      <c r="MNJ52" s="76"/>
      <c r="MNK52" s="76"/>
      <c r="MNL52" s="76"/>
      <c r="MNM52" s="76"/>
      <c r="MNN52" s="76"/>
      <c r="MNO52" s="76"/>
      <c r="MNP52" s="76"/>
      <c r="MNQ52" s="76"/>
      <c r="MNR52" s="76"/>
      <c r="MNS52" s="76"/>
      <c r="MNT52" s="76"/>
      <c r="MNU52" s="76"/>
      <c r="MNV52" s="76"/>
      <c r="MNW52" s="76"/>
      <c r="MNX52" s="76"/>
      <c r="MNY52" s="76"/>
      <c r="MNZ52" s="76"/>
      <c r="MOA52" s="76"/>
      <c r="MOB52" s="76"/>
      <c r="MOC52" s="76"/>
      <c r="MOD52" s="76"/>
      <c r="MOE52" s="76"/>
      <c r="MOF52" s="76"/>
      <c r="MOG52" s="76"/>
      <c r="MOH52" s="76"/>
      <c r="MOI52" s="76"/>
      <c r="MOJ52" s="76"/>
      <c r="MOK52" s="76"/>
      <c r="MOL52" s="76"/>
      <c r="MOM52" s="76"/>
      <c r="MON52" s="76"/>
      <c r="MOO52" s="76"/>
      <c r="MOP52" s="76"/>
      <c r="MOQ52" s="76"/>
      <c r="MOR52" s="76"/>
      <c r="MOS52" s="76"/>
      <c r="MOT52" s="76"/>
      <c r="MOU52" s="76"/>
      <c r="MOV52" s="76"/>
      <c r="MOW52" s="76"/>
      <c r="MOX52" s="76"/>
      <c r="MOY52" s="76"/>
      <c r="MOZ52" s="76"/>
      <c r="MPA52" s="76"/>
      <c r="MPB52" s="76"/>
      <c r="MPC52" s="76"/>
      <c r="MPD52" s="76"/>
      <c r="MPE52" s="76"/>
      <c r="MPF52" s="76"/>
      <c r="MPG52" s="76"/>
      <c r="MPH52" s="76"/>
      <c r="MPI52" s="76"/>
      <c r="MPJ52" s="76"/>
      <c r="MPK52" s="76"/>
      <c r="MPL52" s="76"/>
      <c r="MPM52" s="76"/>
      <c r="MPN52" s="76"/>
      <c r="MPO52" s="76"/>
      <c r="MPP52" s="76"/>
      <c r="MPQ52" s="76"/>
      <c r="MPR52" s="76"/>
      <c r="MPS52" s="76"/>
      <c r="MPT52" s="76"/>
      <c r="MPU52" s="76"/>
      <c r="MPV52" s="76"/>
      <c r="MPW52" s="76"/>
      <c r="MPX52" s="76"/>
      <c r="MPY52" s="76"/>
      <c r="MPZ52" s="76"/>
      <c r="MQA52" s="76"/>
      <c r="MQB52" s="76"/>
      <c r="MQC52" s="76"/>
      <c r="MQD52" s="76"/>
      <c r="MQE52" s="76"/>
      <c r="MQF52" s="76"/>
      <c r="MQG52" s="76"/>
      <c r="MQH52" s="76"/>
      <c r="MQI52" s="76"/>
      <c r="MQJ52" s="76"/>
      <c r="MQK52" s="76"/>
      <c r="MQL52" s="76"/>
      <c r="MQM52" s="76"/>
      <c r="MQN52" s="76"/>
      <c r="MQO52" s="76"/>
      <c r="MQP52" s="76"/>
      <c r="MQQ52" s="76"/>
      <c r="MQR52" s="76"/>
      <c r="MQS52" s="76"/>
      <c r="MQT52" s="76"/>
      <c r="MQU52" s="76"/>
      <c r="MQV52" s="76"/>
      <c r="MQW52" s="76"/>
      <c r="MQX52" s="76"/>
      <c r="MQY52" s="76"/>
      <c r="MQZ52" s="76"/>
      <c r="MRA52" s="76"/>
      <c r="MRB52" s="76"/>
      <c r="MRC52" s="76"/>
      <c r="MRD52" s="76"/>
      <c r="MRE52" s="76"/>
      <c r="MRF52" s="76"/>
      <c r="MRG52" s="76"/>
      <c r="MRH52" s="76"/>
      <c r="MRI52" s="76"/>
      <c r="MRJ52" s="76"/>
      <c r="MRK52" s="76"/>
      <c r="MRL52" s="76"/>
      <c r="MRM52" s="76"/>
      <c r="MRN52" s="76"/>
      <c r="MRO52" s="76"/>
      <c r="MRP52" s="76"/>
      <c r="MRQ52" s="76"/>
      <c r="MRR52" s="76"/>
      <c r="MRS52" s="76"/>
      <c r="MRT52" s="76"/>
      <c r="MRU52" s="76"/>
      <c r="MRV52" s="76"/>
      <c r="MRW52" s="76"/>
      <c r="MRX52" s="76"/>
      <c r="MRY52" s="76"/>
      <c r="MRZ52" s="76"/>
      <c r="MSA52" s="76"/>
      <c r="MSB52" s="76"/>
      <c r="MSC52" s="76"/>
      <c r="MSD52" s="76"/>
      <c r="MSE52" s="76"/>
      <c r="MSF52" s="76"/>
      <c r="MSG52" s="76"/>
      <c r="MSH52" s="76"/>
      <c r="MSI52" s="76"/>
      <c r="MSJ52" s="76"/>
      <c r="MSK52" s="76"/>
      <c r="MSL52" s="76"/>
      <c r="MSM52" s="76"/>
      <c r="MSN52" s="76"/>
      <c r="MSO52" s="76"/>
      <c r="MSP52" s="76"/>
      <c r="MSQ52" s="76"/>
      <c r="MSR52" s="76"/>
      <c r="MSS52" s="76"/>
      <c r="MST52" s="76"/>
      <c r="MSU52" s="76"/>
      <c r="MSV52" s="76"/>
      <c r="MSW52" s="76"/>
      <c r="MSX52" s="76"/>
      <c r="MSY52" s="76"/>
      <c r="MSZ52" s="76"/>
      <c r="MTA52" s="76"/>
      <c r="MTB52" s="76"/>
      <c r="MTC52" s="76"/>
      <c r="MTD52" s="76"/>
      <c r="MTE52" s="76"/>
      <c r="MTF52" s="76"/>
      <c r="MTG52" s="76"/>
      <c r="MTH52" s="76"/>
      <c r="MTI52" s="76"/>
      <c r="MTJ52" s="76"/>
      <c r="MTK52" s="76"/>
      <c r="MTL52" s="76"/>
      <c r="MTM52" s="76"/>
      <c r="MTN52" s="76"/>
      <c r="MTO52" s="76"/>
      <c r="MTP52" s="76"/>
      <c r="MTQ52" s="76"/>
      <c r="MTR52" s="76"/>
      <c r="MTS52" s="76"/>
      <c r="MTT52" s="76"/>
      <c r="MTU52" s="76"/>
      <c r="MTV52" s="76"/>
      <c r="MTW52" s="76"/>
      <c r="MTX52" s="76"/>
      <c r="MTY52" s="76"/>
      <c r="MTZ52" s="76"/>
      <c r="MUA52" s="76"/>
      <c r="MUB52" s="76"/>
      <c r="MUC52" s="76"/>
      <c r="MUD52" s="76"/>
      <c r="MUE52" s="76"/>
      <c r="MUF52" s="76"/>
      <c r="MUG52" s="76"/>
      <c r="MUH52" s="76"/>
      <c r="MUI52" s="76"/>
      <c r="MUJ52" s="76"/>
      <c r="MUK52" s="76"/>
      <c r="MUL52" s="76"/>
      <c r="MUM52" s="76"/>
      <c r="MUN52" s="76"/>
      <c r="MUO52" s="76"/>
      <c r="MUP52" s="76"/>
      <c r="MUQ52" s="76"/>
      <c r="MUR52" s="76"/>
      <c r="MUS52" s="76"/>
      <c r="MUT52" s="76"/>
      <c r="MUU52" s="76"/>
      <c r="MUV52" s="76"/>
      <c r="MUW52" s="76"/>
      <c r="MUX52" s="76"/>
      <c r="MUY52" s="76"/>
      <c r="MUZ52" s="76"/>
      <c r="MVA52" s="76"/>
      <c r="MVB52" s="76"/>
      <c r="MVC52" s="76"/>
      <c r="MVD52" s="76"/>
      <c r="MVE52" s="76"/>
      <c r="MVF52" s="76"/>
      <c r="MVG52" s="76"/>
      <c r="MVH52" s="76"/>
      <c r="MVI52" s="76"/>
      <c r="MVJ52" s="76"/>
      <c r="MVK52" s="76"/>
      <c r="MVL52" s="76"/>
      <c r="MVM52" s="76"/>
      <c r="MVN52" s="76"/>
      <c r="MVO52" s="76"/>
      <c r="MVP52" s="76"/>
      <c r="MVQ52" s="76"/>
      <c r="MVR52" s="76"/>
      <c r="MVS52" s="76"/>
      <c r="MVT52" s="76"/>
      <c r="MVU52" s="76"/>
      <c r="MVV52" s="76"/>
      <c r="MVW52" s="76"/>
      <c r="MVX52" s="76"/>
      <c r="MVY52" s="76"/>
      <c r="MVZ52" s="76"/>
      <c r="MWA52" s="76"/>
      <c r="MWB52" s="76"/>
      <c r="MWC52" s="76"/>
      <c r="MWD52" s="76"/>
      <c r="MWE52" s="76"/>
      <c r="MWF52" s="76"/>
      <c r="MWG52" s="76"/>
      <c r="MWH52" s="76"/>
      <c r="MWI52" s="76"/>
      <c r="MWJ52" s="76"/>
      <c r="MWK52" s="76"/>
      <c r="MWL52" s="76"/>
      <c r="MWM52" s="76"/>
      <c r="MWN52" s="76"/>
      <c r="MWO52" s="76"/>
      <c r="MWP52" s="76"/>
      <c r="MWQ52" s="76"/>
      <c r="MWR52" s="76"/>
      <c r="MWS52" s="76"/>
      <c r="MWT52" s="76"/>
      <c r="MWU52" s="76"/>
      <c r="MWV52" s="76"/>
      <c r="MWW52" s="76"/>
      <c r="MWX52" s="76"/>
      <c r="MWY52" s="76"/>
      <c r="MWZ52" s="76"/>
      <c r="MXA52" s="76"/>
      <c r="MXB52" s="76"/>
      <c r="MXC52" s="76"/>
      <c r="MXD52" s="76"/>
      <c r="MXE52" s="76"/>
      <c r="MXF52" s="76"/>
      <c r="MXG52" s="76"/>
      <c r="MXH52" s="76"/>
      <c r="MXI52" s="76"/>
      <c r="MXJ52" s="76"/>
      <c r="MXK52" s="76"/>
      <c r="MXL52" s="76"/>
      <c r="MXM52" s="76"/>
      <c r="MXN52" s="76"/>
      <c r="MXO52" s="76"/>
      <c r="MXP52" s="76"/>
      <c r="MXQ52" s="76"/>
      <c r="MXR52" s="76"/>
      <c r="MXS52" s="76"/>
      <c r="MXT52" s="76"/>
      <c r="MXU52" s="76"/>
      <c r="MXV52" s="76"/>
      <c r="MXW52" s="76"/>
      <c r="MXX52" s="76"/>
      <c r="MXY52" s="76"/>
      <c r="MXZ52" s="76"/>
      <c r="MYA52" s="76"/>
      <c r="MYB52" s="76"/>
      <c r="MYC52" s="76"/>
      <c r="MYD52" s="76"/>
      <c r="MYE52" s="76"/>
      <c r="MYF52" s="76"/>
      <c r="MYG52" s="76"/>
      <c r="MYH52" s="76"/>
      <c r="MYI52" s="76"/>
      <c r="MYJ52" s="76"/>
      <c r="MYK52" s="76"/>
      <c r="MYL52" s="76"/>
      <c r="MYM52" s="76"/>
      <c r="MYN52" s="76"/>
      <c r="MYO52" s="76"/>
      <c r="MYP52" s="76"/>
      <c r="MYQ52" s="76"/>
      <c r="MYR52" s="76"/>
      <c r="MYS52" s="76"/>
      <c r="MYT52" s="76"/>
      <c r="MYU52" s="76"/>
      <c r="MYV52" s="76"/>
      <c r="MYW52" s="76"/>
      <c r="MYX52" s="76"/>
      <c r="MYY52" s="76"/>
      <c r="MYZ52" s="76"/>
      <c r="MZA52" s="76"/>
      <c r="MZB52" s="76"/>
      <c r="MZC52" s="76"/>
      <c r="MZD52" s="76"/>
      <c r="MZE52" s="76"/>
      <c r="MZF52" s="76"/>
      <c r="MZG52" s="76"/>
      <c r="MZH52" s="76"/>
      <c r="MZI52" s="76"/>
      <c r="MZJ52" s="76"/>
      <c r="MZK52" s="76"/>
      <c r="MZL52" s="76"/>
      <c r="MZM52" s="76"/>
      <c r="MZN52" s="76"/>
      <c r="MZO52" s="76"/>
      <c r="MZP52" s="76"/>
      <c r="MZQ52" s="76"/>
      <c r="MZR52" s="76"/>
      <c r="MZS52" s="76"/>
      <c r="MZT52" s="76"/>
      <c r="MZU52" s="76"/>
      <c r="MZV52" s="76"/>
      <c r="MZW52" s="76"/>
      <c r="MZX52" s="76"/>
      <c r="MZY52" s="76"/>
      <c r="MZZ52" s="76"/>
      <c r="NAA52" s="76"/>
      <c r="NAB52" s="76"/>
      <c r="NAC52" s="76"/>
      <c r="NAD52" s="76"/>
      <c r="NAE52" s="76"/>
      <c r="NAF52" s="76"/>
      <c r="NAG52" s="76"/>
      <c r="NAH52" s="76"/>
      <c r="NAI52" s="76"/>
      <c r="NAJ52" s="76"/>
      <c r="NAK52" s="76"/>
      <c r="NAL52" s="76"/>
      <c r="NAM52" s="76"/>
      <c r="NAN52" s="76"/>
      <c r="NAO52" s="76"/>
      <c r="NAP52" s="76"/>
      <c r="NAQ52" s="76"/>
      <c r="NAR52" s="76"/>
      <c r="NAS52" s="76"/>
      <c r="NAT52" s="76"/>
      <c r="NAU52" s="76"/>
      <c r="NAV52" s="76"/>
      <c r="NAW52" s="76"/>
      <c r="NAX52" s="76"/>
      <c r="NAY52" s="76"/>
      <c r="NAZ52" s="76"/>
      <c r="NBA52" s="76"/>
      <c r="NBB52" s="76"/>
      <c r="NBC52" s="76"/>
      <c r="NBD52" s="76"/>
      <c r="NBE52" s="76"/>
      <c r="NBF52" s="76"/>
      <c r="NBG52" s="76"/>
      <c r="NBH52" s="76"/>
      <c r="NBI52" s="76"/>
      <c r="NBJ52" s="76"/>
      <c r="NBK52" s="76"/>
      <c r="NBL52" s="76"/>
      <c r="NBM52" s="76"/>
      <c r="NBN52" s="76"/>
      <c r="NBO52" s="76"/>
      <c r="NBP52" s="76"/>
      <c r="NBQ52" s="76"/>
      <c r="NBR52" s="76"/>
      <c r="NBS52" s="76"/>
      <c r="NBT52" s="76"/>
      <c r="NBU52" s="76"/>
      <c r="NBV52" s="76"/>
      <c r="NBW52" s="76"/>
      <c r="NBX52" s="76"/>
      <c r="NBY52" s="76"/>
      <c r="NBZ52" s="76"/>
      <c r="NCA52" s="76"/>
      <c r="NCB52" s="76"/>
      <c r="NCC52" s="76"/>
      <c r="NCD52" s="76"/>
      <c r="NCE52" s="76"/>
      <c r="NCF52" s="76"/>
      <c r="NCG52" s="76"/>
      <c r="NCH52" s="76"/>
      <c r="NCI52" s="76"/>
      <c r="NCJ52" s="76"/>
      <c r="NCK52" s="76"/>
      <c r="NCL52" s="76"/>
      <c r="NCM52" s="76"/>
      <c r="NCN52" s="76"/>
      <c r="NCO52" s="76"/>
      <c r="NCP52" s="76"/>
      <c r="NCQ52" s="76"/>
      <c r="NCR52" s="76"/>
      <c r="NCS52" s="76"/>
      <c r="NCT52" s="76"/>
      <c r="NCU52" s="76"/>
      <c r="NCV52" s="76"/>
      <c r="NCW52" s="76"/>
      <c r="NCX52" s="76"/>
      <c r="NCY52" s="76"/>
      <c r="NCZ52" s="76"/>
      <c r="NDA52" s="76"/>
      <c r="NDB52" s="76"/>
      <c r="NDC52" s="76"/>
      <c r="NDD52" s="76"/>
      <c r="NDE52" s="76"/>
      <c r="NDF52" s="76"/>
      <c r="NDG52" s="76"/>
      <c r="NDH52" s="76"/>
      <c r="NDI52" s="76"/>
      <c r="NDJ52" s="76"/>
      <c r="NDK52" s="76"/>
      <c r="NDL52" s="76"/>
      <c r="NDM52" s="76"/>
      <c r="NDN52" s="76"/>
      <c r="NDO52" s="76"/>
      <c r="NDP52" s="76"/>
      <c r="NDQ52" s="76"/>
      <c r="NDR52" s="76"/>
      <c r="NDS52" s="76"/>
      <c r="NDT52" s="76"/>
      <c r="NDU52" s="76"/>
      <c r="NDV52" s="76"/>
      <c r="NDW52" s="76"/>
      <c r="NDX52" s="76"/>
      <c r="NDY52" s="76"/>
      <c r="NDZ52" s="76"/>
      <c r="NEA52" s="76"/>
      <c r="NEB52" s="76"/>
      <c r="NEC52" s="76"/>
      <c r="NED52" s="76"/>
      <c r="NEE52" s="76"/>
      <c r="NEF52" s="76"/>
      <c r="NEG52" s="76"/>
      <c r="NEH52" s="76"/>
      <c r="NEI52" s="76"/>
      <c r="NEJ52" s="76"/>
      <c r="NEK52" s="76"/>
      <c r="NEL52" s="76"/>
      <c r="NEM52" s="76"/>
      <c r="NEN52" s="76"/>
      <c r="NEO52" s="76"/>
      <c r="NEP52" s="76"/>
      <c r="NEQ52" s="76"/>
      <c r="NER52" s="76"/>
      <c r="NES52" s="76"/>
      <c r="NET52" s="76"/>
      <c r="NEU52" s="76"/>
      <c r="NEV52" s="76"/>
      <c r="NEW52" s="76"/>
      <c r="NEX52" s="76"/>
      <c r="NEY52" s="76"/>
      <c r="NEZ52" s="76"/>
      <c r="NFA52" s="76"/>
      <c r="NFB52" s="76"/>
      <c r="NFC52" s="76"/>
      <c r="NFD52" s="76"/>
      <c r="NFE52" s="76"/>
      <c r="NFF52" s="76"/>
      <c r="NFG52" s="76"/>
      <c r="NFH52" s="76"/>
      <c r="NFI52" s="76"/>
      <c r="NFJ52" s="76"/>
      <c r="NFK52" s="76"/>
      <c r="NFL52" s="76"/>
      <c r="NFM52" s="76"/>
      <c r="NFN52" s="76"/>
      <c r="NFO52" s="76"/>
      <c r="NFP52" s="76"/>
      <c r="NFQ52" s="76"/>
      <c r="NFR52" s="76"/>
      <c r="NFS52" s="76"/>
      <c r="NFT52" s="76"/>
      <c r="NFU52" s="76"/>
      <c r="NFV52" s="76"/>
      <c r="NFW52" s="76"/>
      <c r="NFX52" s="76"/>
      <c r="NFY52" s="76"/>
      <c r="NFZ52" s="76"/>
      <c r="NGA52" s="76"/>
      <c r="NGB52" s="76"/>
      <c r="NGC52" s="76"/>
      <c r="NGD52" s="76"/>
      <c r="NGE52" s="76"/>
      <c r="NGF52" s="76"/>
      <c r="NGG52" s="76"/>
      <c r="NGH52" s="76"/>
      <c r="NGI52" s="76"/>
      <c r="NGJ52" s="76"/>
      <c r="NGK52" s="76"/>
      <c r="NGL52" s="76"/>
      <c r="NGM52" s="76"/>
      <c r="NGN52" s="76"/>
      <c r="NGO52" s="76"/>
      <c r="NGP52" s="76"/>
      <c r="NGQ52" s="76"/>
      <c r="NGR52" s="76"/>
      <c r="NGS52" s="76"/>
      <c r="NGT52" s="76"/>
      <c r="NGU52" s="76"/>
      <c r="NGV52" s="76"/>
      <c r="NGW52" s="76"/>
      <c r="NGX52" s="76"/>
      <c r="NGY52" s="76"/>
      <c r="NGZ52" s="76"/>
      <c r="NHA52" s="76"/>
      <c r="NHB52" s="76"/>
      <c r="NHC52" s="76"/>
      <c r="NHD52" s="76"/>
      <c r="NHE52" s="76"/>
      <c r="NHF52" s="76"/>
      <c r="NHG52" s="76"/>
      <c r="NHH52" s="76"/>
      <c r="NHI52" s="76"/>
      <c r="NHJ52" s="76"/>
      <c r="NHK52" s="76"/>
      <c r="NHL52" s="76"/>
      <c r="NHM52" s="76"/>
      <c r="NHN52" s="76"/>
      <c r="NHO52" s="76"/>
      <c r="NHP52" s="76"/>
      <c r="NHQ52" s="76"/>
      <c r="NHR52" s="76"/>
      <c r="NHS52" s="76"/>
      <c r="NHT52" s="76"/>
      <c r="NHU52" s="76"/>
      <c r="NHV52" s="76"/>
      <c r="NHW52" s="76"/>
      <c r="NHX52" s="76"/>
      <c r="NHY52" s="76"/>
      <c r="NHZ52" s="76"/>
      <c r="NIA52" s="76"/>
      <c r="NIB52" s="76"/>
      <c r="NIC52" s="76"/>
      <c r="NID52" s="76"/>
      <c r="NIE52" s="76"/>
      <c r="NIF52" s="76"/>
      <c r="NIG52" s="76"/>
      <c r="NIH52" s="76"/>
      <c r="NII52" s="76"/>
      <c r="NIJ52" s="76"/>
      <c r="NIK52" s="76"/>
      <c r="NIL52" s="76"/>
      <c r="NIM52" s="76"/>
      <c r="NIN52" s="76"/>
      <c r="NIO52" s="76"/>
      <c r="NIP52" s="76"/>
      <c r="NIQ52" s="76"/>
      <c r="NIR52" s="76"/>
      <c r="NIS52" s="76"/>
      <c r="NIT52" s="76"/>
      <c r="NIU52" s="76"/>
      <c r="NIV52" s="76"/>
      <c r="NIW52" s="76"/>
      <c r="NIX52" s="76"/>
      <c r="NIY52" s="76"/>
      <c r="NIZ52" s="76"/>
      <c r="NJA52" s="76"/>
      <c r="NJB52" s="76"/>
      <c r="NJC52" s="76"/>
      <c r="NJD52" s="76"/>
      <c r="NJE52" s="76"/>
      <c r="NJF52" s="76"/>
      <c r="NJG52" s="76"/>
      <c r="NJH52" s="76"/>
      <c r="NJI52" s="76"/>
      <c r="NJJ52" s="76"/>
      <c r="NJK52" s="76"/>
      <c r="NJL52" s="76"/>
      <c r="NJM52" s="76"/>
      <c r="NJN52" s="76"/>
      <c r="NJO52" s="76"/>
      <c r="NJP52" s="76"/>
      <c r="NJQ52" s="76"/>
      <c r="NJR52" s="76"/>
      <c r="NJS52" s="76"/>
      <c r="NJT52" s="76"/>
      <c r="NJU52" s="76"/>
      <c r="NJV52" s="76"/>
      <c r="NJW52" s="76"/>
      <c r="NJX52" s="76"/>
      <c r="NJY52" s="76"/>
      <c r="NJZ52" s="76"/>
      <c r="NKA52" s="76"/>
      <c r="NKB52" s="76"/>
      <c r="NKC52" s="76"/>
      <c r="NKD52" s="76"/>
      <c r="NKE52" s="76"/>
      <c r="NKF52" s="76"/>
      <c r="NKG52" s="76"/>
      <c r="NKH52" s="76"/>
      <c r="NKI52" s="76"/>
      <c r="NKJ52" s="76"/>
      <c r="NKK52" s="76"/>
      <c r="NKL52" s="76"/>
      <c r="NKM52" s="76"/>
      <c r="NKN52" s="76"/>
      <c r="NKO52" s="76"/>
      <c r="NKP52" s="76"/>
      <c r="NKQ52" s="76"/>
      <c r="NKR52" s="76"/>
      <c r="NKS52" s="76"/>
      <c r="NKT52" s="76"/>
      <c r="NKU52" s="76"/>
      <c r="NKV52" s="76"/>
      <c r="NKW52" s="76"/>
      <c r="NKX52" s="76"/>
      <c r="NKY52" s="76"/>
      <c r="NKZ52" s="76"/>
      <c r="NLA52" s="76"/>
      <c r="NLB52" s="76"/>
      <c r="NLC52" s="76"/>
      <c r="NLD52" s="76"/>
      <c r="NLE52" s="76"/>
      <c r="NLF52" s="76"/>
      <c r="NLG52" s="76"/>
      <c r="NLH52" s="76"/>
      <c r="NLI52" s="76"/>
      <c r="NLJ52" s="76"/>
      <c r="NLK52" s="76"/>
      <c r="NLL52" s="76"/>
      <c r="NLM52" s="76"/>
      <c r="NLN52" s="76"/>
      <c r="NLO52" s="76"/>
      <c r="NLP52" s="76"/>
      <c r="NLQ52" s="76"/>
      <c r="NLR52" s="76"/>
      <c r="NLS52" s="76"/>
      <c r="NLT52" s="76"/>
      <c r="NLU52" s="76"/>
      <c r="NLV52" s="76"/>
      <c r="NLW52" s="76"/>
      <c r="NLX52" s="76"/>
      <c r="NLY52" s="76"/>
      <c r="NLZ52" s="76"/>
      <c r="NMA52" s="76"/>
      <c r="NMB52" s="76"/>
      <c r="NMC52" s="76"/>
      <c r="NMD52" s="76"/>
      <c r="NME52" s="76"/>
      <c r="NMF52" s="76"/>
      <c r="NMG52" s="76"/>
      <c r="NMH52" s="76"/>
      <c r="NMI52" s="76"/>
      <c r="NMJ52" s="76"/>
      <c r="NMK52" s="76"/>
      <c r="NML52" s="76"/>
      <c r="NMM52" s="76"/>
      <c r="NMN52" s="76"/>
      <c r="NMO52" s="76"/>
      <c r="NMP52" s="76"/>
      <c r="NMQ52" s="76"/>
      <c r="NMR52" s="76"/>
      <c r="NMS52" s="76"/>
      <c r="NMT52" s="76"/>
      <c r="NMU52" s="76"/>
      <c r="NMV52" s="76"/>
      <c r="NMW52" s="76"/>
      <c r="NMX52" s="76"/>
      <c r="NMY52" s="76"/>
      <c r="NMZ52" s="76"/>
      <c r="NNA52" s="76"/>
      <c r="NNB52" s="76"/>
      <c r="NNC52" s="76"/>
      <c r="NND52" s="76"/>
      <c r="NNE52" s="76"/>
      <c r="NNF52" s="76"/>
      <c r="NNG52" s="76"/>
      <c r="NNH52" s="76"/>
      <c r="NNI52" s="76"/>
      <c r="NNJ52" s="76"/>
      <c r="NNK52" s="76"/>
      <c r="NNL52" s="76"/>
      <c r="NNM52" s="76"/>
      <c r="NNN52" s="76"/>
      <c r="NNO52" s="76"/>
      <c r="NNP52" s="76"/>
      <c r="NNQ52" s="76"/>
      <c r="NNR52" s="76"/>
      <c r="NNS52" s="76"/>
      <c r="NNT52" s="76"/>
      <c r="NNU52" s="76"/>
      <c r="NNV52" s="76"/>
      <c r="NNW52" s="76"/>
      <c r="NNX52" s="76"/>
      <c r="NNY52" s="76"/>
      <c r="NNZ52" s="76"/>
      <c r="NOA52" s="76"/>
      <c r="NOB52" s="76"/>
      <c r="NOC52" s="76"/>
      <c r="NOD52" s="76"/>
      <c r="NOE52" s="76"/>
      <c r="NOF52" s="76"/>
      <c r="NOG52" s="76"/>
      <c r="NOH52" s="76"/>
      <c r="NOI52" s="76"/>
      <c r="NOJ52" s="76"/>
      <c r="NOK52" s="76"/>
      <c r="NOL52" s="76"/>
      <c r="NOM52" s="76"/>
      <c r="NON52" s="76"/>
      <c r="NOO52" s="76"/>
      <c r="NOP52" s="76"/>
      <c r="NOQ52" s="76"/>
      <c r="NOR52" s="76"/>
      <c r="NOS52" s="76"/>
      <c r="NOT52" s="76"/>
      <c r="NOU52" s="76"/>
      <c r="NOV52" s="76"/>
      <c r="NOW52" s="76"/>
      <c r="NOX52" s="76"/>
      <c r="NOY52" s="76"/>
      <c r="NOZ52" s="76"/>
      <c r="NPA52" s="76"/>
      <c r="NPB52" s="76"/>
      <c r="NPC52" s="76"/>
      <c r="NPD52" s="76"/>
      <c r="NPE52" s="76"/>
      <c r="NPF52" s="76"/>
      <c r="NPG52" s="76"/>
      <c r="NPH52" s="76"/>
      <c r="NPI52" s="76"/>
      <c r="NPJ52" s="76"/>
      <c r="NPK52" s="76"/>
      <c r="NPL52" s="76"/>
      <c r="NPM52" s="76"/>
      <c r="NPN52" s="76"/>
      <c r="NPO52" s="76"/>
      <c r="NPP52" s="76"/>
      <c r="NPQ52" s="76"/>
      <c r="NPR52" s="76"/>
      <c r="NPS52" s="76"/>
      <c r="NPT52" s="76"/>
      <c r="NPU52" s="76"/>
      <c r="NPV52" s="76"/>
      <c r="NPW52" s="76"/>
      <c r="NPX52" s="76"/>
      <c r="NPY52" s="76"/>
      <c r="NPZ52" s="76"/>
      <c r="NQA52" s="76"/>
      <c r="NQB52" s="76"/>
      <c r="NQC52" s="76"/>
      <c r="NQD52" s="76"/>
      <c r="NQE52" s="76"/>
      <c r="NQF52" s="76"/>
      <c r="NQG52" s="76"/>
      <c r="NQH52" s="76"/>
      <c r="NQI52" s="76"/>
      <c r="NQJ52" s="76"/>
      <c r="NQK52" s="76"/>
      <c r="NQL52" s="76"/>
      <c r="NQM52" s="76"/>
      <c r="NQN52" s="76"/>
      <c r="NQO52" s="76"/>
      <c r="NQP52" s="76"/>
      <c r="NQQ52" s="76"/>
      <c r="NQR52" s="76"/>
      <c r="NQS52" s="76"/>
      <c r="NQT52" s="76"/>
      <c r="NQU52" s="76"/>
      <c r="NQV52" s="76"/>
      <c r="NQW52" s="76"/>
      <c r="NQX52" s="76"/>
      <c r="NQY52" s="76"/>
      <c r="NQZ52" s="76"/>
      <c r="NRA52" s="76"/>
      <c r="NRB52" s="76"/>
      <c r="NRC52" s="76"/>
      <c r="NRD52" s="76"/>
      <c r="NRE52" s="76"/>
      <c r="NRF52" s="76"/>
      <c r="NRG52" s="76"/>
      <c r="NRH52" s="76"/>
      <c r="NRI52" s="76"/>
      <c r="NRJ52" s="76"/>
      <c r="NRK52" s="76"/>
      <c r="NRL52" s="76"/>
      <c r="NRM52" s="76"/>
      <c r="NRN52" s="76"/>
      <c r="NRO52" s="76"/>
      <c r="NRP52" s="76"/>
      <c r="NRQ52" s="76"/>
      <c r="NRR52" s="76"/>
      <c r="NRS52" s="76"/>
      <c r="NRT52" s="76"/>
      <c r="NRU52" s="76"/>
      <c r="NRV52" s="76"/>
      <c r="NRW52" s="76"/>
      <c r="NRX52" s="76"/>
      <c r="NRY52" s="76"/>
      <c r="NRZ52" s="76"/>
      <c r="NSA52" s="76"/>
      <c r="NSB52" s="76"/>
      <c r="NSC52" s="76"/>
      <c r="NSD52" s="76"/>
      <c r="NSE52" s="76"/>
      <c r="NSF52" s="76"/>
      <c r="NSG52" s="76"/>
      <c r="NSH52" s="76"/>
      <c r="NSI52" s="76"/>
      <c r="NSJ52" s="76"/>
      <c r="NSK52" s="76"/>
      <c r="NSL52" s="76"/>
      <c r="NSM52" s="76"/>
      <c r="NSN52" s="76"/>
      <c r="NSO52" s="76"/>
      <c r="NSP52" s="76"/>
      <c r="NSQ52" s="76"/>
      <c r="NSR52" s="76"/>
      <c r="NSS52" s="76"/>
      <c r="NST52" s="76"/>
      <c r="NSU52" s="76"/>
      <c r="NSV52" s="76"/>
      <c r="NSW52" s="76"/>
      <c r="NSX52" s="76"/>
      <c r="NSY52" s="76"/>
      <c r="NSZ52" s="76"/>
      <c r="NTA52" s="76"/>
      <c r="NTB52" s="76"/>
      <c r="NTC52" s="76"/>
      <c r="NTD52" s="76"/>
      <c r="NTE52" s="76"/>
      <c r="NTF52" s="76"/>
      <c r="NTG52" s="76"/>
      <c r="NTH52" s="76"/>
      <c r="NTI52" s="76"/>
      <c r="NTJ52" s="76"/>
      <c r="NTK52" s="76"/>
      <c r="NTL52" s="76"/>
      <c r="NTM52" s="76"/>
      <c r="NTN52" s="76"/>
      <c r="NTO52" s="76"/>
      <c r="NTP52" s="76"/>
      <c r="NTQ52" s="76"/>
      <c r="NTR52" s="76"/>
      <c r="NTS52" s="76"/>
      <c r="NTT52" s="76"/>
      <c r="NTU52" s="76"/>
      <c r="NTV52" s="76"/>
      <c r="NTW52" s="76"/>
      <c r="NTX52" s="76"/>
      <c r="NTY52" s="76"/>
      <c r="NTZ52" s="76"/>
      <c r="NUA52" s="76"/>
      <c r="NUB52" s="76"/>
      <c r="NUC52" s="76"/>
      <c r="NUD52" s="76"/>
      <c r="NUE52" s="76"/>
      <c r="NUF52" s="76"/>
      <c r="NUG52" s="76"/>
      <c r="NUH52" s="76"/>
      <c r="NUI52" s="76"/>
      <c r="NUJ52" s="76"/>
      <c r="NUK52" s="76"/>
      <c r="NUL52" s="76"/>
      <c r="NUM52" s="76"/>
      <c r="NUN52" s="76"/>
      <c r="NUO52" s="76"/>
      <c r="NUP52" s="76"/>
      <c r="NUQ52" s="76"/>
      <c r="NUR52" s="76"/>
      <c r="NUS52" s="76"/>
      <c r="NUT52" s="76"/>
      <c r="NUU52" s="76"/>
      <c r="NUV52" s="76"/>
      <c r="NUW52" s="76"/>
      <c r="NUX52" s="76"/>
      <c r="NUY52" s="76"/>
      <c r="NUZ52" s="76"/>
      <c r="NVA52" s="76"/>
      <c r="NVB52" s="76"/>
      <c r="NVC52" s="76"/>
      <c r="NVD52" s="76"/>
      <c r="NVE52" s="76"/>
      <c r="NVF52" s="76"/>
      <c r="NVG52" s="76"/>
      <c r="NVH52" s="76"/>
      <c r="NVI52" s="76"/>
      <c r="NVJ52" s="76"/>
      <c r="NVK52" s="76"/>
      <c r="NVL52" s="76"/>
      <c r="NVM52" s="76"/>
      <c r="NVN52" s="76"/>
      <c r="NVO52" s="76"/>
      <c r="NVP52" s="76"/>
      <c r="NVQ52" s="76"/>
      <c r="NVR52" s="76"/>
      <c r="NVS52" s="76"/>
      <c r="NVT52" s="76"/>
      <c r="NVU52" s="76"/>
      <c r="NVV52" s="76"/>
      <c r="NVW52" s="76"/>
      <c r="NVX52" s="76"/>
      <c r="NVY52" s="76"/>
      <c r="NVZ52" s="76"/>
      <c r="NWA52" s="76"/>
      <c r="NWB52" s="76"/>
      <c r="NWC52" s="76"/>
      <c r="NWD52" s="76"/>
      <c r="NWE52" s="76"/>
      <c r="NWF52" s="76"/>
      <c r="NWG52" s="76"/>
      <c r="NWH52" s="76"/>
      <c r="NWI52" s="76"/>
      <c r="NWJ52" s="76"/>
      <c r="NWK52" s="76"/>
      <c r="NWL52" s="76"/>
      <c r="NWM52" s="76"/>
      <c r="NWN52" s="76"/>
      <c r="NWO52" s="76"/>
      <c r="NWP52" s="76"/>
      <c r="NWQ52" s="76"/>
      <c r="NWR52" s="76"/>
      <c r="NWS52" s="76"/>
      <c r="NWT52" s="76"/>
      <c r="NWU52" s="76"/>
      <c r="NWV52" s="76"/>
      <c r="NWW52" s="76"/>
      <c r="NWX52" s="76"/>
      <c r="NWY52" s="76"/>
      <c r="NWZ52" s="76"/>
      <c r="NXA52" s="76"/>
      <c r="NXB52" s="76"/>
      <c r="NXC52" s="76"/>
      <c r="NXD52" s="76"/>
      <c r="NXE52" s="76"/>
      <c r="NXF52" s="76"/>
      <c r="NXG52" s="76"/>
      <c r="NXH52" s="76"/>
      <c r="NXI52" s="76"/>
      <c r="NXJ52" s="76"/>
      <c r="NXK52" s="76"/>
      <c r="NXL52" s="76"/>
      <c r="NXM52" s="76"/>
      <c r="NXN52" s="76"/>
      <c r="NXO52" s="76"/>
      <c r="NXP52" s="76"/>
      <c r="NXQ52" s="76"/>
      <c r="NXR52" s="76"/>
      <c r="NXS52" s="76"/>
      <c r="NXT52" s="76"/>
      <c r="NXU52" s="76"/>
      <c r="NXV52" s="76"/>
      <c r="NXW52" s="76"/>
      <c r="NXX52" s="76"/>
      <c r="NXY52" s="76"/>
      <c r="NXZ52" s="76"/>
      <c r="NYA52" s="76"/>
      <c r="NYB52" s="76"/>
      <c r="NYC52" s="76"/>
      <c r="NYD52" s="76"/>
      <c r="NYE52" s="76"/>
      <c r="NYF52" s="76"/>
      <c r="NYG52" s="76"/>
      <c r="NYH52" s="76"/>
      <c r="NYI52" s="76"/>
      <c r="NYJ52" s="76"/>
      <c r="NYK52" s="76"/>
      <c r="NYL52" s="76"/>
      <c r="NYM52" s="76"/>
      <c r="NYN52" s="76"/>
      <c r="NYO52" s="76"/>
      <c r="NYP52" s="76"/>
      <c r="NYQ52" s="76"/>
      <c r="NYR52" s="76"/>
      <c r="NYS52" s="76"/>
      <c r="NYT52" s="76"/>
      <c r="NYU52" s="76"/>
      <c r="NYV52" s="76"/>
      <c r="NYW52" s="76"/>
      <c r="NYX52" s="76"/>
      <c r="NYY52" s="76"/>
      <c r="NYZ52" s="76"/>
      <c r="NZA52" s="76"/>
      <c r="NZB52" s="76"/>
      <c r="NZC52" s="76"/>
      <c r="NZD52" s="76"/>
      <c r="NZE52" s="76"/>
      <c r="NZF52" s="76"/>
      <c r="NZG52" s="76"/>
      <c r="NZH52" s="76"/>
      <c r="NZI52" s="76"/>
      <c r="NZJ52" s="76"/>
      <c r="NZK52" s="76"/>
      <c r="NZL52" s="76"/>
      <c r="NZM52" s="76"/>
      <c r="NZN52" s="76"/>
      <c r="NZO52" s="76"/>
      <c r="NZP52" s="76"/>
      <c r="NZQ52" s="76"/>
      <c r="NZR52" s="76"/>
      <c r="NZS52" s="76"/>
      <c r="NZT52" s="76"/>
      <c r="NZU52" s="76"/>
      <c r="NZV52" s="76"/>
      <c r="NZW52" s="76"/>
      <c r="NZX52" s="76"/>
      <c r="NZY52" s="76"/>
      <c r="NZZ52" s="76"/>
      <c r="OAA52" s="76"/>
      <c r="OAB52" s="76"/>
      <c r="OAC52" s="76"/>
      <c r="OAD52" s="76"/>
      <c r="OAE52" s="76"/>
      <c r="OAF52" s="76"/>
      <c r="OAG52" s="76"/>
      <c r="OAH52" s="76"/>
      <c r="OAI52" s="76"/>
      <c r="OAJ52" s="76"/>
      <c r="OAK52" s="76"/>
      <c r="OAL52" s="76"/>
      <c r="OAM52" s="76"/>
      <c r="OAN52" s="76"/>
      <c r="OAO52" s="76"/>
      <c r="OAP52" s="76"/>
      <c r="OAQ52" s="76"/>
      <c r="OAR52" s="76"/>
      <c r="OAS52" s="76"/>
      <c r="OAT52" s="76"/>
      <c r="OAU52" s="76"/>
      <c r="OAV52" s="76"/>
      <c r="OAW52" s="76"/>
      <c r="OAX52" s="76"/>
      <c r="OAY52" s="76"/>
      <c r="OAZ52" s="76"/>
      <c r="OBA52" s="76"/>
      <c r="OBB52" s="76"/>
      <c r="OBC52" s="76"/>
      <c r="OBD52" s="76"/>
      <c r="OBE52" s="76"/>
      <c r="OBF52" s="76"/>
      <c r="OBG52" s="76"/>
      <c r="OBH52" s="76"/>
      <c r="OBI52" s="76"/>
      <c r="OBJ52" s="76"/>
      <c r="OBK52" s="76"/>
      <c r="OBL52" s="76"/>
      <c r="OBM52" s="76"/>
      <c r="OBN52" s="76"/>
      <c r="OBO52" s="76"/>
      <c r="OBP52" s="76"/>
      <c r="OBQ52" s="76"/>
      <c r="OBR52" s="76"/>
      <c r="OBS52" s="76"/>
      <c r="OBT52" s="76"/>
      <c r="OBU52" s="76"/>
      <c r="OBV52" s="76"/>
      <c r="OBW52" s="76"/>
      <c r="OBX52" s="76"/>
      <c r="OBY52" s="76"/>
      <c r="OBZ52" s="76"/>
      <c r="OCA52" s="76"/>
      <c r="OCB52" s="76"/>
      <c r="OCC52" s="76"/>
      <c r="OCD52" s="76"/>
      <c r="OCE52" s="76"/>
      <c r="OCF52" s="76"/>
      <c r="OCG52" s="76"/>
      <c r="OCH52" s="76"/>
      <c r="OCI52" s="76"/>
      <c r="OCJ52" s="76"/>
      <c r="OCK52" s="76"/>
      <c r="OCL52" s="76"/>
      <c r="OCM52" s="76"/>
      <c r="OCN52" s="76"/>
      <c r="OCO52" s="76"/>
      <c r="OCP52" s="76"/>
      <c r="OCQ52" s="76"/>
      <c r="OCR52" s="76"/>
      <c r="OCS52" s="76"/>
      <c r="OCT52" s="76"/>
      <c r="OCU52" s="76"/>
      <c r="OCV52" s="76"/>
      <c r="OCW52" s="76"/>
      <c r="OCX52" s="76"/>
      <c r="OCY52" s="76"/>
      <c r="OCZ52" s="76"/>
      <c r="ODA52" s="76"/>
      <c r="ODB52" s="76"/>
      <c r="ODC52" s="76"/>
      <c r="ODD52" s="76"/>
      <c r="ODE52" s="76"/>
      <c r="ODF52" s="76"/>
      <c r="ODG52" s="76"/>
      <c r="ODH52" s="76"/>
      <c r="ODI52" s="76"/>
      <c r="ODJ52" s="76"/>
      <c r="ODK52" s="76"/>
      <c r="ODL52" s="76"/>
      <c r="ODM52" s="76"/>
      <c r="ODN52" s="76"/>
      <c r="ODO52" s="76"/>
      <c r="ODP52" s="76"/>
      <c r="ODQ52" s="76"/>
      <c r="ODR52" s="76"/>
      <c r="ODS52" s="76"/>
      <c r="ODT52" s="76"/>
      <c r="ODU52" s="76"/>
      <c r="ODV52" s="76"/>
      <c r="ODW52" s="76"/>
      <c r="ODX52" s="76"/>
      <c r="ODY52" s="76"/>
      <c r="ODZ52" s="76"/>
      <c r="OEA52" s="76"/>
      <c r="OEB52" s="76"/>
      <c r="OEC52" s="76"/>
      <c r="OED52" s="76"/>
      <c r="OEE52" s="76"/>
      <c r="OEF52" s="76"/>
      <c r="OEG52" s="76"/>
      <c r="OEH52" s="76"/>
      <c r="OEI52" s="76"/>
      <c r="OEJ52" s="76"/>
      <c r="OEK52" s="76"/>
      <c r="OEL52" s="76"/>
      <c r="OEM52" s="76"/>
      <c r="OEN52" s="76"/>
      <c r="OEO52" s="76"/>
      <c r="OEP52" s="76"/>
      <c r="OEQ52" s="76"/>
      <c r="OER52" s="76"/>
      <c r="OES52" s="76"/>
      <c r="OET52" s="76"/>
      <c r="OEU52" s="76"/>
      <c r="OEV52" s="76"/>
      <c r="OEW52" s="76"/>
      <c r="OEX52" s="76"/>
      <c r="OEY52" s="76"/>
      <c r="OEZ52" s="76"/>
      <c r="OFA52" s="76"/>
      <c r="OFB52" s="76"/>
      <c r="OFC52" s="76"/>
      <c r="OFD52" s="76"/>
      <c r="OFE52" s="76"/>
      <c r="OFF52" s="76"/>
      <c r="OFG52" s="76"/>
      <c r="OFH52" s="76"/>
      <c r="OFI52" s="76"/>
      <c r="OFJ52" s="76"/>
      <c r="OFK52" s="76"/>
      <c r="OFL52" s="76"/>
      <c r="OFM52" s="76"/>
      <c r="OFN52" s="76"/>
      <c r="OFO52" s="76"/>
      <c r="OFP52" s="76"/>
      <c r="OFQ52" s="76"/>
      <c r="OFR52" s="76"/>
      <c r="OFS52" s="76"/>
      <c r="OFT52" s="76"/>
      <c r="OFU52" s="76"/>
      <c r="OFV52" s="76"/>
      <c r="OFW52" s="76"/>
      <c r="OFX52" s="76"/>
      <c r="OFY52" s="76"/>
      <c r="OFZ52" s="76"/>
      <c r="OGA52" s="76"/>
      <c r="OGB52" s="76"/>
      <c r="OGC52" s="76"/>
      <c r="OGD52" s="76"/>
      <c r="OGE52" s="76"/>
      <c r="OGF52" s="76"/>
      <c r="OGG52" s="76"/>
      <c r="OGH52" s="76"/>
      <c r="OGI52" s="76"/>
      <c r="OGJ52" s="76"/>
      <c r="OGK52" s="76"/>
      <c r="OGL52" s="76"/>
      <c r="OGM52" s="76"/>
      <c r="OGN52" s="76"/>
      <c r="OGO52" s="76"/>
      <c r="OGP52" s="76"/>
      <c r="OGQ52" s="76"/>
      <c r="OGR52" s="76"/>
      <c r="OGS52" s="76"/>
      <c r="OGT52" s="76"/>
      <c r="OGU52" s="76"/>
      <c r="OGV52" s="76"/>
      <c r="OGW52" s="76"/>
      <c r="OGX52" s="76"/>
      <c r="OGY52" s="76"/>
      <c r="OGZ52" s="76"/>
      <c r="OHA52" s="76"/>
      <c r="OHB52" s="76"/>
      <c r="OHC52" s="76"/>
      <c r="OHD52" s="76"/>
      <c r="OHE52" s="76"/>
      <c r="OHF52" s="76"/>
      <c r="OHG52" s="76"/>
      <c r="OHH52" s="76"/>
      <c r="OHI52" s="76"/>
      <c r="OHJ52" s="76"/>
      <c r="OHK52" s="76"/>
      <c r="OHL52" s="76"/>
      <c r="OHM52" s="76"/>
      <c r="OHN52" s="76"/>
      <c r="OHO52" s="76"/>
      <c r="OHP52" s="76"/>
      <c r="OHQ52" s="76"/>
      <c r="OHR52" s="76"/>
      <c r="OHS52" s="76"/>
      <c r="OHT52" s="76"/>
      <c r="OHU52" s="76"/>
      <c r="OHV52" s="76"/>
      <c r="OHW52" s="76"/>
      <c r="OHX52" s="76"/>
      <c r="OHY52" s="76"/>
      <c r="OHZ52" s="76"/>
      <c r="OIA52" s="76"/>
      <c r="OIB52" s="76"/>
      <c r="OIC52" s="76"/>
      <c r="OID52" s="76"/>
      <c r="OIE52" s="76"/>
      <c r="OIF52" s="76"/>
      <c r="OIG52" s="76"/>
      <c r="OIH52" s="76"/>
      <c r="OII52" s="76"/>
      <c r="OIJ52" s="76"/>
      <c r="OIK52" s="76"/>
      <c r="OIL52" s="76"/>
      <c r="OIM52" s="76"/>
      <c r="OIN52" s="76"/>
      <c r="OIO52" s="76"/>
      <c r="OIP52" s="76"/>
      <c r="OIQ52" s="76"/>
      <c r="OIR52" s="76"/>
      <c r="OIS52" s="76"/>
      <c r="OIT52" s="76"/>
      <c r="OIU52" s="76"/>
      <c r="OIV52" s="76"/>
      <c r="OIW52" s="76"/>
      <c r="OIX52" s="76"/>
      <c r="OIY52" s="76"/>
      <c r="OIZ52" s="76"/>
      <c r="OJA52" s="76"/>
      <c r="OJB52" s="76"/>
      <c r="OJC52" s="76"/>
      <c r="OJD52" s="76"/>
      <c r="OJE52" s="76"/>
      <c r="OJF52" s="76"/>
      <c r="OJG52" s="76"/>
      <c r="OJH52" s="76"/>
      <c r="OJI52" s="76"/>
      <c r="OJJ52" s="76"/>
      <c r="OJK52" s="76"/>
      <c r="OJL52" s="76"/>
      <c r="OJM52" s="76"/>
      <c r="OJN52" s="76"/>
      <c r="OJO52" s="76"/>
      <c r="OJP52" s="76"/>
      <c r="OJQ52" s="76"/>
      <c r="OJR52" s="76"/>
      <c r="OJS52" s="76"/>
      <c r="OJT52" s="76"/>
      <c r="OJU52" s="76"/>
      <c r="OJV52" s="76"/>
      <c r="OJW52" s="76"/>
      <c r="OJX52" s="76"/>
      <c r="OJY52" s="76"/>
      <c r="OJZ52" s="76"/>
      <c r="OKA52" s="76"/>
      <c r="OKB52" s="76"/>
      <c r="OKC52" s="76"/>
      <c r="OKD52" s="76"/>
      <c r="OKE52" s="76"/>
      <c r="OKF52" s="76"/>
      <c r="OKG52" s="76"/>
      <c r="OKH52" s="76"/>
      <c r="OKI52" s="76"/>
      <c r="OKJ52" s="76"/>
      <c r="OKK52" s="76"/>
      <c r="OKL52" s="76"/>
      <c r="OKM52" s="76"/>
      <c r="OKN52" s="76"/>
      <c r="OKO52" s="76"/>
      <c r="OKP52" s="76"/>
      <c r="OKQ52" s="76"/>
      <c r="OKR52" s="76"/>
      <c r="OKS52" s="76"/>
      <c r="OKT52" s="76"/>
      <c r="OKU52" s="76"/>
      <c r="OKV52" s="76"/>
      <c r="OKW52" s="76"/>
      <c r="OKX52" s="76"/>
      <c r="OKY52" s="76"/>
      <c r="OKZ52" s="76"/>
      <c r="OLA52" s="76"/>
      <c r="OLB52" s="76"/>
      <c r="OLC52" s="76"/>
      <c r="OLD52" s="76"/>
      <c r="OLE52" s="76"/>
      <c r="OLF52" s="76"/>
      <c r="OLG52" s="76"/>
      <c r="OLH52" s="76"/>
      <c r="OLI52" s="76"/>
      <c r="OLJ52" s="76"/>
      <c r="OLK52" s="76"/>
      <c r="OLL52" s="76"/>
      <c r="OLM52" s="76"/>
      <c r="OLN52" s="76"/>
      <c r="OLO52" s="76"/>
      <c r="OLP52" s="76"/>
      <c r="OLQ52" s="76"/>
      <c r="OLR52" s="76"/>
      <c r="OLS52" s="76"/>
      <c r="OLT52" s="76"/>
      <c r="OLU52" s="76"/>
      <c r="OLV52" s="76"/>
      <c r="OLW52" s="76"/>
      <c r="OLX52" s="76"/>
      <c r="OLY52" s="76"/>
      <c r="OLZ52" s="76"/>
      <c r="OMA52" s="76"/>
      <c r="OMB52" s="76"/>
      <c r="OMC52" s="76"/>
      <c r="OMD52" s="76"/>
      <c r="OME52" s="76"/>
      <c r="OMF52" s="76"/>
      <c r="OMG52" s="76"/>
      <c r="OMH52" s="76"/>
      <c r="OMI52" s="76"/>
      <c r="OMJ52" s="76"/>
      <c r="OMK52" s="76"/>
      <c r="OML52" s="76"/>
      <c r="OMM52" s="76"/>
      <c r="OMN52" s="76"/>
      <c r="OMO52" s="76"/>
      <c r="OMP52" s="76"/>
      <c r="OMQ52" s="76"/>
      <c r="OMR52" s="76"/>
      <c r="OMS52" s="76"/>
      <c r="OMT52" s="76"/>
      <c r="OMU52" s="76"/>
      <c r="OMV52" s="76"/>
      <c r="OMW52" s="76"/>
      <c r="OMX52" s="76"/>
      <c r="OMY52" s="76"/>
      <c r="OMZ52" s="76"/>
      <c r="ONA52" s="76"/>
      <c r="ONB52" s="76"/>
      <c r="ONC52" s="76"/>
      <c r="OND52" s="76"/>
      <c r="ONE52" s="76"/>
      <c r="ONF52" s="76"/>
      <c r="ONG52" s="76"/>
      <c r="ONH52" s="76"/>
      <c r="ONI52" s="76"/>
      <c r="ONJ52" s="76"/>
      <c r="ONK52" s="76"/>
      <c r="ONL52" s="76"/>
      <c r="ONM52" s="76"/>
      <c r="ONN52" s="76"/>
      <c r="ONO52" s="76"/>
      <c r="ONP52" s="76"/>
      <c r="ONQ52" s="76"/>
      <c r="ONR52" s="76"/>
      <c r="ONS52" s="76"/>
      <c r="ONT52" s="76"/>
      <c r="ONU52" s="76"/>
      <c r="ONV52" s="76"/>
      <c r="ONW52" s="76"/>
      <c r="ONX52" s="76"/>
      <c r="ONY52" s="76"/>
      <c r="ONZ52" s="76"/>
      <c r="OOA52" s="76"/>
      <c r="OOB52" s="76"/>
      <c r="OOC52" s="76"/>
      <c r="OOD52" s="76"/>
      <c r="OOE52" s="76"/>
      <c r="OOF52" s="76"/>
      <c r="OOG52" s="76"/>
      <c r="OOH52" s="76"/>
      <c r="OOI52" s="76"/>
      <c r="OOJ52" s="76"/>
      <c r="OOK52" s="76"/>
      <c r="OOL52" s="76"/>
      <c r="OOM52" s="76"/>
      <c r="OON52" s="76"/>
      <c r="OOO52" s="76"/>
      <c r="OOP52" s="76"/>
      <c r="OOQ52" s="76"/>
      <c r="OOR52" s="76"/>
      <c r="OOS52" s="76"/>
      <c r="OOT52" s="76"/>
      <c r="OOU52" s="76"/>
      <c r="OOV52" s="76"/>
      <c r="OOW52" s="76"/>
      <c r="OOX52" s="76"/>
      <c r="OOY52" s="76"/>
      <c r="OOZ52" s="76"/>
      <c r="OPA52" s="76"/>
      <c r="OPB52" s="76"/>
      <c r="OPC52" s="76"/>
      <c r="OPD52" s="76"/>
      <c r="OPE52" s="76"/>
      <c r="OPF52" s="76"/>
      <c r="OPG52" s="76"/>
      <c r="OPH52" s="76"/>
      <c r="OPI52" s="76"/>
      <c r="OPJ52" s="76"/>
      <c r="OPK52" s="76"/>
      <c r="OPL52" s="76"/>
      <c r="OPM52" s="76"/>
      <c r="OPN52" s="76"/>
      <c r="OPO52" s="76"/>
      <c r="OPP52" s="76"/>
      <c r="OPQ52" s="76"/>
      <c r="OPR52" s="76"/>
      <c r="OPS52" s="76"/>
      <c r="OPT52" s="76"/>
      <c r="OPU52" s="76"/>
      <c r="OPV52" s="76"/>
      <c r="OPW52" s="76"/>
      <c r="OPX52" s="76"/>
      <c r="OPY52" s="76"/>
      <c r="OPZ52" s="76"/>
      <c r="OQA52" s="76"/>
      <c r="OQB52" s="76"/>
      <c r="OQC52" s="76"/>
      <c r="OQD52" s="76"/>
      <c r="OQE52" s="76"/>
      <c r="OQF52" s="76"/>
      <c r="OQG52" s="76"/>
      <c r="OQH52" s="76"/>
      <c r="OQI52" s="76"/>
      <c r="OQJ52" s="76"/>
      <c r="OQK52" s="76"/>
      <c r="OQL52" s="76"/>
      <c r="OQM52" s="76"/>
      <c r="OQN52" s="76"/>
      <c r="OQO52" s="76"/>
      <c r="OQP52" s="76"/>
      <c r="OQQ52" s="76"/>
      <c r="OQR52" s="76"/>
      <c r="OQS52" s="76"/>
      <c r="OQT52" s="76"/>
      <c r="OQU52" s="76"/>
      <c r="OQV52" s="76"/>
      <c r="OQW52" s="76"/>
      <c r="OQX52" s="76"/>
      <c r="OQY52" s="76"/>
      <c r="OQZ52" s="76"/>
      <c r="ORA52" s="76"/>
      <c r="ORB52" s="76"/>
      <c r="ORC52" s="76"/>
      <c r="ORD52" s="76"/>
      <c r="ORE52" s="76"/>
      <c r="ORF52" s="76"/>
      <c r="ORG52" s="76"/>
      <c r="ORH52" s="76"/>
      <c r="ORI52" s="76"/>
      <c r="ORJ52" s="76"/>
      <c r="ORK52" s="76"/>
      <c r="ORL52" s="76"/>
      <c r="ORM52" s="76"/>
      <c r="ORN52" s="76"/>
      <c r="ORO52" s="76"/>
      <c r="ORP52" s="76"/>
      <c r="ORQ52" s="76"/>
      <c r="ORR52" s="76"/>
      <c r="ORS52" s="76"/>
      <c r="ORT52" s="76"/>
      <c r="ORU52" s="76"/>
      <c r="ORV52" s="76"/>
      <c r="ORW52" s="76"/>
      <c r="ORX52" s="76"/>
      <c r="ORY52" s="76"/>
      <c r="ORZ52" s="76"/>
      <c r="OSA52" s="76"/>
      <c r="OSB52" s="76"/>
      <c r="OSC52" s="76"/>
      <c r="OSD52" s="76"/>
      <c r="OSE52" s="76"/>
      <c r="OSF52" s="76"/>
      <c r="OSG52" s="76"/>
      <c r="OSH52" s="76"/>
      <c r="OSI52" s="76"/>
      <c r="OSJ52" s="76"/>
      <c r="OSK52" s="76"/>
      <c r="OSL52" s="76"/>
      <c r="OSM52" s="76"/>
      <c r="OSN52" s="76"/>
      <c r="OSO52" s="76"/>
      <c r="OSP52" s="76"/>
      <c r="OSQ52" s="76"/>
      <c r="OSR52" s="76"/>
      <c r="OSS52" s="76"/>
      <c r="OST52" s="76"/>
      <c r="OSU52" s="76"/>
      <c r="OSV52" s="76"/>
      <c r="OSW52" s="76"/>
      <c r="OSX52" s="76"/>
      <c r="OSY52" s="76"/>
      <c r="OSZ52" s="76"/>
      <c r="OTA52" s="76"/>
      <c r="OTB52" s="76"/>
      <c r="OTC52" s="76"/>
      <c r="OTD52" s="76"/>
      <c r="OTE52" s="76"/>
      <c r="OTF52" s="76"/>
      <c r="OTG52" s="76"/>
      <c r="OTH52" s="76"/>
      <c r="OTI52" s="76"/>
      <c r="OTJ52" s="76"/>
      <c r="OTK52" s="76"/>
      <c r="OTL52" s="76"/>
      <c r="OTM52" s="76"/>
      <c r="OTN52" s="76"/>
      <c r="OTO52" s="76"/>
      <c r="OTP52" s="76"/>
      <c r="OTQ52" s="76"/>
      <c r="OTR52" s="76"/>
      <c r="OTS52" s="76"/>
      <c r="OTT52" s="76"/>
      <c r="OTU52" s="76"/>
      <c r="OTV52" s="76"/>
      <c r="OTW52" s="76"/>
      <c r="OTX52" s="76"/>
      <c r="OTY52" s="76"/>
      <c r="OTZ52" s="76"/>
      <c r="OUA52" s="76"/>
      <c r="OUB52" s="76"/>
      <c r="OUC52" s="76"/>
      <c r="OUD52" s="76"/>
      <c r="OUE52" s="76"/>
      <c r="OUF52" s="76"/>
      <c r="OUG52" s="76"/>
      <c r="OUH52" s="76"/>
      <c r="OUI52" s="76"/>
      <c r="OUJ52" s="76"/>
      <c r="OUK52" s="76"/>
      <c r="OUL52" s="76"/>
      <c r="OUM52" s="76"/>
      <c r="OUN52" s="76"/>
      <c r="OUO52" s="76"/>
      <c r="OUP52" s="76"/>
      <c r="OUQ52" s="76"/>
      <c r="OUR52" s="76"/>
      <c r="OUS52" s="76"/>
      <c r="OUT52" s="76"/>
      <c r="OUU52" s="76"/>
      <c r="OUV52" s="76"/>
      <c r="OUW52" s="76"/>
      <c r="OUX52" s="76"/>
      <c r="OUY52" s="76"/>
      <c r="OUZ52" s="76"/>
      <c r="OVA52" s="76"/>
      <c r="OVB52" s="76"/>
      <c r="OVC52" s="76"/>
      <c r="OVD52" s="76"/>
      <c r="OVE52" s="76"/>
      <c r="OVF52" s="76"/>
      <c r="OVG52" s="76"/>
      <c r="OVH52" s="76"/>
      <c r="OVI52" s="76"/>
      <c r="OVJ52" s="76"/>
      <c r="OVK52" s="76"/>
      <c r="OVL52" s="76"/>
      <c r="OVM52" s="76"/>
      <c r="OVN52" s="76"/>
      <c r="OVO52" s="76"/>
      <c r="OVP52" s="76"/>
      <c r="OVQ52" s="76"/>
      <c r="OVR52" s="76"/>
      <c r="OVS52" s="76"/>
      <c r="OVT52" s="76"/>
      <c r="OVU52" s="76"/>
      <c r="OVV52" s="76"/>
      <c r="OVW52" s="76"/>
      <c r="OVX52" s="76"/>
      <c r="OVY52" s="76"/>
      <c r="OVZ52" s="76"/>
      <c r="OWA52" s="76"/>
      <c r="OWB52" s="76"/>
      <c r="OWC52" s="76"/>
      <c r="OWD52" s="76"/>
      <c r="OWE52" s="76"/>
      <c r="OWF52" s="76"/>
      <c r="OWG52" s="76"/>
      <c r="OWH52" s="76"/>
      <c r="OWI52" s="76"/>
      <c r="OWJ52" s="76"/>
      <c r="OWK52" s="76"/>
      <c r="OWL52" s="76"/>
      <c r="OWM52" s="76"/>
      <c r="OWN52" s="76"/>
      <c r="OWO52" s="76"/>
      <c r="OWP52" s="76"/>
      <c r="OWQ52" s="76"/>
      <c r="OWR52" s="76"/>
      <c r="OWS52" s="76"/>
      <c r="OWT52" s="76"/>
      <c r="OWU52" s="76"/>
      <c r="OWV52" s="76"/>
      <c r="OWW52" s="76"/>
      <c r="OWX52" s="76"/>
      <c r="OWY52" s="76"/>
      <c r="OWZ52" s="76"/>
      <c r="OXA52" s="76"/>
      <c r="OXB52" s="76"/>
      <c r="OXC52" s="76"/>
      <c r="OXD52" s="76"/>
      <c r="OXE52" s="76"/>
      <c r="OXF52" s="76"/>
      <c r="OXG52" s="76"/>
      <c r="OXH52" s="76"/>
      <c r="OXI52" s="76"/>
      <c r="OXJ52" s="76"/>
      <c r="OXK52" s="76"/>
      <c r="OXL52" s="76"/>
      <c r="OXM52" s="76"/>
      <c r="OXN52" s="76"/>
      <c r="OXO52" s="76"/>
      <c r="OXP52" s="76"/>
      <c r="OXQ52" s="76"/>
      <c r="OXR52" s="76"/>
      <c r="OXS52" s="76"/>
      <c r="OXT52" s="76"/>
      <c r="OXU52" s="76"/>
      <c r="OXV52" s="76"/>
      <c r="OXW52" s="76"/>
      <c r="OXX52" s="76"/>
      <c r="OXY52" s="76"/>
      <c r="OXZ52" s="76"/>
      <c r="OYA52" s="76"/>
      <c r="OYB52" s="76"/>
      <c r="OYC52" s="76"/>
      <c r="OYD52" s="76"/>
      <c r="OYE52" s="76"/>
      <c r="OYF52" s="76"/>
      <c r="OYG52" s="76"/>
      <c r="OYH52" s="76"/>
      <c r="OYI52" s="76"/>
      <c r="OYJ52" s="76"/>
      <c r="OYK52" s="76"/>
      <c r="OYL52" s="76"/>
      <c r="OYM52" s="76"/>
      <c r="OYN52" s="76"/>
      <c r="OYO52" s="76"/>
      <c r="OYP52" s="76"/>
      <c r="OYQ52" s="76"/>
      <c r="OYR52" s="76"/>
      <c r="OYS52" s="76"/>
      <c r="OYT52" s="76"/>
      <c r="OYU52" s="76"/>
      <c r="OYV52" s="76"/>
      <c r="OYW52" s="76"/>
      <c r="OYX52" s="76"/>
      <c r="OYY52" s="76"/>
      <c r="OYZ52" s="76"/>
      <c r="OZA52" s="76"/>
      <c r="OZB52" s="76"/>
      <c r="OZC52" s="76"/>
      <c r="OZD52" s="76"/>
      <c r="OZE52" s="76"/>
      <c r="OZF52" s="76"/>
      <c r="OZG52" s="76"/>
      <c r="OZH52" s="76"/>
      <c r="OZI52" s="76"/>
      <c r="OZJ52" s="76"/>
      <c r="OZK52" s="76"/>
      <c r="OZL52" s="76"/>
      <c r="OZM52" s="76"/>
      <c r="OZN52" s="76"/>
      <c r="OZO52" s="76"/>
      <c r="OZP52" s="76"/>
      <c r="OZQ52" s="76"/>
      <c r="OZR52" s="76"/>
      <c r="OZS52" s="76"/>
      <c r="OZT52" s="76"/>
      <c r="OZU52" s="76"/>
      <c r="OZV52" s="76"/>
      <c r="OZW52" s="76"/>
      <c r="OZX52" s="76"/>
      <c r="OZY52" s="76"/>
      <c r="OZZ52" s="76"/>
      <c r="PAA52" s="76"/>
      <c r="PAB52" s="76"/>
      <c r="PAC52" s="76"/>
      <c r="PAD52" s="76"/>
      <c r="PAE52" s="76"/>
      <c r="PAF52" s="76"/>
      <c r="PAG52" s="76"/>
      <c r="PAH52" s="76"/>
      <c r="PAI52" s="76"/>
      <c r="PAJ52" s="76"/>
      <c r="PAK52" s="76"/>
      <c r="PAL52" s="76"/>
      <c r="PAM52" s="76"/>
      <c r="PAN52" s="76"/>
      <c r="PAO52" s="76"/>
      <c r="PAP52" s="76"/>
      <c r="PAQ52" s="76"/>
      <c r="PAR52" s="76"/>
      <c r="PAS52" s="76"/>
      <c r="PAT52" s="76"/>
      <c r="PAU52" s="76"/>
      <c r="PAV52" s="76"/>
      <c r="PAW52" s="76"/>
      <c r="PAX52" s="76"/>
      <c r="PAY52" s="76"/>
      <c r="PAZ52" s="76"/>
      <c r="PBA52" s="76"/>
      <c r="PBB52" s="76"/>
      <c r="PBC52" s="76"/>
      <c r="PBD52" s="76"/>
      <c r="PBE52" s="76"/>
      <c r="PBF52" s="76"/>
      <c r="PBG52" s="76"/>
      <c r="PBH52" s="76"/>
      <c r="PBI52" s="76"/>
      <c r="PBJ52" s="76"/>
      <c r="PBK52" s="76"/>
      <c r="PBL52" s="76"/>
      <c r="PBM52" s="76"/>
      <c r="PBN52" s="76"/>
      <c r="PBO52" s="76"/>
      <c r="PBP52" s="76"/>
      <c r="PBQ52" s="76"/>
      <c r="PBR52" s="76"/>
      <c r="PBS52" s="76"/>
      <c r="PBT52" s="76"/>
      <c r="PBU52" s="76"/>
      <c r="PBV52" s="76"/>
      <c r="PBW52" s="76"/>
      <c r="PBX52" s="76"/>
      <c r="PBY52" s="76"/>
      <c r="PBZ52" s="76"/>
      <c r="PCA52" s="76"/>
      <c r="PCB52" s="76"/>
      <c r="PCC52" s="76"/>
      <c r="PCD52" s="76"/>
      <c r="PCE52" s="76"/>
      <c r="PCF52" s="76"/>
      <c r="PCG52" s="76"/>
      <c r="PCH52" s="76"/>
      <c r="PCI52" s="76"/>
      <c r="PCJ52" s="76"/>
      <c r="PCK52" s="76"/>
      <c r="PCL52" s="76"/>
      <c r="PCM52" s="76"/>
      <c r="PCN52" s="76"/>
      <c r="PCO52" s="76"/>
      <c r="PCP52" s="76"/>
      <c r="PCQ52" s="76"/>
      <c r="PCR52" s="76"/>
      <c r="PCS52" s="76"/>
      <c r="PCT52" s="76"/>
      <c r="PCU52" s="76"/>
      <c r="PCV52" s="76"/>
      <c r="PCW52" s="76"/>
      <c r="PCX52" s="76"/>
      <c r="PCY52" s="76"/>
      <c r="PCZ52" s="76"/>
      <c r="PDA52" s="76"/>
      <c r="PDB52" s="76"/>
      <c r="PDC52" s="76"/>
      <c r="PDD52" s="76"/>
      <c r="PDE52" s="76"/>
      <c r="PDF52" s="76"/>
      <c r="PDG52" s="76"/>
      <c r="PDH52" s="76"/>
      <c r="PDI52" s="76"/>
      <c r="PDJ52" s="76"/>
      <c r="PDK52" s="76"/>
      <c r="PDL52" s="76"/>
      <c r="PDM52" s="76"/>
      <c r="PDN52" s="76"/>
      <c r="PDO52" s="76"/>
      <c r="PDP52" s="76"/>
      <c r="PDQ52" s="76"/>
      <c r="PDR52" s="76"/>
      <c r="PDS52" s="76"/>
      <c r="PDT52" s="76"/>
      <c r="PDU52" s="76"/>
      <c r="PDV52" s="76"/>
      <c r="PDW52" s="76"/>
      <c r="PDX52" s="76"/>
      <c r="PDY52" s="76"/>
      <c r="PDZ52" s="76"/>
      <c r="PEA52" s="76"/>
      <c r="PEB52" s="76"/>
      <c r="PEC52" s="76"/>
      <c r="PED52" s="76"/>
      <c r="PEE52" s="76"/>
      <c r="PEF52" s="76"/>
      <c r="PEG52" s="76"/>
      <c r="PEH52" s="76"/>
      <c r="PEI52" s="76"/>
      <c r="PEJ52" s="76"/>
      <c r="PEK52" s="76"/>
      <c r="PEL52" s="76"/>
      <c r="PEM52" s="76"/>
      <c r="PEN52" s="76"/>
      <c r="PEO52" s="76"/>
      <c r="PEP52" s="76"/>
      <c r="PEQ52" s="76"/>
      <c r="PER52" s="76"/>
      <c r="PES52" s="76"/>
      <c r="PET52" s="76"/>
      <c r="PEU52" s="76"/>
      <c r="PEV52" s="76"/>
      <c r="PEW52" s="76"/>
      <c r="PEX52" s="76"/>
      <c r="PEY52" s="76"/>
      <c r="PEZ52" s="76"/>
      <c r="PFA52" s="76"/>
      <c r="PFB52" s="76"/>
      <c r="PFC52" s="76"/>
      <c r="PFD52" s="76"/>
      <c r="PFE52" s="76"/>
      <c r="PFF52" s="76"/>
      <c r="PFG52" s="76"/>
      <c r="PFH52" s="76"/>
      <c r="PFI52" s="76"/>
      <c r="PFJ52" s="76"/>
      <c r="PFK52" s="76"/>
      <c r="PFL52" s="76"/>
      <c r="PFM52" s="76"/>
      <c r="PFN52" s="76"/>
      <c r="PFO52" s="76"/>
      <c r="PFP52" s="76"/>
      <c r="PFQ52" s="76"/>
      <c r="PFR52" s="76"/>
      <c r="PFS52" s="76"/>
      <c r="PFT52" s="76"/>
      <c r="PFU52" s="76"/>
      <c r="PFV52" s="76"/>
      <c r="PFW52" s="76"/>
      <c r="PFX52" s="76"/>
      <c r="PFY52" s="76"/>
      <c r="PFZ52" s="76"/>
      <c r="PGA52" s="76"/>
      <c r="PGB52" s="76"/>
      <c r="PGC52" s="76"/>
      <c r="PGD52" s="76"/>
      <c r="PGE52" s="76"/>
      <c r="PGF52" s="76"/>
      <c r="PGG52" s="76"/>
      <c r="PGH52" s="76"/>
      <c r="PGI52" s="76"/>
      <c r="PGJ52" s="76"/>
      <c r="PGK52" s="76"/>
      <c r="PGL52" s="76"/>
      <c r="PGM52" s="76"/>
      <c r="PGN52" s="76"/>
      <c r="PGO52" s="76"/>
      <c r="PGP52" s="76"/>
      <c r="PGQ52" s="76"/>
      <c r="PGR52" s="76"/>
      <c r="PGS52" s="76"/>
      <c r="PGT52" s="76"/>
      <c r="PGU52" s="76"/>
      <c r="PGV52" s="76"/>
      <c r="PGW52" s="76"/>
      <c r="PGX52" s="76"/>
      <c r="PGY52" s="76"/>
      <c r="PGZ52" s="76"/>
      <c r="PHA52" s="76"/>
      <c r="PHB52" s="76"/>
      <c r="PHC52" s="76"/>
      <c r="PHD52" s="76"/>
      <c r="PHE52" s="76"/>
      <c r="PHF52" s="76"/>
      <c r="PHG52" s="76"/>
      <c r="PHH52" s="76"/>
      <c r="PHI52" s="76"/>
      <c r="PHJ52" s="76"/>
      <c r="PHK52" s="76"/>
      <c r="PHL52" s="76"/>
      <c r="PHM52" s="76"/>
      <c r="PHN52" s="76"/>
      <c r="PHO52" s="76"/>
      <c r="PHP52" s="76"/>
      <c r="PHQ52" s="76"/>
      <c r="PHR52" s="76"/>
      <c r="PHS52" s="76"/>
      <c r="PHT52" s="76"/>
      <c r="PHU52" s="76"/>
      <c r="PHV52" s="76"/>
      <c r="PHW52" s="76"/>
      <c r="PHX52" s="76"/>
      <c r="PHY52" s="76"/>
      <c r="PHZ52" s="76"/>
      <c r="PIA52" s="76"/>
      <c r="PIB52" s="76"/>
      <c r="PIC52" s="76"/>
      <c r="PID52" s="76"/>
      <c r="PIE52" s="76"/>
      <c r="PIF52" s="76"/>
      <c r="PIG52" s="76"/>
      <c r="PIH52" s="76"/>
      <c r="PII52" s="76"/>
      <c r="PIJ52" s="76"/>
      <c r="PIK52" s="76"/>
      <c r="PIL52" s="76"/>
      <c r="PIM52" s="76"/>
      <c r="PIN52" s="76"/>
      <c r="PIO52" s="76"/>
      <c r="PIP52" s="76"/>
      <c r="PIQ52" s="76"/>
      <c r="PIR52" s="76"/>
      <c r="PIS52" s="76"/>
      <c r="PIT52" s="76"/>
      <c r="PIU52" s="76"/>
      <c r="PIV52" s="76"/>
      <c r="PIW52" s="76"/>
      <c r="PIX52" s="76"/>
      <c r="PIY52" s="76"/>
      <c r="PIZ52" s="76"/>
      <c r="PJA52" s="76"/>
      <c r="PJB52" s="76"/>
      <c r="PJC52" s="76"/>
      <c r="PJD52" s="76"/>
      <c r="PJE52" s="76"/>
      <c r="PJF52" s="76"/>
      <c r="PJG52" s="76"/>
      <c r="PJH52" s="76"/>
      <c r="PJI52" s="76"/>
      <c r="PJJ52" s="76"/>
      <c r="PJK52" s="76"/>
      <c r="PJL52" s="76"/>
      <c r="PJM52" s="76"/>
      <c r="PJN52" s="76"/>
      <c r="PJO52" s="76"/>
      <c r="PJP52" s="76"/>
      <c r="PJQ52" s="76"/>
      <c r="PJR52" s="76"/>
      <c r="PJS52" s="76"/>
      <c r="PJT52" s="76"/>
      <c r="PJU52" s="76"/>
      <c r="PJV52" s="76"/>
      <c r="PJW52" s="76"/>
      <c r="PJX52" s="76"/>
      <c r="PJY52" s="76"/>
      <c r="PJZ52" s="76"/>
      <c r="PKA52" s="76"/>
      <c r="PKB52" s="76"/>
      <c r="PKC52" s="76"/>
      <c r="PKD52" s="76"/>
      <c r="PKE52" s="76"/>
      <c r="PKF52" s="76"/>
      <c r="PKG52" s="76"/>
      <c r="PKH52" s="76"/>
      <c r="PKI52" s="76"/>
      <c r="PKJ52" s="76"/>
      <c r="PKK52" s="76"/>
      <c r="PKL52" s="76"/>
      <c r="PKM52" s="76"/>
      <c r="PKN52" s="76"/>
      <c r="PKO52" s="76"/>
      <c r="PKP52" s="76"/>
      <c r="PKQ52" s="76"/>
      <c r="PKR52" s="76"/>
      <c r="PKS52" s="76"/>
      <c r="PKT52" s="76"/>
      <c r="PKU52" s="76"/>
      <c r="PKV52" s="76"/>
      <c r="PKW52" s="76"/>
      <c r="PKX52" s="76"/>
      <c r="PKY52" s="76"/>
      <c r="PKZ52" s="76"/>
      <c r="PLA52" s="76"/>
      <c r="PLB52" s="76"/>
      <c r="PLC52" s="76"/>
      <c r="PLD52" s="76"/>
      <c r="PLE52" s="76"/>
      <c r="PLF52" s="76"/>
      <c r="PLG52" s="76"/>
      <c r="PLH52" s="76"/>
      <c r="PLI52" s="76"/>
      <c r="PLJ52" s="76"/>
      <c r="PLK52" s="76"/>
      <c r="PLL52" s="76"/>
      <c r="PLM52" s="76"/>
      <c r="PLN52" s="76"/>
      <c r="PLO52" s="76"/>
      <c r="PLP52" s="76"/>
      <c r="PLQ52" s="76"/>
      <c r="PLR52" s="76"/>
      <c r="PLS52" s="76"/>
      <c r="PLT52" s="76"/>
      <c r="PLU52" s="76"/>
      <c r="PLV52" s="76"/>
      <c r="PLW52" s="76"/>
      <c r="PLX52" s="76"/>
      <c r="PLY52" s="76"/>
      <c r="PLZ52" s="76"/>
      <c r="PMA52" s="76"/>
      <c r="PMB52" s="76"/>
      <c r="PMC52" s="76"/>
      <c r="PMD52" s="76"/>
      <c r="PME52" s="76"/>
      <c r="PMF52" s="76"/>
      <c r="PMG52" s="76"/>
      <c r="PMH52" s="76"/>
      <c r="PMI52" s="76"/>
      <c r="PMJ52" s="76"/>
      <c r="PMK52" s="76"/>
      <c r="PML52" s="76"/>
      <c r="PMM52" s="76"/>
      <c r="PMN52" s="76"/>
      <c r="PMO52" s="76"/>
      <c r="PMP52" s="76"/>
      <c r="PMQ52" s="76"/>
      <c r="PMR52" s="76"/>
      <c r="PMS52" s="76"/>
      <c r="PMT52" s="76"/>
      <c r="PMU52" s="76"/>
      <c r="PMV52" s="76"/>
      <c r="PMW52" s="76"/>
      <c r="PMX52" s="76"/>
      <c r="PMY52" s="76"/>
      <c r="PMZ52" s="76"/>
      <c r="PNA52" s="76"/>
      <c r="PNB52" s="76"/>
      <c r="PNC52" s="76"/>
      <c r="PND52" s="76"/>
      <c r="PNE52" s="76"/>
      <c r="PNF52" s="76"/>
      <c r="PNG52" s="76"/>
      <c r="PNH52" s="76"/>
      <c r="PNI52" s="76"/>
      <c r="PNJ52" s="76"/>
      <c r="PNK52" s="76"/>
      <c r="PNL52" s="76"/>
      <c r="PNM52" s="76"/>
      <c r="PNN52" s="76"/>
      <c r="PNO52" s="76"/>
      <c r="PNP52" s="76"/>
      <c r="PNQ52" s="76"/>
      <c r="PNR52" s="76"/>
      <c r="PNS52" s="76"/>
      <c r="PNT52" s="76"/>
      <c r="PNU52" s="76"/>
      <c r="PNV52" s="76"/>
      <c r="PNW52" s="76"/>
      <c r="PNX52" s="76"/>
      <c r="PNY52" s="76"/>
      <c r="PNZ52" s="76"/>
      <c r="POA52" s="76"/>
      <c r="POB52" s="76"/>
      <c r="POC52" s="76"/>
      <c r="POD52" s="76"/>
      <c r="POE52" s="76"/>
      <c r="POF52" s="76"/>
      <c r="POG52" s="76"/>
      <c r="POH52" s="76"/>
      <c r="POI52" s="76"/>
      <c r="POJ52" s="76"/>
      <c r="POK52" s="76"/>
      <c r="POL52" s="76"/>
      <c r="POM52" s="76"/>
      <c r="PON52" s="76"/>
      <c r="POO52" s="76"/>
      <c r="POP52" s="76"/>
      <c r="POQ52" s="76"/>
      <c r="POR52" s="76"/>
      <c r="POS52" s="76"/>
      <c r="POT52" s="76"/>
      <c r="POU52" s="76"/>
      <c r="POV52" s="76"/>
      <c r="POW52" s="76"/>
      <c r="POX52" s="76"/>
      <c r="POY52" s="76"/>
      <c r="POZ52" s="76"/>
      <c r="PPA52" s="76"/>
      <c r="PPB52" s="76"/>
      <c r="PPC52" s="76"/>
      <c r="PPD52" s="76"/>
      <c r="PPE52" s="76"/>
      <c r="PPF52" s="76"/>
      <c r="PPG52" s="76"/>
      <c r="PPH52" s="76"/>
      <c r="PPI52" s="76"/>
      <c r="PPJ52" s="76"/>
      <c r="PPK52" s="76"/>
      <c r="PPL52" s="76"/>
      <c r="PPM52" s="76"/>
      <c r="PPN52" s="76"/>
      <c r="PPO52" s="76"/>
      <c r="PPP52" s="76"/>
      <c r="PPQ52" s="76"/>
      <c r="PPR52" s="76"/>
      <c r="PPS52" s="76"/>
      <c r="PPT52" s="76"/>
      <c r="PPU52" s="76"/>
      <c r="PPV52" s="76"/>
      <c r="PPW52" s="76"/>
      <c r="PPX52" s="76"/>
      <c r="PPY52" s="76"/>
      <c r="PPZ52" s="76"/>
      <c r="PQA52" s="76"/>
      <c r="PQB52" s="76"/>
      <c r="PQC52" s="76"/>
      <c r="PQD52" s="76"/>
      <c r="PQE52" s="76"/>
      <c r="PQF52" s="76"/>
      <c r="PQG52" s="76"/>
      <c r="PQH52" s="76"/>
      <c r="PQI52" s="76"/>
      <c r="PQJ52" s="76"/>
      <c r="PQK52" s="76"/>
      <c r="PQL52" s="76"/>
      <c r="PQM52" s="76"/>
      <c r="PQN52" s="76"/>
      <c r="PQO52" s="76"/>
      <c r="PQP52" s="76"/>
      <c r="PQQ52" s="76"/>
      <c r="PQR52" s="76"/>
      <c r="PQS52" s="76"/>
      <c r="PQT52" s="76"/>
      <c r="PQU52" s="76"/>
      <c r="PQV52" s="76"/>
      <c r="PQW52" s="76"/>
      <c r="PQX52" s="76"/>
      <c r="PQY52" s="76"/>
      <c r="PQZ52" s="76"/>
      <c r="PRA52" s="76"/>
      <c r="PRB52" s="76"/>
      <c r="PRC52" s="76"/>
      <c r="PRD52" s="76"/>
      <c r="PRE52" s="76"/>
      <c r="PRF52" s="76"/>
      <c r="PRG52" s="76"/>
      <c r="PRH52" s="76"/>
      <c r="PRI52" s="76"/>
      <c r="PRJ52" s="76"/>
      <c r="PRK52" s="76"/>
      <c r="PRL52" s="76"/>
      <c r="PRM52" s="76"/>
      <c r="PRN52" s="76"/>
      <c r="PRO52" s="76"/>
      <c r="PRP52" s="76"/>
      <c r="PRQ52" s="76"/>
      <c r="PRR52" s="76"/>
      <c r="PRS52" s="76"/>
      <c r="PRT52" s="76"/>
      <c r="PRU52" s="76"/>
      <c r="PRV52" s="76"/>
      <c r="PRW52" s="76"/>
      <c r="PRX52" s="76"/>
      <c r="PRY52" s="76"/>
      <c r="PRZ52" s="76"/>
      <c r="PSA52" s="76"/>
      <c r="PSB52" s="76"/>
      <c r="PSC52" s="76"/>
      <c r="PSD52" s="76"/>
      <c r="PSE52" s="76"/>
      <c r="PSF52" s="76"/>
      <c r="PSG52" s="76"/>
      <c r="PSH52" s="76"/>
      <c r="PSI52" s="76"/>
      <c r="PSJ52" s="76"/>
      <c r="PSK52" s="76"/>
      <c r="PSL52" s="76"/>
      <c r="PSM52" s="76"/>
      <c r="PSN52" s="76"/>
      <c r="PSO52" s="76"/>
      <c r="PSP52" s="76"/>
      <c r="PSQ52" s="76"/>
      <c r="PSR52" s="76"/>
      <c r="PSS52" s="76"/>
      <c r="PST52" s="76"/>
      <c r="PSU52" s="76"/>
      <c r="PSV52" s="76"/>
      <c r="PSW52" s="76"/>
      <c r="PSX52" s="76"/>
      <c r="PSY52" s="76"/>
      <c r="PSZ52" s="76"/>
      <c r="PTA52" s="76"/>
      <c r="PTB52" s="76"/>
      <c r="PTC52" s="76"/>
      <c r="PTD52" s="76"/>
      <c r="PTE52" s="76"/>
      <c r="PTF52" s="76"/>
      <c r="PTG52" s="76"/>
      <c r="PTH52" s="76"/>
      <c r="PTI52" s="76"/>
      <c r="PTJ52" s="76"/>
      <c r="PTK52" s="76"/>
      <c r="PTL52" s="76"/>
      <c r="PTM52" s="76"/>
      <c r="PTN52" s="76"/>
      <c r="PTO52" s="76"/>
      <c r="PTP52" s="76"/>
      <c r="PTQ52" s="76"/>
      <c r="PTR52" s="76"/>
      <c r="PTS52" s="76"/>
      <c r="PTT52" s="76"/>
      <c r="PTU52" s="76"/>
      <c r="PTV52" s="76"/>
      <c r="PTW52" s="76"/>
      <c r="PTX52" s="76"/>
      <c r="PTY52" s="76"/>
      <c r="PTZ52" s="76"/>
      <c r="PUA52" s="76"/>
      <c r="PUB52" s="76"/>
      <c r="PUC52" s="76"/>
      <c r="PUD52" s="76"/>
      <c r="PUE52" s="76"/>
      <c r="PUF52" s="76"/>
      <c r="PUG52" s="76"/>
      <c r="PUH52" s="76"/>
      <c r="PUI52" s="76"/>
      <c r="PUJ52" s="76"/>
      <c r="PUK52" s="76"/>
      <c r="PUL52" s="76"/>
      <c r="PUM52" s="76"/>
      <c r="PUN52" s="76"/>
      <c r="PUO52" s="76"/>
      <c r="PUP52" s="76"/>
      <c r="PUQ52" s="76"/>
      <c r="PUR52" s="76"/>
      <c r="PUS52" s="76"/>
      <c r="PUT52" s="76"/>
      <c r="PUU52" s="76"/>
      <c r="PUV52" s="76"/>
      <c r="PUW52" s="76"/>
      <c r="PUX52" s="76"/>
      <c r="PUY52" s="76"/>
      <c r="PUZ52" s="76"/>
      <c r="PVA52" s="76"/>
      <c r="PVB52" s="76"/>
      <c r="PVC52" s="76"/>
      <c r="PVD52" s="76"/>
      <c r="PVE52" s="76"/>
      <c r="PVF52" s="76"/>
      <c r="PVG52" s="76"/>
      <c r="PVH52" s="76"/>
      <c r="PVI52" s="76"/>
      <c r="PVJ52" s="76"/>
      <c r="PVK52" s="76"/>
      <c r="PVL52" s="76"/>
      <c r="PVM52" s="76"/>
      <c r="PVN52" s="76"/>
      <c r="PVO52" s="76"/>
      <c r="PVP52" s="76"/>
      <c r="PVQ52" s="76"/>
      <c r="PVR52" s="76"/>
      <c r="PVS52" s="76"/>
      <c r="PVT52" s="76"/>
      <c r="PVU52" s="76"/>
      <c r="PVV52" s="76"/>
      <c r="PVW52" s="76"/>
      <c r="PVX52" s="76"/>
      <c r="PVY52" s="76"/>
      <c r="PVZ52" s="76"/>
      <c r="PWA52" s="76"/>
      <c r="PWB52" s="76"/>
      <c r="PWC52" s="76"/>
      <c r="PWD52" s="76"/>
      <c r="PWE52" s="76"/>
      <c r="PWF52" s="76"/>
      <c r="PWG52" s="76"/>
      <c r="PWH52" s="76"/>
      <c r="PWI52" s="76"/>
      <c r="PWJ52" s="76"/>
      <c r="PWK52" s="76"/>
      <c r="PWL52" s="76"/>
      <c r="PWM52" s="76"/>
      <c r="PWN52" s="76"/>
      <c r="PWO52" s="76"/>
      <c r="PWP52" s="76"/>
      <c r="PWQ52" s="76"/>
      <c r="PWR52" s="76"/>
      <c r="PWS52" s="76"/>
      <c r="PWT52" s="76"/>
      <c r="PWU52" s="76"/>
      <c r="PWV52" s="76"/>
      <c r="PWW52" s="76"/>
      <c r="PWX52" s="76"/>
      <c r="PWY52" s="76"/>
      <c r="PWZ52" s="76"/>
      <c r="PXA52" s="76"/>
      <c r="PXB52" s="76"/>
      <c r="PXC52" s="76"/>
      <c r="PXD52" s="76"/>
      <c r="PXE52" s="76"/>
      <c r="PXF52" s="76"/>
      <c r="PXG52" s="76"/>
      <c r="PXH52" s="76"/>
      <c r="PXI52" s="76"/>
      <c r="PXJ52" s="76"/>
      <c r="PXK52" s="76"/>
      <c r="PXL52" s="76"/>
      <c r="PXM52" s="76"/>
      <c r="PXN52" s="76"/>
      <c r="PXO52" s="76"/>
      <c r="PXP52" s="76"/>
      <c r="PXQ52" s="76"/>
      <c r="PXR52" s="76"/>
      <c r="PXS52" s="76"/>
      <c r="PXT52" s="76"/>
      <c r="PXU52" s="76"/>
      <c r="PXV52" s="76"/>
      <c r="PXW52" s="76"/>
      <c r="PXX52" s="76"/>
      <c r="PXY52" s="76"/>
      <c r="PXZ52" s="76"/>
      <c r="PYA52" s="76"/>
      <c r="PYB52" s="76"/>
      <c r="PYC52" s="76"/>
      <c r="PYD52" s="76"/>
      <c r="PYE52" s="76"/>
      <c r="PYF52" s="76"/>
      <c r="PYG52" s="76"/>
      <c r="PYH52" s="76"/>
      <c r="PYI52" s="76"/>
      <c r="PYJ52" s="76"/>
      <c r="PYK52" s="76"/>
      <c r="PYL52" s="76"/>
      <c r="PYM52" s="76"/>
      <c r="PYN52" s="76"/>
      <c r="PYO52" s="76"/>
      <c r="PYP52" s="76"/>
      <c r="PYQ52" s="76"/>
      <c r="PYR52" s="76"/>
      <c r="PYS52" s="76"/>
      <c r="PYT52" s="76"/>
      <c r="PYU52" s="76"/>
      <c r="PYV52" s="76"/>
      <c r="PYW52" s="76"/>
      <c r="PYX52" s="76"/>
      <c r="PYY52" s="76"/>
      <c r="PYZ52" s="76"/>
      <c r="PZA52" s="76"/>
      <c r="PZB52" s="76"/>
      <c r="PZC52" s="76"/>
      <c r="PZD52" s="76"/>
      <c r="PZE52" s="76"/>
      <c r="PZF52" s="76"/>
      <c r="PZG52" s="76"/>
      <c r="PZH52" s="76"/>
      <c r="PZI52" s="76"/>
      <c r="PZJ52" s="76"/>
      <c r="PZK52" s="76"/>
      <c r="PZL52" s="76"/>
      <c r="PZM52" s="76"/>
      <c r="PZN52" s="76"/>
      <c r="PZO52" s="76"/>
      <c r="PZP52" s="76"/>
      <c r="PZQ52" s="76"/>
      <c r="PZR52" s="76"/>
      <c r="PZS52" s="76"/>
      <c r="PZT52" s="76"/>
      <c r="PZU52" s="76"/>
      <c r="PZV52" s="76"/>
      <c r="PZW52" s="76"/>
      <c r="PZX52" s="76"/>
      <c r="PZY52" s="76"/>
      <c r="PZZ52" s="76"/>
      <c r="QAA52" s="76"/>
      <c r="QAB52" s="76"/>
      <c r="QAC52" s="76"/>
      <c r="QAD52" s="76"/>
      <c r="QAE52" s="76"/>
      <c r="QAF52" s="76"/>
      <c r="QAG52" s="76"/>
      <c r="QAH52" s="76"/>
      <c r="QAI52" s="76"/>
      <c r="QAJ52" s="76"/>
      <c r="QAK52" s="76"/>
      <c r="QAL52" s="76"/>
      <c r="QAM52" s="76"/>
      <c r="QAN52" s="76"/>
      <c r="QAO52" s="76"/>
      <c r="QAP52" s="76"/>
      <c r="QAQ52" s="76"/>
      <c r="QAR52" s="76"/>
      <c r="QAS52" s="76"/>
      <c r="QAT52" s="76"/>
      <c r="QAU52" s="76"/>
      <c r="QAV52" s="76"/>
      <c r="QAW52" s="76"/>
      <c r="QAX52" s="76"/>
      <c r="QAY52" s="76"/>
      <c r="QAZ52" s="76"/>
      <c r="QBA52" s="76"/>
      <c r="QBB52" s="76"/>
      <c r="QBC52" s="76"/>
      <c r="QBD52" s="76"/>
      <c r="QBE52" s="76"/>
      <c r="QBF52" s="76"/>
      <c r="QBG52" s="76"/>
      <c r="QBH52" s="76"/>
      <c r="QBI52" s="76"/>
      <c r="QBJ52" s="76"/>
      <c r="QBK52" s="76"/>
      <c r="QBL52" s="76"/>
      <c r="QBM52" s="76"/>
      <c r="QBN52" s="76"/>
      <c r="QBO52" s="76"/>
      <c r="QBP52" s="76"/>
      <c r="QBQ52" s="76"/>
      <c r="QBR52" s="76"/>
      <c r="QBS52" s="76"/>
      <c r="QBT52" s="76"/>
      <c r="QBU52" s="76"/>
      <c r="QBV52" s="76"/>
      <c r="QBW52" s="76"/>
      <c r="QBX52" s="76"/>
      <c r="QBY52" s="76"/>
      <c r="QBZ52" s="76"/>
      <c r="QCA52" s="76"/>
      <c r="QCB52" s="76"/>
      <c r="QCC52" s="76"/>
      <c r="QCD52" s="76"/>
      <c r="QCE52" s="76"/>
      <c r="QCF52" s="76"/>
      <c r="QCG52" s="76"/>
      <c r="QCH52" s="76"/>
      <c r="QCI52" s="76"/>
      <c r="QCJ52" s="76"/>
      <c r="QCK52" s="76"/>
      <c r="QCL52" s="76"/>
      <c r="QCM52" s="76"/>
      <c r="QCN52" s="76"/>
      <c r="QCO52" s="76"/>
      <c r="QCP52" s="76"/>
      <c r="QCQ52" s="76"/>
      <c r="QCR52" s="76"/>
      <c r="QCS52" s="76"/>
      <c r="QCT52" s="76"/>
      <c r="QCU52" s="76"/>
      <c r="QCV52" s="76"/>
      <c r="QCW52" s="76"/>
      <c r="QCX52" s="76"/>
      <c r="QCY52" s="76"/>
      <c r="QCZ52" s="76"/>
      <c r="QDA52" s="76"/>
      <c r="QDB52" s="76"/>
      <c r="QDC52" s="76"/>
      <c r="QDD52" s="76"/>
      <c r="QDE52" s="76"/>
      <c r="QDF52" s="76"/>
      <c r="QDG52" s="76"/>
      <c r="QDH52" s="76"/>
      <c r="QDI52" s="76"/>
      <c r="QDJ52" s="76"/>
      <c r="QDK52" s="76"/>
      <c r="QDL52" s="76"/>
      <c r="QDM52" s="76"/>
      <c r="QDN52" s="76"/>
      <c r="QDO52" s="76"/>
      <c r="QDP52" s="76"/>
      <c r="QDQ52" s="76"/>
      <c r="QDR52" s="76"/>
      <c r="QDS52" s="76"/>
      <c r="QDT52" s="76"/>
      <c r="QDU52" s="76"/>
      <c r="QDV52" s="76"/>
      <c r="QDW52" s="76"/>
      <c r="QDX52" s="76"/>
      <c r="QDY52" s="76"/>
      <c r="QDZ52" s="76"/>
      <c r="QEA52" s="76"/>
      <c r="QEB52" s="76"/>
      <c r="QEC52" s="76"/>
      <c r="QED52" s="76"/>
      <c r="QEE52" s="76"/>
      <c r="QEF52" s="76"/>
      <c r="QEG52" s="76"/>
      <c r="QEH52" s="76"/>
      <c r="QEI52" s="76"/>
      <c r="QEJ52" s="76"/>
      <c r="QEK52" s="76"/>
      <c r="QEL52" s="76"/>
      <c r="QEM52" s="76"/>
      <c r="QEN52" s="76"/>
      <c r="QEO52" s="76"/>
      <c r="QEP52" s="76"/>
      <c r="QEQ52" s="76"/>
      <c r="QER52" s="76"/>
      <c r="QES52" s="76"/>
      <c r="QET52" s="76"/>
      <c r="QEU52" s="76"/>
      <c r="QEV52" s="76"/>
      <c r="QEW52" s="76"/>
      <c r="QEX52" s="76"/>
      <c r="QEY52" s="76"/>
      <c r="QEZ52" s="76"/>
      <c r="QFA52" s="76"/>
      <c r="QFB52" s="76"/>
      <c r="QFC52" s="76"/>
      <c r="QFD52" s="76"/>
      <c r="QFE52" s="76"/>
      <c r="QFF52" s="76"/>
      <c r="QFG52" s="76"/>
      <c r="QFH52" s="76"/>
      <c r="QFI52" s="76"/>
      <c r="QFJ52" s="76"/>
      <c r="QFK52" s="76"/>
      <c r="QFL52" s="76"/>
      <c r="QFM52" s="76"/>
      <c r="QFN52" s="76"/>
      <c r="QFO52" s="76"/>
      <c r="QFP52" s="76"/>
      <c r="QFQ52" s="76"/>
      <c r="QFR52" s="76"/>
      <c r="QFS52" s="76"/>
      <c r="QFT52" s="76"/>
      <c r="QFU52" s="76"/>
      <c r="QFV52" s="76"/>
      <c r="QFW52" s="76"/>
      <c r="QFX52" s="76"/>
      <c r="QFY52" s="76"/>
      <c r="QFZ52" s="76"/>
      <c r="QGA52" s="76"/>
      <c r="QGB52" s="76"/>
      <c r="QGC52" s="76"/>
      <c r="QGD52" s="76"/>
      <c r="QGE52" s="76"/>
      <c r="QGF52" s="76"/>
      <c r="QGG52" s="76"/>
      <c r="QGH52" s="76"/>
      <c r="QGI52" s="76"/>
      <c r="QGJ52" s="76"/>
      <c r="QGK52" s="76"/>
      <c r="QGL52" s="76"/>
      <c r="QGM52" s="76"/>
      <c r="QGN52" s="76"/>
      <c r="QGO52" s="76"/>
      <c r="QGP52" s="76"/>
      <c r="QGQ52" s="76"/>
      <c r="QGR52" s="76"/>
      <c r="QGS52" s="76"/>
      <c r="QGT52" s="76"/>
      <c r="QGU52" s="76"/>
      <c r="QGV52" s="76"/>
      <c r="QGW52" s="76"/>
      <c r="QGX52" s="76"/>
      <c r="QGY52" s="76"/>
      <c r="QGZ52" s="76"/>
      <c r="QHA52" s="76"/>
      <c r="QHB52" s="76"/>
      <c r="QHC52" s="76"/>
      <c r="QHD52" s="76"/>
      <c r="QHE52" s="76"/>
      <c r="QHF52" s="76"/>
      <c r="QHG52" s="76"/>
      <c r="QHH52" s="76"/>
      <c r="QHI52" s="76"/>
      <c r="QHJ52" s="76"/>
      <c r="QHK52" s="76"/>
      <c r="QHL52" s="76"/>
      <c r="QHM52" s="76"/>
      <c r="QHN52" s="76"/>
      <c r="QHO52" s="76"/>
      <c r="QHP52" s="76"/>
      <c r="QHQ52" s="76"/>
      <c r="QHR52" s="76"/>
      <c r="QHS52" s="76"/>
      <c r="QHT52" s="76"/>
      <c r="QHU52" s="76"/>
      <c r="QHV52" s="76"/>
      <c r="QHW52" s="76"/>
      <c r="QHX52" s="76"/>
      <c r="QHY52" s="76"/>
      <c r="QHZ52" s="76"/>
      <c r="QIA52" s="76"/>
      <c r="QIB52" s="76"/>
      <c r="QIC52" s="76"/>
      <c r="QID52" s="76"/>
      <c r="QIE52" s="76"/>
      <c r="QIF52" s="76"/>
      <c r="QIG52" s="76"/>
      <c r="QIH52" s="76"/>
      <c r="QII52" s="76"/>
      <c r="QIJ52" s="76"/>
      <c r="QIK52" s="76"/>
      <c r="QIL52" s="76"/>
      <c r="QIM52" s="76"/>
      <c r="QIN52" s="76"/>
      <c r="QIO52" s="76"/>
      <c r="QIP52" s="76"/>
      <c r="QIQ52" s="76"/>
      <c r="QIR52" s="76"/>
      <c r="QIS52" s="76"/>
      <c r="QIT52" s="76"/>
      <c r="QIU52" s="76"/>
      <c r="QIV52" s="76"/>
      <c r="QIW52" s="76"/>
      <c r="QIX52" s="76"/>
      <c r="QIY52" s="76"/>
      <c r="QIZ52" s="76"/>
      <c r="QJA52" s="76"/>
      <c r="QJB52" s="76"/>
      <c r="QJC52" s="76"/>
      <c r="QJD52" s="76"/>
      <c r="QJE52" s="76"/>
      <c r="QJF52" s="76"/>
      <c r="QJG52" s="76"/>
      <c r="QJH52" s="76"/>
      <c r="QJI52" s="76"/>
      <c r="QJJ52" s="76"/>
      <c r="QJK52" s="76"/>
      <c r="QJL52" s="76"/>
      <c r="QJM52" s="76"/>
      <c r="QJN52" s="76"/>
      <c r="QJO52" s="76"/>
      <c r="QJP52" s="76"/>
      <c r="QJQ52" s="76"/>
      <c r="QJR52" s="76"/>
      <c r="QJS52" s="76"/>
      <c r="QJT52" s="76"/>
      <c r="QJU52" s="76"/>
      <c r="QJV52" s="76"/>
      <c r="QJW52" s="76"/>
      <c r="QJX52" s="76"/>
      <c r="QJY52" s="76"/>
      <c r="QJZ52" s="76"/>
      <c r="QKA52" s="76"/>
      <c r="QKB52" s="76"/>
      <c r="QKC52" s="76"/>
      <c r="QKD52" s="76"/>
      <c r="QKE52" s="76"/>
      <c r="QKF52" s="76"/>
      <c r="QKG52" s="76"/>
      <c r="QKH52" s="76"/>
      <c r="QKI52" s="76"/>
      <c r="QKJ52" s="76"/>
      <c r="QKK52" s="76"/>
      <c r="QKL52" s="76"/>
      <c r="QKM52" s="76"/>
      <c r="QKN52" s="76"/>
      <c r="QKO52" s="76"/>
      <c r="QKP52" s="76"/>
      <c r="QKQ52" s="76"/>
      <c r="QKR52" s="76"/>
      <c r="QKS52" s="76"/>
      <c r="QKT52" s="76"/>
      <c r="QKU52" s="76"/>
      <c r="QKV52" s="76"/>
      <c r="QKW52" s="76"/>
      <c r="QKX52" s="76"/>
      <c r="QKY52" s="76"/>
      <c r="QKZ52" s="76"/>
      <c r="QLA52" s="76"/>
      <c r="QLB52" s="76"/>
      <c r="QLC52" s="76"/>
      <c r="QLD52" s="76"/>
      <c r="QLE52" s="76"/>
      <c r="QLF52" s="76"/>
      <c r="QLG52" s="76"/>
      <c r="QLH52" s="76"/>
      <c r="QLI52" s="76"/>
      <c r="QLJ52" s="76"/>
      <c r="QLK52" s="76"/>
      <c r="QLL52" s="76"/>
      <c r="QLM52" s="76"/>
      <c r="QLN52" s="76"/>
      <c r="QLO52" s="76"/>
      <c r="QLP52" s="76"/>
      <c r="QLQ52" s="76"/>
      <c r="QLR52" s="76"/>
      <c r="QLS52" s="76"/>
      <c r="QLT52" s="76"/>
      <c r="QLU52" s="76"/>
      <c r="QLV52" s="76"/>
      <c r="QLW52" s="76"/>
      <c r="QLX52" s="76"/>
      <c r="QLY52" s="76"/>
      <c r="QLZ52" s="76"/>
      <c r="QMA52" s="76"/>
      <c r="QMB52" s="76"/>
      <c r="QMC52" s="76"/>
      <c r="QMD52" s="76"/>
      <c r="QME52" s="76"/>
      <c r="QMF52" s="76"/>
      <c r="QMG52" s="76"/>
      <c r="QMH52" s="76"/>
      <c r="QMI52" s="76"/>
      <c r="QMJ52" s="76"/>
      <c r="QMK52" s="76"/>
      <c r="QML52" s="76"/>
      <c r="QMM52" s="76"/>
      <c r="QMN52" s="76"/>
      <c r="QMO52" s="76"/>
      <c r="QMP52" s="76"/>
      <c r="QMQ52" s="76"/>
      <c r="QMR52" s="76"/>
      <c r="QMS52" s="76"/>
      <c r="QMT52" s="76"/>
      <c r="QMU52" s="76"/>
      <c r="QMV52" s="76"/>
      <c r="QMW52" s="76"/>
      <c r="QMX52" s="76"/>
      <c r="QMY52" s="76"/>
      <c r="QMZ52" s="76"/>
      <c r="QNA52" s="76"/>
      <c r="QNB52" s="76"/>
      <c r="QNC52" s="76"/>
      <c r="QND52" s="76"/>
      <c r="QNE52" s="76"/>
      <c r="QNF52" s="76"/>
      <c r="QNG52" s="76"/>
      <c r="QNH52" s="76"/>
      <c r="QNI52" s="76"/>
      <c r="QNJ52" s="76"/>
      <c r="QNK52" s="76"/>
      <c r="QNL52" s="76"/>
      <c r="QNM52" s="76"/>
      <c r="QNN52" s="76"/>
      <c r="QNO52" s="76"/>
      <c r="QNP52" s="76"/>
      <c r="QNQ52" s="76"/>
      <c r="QNR52" s="76"/>
      <c r="QNS52" s="76"/>
      <c r="QNT52" s="76"/>
      <c r="QNU52" s="76"/>
      <c r="QNV52" s="76"/>
      <c r="QNW52" s="76"/>
      <c r="QNX52" s="76"/>
      <c r="QNY52" s="76"/>
      <c r="QNZ52" s="76"/>
      <c r="QOA52" s="76"/>
      <c r="QOB52" s="76"/>
      <c r="QOC52" s="76"/>
      <c r="QOD52" s="76"/>
      <c r="QOE52" s="76"/>
      <c r="QOF52" s="76"/>
      <c r="QOG52" s="76"/>
      <c r="QOH52" s="76"/>
      <c r="QOI52" s="76"/>
      <c r="QOJ52" s="76"/>
      <c r="QOK52" s="76"/>
      <c r="QOL52" s="76"/>
      <c r="QOM52" s="76"/>
      <c r="QON52" s="76"/>
      <c r="QOO52" s="76"/>
      <c r="QOP52" s="76"/>
      <c r="QOQ52" s="76"/>
      <c r="QOR52" s="76"/>
      <c r="QOS52" s="76"/>
      <c r="QOT52" s="76"/>
      <c r="QOU52" s="76"/>
      <c r="QOV52" s="76"/>
      <c r="QOW52" s="76"/>
      <c r="QOX52" s="76"/>
      <c r="QOY52" s="76"/>
      <c r="QOZ52" s="76"/>
      <c r="QPA52" s="76"/>
      <c r="QPB52" s="76"/>
      <c r="QPC52" s="76"/>
      <c r="QPD52" s="76"/>
      <c r="QPE52" s="76"/>
      <c r="QPF52" s="76"/>
      <c r="QPG52" s="76"/>
      <c r="QPH52" s="76"/>
      <c r="QPI52" s="76"/>
      <c r="QPJ52" s="76"/>
      <c r="QPK52" s="76"/>
      <c r="QPL52" s="76"/>
      <c r="QPM52" s="76"/>
      <c r="QPN52" s="76"/>
      <c r="QPO52" s="76"/>
      <c r="QPP52" s="76"/>
      <c r="QPQ52" s="76"/>
      <c r="QPR52" s="76"/>
      <c r="QPS52" s="76"/>
      <c r="QPT52" s="76"/>
      <c r="QPU52" s="76"/>
      <c r="QPV52" s="76"/>
      <c r="QPW52" s="76"/>
      <c r="QPX52" s="76"/>
      <c r="QPY52" s="76"/>
      <c r="QPZ52" s="76"/>
      <c r="QQA52" s="76"/>
      <c r="QQB52" s="76"/>
      <c r="QQC52" s="76"/>
      <c r="QQD52" s="76"/>
      <c r="QQE52" s="76"/>
      <c r="QQF52" s="76"/>
      <c r="QQG52" s="76"/>
      <c r="QQH52" s="76"/>
      <c r="QQI52" s="76"/>
      <c r="QQJ52" s="76"/>
      <c r="QQK52" s="76"/>
      <c r="QQL52" s="76"/>
      <c r="QQM52" s="76"/>
      <c r="QQN52" s="76"/>
      <c r="QQO52" s="76"/>
      <c r="QQP52" s="76"/>
      <c r="QQQ52" s="76"/>
      <c r="QQR52" s="76"/>
      <c r="QQS52" s="76"/>
      <c r="QQT52" s="76"/>
      <c r="QQU52" s="76"/>
      <c r="QQV52" s="76"/>
      <c r="QQW52" s="76"/>
      <c r="QQX52" s="76"/>
      <c r="QQY52" s="76"/>
      <c r="QQZ52" s="76"/>
      <c r="QRA52" s="76"/>
      <c r="QRB52" s="76"/>
      <c r="QRC52" s="76"/>
      <c r="QRD52" s="76"/>
      <c r="QRE52" s="76"/>
      <c r="QRF52" s="76"/>
      <c r="QRG52" s="76"/>
      <c r="QRH52" s="76"/>
      <c r="QRI52" s="76"/>
      <c r="QRJ52" s="76"/>
      <c r="QRK52" s="76"/>
      <c r="QRL52" s="76"/>
      <c r="QRM52" s="76"/>
      <c r="QRN52" s="76"/>
      <c r="QRO52" s="76"/>
      <c r="QRP52" s="76"/>
      <c r="QRQ52" s="76"/>
      <c r="QRR52" s="76"/>
      <c r="QRS52" s="76"/>
      <c r="QRT52" s="76"/>
      <c r="QRU52" s="76"/>
      <c r="QRV52" s="76"/>
      <c r="QRW52" s="76"/>
      <c r="QRX52" s="76"/>
      <c r="QRY52" s="76"/>
      <c r="QRZ52" s="76"/>
      <c r="QSA52" s="76"/>
      <c r="QSB52" s="76"/>
      <c r="QSC52" s="76"/>
      <c r="QSD52" s="76"/>
      <c r="QSE52" s="76"/>
      <c r="QSF52" s="76"/>
      <c r="QSG52" s="76"/>
      <c r="QSH52" s="76"/>
      <c r="QSI52" s="76"/>
      <c r="QSJ52" s="76"/>
      <c r="QSK52" s="76"/>
      <c r="QSL52" s="76"/>
      <c r="QSM52" s="76"/>
      <c r="QSN52" s="76"/>
      <c r="QSO52" s="76"/>
      <c r="QSP52" s="76"/>
      <c r="QSQ52" s="76"/>
      <c r="QSR52" s="76"/>
      <c r="QSS52" s="76"/>
      <c r="QST52" s="76"/>
      <c r="QSU52" s="76"/>
      <c r="QSV52" s="76"/>
      <c r="QSW52" s="76"/>
      <c r="QSX52" s="76"/>
      <c r="QSY52" s="76"/>
      <c r="QSZ52" s="76"/>
      <c r="QTA52" s="76"/>
      <c r="QTB52" s="76"/>
      <c r="QTC52" s="76"/>
      <c r="QTD52" s="76"/>
      <c r="QTE52" s="76"/>
      <c r="QTF52" s="76"/>
      <c r="QTG52" s="76"/>
      <c r="QTH52" s="76"/>
      <c r="QTI52" s="76"/>
      <c r="QTJ52" s="76"/>
      <c r="QTK52" s="76"/>
      <c r="QTL52" s="76"/>
      <c r="QTM52" s="76"/>
      <c r="QTN52" s="76"/>
      <c r="QTO52" s="76"/>
      <c r="QTP52" s="76"/>
      <c r="QTQ52" s="76"/>
      <c r="QTR52" s="76"/>
      <c r="QTS52" s="76"/>
      <c r="QTT52" s="76"/>
      <c r="QTU52" s="76"/>
      <c r="QTV52" s="76"/>
      <c r="QTW52" s="76"/>
      <c r="QTX52" s="76"/>
      <c r="QTY52" s="76"/>
      <c r="QTZ52" s="76"/>
      <c r="QUA52" s="76"/>
      <c r="QUB52" s="76"/>
      <c r="QUC52" s="76"/>
      <c r="QUD52" s="76"/>
      <c r="QUE52" s="76"/>
      <c r="QUF52" s="76"/>
      <c r="QUG52" s="76"/>
      <c r="QUH52" s="76"/>
      <c r="QUI52" s="76"/>
      <c r="QUJ52" s="76"/>
      <c r="QUK52" s="76"/>
      <c r="QUL52" s="76"/>
      <c r="QUM52" s="76"/>
      <c r="QUN52" s="76"/>
      <c r="QUO52" s="76"/>
      <c r="QUP52" s="76"/>
      <c r="QUQ52" s="76"/>
      <c r="QUR52" s="76"/>
      <c r="QUS52" s="76"/>
      <c r="QUT52" s="76"/>
      <c r="QUU52" s="76"/>
      <c r="QUV52" s="76"/>
      <c r="QUW52" s="76"/>
      <c r="QUX52" s="76"/>
      <c r="QUY52" s="76"/>
      <c r="QUZ52" s="76"/>
      <c r="QVA52" s="76"/>
      <c r="QVB52" s="76"/>
      <c r="QVC52" s="76"/>
      <c r="QVD52" s="76"/>
      <c r="QVE52" s="76"/>
      <c r="QVF52" s="76"/>
      <c r="QVG52" s="76"/>
      <c r="QVH52" s="76"/>
      <c r="QVI52" s="76"/>
      <c r="QVJ52" s="76"/>
      <c r="QVK52" s="76"/>
      <c r="QVL52" s="76"/>
      <c r="QVM52" s="76"/>
      <c r="QVN52" s="76"/>
      <c r="QVO52" s="76"/>
      <c r="QVP52" s="76"/>
      <c r="QVQ52" s="76"/>
      <c r="QVR52" s="76"/>
      <c r="QVS52" s="76"/>
      <c r="QVT52" s="76"/>
      <c r="QVU52" s="76"/>
      <c r="QVV52" s="76"/>
      <c r="QVW52" s="76"/>
      <c r="QVX52" s="76"/>
      <c r="QVY52" s="76"/>
      <c r="QVZ52" s="76"/>
      <c r="QWA52" s="76"/>
      <c r="QWB52" s="76"/>
      <c r="QWC52" s="76"/>
      <c r="QWD52" s="76"/>
      <c r="QWE52" s="76"/>
      <c r="QWF52" s="76"/>
      <c r="QWG52" s="76"/>
      <c r="QWH52" s="76"/>
      <c r="QWI52" s="76"/>
      <c r="QWJ52" s="76"/>
      <c r="QWK52" s="76"/>
      <c r="QWL52" s="76"/>
      <c r="QWM52" s="76"/>
      <c r="QWN52" s="76"/>
      <c r="QWO52" s="76"/>
      <c r="QWP52" s="76"/>
      <c r="QWQ52" s="76"/>
      <c r="QWR52" s="76"/>
      <c r="QWS52" s="76"/>
      <c r="QWT52" s="76"/>
      <c r="QWU52" s="76"/>
      <c r="QWV52" s="76"/>
      <c r="QWW52" s="76"/>
      <c r="QWX52" s="76"/>
      <c r="QWY52" s="76"/>
      <c r="QWZ52" s="76"/>
      <c r="QXA52" s="76"/>
      <c r="QXB52" s="76"/>
      <c r="QXC52" s="76"/>
      <c r="QXD52" s="76"/>
      <c r="QXE52" s="76"/>
      <c r="QXF52" s="76"/>
      <c r="QXG52" s="76"/>
      <c r="QXH52" s="76"/>
      <c r="QXI52" s="76"/>
      <c r="QXJ52" s="76"/>
      <c r="QXK52" s="76"/>
      <c r="QXL52" s="76"/>
      <c r="QXM52" s="76"/>
      <c r="QXN52" s="76"/>
      <c r="QXO52" s="76"/>
      <c r="QXP52" s="76"/>
      <c r="QXQ52" s="76"/>
      <c r="QXR52" s="76"/>
      <c r="QXS52" s="76"/>
      <c r="QXT52" s="76"/>
      <c r="QXU52" s="76"/>
      <c r="QXV52" s="76"/>
      <c r="QXW52" s="76"/>
      <c r="QXX52" s="76"/>
      <c r="QXY52" s="76"/>
      <c r="QXZ52" s="76"/>
      <c r="QYA52" s="76"/>
      <c r="QYB52" s="76"/>
      <c r="QYC52" s="76"/>
      <c r="QYD52" s="76"/>
      <c r="QYE52" s="76"/>
      <c r="QYF52" s="76"/>
      <c r="QYG52" s="76"/>
      <c r="QYH52" s="76"/>
      <c r="QYI52" s="76"/>
      <c r="QYJ52" s="76"/>
      <c r="QYK52" s="76"/>
      <c r="QYL52" s="76"/>
      <c r="QYM52" s="76"/>
      <c r="QYN52" s="76"/>
      <c r="QYO52" s="76"/>
      <c r="QYP52" s="76"/>
      <c r="QYQ52" s="76"/>
      <c r="QYR52" s="76"/>
      <c r="QYS52" s="76"/>
      <c r="QYT52" s="76"/>
      <c r="QYU52" s="76"/>
      <c r="QYV52" s="76"/>
      <c r="QYW52" s="76"/>
      <c r="QYX52" s="76"/>
      <c r="QYY52" s="76"/>
      <c r="QYZ52" s="76"/>
      <c r="QZA52" s="76"/>
      <c r="QZB52" s="76"/>
      <c r="QZC52" s="76"/>
      <c r="QZD52" s="76"/>
      <c r="QZE52" s="76"/>
      <c r="QZF52" s="76"/>
      <c r="QZG52" s="76"/>
      <c r="QZH52" s="76"/>
      <c r="QZI52" s="76"/>
      <c r="QZJ52" s="76"/>
      <c r="QZK52" s="76"/>
      <c r="QZL52" s="76"/>
      <c r="QZM52" s="76"/>
      <c r="QZN52" s="76"/>
      <c r="QZO52" s="76"/>
      <c r="QZP52" s="76"/>
      <c r="QZQ52" s="76"/>
      <c r="QZR52" s="76"/>
      <c r="QZS52" s="76"/>
      <c r="QZT52" s="76"/>
      <c r="QZU52" s="76"/>
      <c r="QZV52" s="76"/>
      <c r="QZW52" s="76"/>
      <c r="QZX52" s="76"/>
      <c r="QZY52" s="76"/>
      <c r="QZZ52" s="76"/>
      <c r="RAA52" s="76"/>
      <c r="RAB52" s="76"/>
      <c r="RAC52" s="76"/>
      <c r="RAD52" s="76"/>
      <c r="RAE52" s="76"/>
      <c r="RAF52" s="76"/>
      <c r="RAG52" s="76"/>
      <c r="RAH52" s="76"/>
      <c r="RAI52" s="76"/>
      <c r="RAJ52" s="76"/>
      <c r="RAK52" s="76"/>
      <c r="RAL52" s="76"/>
      <c r="RAM52" s="76"/>
      <c r="RAN52" s="76"/>
      <c r="RAO52" s="76"/>
      <c r="RAP52" s="76"/>
      <c r="RAQ52" s="76"/>
      <c r="RAR52" s="76"/>
      <c r="RAS52" s="76"/>
      <c r="RAT52" s="76"/>
      <c r="RAU52" s="76"/>
      <c r="RAV52" s="76"/>
      <c r="RAW52" s="76"/>
      <c r="RAX52" s="76"/>
      <c r="RAY52" s="76"/>
      <c r="RAZ52" s="76"/>
      <c r="RBA52" s="76"/>
      <c r="RBB52" s="76"/>
      <c r="RBC52" s="76"/>
      <c r="RBD52" s="76"/>
      <c r="RBE52" s="76"/>
      <c r="RBF52" s="76"/>
      <c r="RBG52" s="76"/>
      <c r="RBH52" s="76"/>
      <c r="RBI52" s="76"/>
      <c r="RBJ52" s="76"/>
      <c r="RBK52" s="76"/>
      <c r="RBL52" s="76"/>
      <c r="RBM52" s="76"/>
      <c r="RBN52" s="76"/>
      <c r="RBO52" s="76"/>
      <c r="RBP52" s="76"/>
      <c r="RBQ52" s="76"/>
      <c r="RBR52" s="76"/>
      <c r="RBS52" s="76"/>
      <c r="RBT52" s="76"/>
      <c r="RBU52" s="76"/>
      <c r="RBV52" s="76"/>
      <c r="RBW52" s="76"/>
      <c r="RBX52" s="76"/>
      <c r="RBY52" s="76"/>
      <c r="RBZ52" s="76"/>
      <c r="RCA52" s="76"/>
      <c r="RCB52" s="76"/>
      <c r="RCC52" s="76"/>
      <c r="RCD52" s="76"/>
      <c r="RCE52" s="76"/>
      <c r="RCF52" s="76"/>
      <c r="RCG52" s="76"/>
      <c r="RCH52" s="76"/>
      <c r="RCI52" s="76"/>
      <c r="RCJ52" s="76"/>
      <c r="RCK52" s="76"/>
      <c r="RCL52" s="76"/>
      <c r="RCM52" s="76"/>
      <c r="RCN52" s="76"/>
      <c r="RCO52" s="76"/>
      <c r="RCP52" s="76"/>
      <c r="RCQ52" s="76"/>
      <c r="RCR52" s="76"/>
      <c r="RCS52" s="76"/>
      <c r="RCT52" s="76"/>
      <c r="RCU52" s="76"/>
      <c r="RCV52" s="76"/>
      <c r="RCW52" s="76"/>
      <c r="RCX52" s="76"/>
      <c r="RCY52" s="76"/>
      <c r="RCZ52" s="76"/>
      <c r="RDA52" s="76"/>
      <c r="RDB52" s="76"/>
      <c r="RDC52" s="76"/>
      <c r="RDD52" s="76"/>
      <c r="RDE52" s="76"/>
      <c r="RDF52" s="76"/>
      <c r="RDG52" s="76"/>
      <c r="RDH52" s="76"/>
      <c r="RDI52" s="76"/>
      <c r="RDJ52" s="76"/>
      <c r="RDK52" s="76"/>
      <c r="RDL52" s="76"/>
      <c r="RDM52" s="76"/>
      <c r="RDN52" s="76"/>
      <c r="RDO52" s="76"/>
      <c r="RDP52" s="76"/>
      <c r="RDQ52" s="76"/>
      <c r="RDR52" s="76"/>
      <c r="RDS52" s="76"/>
      <c r="RDT52" s="76"/>
      <c r="RDU52" s="76"/>
      <c r="RDV52" s="76"/>
      <c r="RDW52" s="76"/>
      <c r="RDX52" s="76"/>
      <c r="RDY52" s="76"/>
      <c r="RDZ52" s="76"/>
      <c r="REA52" s="76"/>
      <c r="REB52" s="76"/>
      <c r="REC52" s="76"/>
      <c r="RED52" s="76"/>
      <c r="REE52" s="76"/>
      <c r="REF52" s="76"/>
      <c r="REG52" s="76"/>
      <c r="REH52" s="76"/>
      <c r="REI52" s="76"/>
      <c r="REJ52" s="76"/>
      <c r="REK52" s="76"/>
      <c r="REL52" s="76"/>
      <c r="REM52" s="76"/>
      <c r="REN52" s="76"/>
      <c r="REO52" s="76"/>
      <c r="REP52" s="76"/>
      <c r="REQ52" s="76"/>
      <c r="RER52" s="76"/>
      <c r="RES52" s="76"/>
      <c r="RET52" s="76"/>
      <c r="REU52" s="76"/>
      <c r="REV52" s="76"/>
      <c r="REW52" s="76"/>
      <c r="REX52" s="76"/>
      <c r="REY52" s="76"/>
      <c r="REZ52" s="76"/>
      <c r="RFA52" s="76"/>
      <c r="RFB52" s="76"/>
      <c r="RFC52" s="76"/>
      <c r="RFD52" s="76"/>
      <c r="RFE52" s="76"/>
      <c r="RFF52" s="76"/>
      <c r="RFG52" s="76"/>
      <c r="RFH52" s="76"/>
      <c r="RFI52" s="76"/>
      <c r="RFJ52" s="76"/>
      <c r="RFK52" s="76"/>
      <c r="RFL52" s="76"/>
      <c r="RFM52" s="76"/>
      <c r="RFN52" s="76"/>
      <c r="RFO52" s="76"/>
      <c r="RFP52" s="76"/>
      <c r="RFQ52" s="76"/>
      <c r="RFR52" s="76"/>
      <c r="RFS52" s="76"/>
      <c r="RFT52" s="76"/>
      <c r="RFU52" s="76"/>
      <c r="RFV52" s="76"/>
      <c r="RFW52" s="76"/>
      <c r="RFX52" s="76"/>
      <c r="RFY52" s="76"/>
      <c r="RFZ52" s="76"/>
      <c r="RGA52" s="76"/>
      <c r="RGB52" s="76"/>
      <c r="RGC52" s="76"/>
      <c r="RGD52" s="76"/>
      <c r="RGE52" s="76"/>
      <c r="RGF52" s="76"/>
      <c r="RGG52" s="76"/>
      <c r="RGH52" s="76"/>
      <c r="RGI52" s="76"/>
      <c r="RGJ52" s="76"/>
      <c r="RGK52" s="76"/>
      <c r="RGL52" s="76"/>
      <c r="RGM52" s="76"/>
      <c r="RGN52" s="76"/>
      <c r="RGO52" s="76"/>
      <c r="RGP52" s="76"/>
      <c r="RGQ52" s="76"/>
      <c r="RGR52" s="76"/>
      <c r="RGS52" s="76"/>
      <c r="RGT52" s="76"/>
      <c r="RGU52" s="76"/>
      <c r="RGV52" s="76"/>
      <c r="RGW52" s="76"/>
      <c r="RGX52" s="76"/>
      <c r="RGY52" s="76"/>
      <c r="RGZ52" s="76"/>
      <c r="RHA52" s="76"/>
      <c r="RHB52" s="76"/>
      <c r="RHC52" s="76"/>
      <c r="RHD52" s="76"/>
      <c r="RHE52" s="76"/>
      <c r="RHF52" s="76"/>
      <c r="RHG52" s="76"/>
      <c r="RHH52" s="76"/>
      <c r="RHI52" s="76"/>
      <c r="RHJ52" s="76"/>
      <c r="RHK52" s="76"/>
      <c r="RHL52" s="76"/>
      <c r="RHM52" s="76"/>
      <c r="RHN52" s="76"/>
      <c r="RHO52" s="76"/>
      <c r="RHP52" s="76"/>
      <c r="RHQ52" s="76"/>
      <c r="RHR52" s="76"/>
      <c r="RHS52" s="76"/>
      <c r="RHT52" s="76"/>
      <c r="RHU52" s="76"/>
      <c r="RHV52" s="76"/>
      <c r="RHW52" s="76"/>
      <c r="RHX52" s="76"/>
      <c r="RHY52" s="76"/>
      <c r="RHZ52" s="76"/>
      <c r="RIA52" s="76"/>
      <c r="RIB52" s="76"/>
      <c r="RIC52" s="76"/>
      <c r="RID52" s="76"/>
      <c r="RIE52" s="76"/>
      <c r="RIF52" s="76"/>
      <c r="RIG52" s="76"/>
      <c r="RIH52" s="76"/>
      <c r="RII52" s="76"/>
      <c r="RIJ52" s="76"/>
      <c r="RIK52" s="76"/>
      <c r="RIL52" s="76"/>
      <c r="RIM52" s="76"/>
      <c r="RIN52" s="76"/>
      <c r="RIO52" s="76"/>
      <c r="RIP52" s="76"/>
      <c r="RIQ52" s="76"/>
      <c r="RIR52" s="76"/>
      <c r="RIS52" s="76"/>
      <c r="RIT52" s="76"/>
      <c r="RIU52" s="76"/>
      <c r="RIV52" s="76"/>
      <c r="RIW52" s="76"/>
      <c r="RIX52" s="76"/>
      <c r="RIY52" s="76"/>
      <c r="RIZ52" s="76"/>
      <c r="RJA52" s="76"/>
      <c r="RJB52" s="76"/>
      <c r="RJC52" s="76"/>
      <c r="RJD52" s="76"/>
      <c r="RJE52" s="76"/>
      <c r="RJF52" s="76"/>
      <c r="RJG52" s="76"/>
      <c r="RJH52" s="76"/>
      <c r="RJI52" s="76"/>
      <c r="RJJ52" s="76"/>
      <c r="RJK52" s="76"/>
      <c r="RJL52" s="76"/>
      <c r="RJM52" s="76"/>
      <c r="RJN52" s="76"/>
      <c r="RJO52" s="76"/>
      <c r="RJP52" s="76"/>
      <c r="RJQ52" s="76"/>
      <c r="RJR52" s="76"/>
      <c r="RJS52" s="76"/>
      <c r="RJT52" s="76"/>
      <c r="RJU52" s="76"/>
      <c r="RJV52" s="76"/>
      <c r="RJW52" s="76"/>
      <c r="RJX52" s="76"/>
      <c r="RJY52" s="76"/>
      <c r="RJZ52" s="76"/>
      <c r="RKA52" s="76"/>
      <c r="RKB52" s="76"/>
      <c r="RKC52" s="76"/>
      <c r="RKD52" s="76"/>
      <c r="RKE52" s="76"/>
      <c r="RKF52" s="76"/>
      <c r="RKG52" s="76"/>
      <c r="RKH52" s="76"/>
      <c r="RKI52" s="76"/>
      <c r="RKJ52" s="76"/>
      <c r="RKK52" s="76"/>
      <c r="RKL52" s="76"/>
      <c r="RKM52" s="76"/>
      <c r="RKN52" s="76"/>
      <c r="RKO52" s="76"/>
      <c r="RKP52" s="76"/>
      <c r="RKQ52" s="76"/>
      <c r="RKR52" s="76"/>
      <c r="RKS52" s="76"/>
      <c r="RKT52" s="76"/>
      <c r="RKU52" s="76"/>
      <c r="RKV52" s="76"/>
      <c r="RKW52" s="76"/>
      <c r="RKX52" s="76"/>
      <c r="RKY52" s="76"/>
      <c r="RKZ52" s="76"/>
      <c r="RLA52" s="76"/>
      <c r="RLB52" s="76"/>
      <c r="RLC52" s="76"/>
      <c r="RLD52" s="76"/>
      <c r="RLE52" s="76"/>
      <c r="RLF52" s="76"/>
      <c r="RLG52" s="76"/>
      <c r="RLH52" s="76"/>
      <c r="RLI52" s="76"/>
      <c r="RLJ52" s="76"/>
      <c r="RLK52" s="76"/>
      <c r="RLL52" s="76"/>
      <c r="RLM52" s="76"/>
      <c r="RLN52" s="76"/>
      <c r="RLO52" s="76"/>
      <c r="RLP52" s="76"/>
      <c r="RLQ52" s="76"/>
      <c r="RLR52" s="76"/>
      <c r="RLS52" s="76"/>
      <c r="RLT52" s="76"/>
      <c r="RLU52" s="76"/>
      <c r="RLV52" s="76"/>
      <c r="RLW52" s="76"/>
      <c r="RLX52" s="76"/>
      <c r="RLY52" s="76"/>
      <c r="RLZ52" s="76"/>
      <c r="RMA52" s="76"/>
      <c r="RMB52" s="76"/>
      <c r="RMC52" s="76"/>
      <c r="RMD52" s="76"/>
      <c r="RME52" s="76"/>
      <c r="RMF52" s="76"/>
      <c r="RMG52" s="76"/>
      <c r="RMH52" s="76"/>
      <c r="RMI52" s="76"/>
      <c r="RMJ52" s="76"/>
      <c r="RMK52" s="76"/>
      <c r="RML52" s="76"/>
      <c r="RMM52" s="76"/>
      <c r="RMN52" s="76"/>
      <c r="RMO52" s="76"/>
      <c r="RMP52" s="76"/>
      <c r="RMQ52" s="76"/>
      <c r="RMR52" s="76"/>
      <c r="RMS52" s="76"/>
      <c r="RMT52" s="76"/>
      <c r="RMU52" s="76"/>
      <c r="RMV52" s="76"/>
      <c r="RMW52" s="76"/>
      <c r="RMX52" s="76"/>
      <c r="RMY52" s="76"/>
      <c r="RMZ52" s="76"/>
      <c r="RNA52" s="76"/>
      <c r="RNB52" s="76"/>
      <c r="RNC52" s="76"/>
      <c r="RND52" s="76"/>
      <c r="RNE52" s="76"/>
      <c r="RNF52" s="76"/>
      <c r="RNG52" s="76"/>
      <c r="RNH52" s="76"/>
      <c r="RNI52" s="76"/>
      <c r="RNJ52" s="76"/>
      <c r="RNK52" s="76"/>
      <c r="RNL52" s="76"/>
      <c r="RNM52" s="76"/>
      <c r="RNN52" s="76"/>
      <c r="RNO52" s="76"/>
      <c r="RNP52" s="76"/>
      <c r="RNQ52" s="76"/>
      <c r="RNR52" s="76"/>
      <c r="RNS52" s="76"/>
      <c r="RNT52" s="76"/>
      <c r="RNU52" s="76"/>
      <c r="RNV52" s="76"/>
      <c r="RNW52" s="76"/>
      <c r="RNX52" s="76"/>
      <c r="RNY52" s="76"/>
      <c r="RNZ52" s="76"/>
      <c r="ROA52" s="76"/>
      <c r="ROB52" s="76"/>
      <c r="ROC52" s="76"/>
      <c r="ROD52" s="76"/>
      <c r="ROE52" s="76"/>
      <c r="ROF52" s="76"/>
      <c r="ROG52" s="76"/>
      <c r="ROH52" s="76"/>
      <c r="ROI52" s="76"/>
      <c r="ROJ52" s="76"/>
      <c r="ROK52" s="76"/>
      <c r="ROL52" s="76"/>
      <c r="ROM52" s="76"/>
      <c r="RON52" s="76"/>
      <c r="ROO52" s="76"/>
      <c r="ROP52" s="76"/>
      <c r="ROQ52" s="76"/>
      <c r="ROR52" s="76"/>
      <c r="ROS52" s="76"/>
      <c r="ROT52" s="76"/>
      <c r="ROU52" s="76"/>
      <c r="ROV52" s="76"/>
      <c r="ROW52" s="76"/>
      <c r="ROX52" s="76"/>
      <c r="ROY52" s="76"/>
      <c r="ROZ52" s="76"/>
      <c r="RPA52" s="76"/>
      <c r="RPB52" s="76"/>
      <c r="RPC52" s="76"/>
      <c r="RPD52" s="76"/>
      <c r="RPE52" s="76"/>
      <c r="RPF52" s="76"/>
      <c r="RPG52" s="76"/>
      <c r="RPH52" s="76"/>
      <c r="RPI52" s="76"/>
      <c r="RPJ52" s="76"/>
      <c r="RPK52" s="76"/>
      <c r="RPL52" s="76"/>
      <c r="RPM52" s="76"/>
      <c r="RPN52" s="76"/>
      <c r="RPO52" s="76"/>
      <c r="RPP52" s="76"/>
      <c r="RPQ52" s="76"/>
      <c r="RPR52" s="76"/>
      <c r="RPS52" s="76"/>
      <c r="RPT52" s="76"/>
      <c r="RPU52" s="76"/>
      <c r="RPV52" s="76"/>
      <c r="RPW52" s="76"/>
      <c r="RPX52" s="76"/>
      <c r="RPY52" s="76"/>
      <c r="RPZ52" s="76"/>
      <c r="RQA52" s="76"/>
      <c r="RQB52" s="76"/>
      <c r="RQC52" s="76"/>
      <c r="RQD52" s="76"/>
      <c r="RQE52" s="76"/>
      <c r="RQF52" s="76"/>
      <c r="RQG52" s="76"/>
      <c r="RQH52" s="76"/>
      <c r="RQI52" s="76"/>
      <c r="RQJ52" s="76"/>
      <c r="RQK52" s="76"/>
      <c r="RQL52" s="76"/>
      <c r="RQM52" s="76"/>
      <c r="RQN52" s="76"/>
      <c r="RQO52" s="76"/>
      <c r="RQP52" s="76"/>
      <c r="RQQ52" s="76"/>
      <c r="RQR52" s="76"/>
      <c r="RQS52" s="76"/>
      <c r="RQT52" s="76"/>
      <c r="RQU52" s="76"/>
      <c r="RQV52" s="76"/>
      <c r="RQW52" s="76"/>
      <c r="RQX52" s="76"/>
      <c r="RQY52" s="76"/>
      <c r="RQZ52" s="76"/>
      <c r="RRA52" s="76"/>
      <c r="RRB52" s="76"/>
      <c r="RRC52" s="76"/>
      <c r="RRD52" s="76"/>
      <c r="RRE52" s="76"/>
      <c r="RRF52" s="76"/>
      <c r="RRG52" s="76"/>
      <c r="RRH52" s="76"/>
      <c r="RRI52" s="76"/>
      <c r="RRJ52" s="76"/>
      <c r="RRK52" s="76"/>
      <c r="RRL52" s="76"/>
      <c r="RRM52" s="76"/>
      <c r="RRN52" s="76"/>
      <c r="RRO52" s="76"/>
      <c r="RRP52" s="76"/>
      <c r="RRQ52" s="76"/>
      <c r="RRR52" s="76"/>
      <c r="RRS52" s="76"/>
      <c r="RRT52" s="76"/>
      <c r="RRU52" s="76"/>
      <c r="RRV52" s="76"/>
      <c r="RRW52" s="76"/>
      <c r="RRX52" s="76"/>
      <c r="RRY52" s="76"/>
      <c r="RRZ52" s="76"/>
      <c r="RSA52" s="76"/>
      <c r="RSB52" s="76"/>
      <c r="RSC52" s="76"/>
      <c r="RSD52" s="76"/>
      <c r="RSE52" s="76"/>
      <c r="RSF52" s="76"/>
      <c r="RSG52" s="76"/>
      <c r="RSH52" s="76"/>
      <c r="RSI52" s="76"/>
      <c r="RSJ52" s="76"/>
      <c r="RSK52" s="76"/>
      <c r="RSL52" s="76"/>
      <c r="RSM52" s="76"/>
      <c r="RSN52" s="76"/>
      <c r="RSO52" s="76"/>
      <c r="RSP52" s="76"/>
      <c r="RSQ52" s="76"/>
      <c r="RSR52" s="76"/>
      <c r="RSS52" s="76"/>
      <c r="RST52" s="76"/>
      <c r="RSU52" s="76"/>
      <c r="RSV52" s="76"/>
      <c r="RSW52" s="76"/>
      <c r="RSX52" s="76"/>
      <c r="RSY52" s="76"/>
      <c r="RSZ52" s="76"/>
      <c r="RTA52" s="76"/>
      <c r="RTB52" s="76"/>
      <c r="RTC52" s="76"/>
      <c r="RTD52" s="76"/>
      <c r="RTE52" s="76"/>
      <c r="RTF52" s="76"/>
      <c r="RTG52" s="76"/>
      <c r="RTH52" s="76"/>
      <c r="RTI52" s="76"/>
      <c r="RTJ52" s="76"/>
      <c r="RTK52" s="76"/>
      <c r="RTL52" s="76"/>
      <c r="RTM52" s="76"/>
      <c r="RTN52" s="76"/>
      <c r="RTO52" s="76"/>
      <c r="RTP52" s="76"/>
      <c r="RTQ52" s="76"/>
      <c r="RTR52" s="76"/>
      <c r="RTS52" s="76"/>
      <c r="RTT52" s="76"/>
      <c r="RTU52" s="76"/>
      <c r="RTV52" s="76"/>
      <c r="RTW52" s="76"/>
      <c r="RTX52" s="76"/>
      <c r="RTY52" s="76"/>
      <c r="RTZ52" s="76"/>
      <c r="RUA52" s="76"/>
      <c r="RUB52" s="76"/>
      <c r="RUC52" s="76"/>
      <c r="RUD52" s="76"/>
      <c r="RUE52" s="76"/>
      <c r="RUF52" s="76"/>
      <c r="RUG52" s="76"/>
      <c r="RUH52" s="76"/>
      <c r="RUI52" s="76"/>
      <c r="RUJ52" s="76"/>
      <c r="RUK52" s="76"/>
      <c r="RUL52" s="76"/>
      <c r="RUM52" s="76"/>
      <c r="RUN52" s="76"/>
      <c r="RUO52" s="76"/>
      <c r="RUP52" s="76"/>
      <c r="RUQ52" s="76"/>
      <c r="RUR52" s="76"/>
      <c r="RUS52" s="76"/>
      <c r="RUT52" s="76"/>
      <c r="RUU52" s="76"/>
      <c r="RUV52" s="76"/>
      <c r="RUW52" s="76"/>
      <c r="RUX52" s="76"/>
      <c r="RUY52" s="76"/>
      <c r="RUZ52" s="76"/>
      <c r="RVA52" s="76"/>
      <c r="RVB52" s="76"/>
      <c r="RVC52" s="76"/>
      <c r="RVD52" s="76"/>
      <c r="RVE52" s="76"/>
      <c r="RVF52" s="76"/>
      <c r="RVG52" s="76"/>
      <c r="RVH52" s="76"/>
      <c r="RVI52" s="76"/>
      <c r="RVJ52" s="76"/>
      <c r="RVK52" s="76"/>
      <c r="RVL52" s="76"/>
      <c r="RVM52" s="76"/>
      <c r="RVN52" s="76"/>
      <c r="RVO52" s="76"/>
      <c r="RVP52" s="76"/>
      <c r="RVQ52" s="76"/>
      <c r="RVR52" s="76"/>
      <c r="RVS52" s="76"/>
      <c r="RVT52" s="76"/>
      <c r="RVU52" s="76"/>
      <c r="RVV52" s="76"/>
      <c r="RVW52" s="76"/>
      <c r="RVX52" s="76"/>
      <c r="RVY52" s="76"/>
      <c r="RVZ52" s="76"/>
      <c r="RWA52" s="76"/>
      <c r="RWB52" s="76"/>
      <c r="RWC52" s="76"/>
      <c r="RWD52" s="76"/>
      <c r="RWE52" s="76"/>
      <c r="RWF52" s="76"/>
      <c r="RWG52" s="76"/>
      <c r="RWH52" s="76"/>
      <c r="RWI52" s="76"/>
      <c r="RWJ52" s="76"/>
      <c r="RWK52" s="76"/>
      <c r="RWL52" s="76"/>
      <c r="RWM52" s="76"/>
      <c r="RWN52" s="76"/>
      <c r="RWO52" s="76"/>
      <c r="RWP52" s="76"/>
      <c r="RWQ52" s="76"/>
      <c r="RWR52" s="76"/>
      <c r="RWS52" s="76"/>
      <c r="RWT52" s="76"/>
      <c r="RWU52" s="76"/>
      <c r="RWV52" s="76"/>
      <c r="RWW52" s="76"/>
      <c r="RWX52" s="76"/>
      <c r="RWY52" s="76"/>
      <c r="RWZ52" s="76"/>
      <c r="RXA52" s="76"/>
      <c r="RXB52" s="76"/>
      <c r="RXC52" s="76"/>
      <c r="RXD52" s="76"/>
      <c r="RXE52" s="76"/>
      <c r="RXF52" s="76"/>
      <c r="RXG52" s="76"/>
      <c r="RXH52" s="76"/>
      <c r="RXI52" s="76"/>
      <c r="RXJ52" s="76"/>
      <c r="RXK52" s="76"/>
      <c r="RXL52" s="76"/>
      <c r="RXM52" s="76"/>
      <c r="RXN52" s="76"/>
      <c r="RXO52" s="76"/>
      <c r="RXP52" s="76"/>
      <c r="RXQ52" s="76"/>
      <c r="RXR52" s="76"/>
      <c r="RXS52" s="76"/>
      <c r="RXT52" s="76"/>
      <c r="RXU52" s="76"/>
      <c r="RXV52" s="76"/>
      <c r="RXW52" s="76"/>
      <c r="RXX52" s="76"/>
      <c r="RXY52" s="76"/>
      <c r="RXZ52" s="76"/>
      <c r="RYA52" s="76"/>
      <c r="RYB52" s="76"/>
      <c r="RYC52" s="76"/>
      <c r="RYD52" s="76"/>
      <c r="RYE52" s="76"/>
      <c r="RYF52" s="76"/>
      <c r="RYG52" s="76"/>
      <c r="RYH52" s="76"/>
      <c r="RYI52" s="76"/>
      <c r="RYJ52" s="76"/>
      <c r="RYK52" s="76"/>
      <c r="RYL52" s="76"/>
      <c r="RYM52" s="76"/>
      <c r="RYN52" s="76"/>
      <c r="RYO52" s="76"/>
      <c r="RYP52" s="76"/>
      <c r="RYQ52" s="76"/>
      <c r="RYR52" s="76"/>
      <c r="RYS52" s="76"/>
      <c r="RYT52" s="76"/>
      <c r="RYU52" s="76"/>
      <c r="RYV52" s="76"/>
      <c r="RYW52" s="76"/>
      <c r="RYX52" s="76"/>
      <c r="RYY52" s="76"/>
      <c r="RYZ52" s="76"/>
      <c r="RZA52" s="76"/>
      <c r="RZB52" s="76"/>
      <c r="RZC52" s="76"/>
      <c r="RZD52" s="76"/>
      <c r="RZE52" s="76"/>
      <c r="RZF52" s="76"/>
      <c r="RZG52" s="76"/>
      <c r="RZH52" s="76"/>
      <c r="RZI52" s="76"/>
      <c r="RZJ52" s="76"/>
      <c r="RZK52" s="76"/>
      <c r="RZL52" s="76"/>
      <c r="RZM52" s="76"/>
      <c r="RZN52" s="76"/>
      <c r="RZO52" s="76"/>
      <c r="RZP52" s="76"/>
      <c r="RZQ52" s="76"/>
      <c r="RZR52" s="76"/>
      <c r="RZS52" s="76"/>
      <c r="RZT52" s="76"/>
      <c r="RZU52" s="76"/>
      <c r="RZV52" s="76"/>
      <c r="RZW52" s="76"/>
      <c r="RZX52" s="76"/>
      <c r="RZY52" s="76"/>
      <c r="RZZ52" s="76"/>
      <c r="SAA52" s="76"/>
      <c r="SAB52" s="76"/>
      <c r="SAC52" s="76"/>
      <c r="SAD52" s="76"/>
      <c r="SAE52" s="76"/>
      <c r="SAF52" s="76"/>
      <c r="SAG52" s="76"/>
      <c r="SAH52" s="76"/>
      <c r="SAI52" s="76"/>
      <c r="SAJ52" s="76"/>
      <c r="SAK52" s="76"/>
      <c r="SAL52" s="76"/>
      <c r="SAM52" s="76"/>
      <c r="SAN52" s="76"/>
      <c r="SAO52" s="76"/>
      <c r="SAP52" s="76"/>
      <c r="SAQ52" s="76"/>
      <c r="SAR52" s="76"/>
      <c r="SAS52" s="76"/>
      <c r="SAT52" s="76"/>
      <c r="SAU52" s="76"/>
      <c r="SAV52" s="76"/>
      <c r="SAW52" s="76"/>
      <c r="SAX52" s="76"/>
      <c r="SAY52" s="76"/>
      <c r="SAZ52" s="76"/>
      <c r="SBA52" s="76"/>
      <c r="SBB52" s="76"/>
      <c r="SBC52" s="76"/>
      <c r="SBD52" s="76"/>
      <c r="SBE52" s="76"/>
      <c r="SBF52" s="76"/>
      <c r="SBG52" s="76"/>
      <c r="SBH52" s="76"/>
      <c r="SBI52" s="76"/>
      <c r="SBJ52" s="76"/>
      <c r="SBK52" s="76"/>
      <c r="SBL52" s="76"/>
      <c r="SBM52" s="76"/>
      <c r="SBN52" s="76"/>
      <c r="SBO52" s="76"/>
      <c r="SBP52" s="76"/>
      <c r="SBQ52" s="76"/>
      <c r="SBR52" s="76"/>
      <c r="SBS52" s="76"/>
      <c r="SBT52" s="76"/>
      <c r="SBU52" s="76"/>
      <c r="SBV52" s="76"/>
      <c r="SBW52" s="76"/>
      <c r="SBX52" s="76"/>
      <c r="SBY52" s="76"/>
      <c r="SBZ52" s="76"/>
      <c r="SCA52" s="76"/>
      <c r="SCB52" s="76"/>
      <c r="SCC52" s="76"/>
      <c r="SCD52" s="76"/>
      <c r="SCE52" s="76"/>
      <c r="SCF52" s="76"/>
      <c r="SCG52" s="76"/>
      <c r="SCH52" s="76"/>
      <c r="SCI52" s="76"/>
      <c r="SCJ52" s="76"/>
      <c r="SCK52" s="76"/>
      <c r="SCL52" s="76"/>
      <c r="SCM52" s="76"/>
      <c r="SCN52" s="76"/>
      <c r="SCO52" s="76"/>
      <c r="SCP52" s="76"/>
      <c r="SCQ52" s="76"/>
      <c r="SCR52" s="76"/>
      <c r="SCS52" s="76"/>
      <c r="SCT52" s="76"/>
      <c r="SCU52" s="76"/>
      <c r="SCV52" s="76"/>
      <c r="SCW52" s="76"/>
      <c r="SCX52" s="76"/>
      <c r="SCY52" s="76"/>
      <c r="SCZ52" s="76"/>
      <c r="SDA52" s="76"/>
      <c r="SDB52" s="76"/>
      <c r="SDC52" s="76"/>
      <c r="SDD52" s="76"/>
      <c r="SDE52" s="76"/>
      <c r="SDF52" s="76"/>
      <c r="SDG52" s="76"/>
      <c r="SDH52" s="76"/>
      <c r="SDI52" s="76"/>
      <c r="SDJ52" s="76"/>
      <c r="SDK52" s="76"/>
      <c r="SDL52" s="76"/>
      <c r="SDM52" s="76"/>
      <c r="SDN52" s="76"/>
      <c r="SDO52" s="76"/>
      <c r="SDP52" s="76"/>
      <c r="SDQ52" s="76"/>
      <c r="SDR52" s="76"/>
      <c r="SDS52" s="76"/>
      <c r="SDT52" s="76"/>
      <c r="SDU52" s="76"/>
      <c r="SDV52" s="76"/>
      <c r="SDW52" s="76"/>
      <c r="SDX52" s="76"/>
      <c r="SDY52" s="76"/>
      <c r="SDZ52" s="76"/>
      <c r="SEA52" s="76"/>
      <c r="SEB52" s="76"/>
      <c r="SEC52" s="76"/>
      <c r="SED52" s="76"/>
      <c r="SEE52" s="76"/>
      <c r="SEF52" s="76"/>
      <c r="SEG52" s="76"/>
      <c r="SEH52" s="76"/>
      <c r="SEI52" s="76"/>
      <c r="SEJ52" s="76"/>
      <c r="SEK52" s="76"/>
      <c r="SEL52" s="76"/>
      <c r="SEM52" s="76"/>
      <c r="SEN52" s="76"/>
      <c r="SEO52" s="76"/>
      <c r="SEP52" s="76"/>
      <c r="SEQ52" s="76"/>
      <c r="SER52" s="76"/>
      <c r="SES52" s="76"/>
      <c r="SET52" s="76"/>
      <c r="SEU52" s="76"/>
      <c r="SEV52" s="76"/>
      <c r="SEW52" s="76"/>
      <c r="SEX52" s="76"/>
      <c r="SEY52" s="76"/>
      <c r="SEZ52" s="76"/>
      <c r="SFA52" s="76"/>
      <c r="SFB52" s="76"/>
      <c r="SFC52" s="76"/>
      <c r="SFD52" s="76"/>
      <c r="SFE52" s="76"/>
      <c r="SFF52" s="76"/>
      <c r="SFG52" s="76"/>
      <c r="SFH52" s="76"/>
      <c r="SFI52" s="76"/>
      <c r="SFJ52" s="76"/>
      <c r="SFK52" s="76"/>
      <c r="SFL52" s="76"/>
      <c r="SFM52" s="76"/>
      <c r="SFN52" s="76"/>
      <c r="SFO52" s="76"/>
      <c r="SFP52" s="76"/>
      <c r="SFQ52" s="76"/>
      <c r="SFR52" s="76"/>
      <c r="SFS52" s="76"/>
      <c r="SFT52" s="76"/>
      <c r="SFU52" s="76"/>
      <c r="SFV52" s="76"/>
      <c r="SFW52" s="76"/>
      <c r="SFX52" s="76"/>
      <c r="SFY52" s="76"/>
      <c r="SFZ52" s="76"/>
      <c r="SGA52" s="76"/>
      <c r="SGB52" s="76"/>
      <c r="SGC52" s="76"/>
      <c r="SGD52" s="76"/>
      <c r="SGE52" s="76"/>
      <c r="SGF52" s="76"/>
      <c r="SGG52" s="76"/>
      <c r="SGH52" s="76"/>
      <c r="SGI52" s="76"/>
      <c r="SGJ52" s="76"/>
      <c r="SGK52" s="76"/>
      <c r="SGL52" s="76"/>
      <c r="SGM52" s="76"/>
      <c r="SGN52" s="76"/>
      <c r="SGO52" s="76"/>
      <c r="SGP52" s="76"/>
      <c r="SGQ52" s="76"/>
      <c r="SGR52" s="76"/>
      <c r="SGS52" s="76"/>
      <c r="SGT52" s="76"/>
      <c r="SGU52" s="76"/>
      <c r="SGV52" s="76"/>
      <c r="SGW52" s="76"/>
      <c r="SGX52" s="76"/>
      <c r="SGY52" s="76"/>
      <c r="SGZ52" s="76"/>
      <c r="SHA52" s="76"/>
      <c r="SHB52" s="76"/>
      <c r="SHC52" s="76"/>
      <c r="SHD52" s="76"/>
      <c r="SHE52" s="76"/>
      <c r="SHF52" s="76"/>
      <c r="SHG52" s="76"/>
      <c r="SHH52" s="76"/>
      <c r="SHI52" s="76"/>
      <c r="SHJ52" s="76"/>
      <c r="SHK52" s="76"/>
      <c r="SHL52" s="76"/>
      <c r="SHM52" s="76"/>
      <c r="SHN52" s="76"/>
      <c r="SHO52" s="76"/>
      <c r="SHP52" s="76"/>
      <c r="SHQ52" s="76"/>
      <c r="SHR52" s="76"/>
      <c r="SHS52" s="76"/>
      <c r="SHT52" s="76"/>
      <c r="SHU52" s="76"/>
      <c r="SHV52" s="76"/>
      <c r="SHW52" s="76"/>
      <c r="SHX52" s="76"/>
      <c r="SHY52" s="76"/>
      <c r="SHZ52" s="76"/>
      <c r="SIA52" s="76"/>
      <c r="SIB52" s="76"/>
      <c r="SIC52" s="76"/>
      <c r="SID52" s="76"/>
      <c r="SIE52" s="76"/>
      <c r="SIF52" s="76"/>
      <c r="SIG52" s="76"/>
      <c r="SIH52" s="76"/>
      <c r="SII52" s="76"/>
      <c r="SIJ52" s="76"/>
      <c r="SIK52" s="76"/>
      <c r="SIL52" s="76"/>
      <c r="SIM52" s="76"/>
      <c r="SIN52" s="76"/>
      <c r="SIO52" s="76"/>
      <c r="SIP52" s="76"/>
      <c r="SIQ52" s="76"/>
      <c r="SIR52" s="76"/>
      <c r="SIS52" s="76"/>
      <c r="SIT52" s="76"/>
      <c r="SIU52" s="76"/>
      <c r="SIV52" s="76"/>
      <c r="SIW52" s="76"/>
      <c r="SIX52" s="76"/>
      <c r="SIY52" s="76"/>
      <c r="SIZ52" s="76"/>
      <c r="SJA52" s="76"/>
      <c r="SJB52" s="76"/>
      <c r="SJC52" s="76"/>
      <c r="SJD52" s="76"/>
      <c r="SJE52" s="76"/>
      <c r="SJF52" s="76"/>
      <c r="SJG52" s="76"/>
      <c r="SJH52" s="76"/>
      <c r="SJI52" s="76"/>
      <c r="SJJ52" s="76"/>
      <c r="SJK52" s="76"/>
      <c r="SJL52" s="76"/>
      <c r="SJM52" s="76"/>
      <c r="SJN52" s="76"/>
      <c r="SJO52" s="76"/>
      <c r="SJP52" s="76"/>
      <c r="SJQ52" s="76"/>
      <c r="SJR52" s="76"/>
      <c r="SJS52" s="76"/>
      <c r="SJT52" s="76"/>
      <c r="SJU52" s="76"/>
      <c r="SJV52" s="76"/>
      <c r="SJW52" s="76"/>
      <c r="SJX52" s="76"/>
      <c r="SJY52" s="76"/>
      <c r="SJZ52" s="76"/>
      <c r="SKA52" s="76"/>
      <c r="SKB52" s="76"/>
      <c r="SKC52" s="76"/>
      <c r="SKD52" s="76"/>
      <c r="SKE52" s="76"/>
      <c r="SKF52" s="76"/>
      <c r="SKG52" s="76"/>
      <c r="SKH52" s="76"/>
      <c r="SKI52" s="76"/>
      <c r="SKJ52" s="76"/>
      <c r="SKK52" s="76"/>
      <c r="SKL52" s="76"/>
      <c r="SKM52" s="76"/>
      <c r="SKN52" s="76"/>
      <c r="SKO52" s="76"/>
      <c r="SKP52" s="76"/>
      <c r="SKQ52" s="76"/>
      <c r="SKR52" s="76"/>
      <c r="SKS52" s="76"/>
      <c r="SKT52" s="76"/>
      <c r="SKU52" s="76"/>
      <c r="SKV52" s="76"/>
      <c r="SKW52" s="76"/>
      <c r="SKX52" s="76"/>
      <c r="SKY52" s="76"/>
      <c r="SKZ52" s="76"/>
      <c r="SLA52" s="76"/>
      <c r="SLB52" s="76"/>
      <c r="SLC52" s="76"/>
      <c r="SLD52" s="76"/>
      <c r="SLE52" s="76"/>
      <c r="SLF52" s="76"/>
      <c r="SLG52" s="76"/>
      <c r="SLH52" s="76"/>
      <c r="SLI52" s="76"/>
      <c r="SLJ52" s="76"/>
      <c r="SLK52" s="76"/>
      <c r="SLL52" s="76"/>
      <c r="SLM52" s="76"/>
      <c r="SLN52" s="76"/>
      <c r="SLO52" s="76"/>
      <c r="SLP52" s="76"/>
      <c r="SLQ52" s="76"/>
      <c r="SLR52" s="76"/>
      <c r="SLS52" s="76"/>
      <c r="SLT52" s="76"/>
      <c r="SLU52" s="76"/>
      <c r="SLV52" s="76"/>
      <c r="SLW52" s="76"/>
      <c r="SLX52" s="76"/>
      <c r="SLY52" s="76"/>
      <c r="SLZ52" s="76"/>
      <c r="SMA52" s="76"/>
      <c r="SMB52" s="76"/>
      <c r="SMC52" s="76"/>
      <c r="SMD52" s="76"/>
      <c r="SME52" s="76"/>
      <c r="SMF52" s="76"/>
      <c r="SMG52" s="76"/>
      <c r="SMH52" s="76"/>
      <c r="SMI52" s="76"/>
      <c r="SMJ52" s="76"/>
      <c r="SMK52" s="76"/>
      <c r="SML52" s="76"/>
      <c r="SMM52" s="76"/>
      <c r="SMN52" s="76"/>
      <c r="SMO52" s="76"/>
      <c r="SMP52" s="76"/>
      <c r="SMQ52" s="76"/>
      <c r="SMR52" s="76"/>
      <c r="SMS52" s="76"/>
      <c r="SMT52" s="76"/>
      <c r="SMU52" s="76"/>
      <c r="SMV52" s="76"/>
      <c r="SMW52" s="76"/>
      <c r="SMX52" s="76"/>
      <c r="SMY52" s="76"/>
      <c r="SMZ52" s="76"/>
      <c r="SNA52" s="76"/>
      <c r="SNB52" s="76"/>
      <c r="SNC52" s="76"/>
      <c r="SND52" s="76"/>
      <c r="SNE52" s="76"/>
      <c r="SNF52" s="76"/>
      <c r="SNG52" s="76"/>
      <c r="SNH52" s="76"/>
      <c r="SNI52" s="76"/>
      <c r="SNJ52" s="76"/>
      <c r="SNK52" s="76"/>
      <c r="SNL52" s="76"/>
      <c r="SNM52" s="76"/>
      <c r="SNN52" s="76"/>
      <c r="SNO52" s="76"/>
      <c r="SNP52" s="76"/>
      <c r="SNQ52" s="76"/>
      <c r="SNR52" s="76"/>
      <c r="SNS52" s="76"/>
      <c r="SNT52" s="76"/>
      <c r="SNU52" s="76"/>
      <c r="SNV52" s="76"/>
      <c r="SNW52" s="76"/>
      <c r="SNX52" s="76"/>
      <c r="SNY52" s="76"/>
      <c r="SNZ52" s="76"/>
      <c r="SOA52" s="76"/>
      <c r="SOB52" s="76"/>
      <c r="SOC52" s="76"/>
      <c r="SOD52" s="76"/>
      <c r="SOE52" s="76"/>
      <c r="SOF52" s="76"/>
      <c r="SOG52" s="76"/>
      <c r="SOH52" s="76"/>
      <c r="SOI52" s="76"/>
      <c r="SOJ52" s="76"/>
      <c r="SOK52" s="76"/>
      <c r="SOL52" s="76"/>
      <c r="SOM52" s="76"/>
      <c r="SON52" s="76"/>
      <c r="SOO52" s="76"/>
      <c r="SOP52" s="76"/>
      <c r="SOQ52" s="76"/>
      <c r="SOR52" s="76"/>
      <c r="SOS52" s="76"/>
      <c r="SOT52" s="76"/>
      <c r="SOU52" s="76"/>
      <c r="SOV52" s="76"/>
      <c r="SOW52" s="76"/>
      <c r="SOX52" s="76"/>
      <c r="SOY52" s="76"/>
      <c r="SOZ52" s="76"/>
      <c r="SPA52" s="76"/>
      <c r="SPB52" s="76"/>
      <c r="SPC52" s="76"/>
      <c r="SPD52" s="76"/>
      <c r="SPE52" s="76"/>
      <c r="SPF52" s="76"/>
      <c r="SPG52" s="76"/>
      <c r="SPH52" s="76"/>
      <c r="SPI52" s="76"/>
      <c r="SPJ52" s="76"/>
      <c r="SPK52" s="76"/>
      <c r="SPL52" s="76"/>
      <c r="SPM52" s="76"/>
      <c r="SPN52" s="76"/>
      <c r="SPO52" s="76"/>
      <c r="SPP52" s="76"/>
      <c r="SPQ52" s="76"/>
      <c r="SPR52" s="76"/>
      <c r="SPS52" s="76"/>
      <c r="SPT52" s="76"/>
      <c r="SPU52" s="76"/>
      <c r="SPV52" s="76"/>
      <c r="SPW52" s="76"/>
      <c r="SPX52" s="76"/>
      <c r="SPY52" s="76"/>
      <c r="SPZ52" s="76"/>
      <c r="SQA52" s="76"/>
      <c r="SQB52" s="76"/>
      <c r="SQC52" s="76"/>
      <c r="SQD52" s="76"/>
      <c r="SQE52" s="76"/>
      <c r="SQF52" s="76"/>
      <c r="SQG52" s="76"/>
      <c r="SQH52" s="76"/>
      <c r="SQI52" s="76"/>
      <c r="SQJ52" s="76"/>
      <c r="SQK52" s="76"/>
      <c r="SQL52" s="76"/>
      <c r="SQM52" s="76"/>
      <c r="SQN52" s="76"/>
      <c r="SQO52" s="76"/>
      <c r="SQP52" s="76"/>
      <c r="SQQ52" s="76"/>
      <c r="SQR52" s="76"/>
      <c r="SQS52" s="76"/>
      <c r="SQT52" s="76"/>
      <c r="SQU52" s="76"/>
      <c r="SQV52" s="76"/>
      <c r="SQW52" s="76"/>
      <c r="SQX52" s="76"/>
      <c r="SQY52" s="76"/>
      <c r="SQZ52" s="76"/>
      <c r="SRA52" s="76"/>
      <c r="SRB52" s="76"/>
      <c r="SRC52" s="76"/>
      <c r="SRD52" s="76"/>
      <c r="SRE52" s="76"/>
      <c r="SRF52" s="76"/>
      <c r="SRG52" s="76"/>
      <c r="SRH52" s="76"/>
      <c r="SRI52" s="76"/>
      <c r="SRJ52" s="76"/>
      <c r="SRK52" s="76"/>
      <c r="SRL52" s="76"/>
      <c r="SRM52" s="76"/>
      <c r="SRN52" s="76"/>
      <c r="SRO52" s="76"/>
      <c r="SRP52" s="76"/>
      <c r="SRQ52" s="76"/>
      <c r="SRR52" s="76"/>
      <c r="SRS52" s="76"/>
      <c r="SRT52" s="76"/>
      <c r="SRU52" s="76"/>
      <c r="SRV52" s="76"/>
      <c r="SRW52" s="76"/>
      <c r="SRX52" s="76"/>
      <c r="SRY52" s="76"/>
      <c r="SRZ52" s="76"/>
      <c r="SSA52" s="76"/>
      <c r="SSB52" s="76"/>
      <c r="SSC52" s="76"/>
      <c r="SSD52" s="76"/>
      <c r="SSE52" s="76"/>
      <c r="SSF52" s="76"/>
      <c r="SSG52" s="76"/>
      <c r="SSH52" s="76"/>
      <c r="SSI52" s="76"/>
      <c r="SSJ52" s="76"/>
      <c r="SSK52" s="76"/>
      <c r="SSL52" s="76"/>
      <c r="SSM52" s="76"/>
      <c r="SSN52" s="76"/>
      <c r="SSO52" s="76"/>
      <c r="SSP52" s="76"/>
      <c r="SSQ52" s="76"/>
      <c r="SSR52" s="76"/>
      <c r="SSS52" s="76"/>
      <c r="SST52" s="76"/>
      <c r="SSU52" s="76"/>
      <c r="SSV52" s="76"/>
      <c r="SSW52" s="76"/>
      <c r="SSX52" s="76"/>
      <c r="SSY52" s="76"/>
      <c r="SSZ52" s="76"/>
      <c r="STA52" s="76"/>
      <c r="STB52" s="76"/>
      <c r="STC52" s="76"/>
      <c r="STD52" s="76"/>
      <c r="STE52" s="76"/>
      <c r="STF52" s="76"/>
      <c r="STG52" s="76"/>
      <c r="STH52" s="76"/>
      <c r="STI52" s="76"/>
      <c r="STJ52" s="76"/>
      <c r="STK52" s="76"/>
      <c r="STL52" s="76"/>
      <c r="STM52" s="76"/>
      <c r="STN52" s="76"/>
      <c r="STO52" s="76"/>
      <c r="STP52" s="76"/>
      <c r="STQ52" s="76"/>
      <c r="STR52" s="76"/>
      <c r="STS52" s="76"/>
      <c r="STT52" s="76"/>
      <c r="STU52" s="76"/>
      <c r="STV52" s="76"/>
      <c r="STW52" s="76"/>
      <c r="STX52" s="76"/>
      <c r="STY52" s="76"/>
      <c r="STZ52" s="76"/>
      <c r="SUA52" s="76"/>
      <c r="SUB52" s="76"/>
      <c r="SUC52" s="76"/>
      <c r="SUD52" s="76"/>
      <c r="SUE52" s="76"/>
      <c r="SUF52" s="76"/>
      <c r="SUG52" s="76"/>
      <c r="SUH52" s="76"/>
      <c r="SUI52" s="76"/>
      <c r="SUJ52" s="76"/>
      <c r="SUK52" s="76"/>
      <c r="SUL52" s="76"/>
      <c r="SUM52" s="76"/>
      <c r="SUN52" s="76"/>
      <c r="SUO52" s="76"/>
      <c r="SUP52" s="76"/>
      <c r="SUQ52" s="76"/>
      <c r="SUR52" s="76"/>
      <c r="SUS52" s="76"/>
      <c r="SUT52" s="76"/>
      <c r="SUU52" s="76"/>
      <c r="SUV52" s="76"/>
      <c r="SUW52" s="76"/>
      <c r="SUX52" s="76"/>
      <c r="SUY52" s="76"/>
      <c r="SUZ52" s="76"/>
      <c r="SVA52" s="76"/>
      <c r="SVB52" s="76"/>
      <c r="SVC52" s="76"/>
      <c r="SVD52" s="76"/>
      <c r="SVE52" s="76"/>
      <c r="SVF52" s="76"/>
      <c r="SVG52" s="76"/>
      <c r="SVH52" s="76"/>
      <c r="SVI52" s="76"/>
      <c r="SVJ52" s="76"/>
      <c r="SVK52" s="76"/>
      <c r="SVL52" s="76"/>
      <c r="SVM52" s="76"/>
      <c r="SVN52" s="76"/>
      <c r="SVO52" s="76"/>
      <c r="SVP52" s="76"/>
      <c r="SVQ52" s="76"/>
      <c r="SVR52" s="76"/>
      <c r="SVS52" s="76"/>
      <c r="SVT52" s="76"/>
      <c r="SVU52" s="76"/>
      <c r="SVV52" s="76"/>
      <c r="SVW52" s="76"/>
      <c r="SVX52" s="76"/>
      <c r="SVY52" s="76"/>
      <c r="SVZ52" s="76"/>
      <c r="SWA52" s="76"/>
      <c r="SWB52" s="76"/>
      <c r="SWC52" s="76"/>
      <c r="SWD52" s="76"/>
      <c r="SWE52" s="76"/>
      <c r="SWF52" s="76"/>
      <c r="SWG52" s="76"/>
      <c r="SWH52" s="76"/>
      <c r="SWI52" s="76"/>
      <c r="SWJ52" s="76"/>
      <c r="SWK52" s="76"/>
      <c r="SWL52" s="76"/>
      <c r="SWM52" s="76"/>
      <c r="SWN52" s="76"/>
      <c r="SWO52" s="76"/>
      <c r="SWP52" s="76"/>
      <c r="SWQ52" s="76"/>
      <c r="SWR52" s="76"/>
      <c r="SWS52" s="76"/>
      <c r="SWT52" s="76"/>
      <c r="SWU52" s="76"/>
      <c r="SWV52" s="76"/>
      <c r="SWW52" s="76"/>
      <c r="SWX52" s="76"/>
      <c r="SWY52" s="76"/>
      <c r="SWZ52" s="76"/>
      <c r="SXA52" s="76"/>
      <c r="SXB52" s="76"/>
      <c r="SXC52" s="76"/>
      <c r="SXD52" s="76"/>
      <c r="SXE52" s="76"/>
      <c r="SXF52" s="76"/>
      <c r="SXG52" s="76"/>
      <c r="SXH52" s="76"/>
      <c r="SXI52" s="76"/>
      <c r="SXJ52" s="76"/>
      <c r="SXK52" s="76"/>
      <c r="SXL52" s="76"/>
      <c r="SXM52" s="76"/>
      <c r="SXN52" s="76"/>
      <c r="SXO52" s="76"/>
      <c r="SXP52" s="76"/>
      <c r="SXQ52" s="76"/>
      <c r="SXR52" s="76"/>
      <c r="SXS52" s="76"/>
      <c r="SXT52" s="76"/>
      <c r="SXU52" s="76"/>
      <c r="SXV52" s="76"/>
      <c r="SXW52" s="76"/>
      <c r="SXX52" s="76"/>
      <c r="SXY52" s="76"/>
      <c r="SXZ52" s="76"/>
      <c r="SYA52" s="76"/>
      <c r="SYB52" s="76"/>
      <c r="SYC52" s="76"/>
      <c r="SYD52" s="76"/>
      <c r="SYE52" s="76"/>
      <c r="SYF52" s="76"/>
      <c r="SYG52" s="76"/>
      <c r="SYH52" s="76"/>
      <c r="SYI52" s="76"/>
      <c r="SYJ52" s="76"/>
      <c r="SYK52" s="76"/>
      <c r="SYL52" s="76"/>
      <c r="SYM52" s="76"/>
      <c r="SYN52" s="76"/>
      <c r="SYO52" s="76"/>
      <c r="SYP52" s="76"/>
      <c r="SYQ52" s="76"/>
      <c r="SYR52" s="76"/>
      <c r="SYS52" s="76"/>
      <c r="SYT52" s="76"/>
      <c r="SYU52" s="76"/>
      <c r="SYV52" s="76"/>
      <c r="SYW52" s="76"/>
      <c r="SYX52" s="76"/>
      <c r="SYY52" s="76"/>
      <c r="SYZ52" s="76"/>
      <c r="SZA52" s="76"/>
      <c r="SZB52" s="76"/>
      <c r="SZC52" s="76"/>
      <c r="SZD52" s="76"/>
      <c r="SZE52" s="76"/>
      <c r="SZF52" s="76"/>
      <c r="SZG52" s="76"/>
      <c r="SZH52" s="76"/>
      <c r="SZI52" s="76"/>
      <c r="SZJ52" s="76"/>
      <c r="SZK52" s="76"/>
      <c r="SZL52" s="76"/>
      <c r="SZM52" s="76"/>
      <c r="SZN52" s="76"/>
      <c r="SZO52" s="76"/>
      <c r="SZP52" s="76"/>
      <c r="SZQ52" s="76"/>
      <c r="SZR52" s="76"/>
      <c r="SZS52" s="76"/>
      <c r="SZT52" s="76"/>
      <c r="SZU52" s="76"/>
      <c r="SZV52" s="76"/>
      <c r="SZW52" s="76"/>
      <c r="SZX52" s="76"/>
      <c r="SZY52" s="76"/>
      <c r="SZZ52" s="76"/>
      <c r="TAA52" s="76"/>
      <c r="TAB52" s="76"/>
      <c r="TAC52" s="76"/>
      <c r="TAD52" s="76"/>
      <c r="TAE52" s="76"/>
      <c r="TAF52" s="76"/>
      <c r="TAG52" s="76"/>
      <c r="TAH52" s="76"/>
      <c r="TAI52" s="76"/>
      <c r="TAJ52" s="76"/>
      <c r="TAK52" s="76"/>
      <c r="TAL52" s="76"/>
      <c r="TAM52" s="76"/>
      <c r="TAN52" s="76"/>
      <c r="TAO52" s="76"/>
      <c r="TAP52" s="76"/>
      <c r="TAQ52" s="76"/>
      <c r="TAR52" s="76"/>
      <c r="TAS52" s="76"/>
      <c r="TAT52" s="76"/>
      <c r="TAU52" s="76"/>
      <c r="TAV52" s="76"/>
      <c r="TAW52" s="76"/>
      <c r="TAX52" s="76"/>
      <c r="TAY52" s="76"/>
      <c r="TAZ52" s="76"/>
      <c r="TBA52" s="76"/>
      <c r="TBB52" s="76"/>
      <c r="TBC52" s="76"/>
      <c r="TBD52" s="76"/>
      <c r="TBE52" s="76"/>
      <c r="TBF52" s="76"/>
      <c r="TBG52" s="76"/>
      <c r="TBH52" s="76"/>
      <c r="TBI52" s="76"/>
      <c r="TBJ52" s="76"/>
      <c r="TBK52" s="76"/>
      <c r="TBL52" s="76"/>
      <c r="TBM52" s="76"/>
      <c r="TBN52" s="76"/>
      <c r="TBO52" s="76"/>
      <c r="TBP52" s="76"/>
      <c r="TBQ52" s="76"/>
      <c r="TBR52" s="76"/>
      <c r="TBS52" s="76"/>
      <c r="TBT52" s="76"/>
      <c r="TBU52" s="76"/>
      <c r="TBV52" s="76"/>
      <c r="TBW52" s="76"/>
      <c r="TBX52" s="76"/>
      <c r="TBY52" s="76"/>
      <c r="TBZ52" s="76"/>
      <c r="TCA52" s="76"/>
      <c r="TCB52" s="76"/>
      <c r="TCC52" s="76"/>
      <c r="TCD52" s="76"/>
      <c r="TCE52" s="76"/>
      <c r="TCF52" s="76"/>
      <c r="TCG52" s="76"/>
      <c r="TCH52" s="76"/>
      <c r="TCI52" s="76"/>
      <c r="TCJ52" s="76"/>
      <c r="TCK52" s="76"/>
      <c r="TCL52" s="76"/>
      <c r="TCM52" s="76"/>
      <c r="TCN52" s="76"/>
      <c r="TCO52" s="76"/>
      <c r="TCP52" s="76"/>
      <c r="TCQ52" s="76"/>
      <c r="TCR52" s="76"/>
      <c r="TCS52" s="76"/>
      <c r="TCT52" s="76"/>
      <c r="TCU52" s="76"/>
      <c r="TCV52" s="76"/>
      <c r="TCW52" s="76"/>
      <c r="TCX52" s="76"/>
      <c r="TCY52" s="76"/>
      <c r="TCZ52" s="76"/>
      <c r="TDA52" s="76"/>
      <c r="TDB52" s="76"/>
      <c r="TDC52" s="76"/>
      <c r="TDD52" s="76"/>
      <c r="TDE52" s="76"/>
      <c r="TDF52" s="76"/>
      <c r="TDG52" s="76"/>
      <c r="TDH52" s="76"/>
      <c r="TDI52" s="76"/>
      <c r="TDJ52" s="76"/>
      <c r="TDK52" s="76"/>
      <c r="TDL52" s="76"/>
      <c r="TDM52" s="76"/>
      <c r="TDN52" s="76"/>
      <c r="TDO52" s="76"/>
      <c r="TDP52" s="76"/>
      <c r="TDQ52" s="76"/>
      <c r="TDR52" s="76"/>
      <c r="TDS52" s="76"/>
      <c r="TDT52" s="76"/>
      <c r="TDU52" s="76"/>
      <c r="TDV52" s="76"/>
      <c r="TDW52" s="76"/>
      <c r="TDX52" s="76"/>
      <c r="TDY52" s="76"/>
      <c r="TDZ52" s="76"/>
      <c r="TEA52" s="76"/>
      <c r="TEB52" s="76"/>
      <c r="TEC52" s="76"/>
      <c r="TED52" s="76"/>
      <c r="TEE52" s="76"/>
      <c r="TEF52" s="76"/>
      <c r="TEG52" s="76"/>
      <c r="TEH52" s="76"/>
      <c r="TEI52" s="76"/>
      <c r="TEJ52" s="76"/>
      <c r="TEK52" s="76"/>
      <c r="TEL52" s="76"/>
      <c r="TEM52" s="76"/>
      <c r="TEN52" s="76"/>
      <c r="TEO52" s="76"/>
      <c r="TEP52" s="76"/>
      <c r="TEQ52" s="76"/>
      <c r="TER52" s="76"/>
      <c r="TES52" s="76"/>
      <c r="TET52" s="76"/>
      <c r="TEU52" s="76"/>
      <c r="TEV52" s="76"/>
      <c r="TEW52" s="76"/>
      <c r="TEX52" s="76"/>
      <c r="TEY52" s="76"/>
      <c r="TEZ52" s="76"/>
      <c r="TFA52" s="76"/>
      <c r="TFB52" s="76"/>
      <c r="TFC52" s="76"/>
      <c r="TFD52" s="76"/>
      <c r="TFE52" s="76"/>
      <c r="TFF52" s="76"/>
      <c r="TFG52" s="76"/>
      <c r="TFH52" s="76"/>
      <c r="TFI52" s="76"/>
      <c r="TFJ52" s="76"/>
      <c r="TFK52" s="76"/>
      <c r="TFL52" s="76"/>
      <c r="TFM52" s="76"/>
      <c r="TFN52" s="76"/>
      <c r="TFO52" s="76"/>
      <c r="TFP52" s="76"/>
      <c r="TFQ52" s="76"/>
      <c r="TFR52" s="76"/>
      <c r="TFS52" s="76"/>
      <c r="TFT52" s="76"/>
      <c r="TFU52" s="76"/>
      <c r="TFV52" s="76"/>
      <c r="TFW52" s="76"/>
      <c r="TFX52" s="76"/>
      <c r="TFY52" s="76"/>
      <c r="TFZ52" s="76"/>
      <c r="TGA52" s="76"/>
      <c r="TGB52" s="76"/>
      <c r="TGC52" s="76"/>
      <c r="TGD52" s="76"/>
      <c r="TGE52" s="76"/>
      <c r="TGF52" s="76"/>
      <c r="TGG52" s="76"/>
      <c r="TGH52" s="76"/>
      <c r="TGI52" s="76"/>
      <c r="TGJ52" s="76"/>
      <c r="TGK52" s="76"/>
      <c r="TGL52" s="76"/>
      <c r="TGM52" s="76"/>
      <c r="TGN52" s="76"/>
      <c r="TGO52" s="76"/>
      <c r="TGP52" s="76"/>
      <c r="TGQ52" s="76"/>
      <c r="TGR52" s="76"/>
      <c r="TGS52" s="76"/>
      <c r="TGT52" s="76"/>
      <c r="TGU52" s="76"/>
      <c r="TGV52" s="76"/>
      <c r="TGW52" s="76"/>
      <c r="TGX52" s="76"/>
      <c r="TGY52" s="76"/>
      <c r="TGZ52" s="76"/>
      <c r="THA52" s="76"/>
      <c r="THB52" s="76"/>
      <c r="THC52" s="76"/>
      <c r="THD52" s="76"/>
      <c r="THE52" s="76"/>
      <c r="THF52" s="76"/>
      <c r="THG52" s="76"/>
      <c r="THH52" s="76"/>
      <c r="THI52" s="76"/>
      <c r="THJ52" s="76"/>
      <c r="THK52" s="76"/>
      <c r="THL52" s="76"/>
      <c r="THM52" s="76"/>
      <c r="THN52" s="76"/>
      <c r="THO52" s="76"/>
      <c r="THP52" s="76"/>
      <c r="THQ52" s="76"/>
      <c r="THR52" s="76"/>
      <c r="THS52" s="76"/>
      <c r="THT52" s="76"/>
      <c r="THU52" s="76"/>
      <c r="THV52" s="76"/>
      <c r="THW52" s="76"/>
      <c r="THX52" s="76"/>
      <c r="THY52" s="76"/>
      <c r="THZ52" s="76"/>
      <c r="TIA52" s="76"/>
      <c r="TIB52" s="76"/>
      <c r="TIC52" s="76"/>
      <c r="TID52" s="76"/>
      <c r="TIE52" s="76"/>
      <c r="TIF52" s="76"/>
      <c r="TIG52" s="76"/>
      <c r="TIH52" s="76"/>
      <c r="TII52" s="76"/>
      <c r="TIJ52" s="76"/>
      <c r="TIK52" s="76"/>
      <c r="TIL52" s="76"/>
      <c r="TIM52" s="76"/>
      <c r="TIN52" s="76"/>
      <c r="TIO52" s="76"/>
      <c r="TIP52" s="76"/>
      <c r="TIQ52" s="76"/>
      <c r="TIR52" s="76"/>
      <c r="TIS52" s="76"/>
      <c r="TIT52" s="76"/>
      <c r="TIU52" s="76"/>
      <c r="TIV52" s="76"/>
      <c r="TIW52" s="76"/>
      <c r="TIX52" s="76"/>
      <c r="TIY52" s="76"/>
      <c r="TIZ52" s="76"/>
      <c r="TJA52" s="76"/>
      <c r="TJB52" s="76"/>
      <c r="TJC52" s="76"/>
      <c r="TJD52" s="76"/>
      <c r="TJE52" s="76"/>
      <c r="TJF52" s="76"/>
      <c r="TJG52" s="76"/>
      <c r="TJH52" s="76"/>
      <c r="TJI52" s="76"/>
      <c r="TJJ52" s="76"/>
      <c r="TJK52" s="76"/>
      <c r="TJL52" s="76"/>
      <c r="TJM52" s="76"/>
      <c r="TJN52" s="76"/>
      <c r="TJO52" s="76"/>
      <c r="TJP52" s="76"/>
      <c r="TJQ52" s="76"/>
      <c r="TJR52" s="76"/>
      <c r="TJS52" s="76"/>
      <c r="TJT52" s="76"/>
      <c r="TJU52" s="76"/>
      <c r="TJV52" s="76"/>
      <c r="TJW52" s="76"/>
      <c r="TJX52" s="76"/>
      <c r="TJY52" s="76"/>
      <c r="TJZ52" s="76"/>
      <c r="TKA52" s="76"/>
      <c r="TKB52" s="76"/>
      <c r="TKC52" s="76"/>
      <c r="TKD52" s="76"/>
      <c r="TKE52" s="76"/>
      <c r="TKF52" s="76"/>
      <c r="TKG52" s="76"/>
      <c r="TKH52" s="76"/>
      <c r="TKI52" s="76"/>
      <c r="TKJ52" s="76"/>
      <c r="TKK52" s="76"/>
      <c r="TKL52" s="76"/>
      <c r="TKM52" s="76"/>
      <c r="TKN52" s="76"/>
      <c r="TKO52" s="76"/>
      <c r="TKP52" s="76"/>
      <c r="TKQ52" s="76"/>
      <c r="TKR52" s="76"/>
      <c r="TKS52" s="76"/>
      <c r="TKT52" s="76"/>
      <c r="TKU52" s="76"/>
      <c r="TKV52" s="76"/>
      <c r="TKW52" s="76"/>
      <c r="TKX52" s="76"/>
      <c r="TKY52" s="76"/>
      <c r="TKZ52" s="76"/>
      <c r="TLA52" s="76"/>
      <c r="TLB52" s="76"/>
      <c r="TLC52" s="76"/>
      <c r="TLD52" s="76"/>
      <c r="TLE52" s="76"/>
      <c r="TLF52" s="76"/>
      <c r="TLG52" s="76"/>
      <c r="TLH52" s="76"/>
      <c r="TLI52" s="76"/>
      <c r="TLJ52" s="76"/>
      <c r="TLK52" s="76"/>
      <c r="TLL52" s="76"/>
      <c r="TLM52" s="76"/>
      <c r="TLN52" s="76"/>
      <c r="TLO52" s="76"/>
      <c r="TLP52" s="76"/>
      <c r="TLQ52" s="76"/>
      <c r="TLR52" s="76"/>
      <c r="TLS52" s="76"/>
      <c r="TLT52" s="76"/>
      <c r="TLU52" s="76"/>
      <c r="TLV52" s="76"/>
      <c r="TLW52" s="76"/>
      <c r="TLX52" s="76"/>
      <c r="TLY52" s="76"/>
      <c r="TLZ52" s="76"/>
      <c r="TMA52" s="76"/>
      <c r="TMB52" s="76"/>
      <c r="TMC52" s="76"/>
      <c r="TMD52" s="76"/>
      <c r="TME52" s="76"/>
      <c r="TMF52" s="76"/>
      <c r="TMG52" s="76"/>
      <c r="TMH52" s="76"/>
      <c r="TMI52" s="76"/>
      <c r="TMJ52" s="76"/>
      <c r="TMK52" s="76"/>
      <c r="TML52" s="76"/>
      <c r="TMM52" s="76"/>
      <c r="TMN52" s="76"/>
      <c r="TMO52" s="76"/>
      <c r="TMP52" s="76"/>
      <c r="TMQ52" s="76"/>
      <c r="TMR52" s="76"/>
      <c r="TMS52" s="76"/>
      <c r="TMT52" s="76"/>
      <c r="TMU52" s="76"/>
      <c r="TMV52" s="76"/>
      <c r="TMW52" s="76"/>
      <c r="TMX52" s="76"/>
      <c r="TMY52" s="76"/>
      <c r="TMZ52" s="76"/>
      <c r="TNA52" s="76"/>
      <c r="TNB52" s="76"/>
      <c r="TNC52" s="76"/>
      <c r="TND52" s="76"/>
      <c r="TNE52" s="76"/>
      <c r="TNF52" s="76"/>
      <c r="TNG52" s="76"/>
      <c r="TNH52" s="76"/>
      <c r="TNI52" s="76"/>
      <c r="TNJ52" s="76"/>
      <c r="TNK52" s="76"/>
      <c r="TNL52" s="76"/>
      <c r="TNM52" s="76"/>
      <c r="TNN52" s="76"/>
      <c r="TNO52" s="76"/>
      <c r="TNP52" s="76"/>
      <c r="TNQ52" s="76"/>
      <c r="TNR52" s="76"/>
      <c r="TNS52" s="76"/>
      <c r="TNT52" s="76"/>
      <c r="TNU52" s="76"/>
      <c r="TNV52" s="76"/>
      <c r="TNW52" s="76"/>
      <c r="TNX52" s="76"/>
      <c r="TNY52" s="76"/>
      <c r="TNZ52" s="76"/>
      <c r="TOA52" s="76"/>
      <c r="TOB52" s="76"/>
      <c r="TOC52" s="76"/>
      <c r="TOD52" s="76"/>
      <c r="TOE52" s="76"/>
      <c r="TOF52" s="76"/>
      <c r="TOG52" s="76"/>
      <c r="TOH52" s="76"/>
      <c r="TOI52" s="76"/>
      <c r="TOJ52" s="76"/>
      <c r="TOK52" s="76"/>
      <c r="TOL52" s="76"/>
      <c r="TOM52" s="76"/>
      <c r="TON52" s="76"/>
      <c r="TOO52" s="76"/>
      <c r="TOP52" s="76"/>
      <c r="TOQ52" s="76"/>
      <c r="TOR52" s="76"/>
      <c r="TOS52" s="76"/>
      <c r="TOT52" s="76"/>
      <c r="TOU52" s="76"/>
      <c r="TOV52" s="76"/>
      <c r="TOW52" s="76"/>
      <c r="TOX52" s="76"/>
      <c r="TOY52" s="76"/>
      <c r="TOZ52" s="76"/>
      <c r="TPA52" s="76"/>
      <c r="TPB52" s="76"/>
      <c r="TPC52" s="76"/>
      <c r="TPD52" s="76"/>
      <c r="TPE52" s="76"/>
      <c r="TPF52" s="76"/>
      <c r="TPG52" s="76"/>
      <c r="TPH52" s="76"/>
      <c r="TPI52" s="76"/>
      <c r="TPJ52" s="76"/>
      <c r="TPK52" s="76"/>
      <c r="TPL52" s="76"/>
      <c r="TPM52" s="76"/>
      <c r="TPN52" s="76"/>
      <c r="TPO52" s="76"/>
      <c r="TPP52" s="76"/>
      <c r="TPQ52" s="76"/>
      <c r="TPR52" s="76"/>
      <c r="TPS52" s="76"/>
      <c r="TPT52" s="76"/>
      <c r="TPU52" s="76"/>
      <c r="TPV52" s="76"/>
      <c r="TPW52" s="76"/>
      <c r="TPX52" s="76"/>
      <c r="TPY52" s="76"/>
      <c r="TPZ52" s="76"/>
      <c r="TQA52" s="76"/>
      <c r="TQB52" s="76"/>
      <c r="TQC52" s="76"/>
      <c r="TQD52" s="76"/>
      <c r="TQE52" s="76"/>
      <c r="TQF52" s="76"/>
      <c r="TQG52" s="76"/>
      <c r="TQH52" s="76"/>
      <c r="TQI52" s="76"/>
      <c r="TQJ52" s="76"/>
      <c r="TQK52" s="76"/>
      <c r="TQL52" s="76"/>
      <c r="TQM52" s="76"/>
      <c r="TQN52" s="76"/>
      <c r="TQO52" s="76"/>
      <c r="TQP52" s="76"/>
      <c r="TQQ52" s="76"/>
      <c r="TQR52" s="76"/>
      <c r="TQS52" s="76"/>
      <c r="TQT52" s="76"/>
      <c r="TQU52" s="76"/>
      <c r="TQV52" s="76"/>
      <c r="TQW52" s="76"/>
      <c r="TQX52" s="76"/>
      <c r="TQY52" s="76"/>
      <c r="TQZ52" s="76"/>
      <c r="TRA52" s="76"/>
      <c r="TRB52" s="76"/>
      <c r="TRC52" s="76"/>
      <c r="TRD52" s="76"/>
      <c r="TRE52" s="76"/>
      <c r="TRF52" s="76"/>
      <c r="TRG52" s="76"/>
      <c r="TRH52" s="76"/>
      <c r="TRI52" s="76"/>
      <c r="TRJ52" s="76"/>
      <c r="TRK52" s="76"/>
      <c r="TRL52" s="76"/>
      <c r="TRM52" s="76"/>
      <c r="TRN52" s="76"/>
      <c r="TRO52" s="76"/>
      <c r="TRP52" s="76"/>
      <c r="TRQ52" s="76"/>
      <c r="TRR52" s="76"/>
      <c r="TRS52" s="76"/>
      <c r="TRT52" s="76"/>
      <c r="TRU52" s="76"/>
      <c r="TRV52" s="76"/>
      <c r="TRW52" s="76"/>
      <c r="TRX52" s="76"/>
      <c r="TRY52" s="76"/>
      <c r="TRZ52" s="76"/>
      <c r="TSA52" s="76"/>
      <c r="TSB52" s="76"/>
      <c r="TSC52" s="76"/>
      <c r="TSD52" s="76"/>
      <c r="TSE52" s="76"/>
      <c r="TSF52" s="76"/>
      <c r="TSG52" s="76"/>
      <c r="TSH52" s="76"/>
      <c r="TSI52" s="76"/>
      <c r="TSJ52" s="76"/>
      <c r="TSK52" s="76"/>
      <c r="TSL52" s="76"/>
      <c r="TSM52" s="76"/>
      <c r="TSN52" s="76"/>
      <c r="TSO52" s="76"/>
      <c r="TSP52" s="76"/>
      <c r="TSQ52" s="76"/>
      <c r="TSR52" s="76"/>
      <c r="TSS52" s="76"/>
      <c r="TST52" s="76"/>
      <c r="TSU52" s="76"/>
      <c r="TSV52" s="76"/>
      <c r="TSW52" s="76"/>
      <c r="TSX52" s="76"/>
      <c r="TSY52" s="76"/>
      <c r="TSZ52" s="76"/>
      <c r="TTA52" s="76"/>
      <c r="TTB52" s="76"/>
      <c r="TTC52" s="76"/>
      <c r="TTD52" s="76"/>
      <c r="TTE52" s="76"/>
      <c r="TTF52" s="76"/>
      <c r="TTG52" s="76"/>
      <c r="TTH52" s="76"/>
      <c r="TTI52" s="76"/>
      <c r="TTJ52" s="76"/>
      <c r="TTK52" s="76"/>
      <c r="TTL52" s="76"/>
      <c r="TTM52" s="76"/>
      <c r="TTN52" s="76"/>
      <c r="TTO52" s="76"/>
      <c r="TTP52" s="76"/>
      <c r="TTQ52" s="76"/>
      <c r="TTR52" s="76"/>
      <c r="TTS52" s="76"/>
      <c r="TTT52" s="76"/>
      <c r="TTU52" s="76"/>
      <c r="TTV52" s="76"/>
      <c r="TTW52" s="76"/>
      <c r="TTX52" s="76"/>
      <c r="TTY52" s="76"/>
      <c r="TTZ52" s="76"/>
      <c r="TUA52" s="76"/>
      <c r="TUB52" s="76"/>
      <c r="TUC52" s="76"/>
      <c r="TUD52" s="76"/>
      <c r="TUE52" s="76"/>
      <c r="TUF52" s="76"/>
      <c r="TUG52" s="76"/>
      <c r="TUH52" s="76"/>
      <c r="TUI52" s="76"/>
      <c r="TUJ52" s="76"/>
      <c r="TUK52" s="76"/>
      <c r="TUL52" s="76"/>
      <c r="TUM52" s="76"/>
      <c r="TUN52" s="76"/>
      <c r="TUO52" s="76"/>
      <c r="TUP52" s="76"/>
      <c r="TUQ52" s="76"/>
      <c r="TUR52" s="76"/>
      <c r="TUS52" s="76"/>
      <c r="TUT52" s="76"/>
      <c r="TUU52" s="76"/>
      <c r="TUV52" s="76"/>
      <c r="TUW52" s="76"/>
      <c r="TUX52" s="76"/>
      <c r="TUY52" s="76"/>
      <c r="TUZ52" s="76"/>
      <c r="TVA52" s="76"/>
      <c r="TVB52" s="76"/>
      <c r="TVC52" s="76"/>
      <c r="TVD52" s="76"/>
      <c r="TVE52" s="76"/>
      <c r="TVF52" s="76"/>
      <c r="TVG52" s="76"/>
      <c r="TVH52" s="76"/>
      <c r="TVI52" s="76"/>
      <c r="TVJ52" s="76"/>
      <c r="TVK52" s="76"/>
      <c r="TVL52" s="76"/>
      <c r="TVM52" s="76"/>
      <c r="TVN52" s="76"/>
      <c r="TVO52" s="76"/>
      <c r="TVP52" s="76"/>
      <c r="TVQ52" s="76"/>
      <c r="TVR52" s="76"/>
      <c r="TVS52" s="76"/>
      <c r="TVT52" s="76"/>
      <c r="TVU52" s="76"/>
      <c r="TVV52" s="76"/>
      <c r="TVW52" s="76"/>
      <c r="TVX52" s="76"/>
      <c r="TVY52" s="76"/>
      <c r="TVZ52" s="76"/>
      <c r="TWA52" s="76"/>
      <c r="TWB52" s="76"/>
      <c r="TWC52" s="76"/>
      <c r="TWD52" s="76"/>
      <c r="TWE52" s="76"/>
      <c r="TWF52" s="76"/>
      <c r="TWG52" s="76"/>
      <c r="TWH52" s="76"/>
      <c r="TWI52" s="76"/>
      <c r="TWJ52" s="76"/>
      <c r="TWK52" s="76"/>
      <c r="TWL52" s="76"/>
      <c r="TWM52" s="76"/>
      <c r="TWN52" s="76"/>
      <c r="TWO52" s="76"/>
      <c r="TWP52" s="76"/>
      <c r="TWQ52" s="76"/>
      <c r="TWR52" s="76"/>
      <c r="TWS52" s="76"/>
      <c r="TWT52" s="76"/>
      <c r="TWU52" s="76"/>
      <c r="TWV52" s="76"/>
      <c r="TWW52" s="76"/>
      <c r="TWX52" s="76"/>
      <c r="TWY52" s="76"/>
      <c r="TWZ52" s="76"/>
      <c r="TXA52" s="76"/>
      <c r="TXB52" s="76"/>
      <c r="TXC52" s="76"/>
      <c r="TXD52" s="76"/>
      <c r="TXE52" s="76"/>
      <c r="TXF52" s="76"/>
      <c r="TXG52" s="76"/>
      <c r="TXH52" s="76"/>
      <c r="TXI52" s="76"/>
      <c r="TXJ52" s="76"/>
      <c r="TXK52" s="76"/>
      <c r="TXL52" s="76"/>
      <c r="TXM52" s="76"/>
      <c r="TXN52" s="76"/>
      <c r="TXO52" s="76"/>
      <c r="TXP52" s="76"/>
      <c r="TXQ52" s="76"/>
      <c r="TXR52" s="76"/>
      <c r="TXS52" s="76"/>
      <c r="TXT52" s="76"/>
      <c r="TXU52" s="76"/>
      <c r="TXV52" s="76"/>
      <c r="TXW52" s="76"/>
      <c r="TXX52" s="76"/>
      <c r="TXY52" s="76"/>
      <c r="TXZ52" s="76"/>
      <c r="TYA52" s="76"/>
      <c r="TYB52" s="76"/>
      <c r="TYC52" s="76"/>
      <c r="TYD52" s="76"/>
      <c r="TYE52" s="76"/>
      <c r="TYF52" s="76"/>
      <c r="TYG52" s="76"/>
      <c r="TYH52" s="76"/>
      <c r="TYI52" s="76"/>
      <c r="TYJ52" s="76"/>
      <c r="TYK52" s="76"/>
      <c r="TYL52" s="76"/>
      <c r="TYM52" s="76"/>
      <c r="TYN52" s="76"/>
      <c r="TYO52" s="76"/>
      <c r="TYP52" s="76"/>
      <c r="TYQ52" s="76"/>
      <c r="TYR52" s="76"/>
      <c r="TYS52" s="76"/>
      <c r="TYT52" s="76"/>
      <c r="TYU52" s="76"/>
      <c r="TYV52" s="76"/>
      <c r="TYW52" s="76"/>
      <c r="TYX52" s="76"/>
      <c r="TYY52" s="76"/>
      <c r="TYZ52" s="76"/>
      <c r="TZA52" s="76"/>
      <c r="TZB52" s="76"/>
      <c r="TZC52" s="76"/>
      <c r="TZD52" s="76"/>
      <c r="TZE52" s="76"/>
      <c r="TZF52" s="76"/>
      <c r="TZG52" s="76"/>
      <c r="TZH52" s="76"/>
      <c r="TZI52" s="76"/>
      <c r="TZJ52" s="76"/>
      <c r="TZK52" s="76"/>
      <c r="TZL52" s="76"/>
      <c r="TZM52" s="76"/>
      <c r="TZN52" s="76"/>
      <c r="TZO52" s="76"/>
      <c r="TZP52" s="76"/>
      <c r="TZQ52" s="76"/>
      <c r="TZR52" s="76"/>
      <c r="TZS52" s="76"/>
      <c r="TZT52" s="76"/>
      <c r="TZU52" s="76"/>
      <c r="TZV52" s="76"/>
      <c r="TZW52" s="76"/>
      <c r="TZX52" s="76"/>
      <c r="TZY52" s="76"/>
      <c r="TZZ52" s="76"/>
      <c r="UAA52" s="76"/>
      <c r="UAB52" s="76"/>
      <c r="UAC52" s="76"/>
      <c r="UAD52" s="76"/>
      <c r="UAE52" s="76"/>
      <c r="UAF52" s="76"/>
      <c r="UAG52" s="76"/>
      <c r="UAH52" s="76"/>
      <c r="UAI52" s="76"/>
      <c r="UAJ52" s="76"/>
      <c r="UAK52" s="76"/>
      <c r="UAL52" s="76"/>
      <c r="UAM52" s="76"/>
      <c r="UAN52" s="76"/>
      <c r="UAO52" s="76"/>
      <c r="UAP52" s="76"/>
      <c r="UAQ52" s="76"/>
      <c r="UAR52" s="76"/>
      <c r="UAS52" s="76"/>
      <c r="UAT52" s="76"/>
      <c r="UAU52" s="76"/>
      <c r="UAV52" s="76"/>
      <c r="UAW52" s="76"/>
      <c r="UAX52" s="76"/>
      <c r="UAY52" s="76"/>
      <c r="UAZ52" s="76"/>
      <c r="UBA52" s="76"/>
      <c r="UBB52" s="76"/>
      <c r="UBC52" s="76"/>
      <c r="UBD52" s="76"/>
      <c r="UBE52" s="76"/>
      <c r="UBF52" s="76"/>
      <c r="UBG52" s="76"/>
      <c r="UBH52" s="76"/>
      <c r="UBI52" s="76"/>
      <c r="UBJ52" s="76"/>
      <c r="UBK52" s="76"/>
      <c r="UBL52" s="76"/>
      <c r="UBM52" s="76"/>
      <c r="UBN52" s="76"/>
      <c r="UBO52" s="76"/>
      <c r="UBP52" s="76"/>
      <c r="UBQ52" s="76"/>
      <c r="UBR52" s="76"/>
      <c r="UBS52" s="76"/>
      <c r="UBT52" s="76"/>
      <c r="UBU52" s="76"/>
      <c r="UBV52" s="76"/>
      <c r="UBW52" s="76"/>
      <c r="UBX52" s="76"/>
      <c r="UBY52" s="76"/>
      <c r="UBZ52" s="76"/>
      <c r="UCA52" s="76"/>
      <c r="UCB52" s="76"/>
      <c r="UCC52" s="76"/>
      <c r="UCD52" s="76"/>
      <c r="UCE52" s="76"/>
      <c r="UCF52" s="76"/>
      <c r="UCG52" s="76"/>
      <c r="UCH52" s="76"/>
      <c r="UCI52" s="76"/>
      <c r="UCJ52" s="76"/>
      <c r="UCK52" s="76"/>
      <c r="UCL52" s="76"/>
      <c r="UCM52" s="76"/>
      <c r="UCN52" s="76"/>
      <c r="UCO52" s="76"/>
      <c r="UCP52" s="76"/>
      <c r="UCQ52" s="76"/>
      <c r="UCR52" s="76"/>
      <c r="UCS52" s="76"/>
      <c r="UCT52" s="76"/>
      <c r="UCU52" s="76"/>
      <c r="UCV52" s="76"/>
      <c r="UCW52" s="76"/>
      <c r="UCX52" s="76"/>
      <c r="UCY52" s="76"/>
      <c r="UCZ52" s="76"/>
      <c r="UDA52" s="76"/>
      <c r="UDB52" s="76"/>
      <c r="UDC52" s="76"/>
      <c r="UDD52" s="76"/>
      <c r="UDE52" s="76"/>
      <c r="UDF52" s="76"/>
      <c r="UDG52" s="76"/>
      <c r="UDH52" s="76"/>
      <c r="UDI52" s="76"/>
      <c r="UDJ52" s="76"/>
      <c r="UDK52" s="76"/>
      <c r="UDL52" s="76"/>
      <c r="UDM52" s="76"/>
      <c r="UDN52" s="76"/>
      <c r="UDO52" s="76"/>
      <c r="UDP52" s="76"/>
      <c r="UDQ52" s="76"/>
      <c r="UDR52" s="76"/>
      <c r="UDS52" s="76"/>
      <c r="UDT52" s="76"/>
      <c r="UDU52" s="76"/>
      <c r="UDV52" s="76"/>
      <c r="UDW52" s="76"/>
      <c r="UDX52" s="76"/>
      <c r="UDY52" s="76"/>
      <c r="UDZ52" s="76"/>
      <c r="UEA52" s="76"/>
      <c r="UEB52" s="76"/>
      <c r="UEC52" s="76"/>
      <c r="UED52" s="76"/>
      <c r="UEE52" s="76"/>
      <c r="UEF52" s="76"/>
      <c r="UEG52" s="76"/>
      <c r="UEH52" s="76"/>
      <c r="UEI52" s="76"/>
      <c r="UEJ52" s="76"/>
      <c r="UEK52" s="76"/>
      <c r="UEL52" s="76"/>
      <c r="UEM52" s="76"/>
      <c r="UEN52" s="76"/>
      <c r="UEO52" s="76"/>
      <c r="UEP52" s="76"/>
      <c r="UEQ52" s="76"/>
      <c r="UER52" s="76"/>
      <c r="UES52" s="76"/>
      <c r="UET52" s="76"/>
      <c r="UEU52" s="76"/>
      <c r="UEV52" s="76"/>
      <c r="UEW52" s="76"/>
      <c r="UEX52" s="76"/>
      <c r="UEY52" s="76"/>
      <c r="UEZ52" s="76"/>
      <c r="UFA52" s="76"/>
      <c r="UFB52" s="76"/>
      <c r="UFC52" s="76"/>
      <c r="UFD52" s="76"/>
      <c r="UFE52" s="76"/>
      <c r="UFF52" s="76"/>
      <c r="UFG52" s="76"/>
      <c r="UFH52" s="76"/>
      <c r="UFI52" s="76"/>
      <c r="UFJ52" s="76"/>
      <c r="UFK52" s="76"/>
      <c r="UFL52" s="76"/>
      <c r="UFM52" s="76"/>
      <c r="UFN52" s="76"/>
      <c r="UFO52" s="76"/>
      <c r="UFP52" s="76"/>
      <c r="UFQ52" s="76"/>
      <c r="UFR52" s="76"/>
      <c r="UFS52" s="76"/>
      <c r="UFT52" s="76"/>
      <c r="UFU52" s="76"/>
      <c r="UFV52" s="76"/>
      <c r="UFW52" s="76"/>
      <c r="UFX52" s="76"/>
      <c r="UFY52" s="76"/>
      <c r="UFZ52" s="76"/>
      <c r="UGA52" s="76"/>
      <c r="UGB52" s="76"/>
      <c r="UGC52" s="76"/>
      <c r="UGD52" s="76"/>
      <c r="UGE52" s="76"/>
      <c r="UGF52" s="76"/>
      <c r="UGG52" s="76"/>
      <c r="UGH52" s="76"/>
      <c r="UGI52" s="76"/>
      <c r="UGJ52" s="76"/>
      <c r="UGK52" s="76"/>
      <c r="UGL52" s="76"/>
      <c r="UGM52" s="76"/>
      <c r="UGN52" s="76"/>
      <c r="UGO52" s="76"/>
      <c r="UGP52" s="76"/>
      <c r="UGQ52" s="76"/>
      <c r="UGR52" s="76"/>
      <c r="UGS52" s="76"/>
      <c r="UGT52" s="76"/>
      <c r="UGU52" s="76"/>
      <c r="UGV52" s="76"/>
      <c r="UGW52" s="76"/>
      <c r="UGX52" s="76"/>
      <c r="UGY52" s="76"/>
      <c r="UGZ52" s="76"/>
      <c r="UHA52" s="76"/>
      <c r="UHB52" s="76"/>
      <c r="UHC52" s="76"/>
      <c r="UHD52" s="76"/>
      <c r="UHE52" s="76"/>
      <c r="UHF52" s="76"/>
      <c r="UHG52" s="76"/>
      <c r="UHH52" s="76"/>
      <c r="UHI52" s="76"/>
      <c r="UHJ52" s="76"/>
      <c r="UHK52" s="76"/>
      <c r="UHL52" s="76"/>
      <c r="UHM52" s="76"/>
      <c r="UHN52" s="76"/>
      <c r="UHO52" s="76"/>
      <c r="UHP52" s="76"/>
      <c r="UHQ52" s="76"/>
      <c r="UHR52" s="76"/>
      <c r="UHS52" s="76"/>
      <c r="UHT52" s="76"/>
      <c r="UHU52" s="76"/>
      <c r="UHV52" s="76"/>
      <c r="UHW52" s="76"/>
      <c r="UHX52" s="76"/>
      <c r="UHY52" s="76"/>
      <c r="UHZ52" s="76"/>
      <c r="UIA52" s="76"/>
      <c r="UIB52" s="76"/>
      <c r="UIC52" s="76"/>
      <c r="UID52" s="76"/>
      <c r="UIE52" s="76"/>
      <c r="UIF52" s="76"/>
      <c r="UIG52" s="76"/>
      <c r="UIH52" s="76"/>
      <c r="UII52" s="76"/>
      <c r="UIJ52" s="76"/>
      <c r="UIK52" s="76"/>
      <c r="UIL52" s="76"/>
      <c r="UIM52" s="76"/>
      <c r="UIN52" s="76"/>
      <c r="UIO52" s="76"/>
      <c r="UIP52" s="76"/>
      <c r="UIQ52" s="76"/>
      <c r="UIR52" s="76"/>
      <c r="UIS52" s="76"/>
      <c r="UIT52" s="76"/>
      <c r="UIU52" s="76"/>
      <c r="UIV52" s="76"/>
      <c r="UIW52" s="76"/>
      <c r="UIX52" s="76"/>
      <c r="UIY52" s="76"/>
      <c r="UIZ52" s="76"/>
      <c r="UJA52" s="76"/>
      <c r="UJB52" s="76"/>
      <c r="UJC52" s="76"/>
      <c r="UJD52" s="76"/>
      <c r="UJE52" s="76"/>
      <c r="UJF52" s="76"/>
      <c r="UJG52" s="76"/>
      <c r="UJH52" s="76"/>
      <c r="UJI52" s="76"/>
      <c r="UJJ52" s="76"/>
      <c r="UJK52" s="76"/>
      <c r="UJL52" s="76"/>
      <c r="UJM52" s="76"/>
      <c r="UJN52" s="76"/>
      <c r="UJO52" s="76"/>
      <c r="UJP52" s="76"/>
      <c r="UJQ52" s="76"/>
      <c r="UJR52" s="76"/>
      <c r="UJS52" s="76"/>
      <c r="UJT52" s="76"/>
      <c r="UJU52" s="76"/>
      <c r="UJV52" s="76"/>
      <c r="UJW52" s="76"/>
      <c r="UJX52" s="76"/>
      <c r="UJY52" s="76"/>
      <c r="UJZ52" s="76"/>
      <c r="UKA52" s="76"/>
      <c r="UKB52" s="76"/>
      <c r="UKC52" s="76"/>
      <c r="UKD52" s="76"/>
      <c r="UKE52" s="76"/>
      <c r="UKF52" s="76"/>
      <c r="UKG52" s="76"/>
      <c r="UKH52" s="76"/>
      <c r="UKI52" s="76"/>
      <c r="UKJ52" s="76"/>
      <c r="UKK52" s="76"/>
      <c r="UKL52" s="76"/>
      <c r="UKM52" s="76"/>
      <c r="UKN52" s="76"/>
      <c r="UKO52" s="76"/>
      <c r="UKP52" s="76"/>
      <c r="UKQ52" s="76"/>
      <c r="UKR52" s="76"/>
      <c r="UKS52" s="76"/>
      <c r="UKT52" s="76"/>
      <c r="UKU52" s="76"/>
      <c r="UKV52" s="76"/>
      <c r="UKW52" s="76"/>
      <c r="UKX52" s="76"/>
      <c r="UKY52" s="76"/>
      <c r="UKZ52" s="76"/>
      <c r="ULA52" s="76"/>
      <c r="ULB52" s="76"/>
      <c r="ULC52" s="76"/>
      <c r="ULD52" s="76"/>
      <c r="ULE52" s="76"/>
      <c r="ULF52" s="76"/>
      <c r="ULG52" s="76"/>
      <c r="ULH52" s="76"/>
      <c r="ULI52" s="76"/>
      <c r="ULJ52" s="76"/>
      <c r="ULK52" s="76"/>
      <c r="ULL52" s="76"/>
      <c r="ULM52" s="76"/>
      <c r="ULN52" s="76"/>
      <c r="ULO52" s="76"/>
      <c r="ULP52" s="76"/>
      <c r="ULQ52" s="76"/>
      <c r="ULR52" s="76"/>
      <c r="ULS52" s="76"/>
      <c r="ULT52" s="76"/>
      <c r="ULU52" s="76"/>
      <c r="ULV52" s="76"/>
      <c r="ULW52" s="76"/>
      <c r="ULX52" s="76"/>
      <c r="ULY52" s="76"/>
      <c r="ULZ52" s="76"/>
      <c r="UMA52" s="76"/>
      <c r="UMB52" s="76"/>
      <c r="UMC52" s="76"/>
      <c r="UMD52" s="76"/>
      <c r="UME52" s="76"/>
      <c r="UMF52" s="76"/>
      <c r="UMG52" s="76"/>
      <c r="UMH52" s="76"/>
      <c r="UMI52" s="76"/>
      <c r="UMJ52" s="76"/>
      <c r="UMK52" s="76"/>
      <c r="UML52" s="76"/>
      <c r="UMM52" s="76"/>
      <c r="UMN52" s="76"/>
      <c r="UMO52" s="76"/>
      <c r="UMP52" s="76"/>
      <c r="UMQ52" s="76"/>
      <c r="UMR52" s="76"/>
      <c r="UMS52" s="76"/>
      <c r="UMT52" s="76"/>
      <c r="UMU52" s="76"/>
      <c r="UMV52" s="76"/>
      <c r="UMW52" s="76"/>
      <c r="UMX52" s="76"/>
      <c r="UMY52" s="76"/>
      <c r="UMZ52" s="76"/>
      <c r="UNA52" s="76"/>
      <c r="UNB52" s="76"/>
      <c r="UNC52" s="76"/>
      <c r="UND52" s="76"/>
      <c r="UNE52" s="76"/>
      <c r="UNF52" s="76"/>
      <c r="UNG52" s="76"/>
      <c r="UNH52" s="76"/>
      <c r="UNI52" s="76"/>
      <c r="UNJ52" s="76"/>
      <c r="UNK52" s="76"/>
      <c r="UNL52" s="76"/>
      <c r="UNM52" s="76"/>
      <c r="UNN52" s="76"/>
      <c r="UNO52" s="76"/>
      <c r="UNP52" s="76"/>
      <c r="UNQ52" s="76"/>
      <c r="UNR52" s="76"/>
      <c r="UNS52" s="76"/>
      <c r="UNT52" s="76"/>
      <c r="UNU52" s="76"/>
      <c r="UNV52" s="76"/>
      <c r="UNW52" s="76"/>
      <c r="UNX52" s="76"/>
      <c r="UNY52" s="76"/>
      <c r="UNZ52" s="76"/>
      <c r="UOA52" s="76"/>
      <c r="UOB52" s="76"/>
      <c r="UOC52" s="76"/>
      <c r="UOD52" s="76"/>
      <c r="UOE52" s="76"/>
      <c r="UOF52" s="76"/>
      <c r="UOG52" s="76"/>
      <c r="UOH52" s="76"/>
      <c r="UOI52" s="76"/>
      <c r="UOJ52" s="76"/>
      <c r="UOK52" s="76"/>
      <c r="UOL52" s="76"/>
      <c r="UOM52" s="76"/>
      <c r="UON52" s="76"/>
      <c r="UOO52" s="76"/>
      <c r="UOP52" s="76"/>
      <c r="UOQ52" s="76"/>
      <c r="UOR52" s="76"/>
      <c r="UOS52" s="76"/>
      <c r="UOT52" s="76"/>
      <c r="UOU52" s="76"/>
      <c r="UOV52" s="76"/>
      <c r="UOW52" s="76"/>
      <c r="UOX52" s="76"/>
      <c r="UOY52" s="76"/>
      <c r="UOZ52" s="76"/>
      <c r="UPA52" s="76"/>
      <c r="UPB52" s="76"/>
      <c r="UPC52" s="76"/>
      <c r="UPD52" s="76"/>
      <c r="UPE52" s="76"/>
      <c r="UPF52" s="76"/>
      <c r="UPG52" s="76"/>
      <c r="UPH52" s="76"/>
      <c r="UPI52" s="76"/>
      <c r="UPJ52" s="76"/>
      <c r="UPK52" s="76"/>
      <c r="UPL52" s="76"/>
      <c r="UPM52" s="76"/>
      <c r="UPN52" s="76"/>
      <c r="UPO52" s="76"/>
      <c r="UPP52" s="76"/>
      <c r="UPQ52" s="76"/>
      <c r="UPR52" s="76"/>
      <c r="UPS52" s="76"/>
      <c r="UPT52" s="76"/>
      <c r="UPU52" s="76"/>
      <c r="UPV52" s="76"/>
      <c r="UPW52" s="76"/>
      <c r="UPX52" s="76"/>
      <c r="UPY52" s="76"/>
      <c r="UPZ52" s="76"/>
      <c r="UQA52" s="76"/>
      <c r="UQB52" s="76"/>
      <c r="UQC52" s="76"/>
      <c r="UQD52" s="76"/>
      <c r="UQE52" s="76"/>
      <c r="UQF52" s="76"/>
      <c r="UQG52" s="76"/>
      <c r="UQH52" s="76"/>
      <c r="UQI52" s="76"/>
      <c r="UQJ52" s="76"/>
      <c r="UQK52" s="76"/>
      <c r="UQL52" s="76"/>
      <c r="UQM52" s="76"/>
      <c r="UQN52" s="76"/>
      <c r="UQO52" s="76"/>
      <c r="UQP52" s="76"/>
      <c r="UQQ52" s="76"/>
      <c r="UQR52" s="76"/>
      <c r="UQS52" s="76"/>
      <c r="UQT52" s="76"/>
      <c r="UQU52" s="76"/>
      <c r="UQV52" s="76"/>
      <c r="UQW52" s="76"/>
      <c r="UQX52" s="76"/>
      <c r="UQY52" s="76"/>
      <c r="UQZ52" s="76"/>
      <c r="URA52" s="76"/>
      <c r="URB52" s="76"/>
      <c r="URC52" s="76"/>
      <c r="URD52" s="76"/>
      <c r="URE52" s="76"/>
      <c r="URF52" s="76"/>
      <c r="URG52" s="76"/>
      <c r="URH52" s="76"/>
      <c r="URI52" s="76"/>
      <c r="URJ52" s="76"/>
      <c r="URK52" s="76"/>
      <c r="URL52" s="76"/>
      <c r="URM52" s="76"/>
      <c r="URN52" s="76"/>
      <c r="URO52" s="76"/>
      <c r="URP52" s="76"/>
      <c r="URQ52" s="76"/>
      <c r="URR52" s="76"/>
      <c r="URS52" s="76"/>
      <c r="URT52" s="76"/>
      <c r="URU52" s="76"/>
      <c r="URV52" s="76"/>
      <c r="URW52" s="76"/>
      <c r="URX52" s="76"/>
      <c r="URY52" s="76"/>
      <c r="URZ52" s="76"/>
      <c r="USA52" s="76"/>
      <c r="USB52" s="76"/>
      <c r="USC52" s="76"/>
      <c r="USD52" s="76"/>
      <c r="USE52" s="76"/>
      <c r="USF52" s="76"/>
      <c r="USG52" s="76"/>
      <c r="USH52" s="76"/>
      <c r="USI52" s="76"/>
      <c r="USJ52" s="76"/>
      <c r="USK52" s="76"/>
      <c r="USL52" s="76"/>
      <c r="USM52" s="76"/>
      <c r="USN52" s="76"/>
      <c r="USO52" s="76"/>
      <c r="USP52" s="76"/>
      <c r="USQ52" s="76"/>
      <c r="USR52" s="76"/>
      <c r="USS52" s="76"/>
      <c r="UST52" s="76"/>
      <c r="USU52" s="76"/>
      <c r="USV52" s="76"/>
      <c r="USW52" s="76"/>
      <c r="USX52" s="76"/>
      <c r="USY52" s="76"/>
      <c r="USZ52" s="76"/>
      <c r="UTA52" s="76"/>
      <c r="UTB52" s="76"/>
      <c r="UTC52" s="76"/>
      <c r="UTD52" s="76"/>
      <c r="UTE52" s="76"/>
      <c r="UTF52" s="76"/>
      <c r="UTG52" s="76"/>
      <c r="UTH52" s="76"/>
      <c r="UTI52" s="76"/>
      <c r="UTJ52" s="76"/>
      <c r="UTK52" s="76"/>
      <c r="UTL52" s="76"/>
      <c r="UTM52" s="76"/>
      <c r="UTN52" s="76"/>
      <c r="UTO52" s="76"/>
      <c r="UTP52" s="76"/>
      <c r="UTQ52" s="76"/>
      <c r="UTR52" s="76"/>
      <c r="UTS52" s="76"/>
      <c r="UTT52" s="76"/>
      <c r="UTU52" s="76"/>
      <c r="UTV52" s="76"/>
      <c r="UTW52" s="76"/>
      <c r="UTX52" s="76"/>
      <c r="UTY52" s="76"/>
      <c r="UTZ52" s="76"/>
      <c r="UUA52" s="76"/>
      <c r="UUB52" s="76"/>
      <c r="UUC52" s="76"/>
      <c r="UUD52" s="76"/>
      <c r="UUE52" s="76"/>
      <c r="UUF52" s="76"/>
      <c r="UUG52" s="76"/>
      <c r="UUH52" s="76"/>
      <c r="UUI52" s="76"/>
      <c r="UUJ52" s="76"/>
      <c r="UUK52" s="76"/>
      <c r="UUL52" s="76"/>
      <c r="UUM52" s="76"/>
      <c r="UUN52" s="76"/>
      <c r="UUO52" s="76"/>
      <c r="UUP52" s="76"/>
      <c r="UUQ52" s="76"/>
      <c r="UUR52" s="76"/>
      <c r="UUS52" s="76"/>
      <c r="UUT52" s="76"/>
      <c r="UUU52" s="76"/>
      <c r="UUV52" s="76"/>
      <c r="UUW52" s="76"/>
      <c r="UUX52" s="76"/>
      <c r="UUY52" s="76"/>
      <c r="UUZ52" s="76"/>
      <c r="UVA52" s="76"/>
      <c r="UVB52" s="76"/>
      <c r="UVC52" s="76"/>
      <c r="UVD52" s="76"/>
      <c r="UVE52" s="76"/>
      <c r="UVF52" s="76"/>
      <c r="UVG52" s="76"/>
      <c r="UVH52" s="76"/>
      <c r="UVI52" s="76"/>
      <c r="UVJ52" s="76"/>
      <c r="UVK52" s="76"/>
      <c r="UVL52" s="76"/>
      <c r="UVM52" s="76"/>
      <c r="UVN52" s="76"/>
      <c r="UVO52" s="76"/>
      <c r="UVP52" s="76"/>
      <c r="UVQ52" s="76"/>
      <c r="UVR52" s="76"/>
      <c r="UVS52" s="76"/>
      <c r="UVT52" s="76"/>
      <c r="UVU52" s="76"/>
      <c r="UVV52" s="76"/>
      <c r="UVW52" s="76"/>
      <c r="UVX52" s="76"/>
      <c r="UVY52" s="76"/>
      <c r="UVZ52" s="76"/>
      <c r="UWA52" s="76"/>
      <c r="UWB52" s="76"/>
      <c r="UWC52" s="76"/>
      <c r="UWD52" s="76"/>
      <c r="UWE52" s="76"/>
      <c r="UWF52" s="76"/>
      <c r="UWG52" s="76"/>
      <c r="UWH52" s="76"/>
      <c r="UWI52" s="76"/>
      <c r="UWJ52" s="76"/>
      <c r="UWK52" s="76"/>
      <c r="UWL52" s="76"/>
      <c r="UWM52" s="76"/>
      <c r="UWN52" s="76"/>
      <c r="UWO52" s="76"/>
      <c r="UWP52" s="76"/>
      <c r="UWQ52" s="76"/>
      <c r="UWR52" s="76"/>
      <c r="UWS52" s="76"/>
      <c r="UWT52" s="76"/>
      <c r="UWU52" s="76"/>
      <c r="UWV52" s="76"/>
      <c r="UWW52" s="76"/>
      <c r="UWX52" s="76"/>
      <c r="UWY52" s="76"/>
      <c r="UWZ52" s="76"/>
      <c r="UXA52" s="76"/>
      <c r="UXB52" s="76"/>
      <c r="UXC52" s="76"/>
      <c r="UXD52" s="76"/>
      <c r="UXE52" s="76"/>
      <c r="UXF52" s="76"/>
      <c r="UXG52" s="76"/>
      <c r="UXH52" s="76"/>
      <c r="UXI52" s="76"/>
      <c r="UXJ52" s="76"/>
      <c r="UXK52" s="76"/>
      <c r="UXL52" s="76"/>
      <c r="UXM52" s="76"/>
      <c r="UXN52" s="76"/>
      <c r="UXO52" s="76"/>
      <c r="UXP52" s="76"/>
      <c r="UXQ52" s="76"/>
      <c r="UXR52" s="76"/>
      <c r="UXS52" s="76"/>
      <c r="UXT52" s="76"/>
      <c r="UXU52" s="76"/>
      <c r="UXV52" s="76"/>
      <c r="UXW52" s="76"/>
      <c r="UXX52" s="76"/>
      <c r="UXY52" s="76"/>
      <c r="UXZ52" s="76"/>
      <c r="UYA52" s="76"/>
      <c r="UYB52" s="76"/>
      <c r="UYC52" s="76"/>
      <c r="UYD52" s="76"/>
      <c r="UYE52" s="76"/>
      <c r="UYF52" s="76"/>
      <c r="UYG52" s="76"/>
      <c r="UYH52" s="76"/>
      <c r="UYI52" s="76"/>
      <c r="UYJ52" s="76"/>
      <c r="UYK52" s="76"/>
      <c r="UYL52" s="76"/>
      <c r="UYM52" s="76"/>
      <c r="UYN52" s="76"/>
      <c r="UYO52" s="76"/>
      <c r="UYP52" s="76"/>
      <c r="UYQ52" s="76"/>
      <c r="UYR52" s="76"/>
      <c r="UYS52" s="76"/>
      <c r="UYT52" s="76"/>
      <c r="UYU52" s="76"/>
      <c r="UYV52" s="76"/>
      <c r="UYW52" s="76"/>
      <c r="UYX52" s="76"/>
      <c r="UYY52" s="76"/>
      <c r="UYZ52" s="76"/>
      <c r="UZA52" s="76"/>
      <c r="UZB52" s="76"/>
      <c r="UZC52" s="76"/>
      <c r="UZD52" s="76"/>
      <c r="UZE52" s="76"/>
      <c r="UZF52" s="76"/>
      <c r="UZG52" s="76"/>
      <c r="UZH52" s="76"/>
      <c r="UZI52" s="76"/>
      <c r="UZJ52" s="76"/>
      <c r="UZK52" s="76"/>
      <c r="UZL52" s="76"/>
      <c r="UZM52" s="76"/>
      <c r="UZN52" s="76"/>
      <c r="UZO52" s="76"/>
      <c r="UZP52" s="76"/>
      <c r="UZQ52" s="76"/>
      <c r="UZR52" s="76"/>
      <c r="UZS52" s="76"/>
      <c r="UZT52" s="76"/>
      <c r="UZU52" s="76"/>
      <c r="UZV52" s="76"/>
      <c r="UZW52" s="76"/>
      <c r="UZX52" s="76"/>
      <c r="UZY52" s="76"/>
      <c r="UZZ52" s="76"/>
      <c r="VAA52" s="76"/>
      <c r="VAB52" s="76"/>
      <c r="VAC52" s="76"/>
      <c r="VAD52" s="76"/>
      <c r="VAE52" s="76"/>
      <c r="VAF52" s="76"/>
      <c r="VAG52" s="76"/>
      <c r="VAH52" s="76"/>
      <c r="VAI52" s="76"/>
      <c r="VAJ52" s="76"/>
      <c r="VAK52" s="76"/>
      <c r="VAL52" s="76"/>
      <c r="VAM52" s="76"/>
      <c r="VAN52" s="76"/>
      <c r="VAO52" s="76"/>
      <c r="VAP52" s="76"/>
      <c r="VAQ52" s="76"/>
      <c r="VAR52" s="76"/>
      <c r="VAS52" s="76"/>
      <c r="VAT52" s="76"/>
      <c r="VAU52" s="76"/>
      <c r="VAV52" s="76"/>
      <c r="VAW52" s="76"/>
      <c r="VAX52" s="76"/>
      <c r="VAY52" s="76"/>
      <c r="VAZ52" s="76"/>
      <c r="VBA52" s="76"/>
      <c r="VBB52" s="76"/>
      <c r="VBC52" s="76"/>
      <c r="VBD52" s="76"/>
      <c r="VBE52" s="76"/>
      <c r="VBF52" s="76"/>
      <c r="VBG52" s="76"/>
      <c r="VBH52" s="76"/>
      <c r="VBI52" s="76"/>
      <c r="VBJ52" s="76"/>
      <c r="VBK52" s="76"/>
      <c r="VBL52" s="76"/>
      <c r="VBM52" s="76"/>
      <c r="VBN52" s="76"/>
      <c r="VBO52" s="76"/>
      <c r="VBP52" s="76"/>
      <c r="VBQ52" s="76"/>
      <c r="VBR52" s="76"/>
      <c r="VBS52" s="76"/>
      <c r="VBT52" s="76"/>
      <c r="VBU52" s="76"/>
      <c r="VBV52" s="76"/>
      <c r="VBW52" s="76"/>
      <c r="VBX52" s="76"/>
      <c r="VBY52" s="76"/>
      <c r="VBZ52" s="76"/>
      <c r="VCA52" s="76"/>
      <c r="VCB52" s="76"/>
      <c r="VCC52" s="76"/>
      <c r="VCD52" s="76"/>
      <c r="VCE52" s="76"/>
      <c r="VCF52" s="76"/>
      <c r="VCG52" s="76"/>
      <c r="VCH52" s="76"/>
      <c r="VCI52" s="76"/>
      <c r="VCJ52" s="76"/>
      <c r="VCK52" s="76"/>
      <c r="VCL52" s="76"/>
      <c r="VCM52" s="76"/>
      <c r="VCN52" s="76"/>
      <c r="VCO52" s="76"/>
      <c r="VCP52" s="76"/>
      <c r="VCQ52" s="76"/>
      <c r="VCR52" s="76"/>
      <c r="VCS52" s="76"/>
      <c r="VCT52" s="76"/>
      <c r="VCU52" s="76"/>
      <c r="VCV52" s="76"/>
      <c r="VCW52" s="76"/>
      <c r="VCX52" s="76"/>
      <c r="VCY52" s="76"/>
      <c r="VCZ52" s="76"/>
      <c r="VDA52" s="76"/>
      <c r="VDB52" s="76"/>
      <c r="VDC52" s="76"/>
      <c r="VDD52" s="76"/>
      <c r="VDE52" s="76"/>
      <c r="VDF52" s="76"/>
      <c r="VDG52" s="76"/>
      <c r="VDH52" s="76"/>
      <c r="VDI52" s="76"/>
      <c r="VDJ52" s="76"/>
      <c r="VDK52" s="76"/>
      <c r="VDL52" s="76"/>
      <c r="VDM52" s="76"/>
      <c r="VDN52" s="76"/>
      <c r="VDO52" s="76"/>
      <c r="VDP52" s="76"/>
      <c r="VDQ52" s="76"/>
      <c r="VDR52" s="76"/>
      <c r="VDS52" s="76"/>
      <c r="VDT52" s="76"/>
      <c r="VDU52" s="76"/>
      <c r="VDV52" s="76"/>
      <c r="VDW52" s="76"/>
      <c r="VDX52" s="76"/>
      <c r="VDY52" s="76"/>
      <c r="VDZ52" s="76"/>
      <c r="VEA52" s="76"/>
      <c r="VEB52" s="76"/>
      <c r="VEC52" s="76"/>
      <c r="VED52" s="76"/>
      <c r="VEE52" s="76"/>
      <c r="VEF52" s="76"/>
      <c r="VEG52" s="76"/>
      <c r="VEH52" s="76"/>
      <c r="VEI52" s="76"/>
      <c r="VEJ52" s="76"/>
      <c r="VEK52" s="76"/>
      <c r="VEL52" s="76"/>
      <c r="VEM52" s="76"/>
      <c r="VEN52" s="76"/>
      <c r="VEO52" s="76"/>
      <c r="VEP52" s="76"/>
      <c r="VEQ52" s="76"/>
      <c r="VER52" s="76"/>
      <c r="VES52" s="76"/>
      <c r="VET52" s="76"/>
      <c r="VEU52" s="76"/>
      <c r="VEV52" s="76"/>
      <c r="VEW52" s="76"/>
      <c r="VEX52" s="76"/>
      <c r="VEY52" s="76"/>
      <c r="VEZ52" s="76"/>
      <c r="VFA52" s="76"/>
      <c r="VFB52" s="76"/>
      <c r="VFC52" s="76"/>
      <c r="VFD52" s="76"/>
      <c r="VFE52" s="76"/>
      <c r="VFF52" s="76"/>
      <c r="VFG52" s="76"/>
      <c r="VFH52" s="76"/>
      <c r="VFI52" s="76"/>
      <c r="VFJ52" s="76"/>
      <c r="VFK52" s="76"/>
      <c r="VFL52" s="76"/>
      <c r="VFM52" s="76"/>
      <c r="VFN52" s="76"/>
      <c r="VFO52" s="76"/>
      <c r="VFP52" s="76"/>
      <c r="VFQ52" s="76"/>
      <c r="VFR52" s="76"/>
      <c r="VFS52" s="76"/>
      <c r="VFT52" s="76"/>
      <c r="VFU52" s="76"/>
      <c r="VFV52" s="76"/>
      <c r="VFW52" s="76"/>
      <c r="VFX52" s="76"/>
      <c r="VFY52" s="76"/>
      <c r="VFZ52" s="76"/>
      <c r="VGA52" s="76"/>
      <c r="VGB52" s="76"/>
      <c r="VGC52" s="76"/>
      <c r="VGD52" s="76"/>
      <c r="VGE52" s="76"/>
      <c r="VGF52" s="76"/>
      <c r="VGG52" s="76"/>
      <c r="VGH52" s="76"/>
      <c r="VGI52" s="76"/>
      <c r="VGJ52" s="76"/>
      <c r="VGK52" s="76"/>
      <c r="VGL52" s="76"/>
      <c r="VGM52" s="76"/>
      <c r="VGN52" s="76"/>
      <c r="VGO52" s="76"/>
      <c r="VGP52" s="76"/>
      <c r="VGQ52" s="76"/>
      <c r="VGR52" s="76"/>
      <c r="VGS52" s="76"/>
      <c r="VGT52" s="76"/>
      <c r="VGU52" s="76"/>
      <c r="VGV52" s="76"/>
      <c r="VGW52" s="76"/>
      <c r="VGX52" s="76"/>
      <c r="VGY52" s="76"/>
      <c r="VGZ52" s="76"/>
      <c r="VHA52" s="76"/>
      <c r="VHB52" s="76"/>
      <c r="VHC52" s="76"/>
      <c r="VHD52" s="76"/>
      <c r="VHE52" s="76"/>
      <c r="VHF52" s="76"/>
      <c r="VHG52" s="76"/>
      <c r="VHH52" s="76"/>
      <c r="VHI52" s="76"/>
      <c r="VHJ52" s="76"/>
      <c r="VHK52" s="76"/>
      <c r="VHL52" s="76"/>
      <c r="VHM52" s="76"/>
      <c r="VHN52" s="76"/>
      <c r="VHO52" s="76"/>
      <c r="VHP52" s="76"/>
      <c r="VHQ52" s="76"/>
      <c r="VHR52" s="76"/>
      <c r="VHS52" s="76"/>
      <c r="VHT52" s="76"/>
      <c r="VHU52" s="76"/>
      <c r="VHV52" s="76"/>
      <c r="VHW52" s="76"/>
      <c r="VHX52" s="76"/>
      <c r="VHY52" s="76"/>
      <c r="VHZ52" s="76"/>
      <c r="VIA52" s="76"/>
      <c r="VIB52" s="76"/>
      <c r="VIC52" s="76"/>
      <c r="VID52" s="76"/>
      <c r="VIE52" s="76"/>
      <c r="VIF52" s="76"/>
      <c r="VIG52" s="76"/>
      <c r="VIH52" s="76"/>
      <c r="VII52" s="76"/>
      <c r="VIJ52" s="76"/>
      <c r="VIK52" s="76"/>
      <c r="VIL52" s="76"/>
      <c r="VIM52" s="76"/>
      <c r="VIN52" s="76"/>
      <c r="VIO52" s="76"/>
      <c r="VIP52" s="76"/>
      <c r="VIQ52" s="76"/>
      <c r="VIR52" s="76"/>
      <c r="VIS52" s="76"/>
      <c r="VIT52" s="76"/>
      <c r="VIU52" s="76"/>
      <c r="VIV52" s="76"/>
      <c r="VIW52" s="76"/>
      <c r="VIX52" s="76"/>
      <c r="VIY52" s="76"/>
      <c r="VIZ52" s="76"/>
      <c r="VJA52" s="76"/>
      <c r="VJB52" s="76"/>
      <c r="VJC52" s="76"/>
      <c r="VJD52" s="76"/>
      <c r="VJE52" s="76"/>
      <c r="VJF52" s="76"/>
      <c r="VJG52" s="76"/>
      <c r="VJH52" s="76"/>
      <c r="VJI52" s="76"/>
      <c r="VJJ52" s="76"/>
      <c r="VJK52" s="76"/>
      <c r="VJL52" s="76"/>
      <c r="VJM52" s="76"/>
      <c r="VJN52" s="76"/>
      <c r="VJO52" s="76"/>
      <c r="VJP52" s="76"/>
      <c r="VJQ52" s="76"/>
      <c r="VJR52" s="76"/>
      <c r="VJS52" s="76"/>
      <c r="VJT52" s="76"/>
      <c r="VJU52" s="76"/>
      <c r="VJV52" s="76"/>
      <c r="VJW52" s="76"/>
      <c r="VJX52" s="76"/>
      <c r="VJY52" s="76"/>
      <c r="VJZ52" s="76"/>
      <c r="VKA52" s="76"/>
      <c r="VKB52" s="76"/>
      <c r="VKC52" s="76"/>
      <c r="VKD52" s="76"/>
      <c r="VKE52" s="76"/>
      <c r="VKF52" s="76"/>
      <c r="VKG52" s="76"/>
      <c r="VKH52" s="76"/>
      <c r="VKI52" s="76"/>
      <c r="VKJ52" s="76"/>
      <c r="VKK52" s="76"/>
      <c r="VKL52" s="76"/>
      <c r="VKM52" s="76"/>
      <c r="VKN52" s="76"/>
      <c r="VKO52" s="76"/>
      <c r="VKP52" s="76"/>
      <c r="VKQ52" s="76"/>
      <c r="VKR52" s="76"/>
      <c r="VKS52" s="76"/>
      <c r="VKT52" s="76"/>
      <c r="VKU52" s="76"/>
      <c r="VKV52" s="76"/>
      <c r="VKW52" s="76"/>
      <c r="VKX52" s="76"/>
      <c r="VKY52" s="76"/>
      <c r="VKZ52" s="76"/>
      <c r="VLA52" s="76"/>
      <c r="VLB52" s="76"/>
      <c r="VLC52" s="76"/>
      <c r="VLD52" s="76"/>
      <c r="VLE52" s="76"/>
      <c r="VLF52" s="76"/>
      <c r="VLG52" s="76"/>
      <c r="VLH52" s="76"/>
      <c r="VLI52" s="76"/>
      <c r="VLJ52" s="76"/>
      <c r="VLK52" s="76"/>
      <c r="VLL52" s="76"/>
      <c r="VLM52" s="76"/>
      <c r="VLN52" s="76"/>
      <c r="VLO52" s="76"/>
      <c r="VLP52" s="76"/>
      <c r="VLQ52" s="76"/>
      <c r="VLR52" s="76"/>
      <c r="VLS52" s="76"/>
      <c r="VLT52" s="76"/>
      <c r="VLU52" s="76"/>
      <c r="VLV52" s="76"/>
      <c r="VLW52" s="76"/>
      <c r="VLX52" s="76"/>
      <c r="VLY52" s="76"/>
      <c r="VLZ52" s="76"/>
      <c r="VMA52" s="76"/>
      <c r="VMB52" s="76"/>
      <c r="VMC52" s="76"/>
      <c r="VMD52" s="76"/>
      <c r="VME52" s="76"/>
      <c r="VMF52" s="76"/>
      <c r="VMG52" s="76"/>
      <c r="VMH52" s="76"/>
      <c r="VMI52" s="76"/>
      <c r="VMJ52" s="76"/>
      <c r="VMK52" s="76"/>
      <c r="VML52" s="76"/>
      <c r="VMM52" s="76"/>
      <c r="VMN52" s="76"/>
      <c r="VMO52" s="76"/>
      <c r="VMP52" s="76"/>
      <c r="VMQ52" s="76"/>
      <c r="VMR52" s="76"/>
      <c r="VMS52" s="76"/>
      <c r="VMT52" s="76"/>
      <c r="VMU52" s="76"/>
      <c r="VMV52" s="76"/>
      <c r="VMW52" s="76"/>
      <c r="VMX52" s="76"/>
      <c r="VMY52" s="76"/>
      <c r="VMZ52" s="76"/>
      <c r="VNA52" s="76"/>
      <c r="VNB52" s="76"/>
      <c r="VNC52" s="76"/>
      <c r="VND52" s="76"/>
      <c r="VNE52" s="76"/>
      <c r="VNF52" s="76"/>
      <c r="VNG52" s="76"/>
      <c r="VNH52" s="76"/>
      <c r="VNI52" s="76"/>
      <c r="VNJ52" s="76"/>
      <c r="VNK52" s="76"/>
      <c r="VNL52" s="76"/>
      <c r="VNM52" s="76"/>
      <c r="VNN52" s="76"/>
      <c r="VNO52" s="76"/>
      <c r="VNP52" s="76"/>
      <c r="VNQ52" s="76"/>
      <c r="VNR52" s="76"/>
      <c r="VNS52" s="76"/>
      <c r="VNT52" s="76"/>
      <c r="VNU52" s="76"/>
      <c r="VNV52" s="76"/>
      <c r="VNW52" s="76"/>
      <c r="VNX52" s="76"/>
      <c r="VNY52" s="76"/>
      <c r="VNZ52" s="76"/>
      <c r="VOA52" s="76"/>
      <c r="VOB52" s="76"/>
      <c r="VOC52" s="76"/>
      <c r="VOD52" s="76"/>
      <c r="VOE52" s="76"/>
      <c r="VOF52" s="76"/>
      <c r="VOG52" s="76"/>
      <c r="VOH52" s="76"/>
      <c r="VOI52" s="76"/>
      <c r="VOJ52" s="76"/>
      <c r="VOK52" s="76"/>
      <c r="VOL52" s="76"/>
      <c r="VOM52" s="76"/>
      <c r="VON52" s="76"/>
      <c r="VOO52" s="76"/>
      <c r="VOP52" s="76"/>
      <c r="VOQ52" s="76"/>
      <c r="VOR52" s="76"/>
      <c r="VOS52" s="76"/>
      <c r="VOT52" s="76"/>
      <c r="VOU52" s="76"/>
      <c r="VOV52" s="76"/>
      <c r="VOW52" s="76"/>
      <c r="VOX52" s="76"/>
      <c r="VOY52" s="76"/>
      <c r="VOZ52" s="76"/>
      <c r="VPA52" s="76"/>
      <c r="VPB52" s="76"/>
      <c r="VPC52" s="76"/>
      <c r="VPD52" s="76"/>
      <c r="VPE52" s="76"/>
      <c r="VPF52" s="76"/>
      <c r="VPG52" s="76"/>
      <c r="VPH52" s="76"/>
      <c r="VPI52" s="76"/>
      <c r="VPJ52" s="76"/>
      <c r="VPK52" s="76"/>
      <c r="VPL52" s="76"/>
      <c r="VPM52" s="76"/>
      <c r="VPN52" s="76"/>
      <c r="VPO52" s="76"/>
      <c r="VPP52" s="76"/>
      <c r="VPQ52" s="76"/>
      <c r="VPR52" s="76"/>
      <c r="VPS52" s="76"/>
      <c r="VPT52" s="76"/>
      <c r="VPU52" s="76"/>
      <c r="VPV52" s="76"/>
      <c r="VPW52" s="76"/>
      <c r="VPX52" s="76"/>
      <c r="VPY52" s="76"/>
      <c r="VPZ52" s="76"/>
      <c r="VQA52" s="76"/>
      <c r="VQB52" s="76"/>
      <c r="VQC52" s="76"/>
      <c r="VQD52" s="76"/>
      <c r="VQE52" s="76"/>
      <c r="VQF52" s="76"/>
      <c r="VQG52" s="76"/>
      <c r="VQH52" s="76"/>
      <c r="VQI52" s="76"/>
      <c r="VQJ52" s="76"/>
      <c r="VQK52" s="76"/>
      <c r="VQL52" s="76"/>
      <c r="VQM52" s="76"/>
      <c r="VQN52" s="76"/>
      <c r="VQO52" s="76"/>
      <c r="VQP52" s="76"/>
      <c r="VQQ52" s="76"/>
      <c r="VQR52" s="76"/>
      <c r="VQS52" s="76"/>
      <c r="VQT52" s="76"/>
      <c r="VQU52" s="76"/>
      <c r="VQV52" s="76"/>
      <c r="VQW52" s="76"/>
      <c r="VQX52" s="76"/>
      <c r="VQY52" s="76"/>
      <c r="VQZ52" s="76"/>
      <c r="VRA52" s="76"/>
      <c r="VRB52" s="76"/>
      <c r="VRC52" s="76"/>
      <c r="VRD52" s="76"/>
      <c r="VRE52" s="76"/>
      <c r="VRF52" s="76"/>
      <c r="VRG52" s="76"/>
      <c r="VRH52" s="76"/>
      <c r="VRI52" s="76"/>
      <c r="VRJ52" s="76"/>
      <c r="VRK52" s="76"/>
      <c r="VRL52" s="76"/>
      <c r="VRM52" s="76"/>
      <c r="VRN52" s="76"/>
      <c r="VRO52" s="76"/>
      <c r="VRP52" s="76"/>
      <c r="VRQ52" s="76"/>
      <c r="VRR52" s="76"/>
      <c r="VRS52" s="76"/>
      <c r="VRT52" s="76"/>
      <c r="VRU52" s="76"/>
      <c r="VRV52" s="76"/>
      <c r="VRW52" s="76"/>
      <c r="VRX52" s="76"/>
      <c r="VRY52" s="76"/>
      <c r="VRZ52" s="76"/>
      <c r="VSA52" s="76"/>
      <c r="VSB52" s="76"/>
      <c r="VSC52" s="76"/>
      <c r="VSD52" s="76"/>
      <c r="VSE52" s="76"/>
      <c r="VSF52" s="76"/>
      <c r="VSG52" s="76"/>
      <c r="VSH52" s="76"/>
      <c r="VSI52" s="76"/>
      <c r="VSJ52" s="76"/>
      <c r="VSK52" s="76"/>
      <c r="VSL52" s="76"/>
      <c r="VSM52" s="76"/>
      <c r="VSN52" s="76"/>
      <c r="VSO52" s="76"/>
      <c r="VSP52" s="76"/>
      <c r="VSQ52" s="76"/>
      <c r="VSR52" s="76"/>
      <c r="VSS52" s="76"/>
      <c r="VST52" s="76"/>
      <c r="VSU52" s="76"/>
      <c r="VSV52" s="76"/>
      <c r="VSW52" s="76"/>
      <c r="VSX52" s="76"/>
      <c r="VSY52" s="76"/>
      <c r="VSZ52" s="76"/>
      <c r="VTA52" s="76"/>
      <c r="VTB52" s="76"/>
      <c r="VTC52" s="76"/>
      <c r="VTD52" s="76"/>
      <c r="VTE52" s="76"/>
      <c r="VTF52" s="76"/>
      <c r="VTG52" s="76"/>
      <c r="VTH52" s="76"/>
      <c r="VTI52" s="76"/>
      <c r="VTJ52" s="76"/>
      <c r="VTK52" s="76"/>
      <c r="VTL52" s="76"/>
      <c r="VTM52" s="76"/>
      <c r="VTN52" s="76"/>
      <c r="VTO52" s="76"/>
      <c r="VTP52" s="76"/>
      <c r="VTQ52" s="76"/>
      <c r="VTR52" s="76"/>
      <c r="VTS52" s="76"/>
      <c r="VTT52" s="76"/>
      <c r="VTU52" s="76"/>
      <c r="VTV52" s="76"/>
      <c r="VTW52" s="76"/>
      <c r="VTX52" s="76"/>
      <c r="VTY52" s="76"/>
      <c r="VTZ52" s="76"/>
      <c r="VUA52" s="76"/>
      <c r="VUB52" s="76"/>
      <c r="VUC52" s="76"/>
      <c r="VUD52" s="76"/>
      <c r="VUE52" s="76"/>
      <c r="VUF52" s="76"/>
      <c r="VUG52" s="76"/>
      <c r="VUH52" s="76"/>
      <c r="VUI52" s="76"/>
      <c r="VUJ52" s="76"/>
      <c r="VUK52" s="76"/>
      <c r="VUL52" s="76"/>
      <c r="VUM52" s="76"/>
      <c r="VUN52" s="76"/>
      <c r="VUO52" s="76"/>
      <c r="VUP52" s="76"/>
      <c r="VUQ52" s="76"/>
      <c r="VUR52" s="76"/>
      <c r="VUS52" s="76"/>
      <c r="VUT52" s="76"/>
      <c r="VUU52" s="76"/>
      <c r="VUV52" s="76"/>
      <c r="VUW52" s="76"/>
      <c r="VUX52" s="76"/>
      <c r="VUY52" s="76"/>
      <c r="VUZ52" s="76"/>
      <c r="VVA52" s="76"/>
      <c r="VVB52" s="76"/>
      <c r="VVC52" s="76"/>
      <c r="VVD52" s="76"/>
      <c r="VVE52" s="76"/>
      <c r="VVF52" s="76"/>
      <c r="VVG52" s="76"/>
      <c r="VVH52" s="76"/>
      <c r="VVI52" s="76"/>
      <c r="VVJ52" s="76"/>
      <c r="VVK52" s="76"/>
      <c r="VVL52" s="76"/>
      <c r="VVM52" s="76"/>
      <c r="VVN52" s="76"/>
      <c r="VVO52" s="76"/>
      <c r="VVP52" s="76"/>
      <c r="VVQ52" s="76"/>
      <c r="VVR52" s="76"/>
      <c r="VVS52" s="76"/>
      <c r="VVT52" s="76"/>
      <c r="VVU52" s="76"/>
      <c r="VVV52" s="76"/>
      <c r="VVW52" s="76"/>
      <c r="VVX52" s="76"/>
      <c r="VVY52" s="76"/>
      <c r="VVZ52" s="76"/>
      <c r="VWA52" s="76"/>
      <c r="VWB52" s="76"/>
      <c r="VWC52" s="76"/>
      <c r="VWD52" s="76"/>
      <c r="VWE52" s="76"/>
      <c r="VWF52" s="76"/>
      <c r="VWG52" s="76"/>
      <c r="VWH52" s="76"/>
      <c r="VWI52" s="76"/>
      <c r="VWJ52" s="76"/>
      <c r="VWK52" s="76"/>
      <c r="VWL52" s="76"/>
      <c r="VWM52" s="76"/>
      <c r="VWN52" s="76"/>
      <c r="VWO52" s="76"/>
      <c r="VWP52" s="76"/>
      <c r="VWQ52" s="76"/>
      <c r="VWR52" s="76"/>
      <c r="VWS52" s="76"/>
      <c r="VWT52" s="76"/>
      <c r="VWU52" s="76"/>
      <c r="VWV52" s="76"/>
      <c r="VWW52" s="76"/>
      <c r="VWX52" s="76"/>
      <c r="VWY52" s="76"/>
      <c r="VWZ52" s="76"/>
      <c r="VXA52" s="76"/>
      <c r="VXB52" s="76"/>
      <c r="VXC52" s="76"/>
      <c r="VXD52" s="76"/>
      <c r="VXE52" s="76"/>
      <c r="VXF52" s="76"/>
      <c r="VXG52" s="76"/>
      <c r="VXH52" s="76"/>
      <c r="VXI52" s="76"/>
      <c r="VXJ52" s="76"/>
      <c r="VXK52" s="76"/>
      <c r="VXL52" s="76"/>
      <c r="VXM52" s="76"/>
      <c r="VXN52" s="76"/>
      <c r="VXO52" s="76"/>
      <c r="VXP52" s="76"/>
      <c r="VXQ52" s="76"/>
      <c r="VXR52" s="76"/>
      <c r="VXS52" s="76"/>
      <c r="VXT52" s="76"/>
      <c r="VXU52" s="76"/>
      <c r="VXV52" s="76"/>
      <c r="VXW52" s="76"/>
      <c r="VXX52" s="76"/>
      <c r="VXY52" s="76"/>
      <c r="VXZ52" s="76"/>
      <c r="VYA52" s="76"/>
      <c r="VYB52" s="76"/>
      <c r="VYC52" s="76"/>
      <c r="VYD52" s="76"/>
      <c r="VYE52" s="76"/>
      <c r="VYF52" s="76"/>
      <c r="VYG52" s="76"/>
      <c r="VYH52" s="76"/>
      <c r="VYI52" s="76"/>
      <c r="VYJ52" s="76"/>
      <c r="VYK52" s="76"/>
      <c r="VYL52" s="76"/>
      <c r="VYM52" s="76"/>
      <c r="VYN52" s="76"/>
      <c r="VYO52" s="76"/>
      <c r="VYP52" s="76"/>
      <c r="VYQ52" s="76"/>
      <c r="VYR52" s="76"/>
      <c r="VYS52" s="76"/>
      <c r="VYT52" s="76"/>
      <c r="VYU52" s="76"/>
      <c r="VYV52" s="76"/>
      <c r="VYW52" s="76"/>
      <c r="VYX52" s="76"/>
      <c r="VYY52" s="76"/>
      <c r="VYZ52" s="76"/>
      <c r="VZA52" s="76"/>
      <c r="VZB52" s="76"/>
      <c r="VZC52" s="76"/>
      <c r="VZD52" s="76"/>
      <c r="VZE52" s="76"/>
      <c r="VZF52" s="76"/>
      <c r="VZG52" s="76"/>
      <c r="VZH52" s="76"/>
      <c r="VZI52" s="76"/>
      <c r="VZJ52" s="76"/>
      <c r="VZK52" s="76"/>
      <c r="VZL52" s="76"/>
      <c r="VZM52" s="76"/>
      <c r="VZN52" s="76"/>
      <c r="VZO52" s="76"/>
      <c r="VZP52" s="76"/>
      <c r="VZQ52" s="76"/>
      <c r="VZR52" s="76"/>
      <c r="VZS52" s="76"/>
      <c r="VZT52" s="76"/>
      <c r="VZU52" s="76"/>
      <c r="VZV52" s="76"/>
      <c r="VZW52" s="76"/>
      <c r="VZX52" s="76"/>
      <c r="VZY52" s="76"/>
      <c r="VZZ52" s="76"/>
      <c r="WAA52" s="76"/>
      <c r="WAB52" s="76"/>
      <c r="WAC52" s="76"/>
      <c r="WAD52" s="76"/>
      <c r="WAE52" s="76"/>
      <c r="WAF52" s="76"/>
      <c r="WAG52" s="76"/>
      <c r="WAH52" s="76"/>
      <c r="WAI52" s="76"/>
      <c r="WAJ52" s="76"/>
      <c r="WAK52" s="76"/>
      <c r="WAL52" s="76"/>
      <c r="WAM52" s="76"/>
      <c r="WAN52" s="76"/>
      <c r="WAO52" s="76"/>
      <c r="WAP52" s="76"/>
      <c r="WAQ52" s="76"/>
      <c r="WAR52" s="76"/>
      <c r="WAS52" s="76"/>
      <c r="WAT52" s="76"/>
      <c r="WAU52" s="76"/>
      <c r="WAV52" s="76"/>
      <c r="WAW52" s="76"/>
      <c r="WAX52" s="76"/>
      <c r="WAY52" s="76"/>
      <c r="WAZ52" s="76"/>
      <c r="WBA52" s="76"/>
      <c r="WBB52" s="76"/>
      <c r="WBC52" s="76"/>
      <c r="WBD52" s="76"/>
      <c r="WBE52" s="76"/>
      <c r="WBF52" s="76"/>
      <c r="WBG52" s="76"/>
      <c r="WBH52" s="76"/>
      <c r="WBI52" s="76"/>
      <c r="WBJ52" s="76"/>
      <c r="WBK52" s="76"/>
      <c r="WBL52" s="76"/>
      <c r="WBM52" s="76"/>
      <c r="WBN52" s="76"/>
      <c r="WBO52" s="76"/>
      <c r="WBP52" s="76"/>
      <c r="WBQ52" s="76"/>
      <c r="WBR52" s="76"/>
      <c r="WBS52" s="76"/>
      <c r="WBT52" s="76"/>
      <c r="WBU52" s="76"/>
      <c r="WBV52" s="76"/>
      <c r="WBW52" s="76"/>
      <c r="WBX52" s="76"/>
      <c r="WBY52" s="76"/>
      <c r="WBZ52" s="76"/>
      <c r="WCA52" s="76"/>
      <c r="WCB52" s="76"/>
      <c r="WCC52" s="76"/>
      <c r="WCD52" s="76"/>
      <c r="WCE52" s="76"/>
      <c r="WCF52" s="76"/>
      <c r="WCG52" s="76"/>
      <c r="WCH52" s="76"/>
      <c r="WCI52" s="76"/>
      <c r="WCJ52" s="76"/>
      <c r="WCK52" s="76"/>
      <c r="WCL52" s="76"/>
      <c r="WCM52" s="76"/>
      <c r="WCN52" s="76"/>
      <c r="WCO52" s="76"/>
      <c r="WCP52" s="76"/>
      <c r="WCQ52" s="76"/>
      <c r="WCR52" s="76"/>
      <c r="WCS52" s="76"/>
      <c r="WCT52" s="76"/>
      <c r="WCU52" s="76"/>
      <c r="WCV52" s="76"/>
      <c r="WCW52" s="76"/>
      <c r="WCX52" s="76"/>
      <c r="WCY52" s="76"/>
      <c r="WCZ52" s="76"/>
      <c r="WDA52" s="76"/>
      <c r="WDB52" s="76"/>
      <c r="WDC52" s="76"/>
      <c r="WDD52" s="76"/>
      <c r="WDE52" s="76"/>
      <c r="WDF52" s="76"/>
      <c r="WDG52" s="76"/>
      <c r="WDH52" s="76"/>
      <c r="WDI52" s="76"/>
      <c r="WDJ52" s="76"/>
      <c r="WDK52" s="76"/>
      <c r="WDL52" s="76"/>
      <c r="WDM52" s="76"/>
      <c r="WDN52" s="76"/>
      <c r="WDO52" s="76"/>
      <c r="WDP52" s="76"/>
      <c r="WDQ52" s="76"/>
      <c r="WDR52" s="76"/>
      <c r="WDS52" s="76"/>
      <c r="WDT52" s="76"/>
      <c r="WDU52" s="76"/>
      <c r="WDV52" s="76"/>
      <c r="WDW52" s="76"/>
      <c r="WDX52" s="76"/>
      <c r="WDY52" s="76"/>
      <c r="WDZ52" s="76"/>
      <c r="WEA52" s="76"/>
      <c r="WEB52" s="76"/>
      <c r="WEC52" s="76"/>
      <c r="WED52" s="76"/>
      <c r="WEE52" s="76"/>
      <c r="WEF52" s="76"/>
      <c r="WEG52" s="76"/>
      <c r="WEH52" s="76"/>
      <c r="WEI52" s="76"/>
      <c r="WEJ52" s="76"/>
      <c r="WEK52" s="76"/>
      <c r="WEL52" s="76"/>
      <c r="WEM52" s="76"/>
      <c r="WEN52" s="76"/>
      <c r="WEO52" s="76"/>
      <c r="WEP52" s="76"/>
      <c r="WEQ52" s="76"/>
      <c r="WER52" s="76"/>
      <c r="WES52" s="76"/>
      <c r="WET52" s="76"/>
      <c r="WEU52" s="76"/>
      <c r="WEV52" s="76"/>
      <c r="WEW52" s="76"/>
      <c r="WEX52" s="76"/>
      <c r="WEY52" s="76"/>
      <c r="WEZ52" s="76"/>
      <c r="WFA52" s="76"/>
      <c r="WFB52" s="76"/>
      <c r="WFC52" s="76"/>
      <c r="WFD52" s="76"/>
      <c r="WFE52" s="76"/>
      <c r="WFF52" s="76"/>
      <c r="WFG52" s="76"/>
      <c r="WFH52" s="76"/>
      <c r="WFI52" s="76"/>
      <c r="WFJ52" s="76"/>
      <c r="WFK52" s="76"/>
      <c r="WFL52" s="76"/>
      <c r="WFM52" s="76"/>
      <c r="WFN52" s="76"/>
      <c r="WFO52" s="76"/>
      <c r="WFP52" s="76"/>
      <c r="WFQ52" s="76"/>
      <c r="WFR52" s="76"/>
      <c r="WFS52" s="76"/>
      <c r="WFT52" s="76"/>
      <c r="WFU52" s="76"/>
      <c r="WFV52" s="76"/>
      <c r="WFW52" s="76"/>
      <c r="WFX52" s="76"/>
      <c r="WFY52" s="76"/>
      <c r="WFZ52" s="76"/>
      <c r="WGA52" s="76"/>
      <c r="WGB52" s="76"/>
      <c r="WGC52" s="76"/>
      <c r="WGD52" s="76"/>
      <c r="WGE52" s="76"/>
      <c r="WGF52" s="76"/>
      <c r="WGG52" s="76"/>
      <c r="WGH52" s="76"/>
      <c r="WGI52" s="76"/>
      <c r="WGJ52" s="76"/>
      <c r="WGK52" s="76"/>
      <c r="WGL52" s="76"/>
      <c r="WGM52" s="76"/>
      <c r="WGN52" s="76"/>
      <c r="WGO52" s="76"/>
      <c r="WGP52" s="76"/>
      <c r="WGQ52" s="76"/>
      <c r="WGR52" s="76"/>
      <c r="WGS52" s="76"/>
      <c r="WGT52" s="76"/>
      <c r="WGU52" s="76"/>
      <c r="WGV52" s="76"/>
      <c r="WGW52" s="76"/>
      <c r="WGX52" s="76"/>
      <c r="WGY52" s="76"/>
      <c r="WGZ52" s="76"/>
      <c r="WHA52" s="76"/>
      <c r="WHB52" s="76"/>
      <c r="WHC52" s="76"/>
      <c r="WHD52" s="76"/>
      <c r="WHE52" s="76"/>
      <c r="WHF52" s="76"/>
      <c r="WHG52" s="76"/>
      <c r="WHH52" s="76"/>
      <c r="WHI52" s="76"/>
      <c r="WHJ52" s="76"/>
      <c r="WHK52" s="76"/>
      <c r="WHL52" s="76"/>
      <c r="WHM52" s="76"/>
      <c r="WHN52" s="76"/>
      <c r="WHO52" s="76"/>
      <c r="WHP52" s="76"/>
      <c r="WHQ52" s="76"/>
      <c r="WHR52" s="76"/>
      <c r="WHS52" s="76"/>
      <c r="WHT52" s="76"/>
      <c r="WHU52" s="76"/>
      <c r="WHV52" s="76"/>
      <c r="WHW52" s="76"/>
      <c r="WHX52" s="76"/>
      <c r="WHY52" s="76"/>
      <c r="WHZ52" s="76"/>
      <c r="WIA52" s="76"/>
      <c r="WIB52" s="76"/>
      <c r="WIC52" s="76"/>
      <c r="WID52" s="76"/>
      <c r="WIE52" s="76"/>
      <c r="WIF52" s="76"/>
      <c r="WIG52" s="76"/>
      <c r="WIH52" s="76"/>
      <c r="WII52" s="76"/>
      <c r="WIJ52" s="76"/>
      <c r="WIK52" s="76"/>
      <c r="WIL52" s="76"/>
      <c r="WIM52" s="76"/>
      <c r="WIN52" s="76"/>
      <c r="WIO52" s="76"/>
      <c r="WIP52" s="76"/>
      <c r="WIQ52" s="76"/>
      <c r="WIR52" s="76"/>
      <c r="WIS52" s="76"/>
      <c r="WIT52" s="76"/>
      <c r="WIU52" s="76"/>
      <c r="WIV52" s="76"/>
      <c r="WIW52" s="76"/>
      <c r="WIX52" s="76"/>
      <c r="WIY52" s="76"/>
      <c r="WIZ52" s="76"/>
      <c r="WJA52" s="76"/>
      <c r="WJB52" s="76"/>
      <c r="WJC52" s="76"/>
      <c r="WJD52" s="76"/>
      <c r="WJE52" s="76"/>
      <c r="WJF52" s="76"/>
      <c r="WJG52" s="76"/>
      <c r="WJH52" s="76"/>
      <c r="WJI52" s="76"/>
      <c r="WJJ52" s="76"/>
      <c r="WJK52" s="76"/>
      <c r="WJL52" s="76"/>
      <c r="WJM52" s="76"/>
      <c r="WJN52" s="76"/>
      <c r="WJO52" s="76"/>
      <c r="WJP52" s="76"/>
      <c r="WJQ52" s="76"/>
      <c r="WJR52" s="76"/>
      <c r="WJS52" s="76"/>
      <c r="WJT52" s="76"/>
      <c r="WJU52" s="76"/>
      <c r="WJV52" s="76"/>
      <c r="WJW52" s="76"/>
      <c r="WJX52" s="76"/>
      <c r="WJY52" s="76"/>
      <c r="WJZ52" s="76"/>
      <c r="WKA52" s="76"/>
      <c r="WKB52" s="76"/>
      <c r="WKC52" s="76"/>
      <c r="WKD52" s="76"/>
      <c r="WKE52" s="76"/>
      <c r="WKF52" s="76"/>
      <c r="WKG52" s="76"/>
      <c r="WKH52" s="76"/>
      <c r="WKI52" s="76"/>
      <c r="WKJ52" s="76"/>
      <c r="WKK52" s="76"/>
      <c r="WKL52" s="76"/>
      <c r="WKM52" s="76"/>
      <c r="WKN52" s="76"/>
      <c r="WKO52" s="76"/>
      <c r="WKP52" s="76"/>
      <c r="WKQ52" s="76"/>
      <c r="WKR52" s="76"/>
      <c r="WKS52" s="76"/>
      <c r="WKT52" s="76"/>
      <c r="WKU52" s="76"/>
      <c r="WKV52" s="76"/>
      <c r="WKW52" s="76"/>
      <c r="WKX52" s="76"/>
      <c r="WKY52" s="76"/>
      <c r="WKZ52" s="76"/>
      <c r="WLA52" s="76"/>
      <c r="WLB52" s="76"/>
      <c r="WLC52" s="76"/>
      <c r="WLD52" s="76"/>
      <c r="WLE52" s="76"/>
      <c r="WLF52" s="76"/>
      <c r="WLG52" s="76"/>
      <c r="WLH52" s="76"/>
      <c r="WLI52" s="76"/>
      <c r="WLJ52" s="76"/>
      <c r="WLK52" s="76"/>
      <c r="WLL52" s="76"/>
      <c r="WLM52" s="76"/>
      <c r="WLN52" s="76"/>
      <c r="WLO52" s="76"/>
      <c r="WLP52" s="76"/>
      <c r="WLQ52" s="76"/>
      <c r="WLR52" s="76"/>
      <c r="WLS52" s="76"/>
      <c r="WLT52" s="76"/>
      <c r="WLU52" s="76"/>
      <c r="WLV52" s="76"/>
      <c r="WLW52" s="76"/>
      <c r="WLX52" s="76"/>
      <c r="WLY52" s="76"/>
      <c r="WLZ52" s="76"/>
      <c r="WMA52" s="76"/>
      <c r="WMB52" s="76"/>
      <c r="WMC52" s="76"/>
      <c r="WMD52" s="76"/>
      <c r="WME52" s="76"/>
      <c r="WMF52" s="76"/>
      <c r="WMG52" s="76"/>
      <c r="WMH52" s="76"/>
      <c r="WMI52" s="76"/>
      <c r="WMJ52" s="76"/>
      <c r="WMK52" s="76"/>
      <c r="WML52" s="76"/>
      <c r="WMM52" s="76"/>
      <c r="WMN52" s="76"/>
      <c r="WMO52" s="76"/>
      <c r="WMP52" s="76"/>
      <c r="WMQ52" s="76"/>
      <c r="WMR52" s="76"/>
      <c r="WMS52" s="76"/>
      <c r="WMT52" s="76"/>
      <c r="WMU52" s="76"/>
      <c r="WMV52" s="76"/>
      <c r="WMW52" s="76"/>
      <c r="WMX52" s="76"/>
      <c r="WMY52" s="76"/>
      <c r="WMZ52" s="76"/>
      <c r="WNA52" s="76"/>
      <c r="WNB52" s="76"/>
      <c r="WNC52" s="76"/>
      <c r="WND52" s="76"/>
      <c r="WNE52" s="76"/>
      <c r="WNF52" s="76"/>
      <c r="WNG52" s="76"/>
      <c r="WNH52" s="76"/>
      <c r="WNI52" s="76"/>
      <c r="WNJ52" s="76"/>
      <c r="WNK52" s="76"/>
      <c r="WNL52" s="76"/>
      <c r="WNM52" s="76"/>
      <c r="WNN52" s="76"/>
      <c r="WNO52" s="76"/>
      <c r="WNP52" s="76"/>
      <c r="WNQ52" s="76"/>
      <c r="WNR52" s="76"/>
      <c r="WNS52" s="76"/>
      <c r="WNT52" s="76"/>
      <c r="WNU52" s="76"/>
      <c r="WNV52" s="76"/>
      <c r="WNW52" s="76"/>
      <c r="WNX52" s="76"/>
      <c r="WNY52" s="76"/>
      <c r="WNZ52" s="76"/>
      <c r="WOA52" s="76"/>
      <c r="WOB52" s="76"/>
      <c r="WOC52" s="76"/>
      <c r="WOD52" s="76"/>
      <c r="WOE52" s="76"/>
      <c r="WOF52" s="76"/>
      <c r="WOG52" s="76"/>
      <c r="WOH52" s="76"/>
      <c r="WOI52" s="76"/>
      <c r="WOJ52" s="76"/>
      <c r="WOK52" s="76"/>
      <c r="WOL52" s="76"/>
      <c r="WOM52" s="76"/>
      <c r="WON52" s="76"/>
      <c r="WOO52" s="76"/>
      <c r="WOP52" s="76"/>
      <c r="WOQ52" s="76"/>
      <c r="WOR52" s="76"/>
      <c r="WOS52" s="76"/>
      <c r="WOT52" s="76"/>
      <c r="WOU52" s="76"/>
      <c r="WOV52" s="76"/>
      <c r="WOW52" s="76"/>
      <c r="WOX52" s="76"/>
      <c r="WOY52" s="76"/>
      <c r="WOZ52" s="76"/>
      <c r="WPA52" s="76"/>
      <c r="WPB52" s="76"/>
      <c r="WPC52" s="76"/>
      <c r="WPD52" s="76"/>
      <c r="WPE52" s="76"/>
      <c r="WPF52" s="76"/>
      <c r="WPG52" s="76"/>
      <c r="WPH52" s="76"/>
      <c r="WPI52" s="76"/>
      <c r="WPJ52" s="76"/>
      <c r="WPK52" s="76"/>
      <c r="WPL52" s="76"/>
      <c r="WPM52" s="76"/>
      <c r="WPN52" s="76"/>
      <c r="WPO52" s="76"/>
      <c r="WPP52" s="76"/>
      <c r="WPQ52" s="76"/>
      <c r="WPR52" s="76"/>
      <c r="WPS52" s="76"/>
      <c r="WPT52" s="76"/>
      <c r="WPU52" s="76"/>
      <c r="WPV52" s="76"/>
      <c r="WPW52" s="76"/>
      <c r="WPX52" s="76"/>
      <c r="WPY52" s="76"/>
      <c r="WPZ52" s="76"/>
      <c r="WQA52" s="76"/>
      <c r="WQB52" s="76"/>
      <c r="WQC52" s="76"/>
      <c r="WQD52" s="76"/>
      <c r="WQE52" s="76"/>
      <c r="WQF52" s="76"/>
      <c r="WQG52" s="76"/>
      <c r="WQH52" s="76"/>
      <c r="WQI52" s="76"/>
      <c r="WQJ52" s="76"/>
      <c r="WQK52" s="76"/>
      <c r="WQL52" s="76"/>
      <c r="WQM52" s="76"/>
      <c r="WQN52" s="76"/>
      <c r="WQO52" s="76"/>
      <c r="WQP52" s="76"/>
      <c r="WQQ52" s="76"/>
      <c r="WQR52" s="76"/>
      <c r="WQS52" s="76"/>
      <c r="WQT52" s="76"/>
      <c r="WQU52" s="76"/>
      <c r="WQV52" s="76"/>
      <c r="WQW52" s="76"/>
      <c r="WQX52" s="76"/>
      <c r="WQY52" s="76"/>
      <c r="WQZ52" s="76"/>
      <c r="WRA52" s="76"/>
      <c r="WRB52" s="76"/>
      <c r="WRC52" s="76"/>
      <c r="WRD52" s="76"/>
      <c r="WRE52" s="76"/>
      <c r="WRF52" s="76"/>
      <c r="WRG52" s="76"/>
      <c r="WRH52" s="76"/>
      <c r="WRI52" s="76"/>
      <c r="WRJ52" s="76"/>
      <c r="WRK52" s="76"/>
      <c r="WRL52" s="76"/>
      <c r="WRM52" s="76"/>
      <c r="WRN52" s="76"/>
      <c r="WRO52" s="76"/>
      <c r="WRP52" s="76"/>
      <c r="WRQ52" s="76"/>
      <c r="WRR52" s="76"/>
      <c r="WRS52" s="76"/>
      <c r="WRT52" s="76"/>
      <c r="WRU52" s="76"/>
      <c r="WRV52" s="76"/>
      <c r="WRW52" s="76"/>
      <c r="WRX52" s="76"/>
      <c r="WRY52" s="76"/>
      <c r="WRZ52" s="76"/>
      <c r="WSA52" s="76"/>
      <c r="WSB52" s="76"/>
      <c r="WSC52" s="76"/>
      <c r="WSD52" s="76"/>
      <c r="WSE52" s="76"/>
      <c r="WSF52" s="76"/>
      <c r="WSG52" s="76"/>
      <c r="WSH52" s="76"/>
      <c r="WSI52" s="76"/>
      <c r="WSJ52" s="76"/>
      <c r="WSK52" s="76"/>
      <c r="WSL52" s="76"/>
      <c r="WSM52" s="76"/>
      <c r="WSN52" s="76"/>
      <c r="WSO52" s="76"/>
      <c r="WSP52" s="76"/>
      <c r="WSQ52" s="76"/>
      <c r="WSR52" s="76"/>
      <c r="WSS52" s="76"/>
      <c r="WST52" s="76"/>
      <c r="WSU52" s="76"/>
      <c r="WSV52" s="76"/>
      <c r="WSW52" s="76"/>
      <c r="WSX52" s="76"/>
      <c r="WSY52" s="76"/>
      <c r="WSZ52" s="76"/>
      <c r="WTA52" s="76"/>
      <c r="WTB52" s="76"/>
      <c r="WTC52" s="76"/>
      <c r="WTD52" s="76"/>
      <c r="WTE52" s="76"/>
      <c r="WTF52" s="76"/>
      <c r="WTG52" s="76"/>
      <c r="WTH52" s="76"/>
      <c r="WTI52" s="76"/>
      <c r="WTJ52" s="76"/>
      <c r="WTK52" s="76"/>
      <c r="WTL52" s="76"/>
      <c r="WTM52" s="76"/>
      <c r="WTN52" s="76"/>
      <c r="WTO52" s="76"/>
      <c r="WTP52" s="76"/>
      <c r="WTQ52" s="76"/>
      <c r="WTR52" s="76"/>
      <c r="WTS52" s="76"/>
      <c r="WTT52" s="76"/>
      <c r="WTU52" s="76"/>
      <c r="WTV52" s="76"/>
      <c r="WTW52" s="76"/>
      <c r="WTX52" s="76"/>
      <c r="WTY52" s="76"/>
      <c r="WTZ52" s="76"/>
      <c r="WUA52" s="76"/>
      <c r="WUB52" s="76"/>
      <c r="WUC52" s="76"/>
      <c r="WUD52" s="76"/>
      <c r="WUE52" s="76"/>
      <c r="WUF52" s="76"/>
      <c r="WUG52" s="76"/>
      <c r="WUH52" s="76"/>
      <c r="WUI52" s="76"/>
      <c r="WUJ52" s="76"/>
      <c r="WUK52" s="76"/>
      <c r="WUL52" s="76"/>
      <c r="WUM52" s="76"/>
      <c r="WUN52" s="76"/>
      <c r="WUO52" s="76"/>
      <c r="WUP52" s="76"/>
      <c r="WUQ52" s="76"/>
      <c r="WUR52" s="76"/>
      <c r="WUS52" s="76"/>
      <c r="WUT52" s="76"/>
      <c r="WUU52" s="76"/>
      <c r="WUV52" s="76"/>
      <c r="WUW52" s="76"/>
      <c r="WUX52" s="76"/>
      <c r="WUY52" s="76"/>
      <c r="WUZ52" s="76"/>
      <c r="WVA52" s="76"/>
      <c r="WVB52" s="76"/>
      <c r="WVC52" s="76"/>
    </row>
    <row r="53" spans="1:16123" s="87" customFormat="1" x14ac:dyDescent="0.3"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  <c r="IV53" s="76"/>
      <c r="IW53" s="76"/>
      <c r="IX53" s="76"/>
      <c r="IY53" s="76"/>
      <c r="IZ53" s="76"/>
      <c r="JA53" s="76"/>
      <c r="JB53" s="76"/>
      <c r="JC53" s="76"/>
      <c r="JD53" s="76"/>
      <c r="JE53" s="76"/>
      <c r="JF53" s="76"/>
      <c r="JG53" s="76"/>
      <c r="JH53" s="76"/>
      <c r="JI53" s="76"/>
      <c r="JJ53" s="76"/>
      <c r="JK53" s="76"/>
      <c r="JL53" s="76"/>
      <c r="JM53" s="76"/>
      <c r="JN53" s="76"/>
      <c r="JO53" s="76"/>
      <c r="JP53" s="76"/>
      <c r="JQ53" s="76"/>
      <c r="JR53" s="76"/>
      <c r="JS53" s="76"/>
      <c r="JT53" s="76"/>
      <c r="JU53" s="76"/>
      <c r="JV53" s="76"/>
      <c r="JW53" s="76"/>
      <c r="JX53" s="76"/>
      <c r="JY53" s="76"/>
      <c r="JZ53" s="76"/>
      <c r="KA53" s="76"/>
      <c r="KB53" s="76"/>
      <c r="KC53" s="76"/>
      <c r="KD53" s="76"/>
      <c r="KE53" s="76"/>
      <c r="KF53" s="76"/>
      <c r="KG53" s="76"/>
      <c r="KH53" s="76"/>
      <c r="KI53" s="76"/>
      <c r="KJ53" s="76"/>
      <c r="KK53" s="76"/>
      <c r="KL53" s="76"/>
      <c r="KM53" s="76"/>
      <c r="KN53" s="76"/>
      <c r="KO53" s="76"/>
      <c r="KP53" s="76"/>
      <c r="KQ53" s="76"/>
      <c r="KR53" s="76"/>
      <c r="KS53" s="76"/>
      <c r="KT53" s="76"/>
      <c r="KU53" s="76"/>
      <c r="KV53" s="76"/>
      <c r="KW53" s="76"/>
      <c r="KX53" s="76"/>
      <c r="KY53" s="76"/>
      <c r="KZ53" s="76"/>
      <c r="LA53" s="76"/>
      <c r="LB53" s="76"/>
      <c r="LC53" s="76"/>
      <c r="LD53" s="76"/>
      <c r="LE53" s="76"/>
      <c r="LF53" s="76"/>
      <c r="LG53" s="76"/>
      <c r="LH53" s="76"/>
      <c r="LI53" s="76"/>
      <c r="LJ53" s="76"/>
      <c r="LK53" s="76"/>
      <c r="LL53" s="76"/>
      <c r="LM53" s="76"/>
      <c r="LN53" s="76"/>
      <c r="LO53" s="76"/>
      <c r="LP53" s="76"/>
      <c r="LQ53" s="76"/>
      <c r="LR53" s="76"/>
      <c r="LS53" s="76"/>
      <c r="LT53" s="76"/>
      <c r="LU53" s="76"/>
      <c r="LV53" s="76"/>
      <c r="LW53" s="76"/>
      <c r="LX53" s="76"/>
      <c r="LY53" s="76"/>
      <c r="LZ53" s="76"/>
      <c r="MA53" s="76"/>
      <c r="MB53" s="76"/>
      <c r="MC53" s="76"/>
      <c r="MD53" s="76"/>
      <c r="ME53" s="76"/>
      <c r="MF53" s="76"/>
      <c r="MG53" s="76"/>
      <c r="MH53" s="76"/>
      <c r="MI53" s="76"/>
      <c r="MJ53" s="76"/>
      <c r="MK53" s="76"/>
      <c r="ML53" s="76"/>
      <c r="MM53" s="76"/>
      <c r="MN53" s="76"/>
      <c r="MO53" s="76"/>
      <c r="MP53" s="76"/>
      <c r="MQ53" s="76"/>
      <c r="MR53" s="76"/>
      <c r="MS53" s="76"/>
      <c r="MT53" s="76"/>
      <c r="MU53" s="76"/>
      <c r="MV53" s="76"/>
      <c r="MW53" s="76"/>
      <c r="MX53" s="76"/>
      <c r="MY53" s="76"/>
      <c r="MZ53" s="76"/>
      <c r="NA53" s="76"/>
      <c r="NB53" s="76"/>
      <c r="NC53" s="76"/>
      <c r="ND53" s="76"/>
      <c r="NE53" s="76"/>
      <c r="NF53" s="76"/>
      <c r="NG53" s="76"/>
      <c r="NH53" s="76"/>
      <c r="NI53" s="76"/>
      <c r="NJ53" s="76"/>
      <c r="NK53" s="76"/>
      <c r="NL53" s="76"/>
      <c r="NM53" s="76"/>
      <c r="NN53" s="76"/>
      <c r="NO53" s="76"/>
      <c r="NP53" s="76"/>
      <c r="NQ53" s="76"/>
      <c r="NR53" s="76"/>
      <c r="NS53" s="76"/>
      <c r="NT53" s="76"/>
      <c r="NU53" s="76"/>
      <c r="NV53" s="76"/>
      <c r="NW53" s="76"/>
      <c r="NX53" s="76"/>
      <c r="NY53" s="76"/>
      <c r="NZ53" s="76"/>
      <c r="OA53" s="76"/>
      <c r="OB53" s="76"/>
      <c r="OC53" s="76"/>
      <c r="OD53" s="76"/>
      <c r="OE53" s="76"/>
      <c r="OF53" s="76"/>
      <c r="OG53" s="76"/>
      <c r="OH53" s="76"/>
      <c r="OI53" s="76"/>
      <c r="OJ53" s="76"/>
      <c r="OK53" s="76"/>
      <c r="OL53" s="76"/>
      <c r="OM53" s="76"/>
      <c r="ON53" s="76"/>
      <c r="OO53" s="76"/>
      <c r="OP53" s="76"/>
      <c r="OQ53" s="76"/>
      <c r="OR53" s="76"/>
      <c r="OS53" s="76"/>
      <c r="OT53" s="76"/>
      <c r="OU53" s="76"/>
      <c r="OV53" s="76"/>
      <c r="OW53" s="76"/>
      <c r="OX53" s="76"/>
      <c r="OY53" s="76"/>
      <c r="OZ53" s="76"/>
      <c r="PA53" s="76"/>
      <c r="PB53" s="76"/>
      <c r="PC53" s="76"/>
      <c r="PD53" s="76"/>
      <c r="PE53" s="76"/>
      <c r="PF53" s="76"/>
      <c r="PG53" s="76"/>
      <c r="PH53" s="76"/>
      <c r="PI53" s="76"/>
      <c r="PJ53" s="76"/>
      <c r="PK53" s="76"/>
      <c r="PL53" s="76"/>
      <c r="PM53" s="76"/>
      <c r="PN53" s="76"/>
      <c r="PO53" s="76"/>
      <c r="PP53" s="76"/>
      <c r="PQ53" s="76"/>
      <c r="PR53" s="76"/>
      <c r="PS53" s="76"/>
      <c r="PT53" s="76"/>
      <c r="PU53" s="76"/>
      <c r="PV53" s="76"/>
      <c r="PW53" s="76"/>
      <c r="PX53" s="76"/>
      <c r="PY53" s="76"/>
      <c r="PZ53" s="76"/>
      <c r="QA53" s="76"/>
      <c r="QB53" s="76"/>
      <c r="QC53" s="76"/>
      <c r="QD53" s="76"/>
      <c r="QE53" s="76"/>
      <c r="QF53" s="76"/>
      <c r="QG53" s="76"/>
      <c r="QH53" s="76"/>
      <c r="QI53" s="76"/>
      <c r="QJ53" s="76"/>
      <c r="QK53" s="76"/>
      <c r="QL53" s="76"/>
      <c r="QM53" s="76"/>
      <c r="QN53" s="76"/>
      <c r="QO53" s="76"/>
      <c r="QP53" s="76"/>
      <c r="QQ53" s="76"/>
      <c r="QR53" s="76"/>
      <c r="QS53" s="76"/>
      <c r="QT53" s="76"/>
      <c r="QU53" s="76"/>
      <c r="QV53" s="76"/>
      <c r="QW53" s="76"/>
      <c r="QX53" s="76"/>
      <c r="QY53" s="76"/>
      <c r="QZ53" s="76"/>
      <c r="RA53" s="76"/>
      <c r="RB53" s="76"/>
      <c r="RC53" s="76"/>
      <c r="RD53" s="76"/>
      <c r="RE53" s="76"/>
      <c r="RF53" s="76"/>
      <c r="RG53" s="76"/>
      <c r="RH53" s="76"/>
      <c r="RI53" s="76"/>
      <c r="RJ53" s="76"/>
      <c r="RK53" s="76"/>
      <c r="RL53" s="76"/>
      <c r="RM53" s="76"/>
      <c r="RN53" s="76"/>
      <c r="RO53" s="76"/>
      <c r="RP53" s="76"/>
      <c r="RQ53" s="76"/>
      <c r="RR53" s="76"/>
      <c r="RS53" s="76"/>
      <c r="RT53" s="76"/>
      <c r="RU53" s="76"/>
      <c r="RV53" s="76"/>
      <c r="RW53" s="76"/>
      <c r="RX53" s="76"/>
      <c r="RY53" s="76"/>
      <c r="RZ53" s="76"/>
      <c r="SA53" s="76"/>
      <c r="SB53" s="76"/>
      <c r="SC53" s="76"/>
      <c r="SD53" s="76"/>
      <c r="SE53" s="76"/>
      <c r="SF53" s="76"/>
      <c r="SG53" s="76"/>
      <c r="SH53" s="76"/>
      <c r="SI53" s="76"/>
      <c r="SJ53" s="76"/>
      <c r="SK53" s="76"/>
      <c r="SL53" s="76"/>
      <c r="SM53" s="76"/>
      <c r="SN53" s="76"/>
      <c r="SO53" s="76"/>
      <c r="SP53" s="76"/>
      <c r="SQ53" s="76"/>
      <c r="SR53" s="76"/>
      <c r="SS53" s="76"/>
      <c r="ST53" s="76"/>
      <c r="SU53" s="76"/>
      <c r="SV53" s="76"/>
      <c r="SW53" s="76"/>
      <c r="SX53" s="76"/>
      <c r="SY53" s="76"/>
      <c r="SZ53" s="76"/>
      <c r="TA53" s="76"/>
      <c r="TB53" s="76"/>
      <c r="TC53" s="76"/>
      <c r="TD53" s="76"/>
      <c r="TE53" s="76"/>
      <c r="TF53" s="76"/>
      <c r="TG53" s="76"/>
      <c r="TH53" s="76"/>
      <c r="TI53" s="76"/>
      <c r="TJ53" s="76"/>
      <c r="TK53" s="76"/>
      <c r="TL53" s="76"/>
      <c r="TM53" s="76"/>
      <c r="TN53" s="76"/>
      <c r="TO53" s="76"/>
      <c r="TP53" s="76"/>
      <c r="TQ53" s="76"/>
      <c r="TR53" s="76"/>
      <c r="TS53" s="76"/>
      <c r="TT53" s="76"/>
      <c r="TU53" s="76"/>
      <c r="TV53" s="76"/>
      <c r="TW53" s="76"/>
      <c r="TX53" s="76"/>
      <c r="TY53" s="76"/>
      <c r="TZ53" s="76"/>
      <c r="UA53" s="76"/>
      <c r="UB53" s="76"/>
      <c r="UC53" s="76"/>
      <c r="UD53" s="76"/>
      <c r="UE53" s="76"/>
      <c r="UF53" s="76"/>
      <c r="UG53" s="76"/>
      <c r="UH53" s="76"/>
      <c r="UI53" s="76"/>
      <c r="UJ53" s="76"/>
      <c r="UK53" s="76"/>
      <c r="UL53" s="76"/>
      <c r="UM53" s="76"/>
      <c r="UN53" s="76"/>
      <c r="UO53" s="76"/>
      <c r="UP53" s="76"/>
      <c r="UQ53" s="76"/>
      <c r="UR53" s="76"/>
      <c r="US53" s="76"/>
      <c r="UT53" s="76"/>
      <c r="UU53" s="76"/>
      <c r="UV53" s="76"/>
      <c r="UW53" s="76"/>
      <c r="UX53" s="76"/>
      <c r="UY53" s="76"/>
      <c r="UZ53" s="76"/>
      <c r="VA53" s="76"/>
      <c r="VB53" s="76"/>
      <c r="VC53" s="76"/>
      <c r="VD53" s="76"/>
      <c r="VE53" s="76"/>
      <c r="VF53" s="76"/>
      <c r="VG53" s="76"/>
      <c r="VH53" s="76"/>
      <c r="VI53" s="76"/>
      <c r="VJ53" s="76"/>
      <c r="VK53" s="76"/>
      <c r="VL53" s="76"/>
      <c r="VM53" s="76"/>
      <c r="VN53" s="76"/>
      <c r="VO53" s="76"/>
      <c r="VP53" s="76"/>
      <c r="VQ53" s="76"/>
      <c r="VR53" s="76"/>
      <c r="VS53" s="76"/>
      <c r="VT53" s="76"/>
      <c r="VU53" s="76"/>
      <c r="VV53" s="76"/>
      <c r="VW53" s="76"/>
      <c r="VX53" s="76"/>
      <c r="VY53" s="76"/>
      <c r="VZ53" s="76"/>
      <c r="WA53" s="76"/>
      <c r="WB53" s="76"/>
      <c r="WC53" s="76"/>
      <c r="WD53" s="76"/>
      <c r="WE53" s="76"/>
      <c r="WF53" s="76"/>
      <c r="WG53" s="76"/>
      <c r="WH53" s="76"/>
      <c r="WI53" s="76"/>
      <c r="WJ53" s="76"/>
      <c r="WK53" s="76"/>
      <c r="WL53" s="76"/>
      <c r="WM53" s="76"/>
      <c r="WN53" s="76"/>
      <c r="WO53" s="76"/>
      <c r="WP53" s="76"/>
      <c r="WQ53" s="76"/>
      <c r="WR53" s="76"/>
      <c r="WS53" s="76"/>
      <c r="WT53" s="76"/>
      <c r="WU53" s="76"/>
      <c r="WV53" s="76"/>
      <c r="WW53" s="76"/>
      <c r="WX53" s="76"/>
      <c r="WY53" s="76"/>
      <c r="WZ53" s="76"/>
      <c r="XA53" s="76"/>
      <c r="XB53" s="76"/>
      <c r="XC53" s="76"/>
      <c r="XD53" s="76"/>
      <c r="XE53" s="76"/>
      <c r="XF53" s="76"/>
      <c r="XG53" s="76"/>
      <c r="XH53" s="76"/>
      <c r="XI53" s="76"/>
      <c r="XJ53" s="76"/>
      <c r="XK53" s="76"/>
      <c r="XL53" s="76"/>
      <c r="XM53" s="76"/>
      <c r="XN53" s="76"/>
      <c r="XO53" s="76"/>
      <c r="XP53" s="76"/>
      <c r="XQ53" s="76"/>
      <c r="XR53" s="76"/>
      <c r="XS53" s="76"/>
      <c r="XT53" s="76"/>
      <c r="XU53" s="76"/>
      <c r="XV53" s="76"/>
      <c r="XW53" s="76"/>
      <c r="XX53" s="76"/>
      <c r="XY53" s="76"/>
      <c r="XZ53" s="76"/>
      <c r="YA53" s="76"/>
      <c r="YB53" s="76"/>
      <c r="YC53" s="76"/>
      <c r="YD53" s="76"/>
      <c r="YE53" s="76"/>
      <c r="YF53" s="76"/>
      <c r="YG53" s="76"/>
      <c r="YH53" s="76"/>
      <c r="YI53" s="76"/>
      <c r="YJ53" s="76"/>
      <c r="YK53" s="76"/>
      <c r="YL53" s="76"/>
      <c r="YM53" s="76"/>
      <c r="YN53" s="76"/>
      <c r="YO53" s="76"/>
      <c r="YP53" s="76"/>
      <c r="YQ53" s="76"/>
      <c r="YR53" s="76"/>
      <c r="YS53" s="76"/>
      <c r="YT53" s="76"/>
      <c r="YU53" s="76"/>
      <c r="YV53" s="76"/>
      <c r="YW53" s="76"/>
      <c r="YX53" s="76"/>
      <c r="YY53" s="76"/>
      <c r="YZ53" s="76"/>
      <c r="ZA53" s="76"/>
      <c r="ZB53" s="76"/>
      <c r="ZC53" s="76"/>
      <c r="ZD53" s="76"/>
      <c r="ZE53" s="76"/>
      <c r="ZF53" s="76"/>
      <c r="ZG53" s="76"/>
      <c r="ZH53" s="76"/>
      <c r="ZI53" s="76"/>
      <c r="ZJ53" s="76"/>
      <c r="ZK53" s="76"/>
      <c r="ZL53" s="76"/>
      <c r="ZM53" s="76"/>
      <c r="ZN53" s="76"/>
      <c r="ZO53" s="76"/>
      <c r="ZP53" s="76"/>
      <c r="ZQ53" s="76"/>
      <c r="ZR53" s="76"/>
      <c r="ZS53" s="76"/>
      <c r="ZT53" s="76"/>
      <c r="ZU53" s="76"/>
      <c r="ZV53" s="76"/>
      <c r="ZW53" s="76"/>
      <c r="ZX53" s="76"/>
      <c r="ZY53" s="76"/>
      <c r="ZZ53" s="76"/>
      <c r="AAA53" s="76"/>
      <c r="AAB53" s="76"/>
      <c r="AAC53" s="76"/>
      <c r="AAD53" s="76"/>
      <c r="AAE53" s="76"/>
      <c r="AAF53" s="76"/>
      <c r="AAG53" s="76"/>
      <c r="AAH53" s="76"/>
      <c r="AAI53" s="76"/>
      <c r="AAJ53" s="76"/>
      <c r="AAK53" s="76"/>
      <c r="AAL53" s="76"/>
      <c r="AAM53" s="76"/>
      <c r="AAN53" s="76"/>
      <c r="AAO53" s="76"/>
      <c r="AAP53" s="76"/>
      <c r="AAQ53" s="76"/>
      <c r="AAR53" s="76"/>
      <c r="AAS53" s="76"/>
      <c r="AAT53" s="76"/>
      <c r="AAU53" s="76"/>
      <c r="AAV53" s="76"/>
      <c r="AAW53" s="76"/>
      <c r="AAX53" s="76"/>
      <c r="AAY53" s="76"/>
      <c r="AAZ53" s="76"/>
      <c r="ABA53" s="76"/>
      <c r="ABB53" s="76"/>
      <c r="ABC53" s="76"/>
      <c r="ABD53" s="76"/>
      <c r="ABE53" s="76"/>
      <c r="ABF53" s="76"/>
      <c r="ABG53" s="76"/>
      <c r="ABH53" s="76"/>
      <c r="ABI53" s="76"/>
      <c r="ABJ53" s="76"/>
      <c r="ABK53" s="76"/>
      <c r="ABL53" s="76"/>
      <c r="ABM53" s="76"/>
      <c r="ABN53" s="76"/>
      <c r="ABO53" s="76"/>
      <c r="ABP53" s="76"/>
      <c r="ABQ53" s="76"/>
      <c r="ABR53" s="76"/>
      <c r="ABS53" s="76"/>
      <c r="ABT53" s="76"/>
      <c r="ABU53" s="76"/>
      <c r="ABV53" s="76"/>
      <c r="ABW53" s="76"/>
      <c r="ABX53" s="76"/>
      <c r="ABY53" s="76"/>
      <c r="ABZ53" s="76"/>
      <c r="ACA53" s="76"/>
      <c r="ACB53" s="76"/>
      <c r="ACC53" s="76"/>
      <c r="ACD53" s="76"/>
      <c r="ACE53" s="76"/>
      <c r="ACF53" s="76"/>
      <c r="ACG53" s="76"/>
      <c r="ACH53" s="76"/>
      <c r="ACI53" s="76"/>
      <c r="ACJ53" s="76"/>
      <c r="ACK53" s="76"/>
      <c r="ACL53" s="76"/>
      <c r="ACM53" s="76"/>
      <c r="ACN53" s="76"/>
      <c r="ACO53" s="76"/>
      <c r="ACP53" s="76"/>
      <c r="ACQ53" s="76"/>
      <c r="ACR53" s="76"/>
      <c r="ACS53" s="76"/>
      <c r="ACT53" s="76"/>
      <c r="ACU53" s="76"/>
      <c r="ACV53" s="76"/>
      <c r="ACW53" s="76"/>
      <c r="ACX53" s="76"/>
      <c r="ACY53" s="76"/>
      <c r="ACZ53" s="76"/>
      <c r="ADA53" s="76"/>
      <c r="ADB53" s="76"/>
      <c r="ADC53" s="76"/>
      <c r="ADD53" s="76"/>
      <c r="ADE53" s="76"/>
      <c r="ADF53" s="76"/>
      <c r="ADG53" s="76"/>
      <c r="ADH53" s="76"/>
      <c r="ADI53" s="76"/>
      <c r="ADJ53" s="76"/>
      <c r="ADK53" s="76"/>
      <c r="ADL53" s="76"/>
      <c r="ADM53" s="76"/>
      <c r="ADN53" s="76"/>
      <c r="ADO53" s="76"/>
      <c r="ADP53" s="76"/>
      <c r="ADQ53" s="76"/>
      <c r="ADR53" s="76"/>
      <c r="ADS53" s="76"/>
      <c r="ADT53" s="76"/>
      <c r="ADU53" s="76"/>
      <c r="ADV53" s="76"/>
      <c r="ADW53" s="76"/>
      <c r="ADX53" s="76"/>
      <c r="ADY53" s="76"/>
      <c r="ADZ53" s="76"/>
      <c r="AEA53" s="76"/>
      <c r="AEB53" s="76"/>
      <c r="AEC53" s="76"/>
      <c r="AED53" s="76"/>
      <c r="AEE53" s="76"/>
      <c r="AEF53" s="76"/>
      <c r="AEG53" s="76"/>
      <c r="AEH53" s="76"/>
      <c r="AEI53" s="76"/>
      <c r="AEJ53" s="76"/>
      <c r="AEK53" s="76"/>
      <c r="AEL53" s="76"/>
      <c r="AEM53" s="76"/>
      <c r="AEN53" s="76"/>
      <c r="AEO53" s="76"/>
      <c r="AEP53" s="76"/>
      <c r="AEQ53" s="76"/>
      <c r="AER53" s="76"/>
      <c r="AES53" s="76"/>
      <c r="AET53" s="76"/>
      <c r="AEU53" s="76"/>
      <c r="AEV53" s="76"/>
      <c r="AEW53" s="76"/>
      <c r="AEX53" s="76"/>
      <c r="AEY53" s="76"/>
      <c r="AEZ53" s="76"/>
      <c r="AFA53" s="76"/>
      <c r="AFB53" s="76"/>
      <c r="AFC53" s="76"/>
      <c r="AFD53" s="76"/>
      <c r="AFE53" s="76"/>
      <c r="AFF53" s="76"/>
      <c r="AFG53" s="76"/>
      <c r="AFH53" s="76"/>
      <c r="AFI53" s="76"/>
      <c r="AFJ53" s="76"/>
      <c r="AFK53" s="76"/>
      <c r="AFL53" s="76"/>
      <c r="AFM53" s="76"/>
      <c r="AFN53" s="76"/>
      <c r="AFO53" s="76"/>
      <c r="AFP53" s="76"/>
      <c r="AFQ53" s="76"/>
      <c r="AFR53" s="76"/>
      <c r="AFS53" s="76"/>
      <c r="AFT53" s="76"/>
      <c r="AFU53" s="76"/>
      <c r="AFV53" s="76"/>
      <c r="AFW53" s="76"/>
      <c r="AFX53" s="76"/>
      <c r="AFY53" s="76"/>
      <c r="AFZ53" s="76"/>
      <c r="AGA53" s="76"/>
      <c r="AGB53" s="76"/>
      <c r="AGC53" s="76"/>
      <c r="AGD53" s="76"/>
      <c r="AGE53" s="76"/>
      <c r="AGF53" s="76"/>
      <c r="AGG53" s="76"/>
      <c r="AGH53" s="76"/>
      <c r="AGI53" s="76"/>
      <c r="AGJ53" s="76"/>
      <c r="AGK53" s="76"/>
      <c r="AGL53" s="76"/>
      <c r="AGM53" s="76"/>
      <c r="AGN53" s="76"/>
      <c r="AGO53" s="76"/>
      <c r="AGP53" s="76"/>
      <c r="AGQ53" s="76"/>
      <c r="AGR53" s="76"/>
      <c r="AGS53" s="76"/>
      <c r="AGT53" s="76"/>
      <c r="AGU53" s="76"/>
      <c r="AGV53" s="76"/>
      <c r="AGW53" s="76"/>
      <c r="AGX53" s="76"/>
      <c r="AGY53" s="76"/>
      <c r="AGZ53" s="76"/>
      <c r="AHA53" s="76"/>
      <c r="AHB53" s="76"/>
      <c r="AHC53" s="76"/>
      <c r="AHD53" s="76"/>
      <c r="AHE53" s="76"/>
      <c r="AHF53" s="76"/>
      <c r="AHG53" s="76"/>
      <c r="AHH53" s="76"/>
      <c r="AHI53" s="76"/>
      <c r="AHJ53" s="76"/>
      <c r="AHK53" s="76"/>
      <c r="AHL53" s="76"/>
      <c r="AHM53" s="76"/>
      <c r="AHN53" s="76"/>
      <c r="AHO53" s="76"/>
      <c r="AHP53" s="76"/>
      <c r="AHQ53" s="76"/>
      <c r="AHR53" s="76"/>
      <c r="AHS53" s="76"/>
      <c r="AHT53" s="76"/>
      <c r="AHU53" s="76"/>
      <c r="AHV53" s="76"/>
      <c r="AHW53" s="76"/>
      <c r="AHX53" s="76"/>
      <c r="AHY53" s="76"/>
      <c r="AHZ53" s="76"/>
      <c r="AIA53" s="76"/>
      <c r="AIB53" s="76"/>
      <c r="AIC53" s="76"/>
      <c r="AID53" s="76"/>
      <c r="AIE53" s="76"/>
      <c r="AIF53" s="76"/>
      <c r="AIG53" s="76"/>
      <c r="AIH53" s="76"/>
      <c r="AII53" s="76"/>
      <c r="AIJ53" s="76"/>
      <c r="AIK53" s="76"/>
      <c r="AIL53" s="76"/>
      <c r="AIM53" s="76"/>
      <c r="AIN53" s="76"/>
      <c r="AIO53" s="76"/>
      <c r="AIP53" s="76"/>
      <c r="AIQ53" s="76"/>
      <c r="AIR53" s="76"/>
      <c r="AIS53" s="76"/>
      <c r="AIT53" s="76"/>
      <c r="AIU53" s="76"/>
      <c r="AIV53" s="76"/>
      <c r="AIW53" s="76"/>
      <c r="AIX53" s="76"/>
      <c r="AIY53" s="76"/>
      <c r="AIZ53" s="76"/>
      <c r="AJA53" s="76"/>
      <c r="AJB53" s="76"/>
      <c r="AJC53" s="76"/>
      <c r="AJD53" s="76"/>
      <c r="AJE53" s="76"/>
      <c r="AJF53" s="76"/>
      <c r="AJG53" s="76"/>
      <c r="AJH53" s="76"/>
      <c r="AJI53" s="76"/>
      <c r="AJJ53" s="76"/>
      <c r="AJK53" s="76"/>
      <c r="AJL53" s="76"/>
      <c r="AJM53" s="76"/>
      <c r="AJN53" s="76"/>
      <c r="AJO53" s="76"/>
      <c r="AJP53" s="76"/>
      <c r="AJQ53" s="76"/>
      <c r="AJR53" s="76"/>
      <c r="AJS53" s="76"/>
      <c r="AJT53" s="76"/>
      <c r="AJU53" s="76"/>
      <c r="AJV53" s="76"/>
      <c r="AJW53" s="76"/>
      <c r="AJX53" s="76"/>
      <c r="AJY53" s="76"/>
      <c r="AJZ53" s="76"/>
      <c r="AKA53" s="76"/>
      <c r="AKB53" s="76"/>
      <c r="AKC53" s="76"/>
      <c r="AKD53" s="76"/>
      <c r="AKE53" s="76"/>
      <c r="AKF53" s="76"/>
      <c r="AKG53" s="76"/>
      <c r="AKH53" s="76"/>
      <c r="AKI53" s="76"/>
      <c r="AKJ53" s="76"/>
      <c r="AKK53" s="76"/>
      <c r="AKL53" s="76"/>
      <c r="AKM53" s="76"/>
      <c r="AKN53" s="76"/>
      <c r="AKO53" s="76"/>
      <c r="AKP53" s="76"/>
      <c r="AKQ53" s="76"/>
      <c r="AKR53" s="76"/>
      <c r="AKS53" s="76"/>
      <c r="AKT53" s="76"/>
      <c r="AKU53" s="76"/>
      <c r="AKV53" s="76"/>
      <c r="AKW53" s="76"/>
      <c r="AKX53" s="76"/>
      <c r="AKY53" s="76"/>
      <c r="AKZ53" s="76"/>
      <c r="ALA53" s="76"/>
      <c r="ALB53" s="76"/>
      <c r="ALC53" s="76"/>
      <c r="ALD53" s="76"/>
      <c r="ALE53" s="76"/>
      <c r="ALF53" s="76"/>
      <c r="ALG53" s="76"/>
      <c r="ALH53" s="76"/>
      <c r="ALI53" s="76"/>
      <c r="ALJ53" s="76"/>
      <c r="ALK53" s="76"/>
      <c r="ALL53" s="76"/>
      <c r="ALM53" s="76"/>
      <c r="ALN53" s="76"/>
      <c r="ALO53" s="76"/>
      <c r="ALP53" s="76"/>
      <c r="ALQ53" s="76"/>
      <c r="ALR53" s="76"/>
      <c r="ALS53" s="76"/>
      <c r="ALT53" s="76"/>
      <c r="ALU53" s="76"/>
      <c r="ALV53" s="76"/>
      <c r="ALW53" s="76"/>
      <c r="ALX53" s="76"/>
      <c r="ALY53" s="76"/>
      <c r="ALZ53" s="76"/>
      <c r="AMA53" s="76"/>
      <c r="AMB53" s="76"/>
      <c r="AMC53" s="76"/>
      <c r="AMD53" s="76"/>
      <c r="AME53" s="76"/>
      <c r="AMF53" s="76"/>
      <c r="AMG53" s="76"/>
      <c r="AMH53" s="76"/>
      <c r="AMI53" s="76"/>
      <c r="AMJ53" s="76"/>
      <c r="AMK53" s="76"/>
      <c r="AML53" s="76"/>
      <c r="AMM53" s="76"/>
      <c r="AMN53" s="76"/>
      <c r="AMO53" s="76"/>
      <c r="AMP53" s="76"/>
      <c r="AMQ53" s="76"/>
      <c r="AMR53" s="76"/>
      <c r="AMS53" s="76"/>
      <c r="AMT53" s="76"/>
      <c r="AMU53" s="76"/>
      <c r="AMV53" s="76"/>
      <c r="AMW53" s="76"/>
      <c r="AMX53" s="76"/>
      <c r="AMY53" s="76"/>
      <c r="AMZ53" s="76"/>
      <c r="ANA53" s="76"/>
      <c r="ANB53" s="76"/>
      <c r="ANC53" s="76"/>
      <c r="AND53" s="76"/>
      <c r="ANE53" s="76"/>
      <c r="ANF53" s="76"/>
      <c r="ANG53" s="76"/>
      <c r="ANH53" s="76"/>
      <c r="ANI53" s="76"/>
      <c r="ANJ53" s="76"/>
      <c r="ANK53" s="76"/>
      <c r="ANL53" s="76"/>
      <c r="ANM53" s="76"/>
      <c r="ANN53" s="76"/>
      <c r="ANO53" s="76"/>
      <c r="ANP53" s="76"/>
      <c r="ANQ53" s="76"/>
      <c r="ANR53" s="76"/>
      <c r="ANS53" s="76"/>
      <c r="ANT53" s="76"/>
      <c r="ANU53" s="76"/>
      <c r="ANV53" s="76"/>
      <c r="ANW53" s="76"/>
      <c r="ANX53" s="76"/>
      <c r="ANY53" s="76"/>
      <c r="ANZ53" s="76"/>
      <c r="AOA53" s="76"/>
      <c r="AOB53" s="76"/>
      <c r="AOC53" s="76"/>
      <c r="AOD53" s="76"/>
      <c r="AOE53" s="76"/>
      <c r="AOF53" s="76"/>
      <c r="AOG53" s="76"/>
      <c r="AOH53" s="76"/>
      <c r="AOI53" s="76"/>
      <c r="AOJ53" s="76"/>
      <c r="AOK53" s="76"/>
      <c r="AOL53" s="76"/>
      <c r="AOM53" s="76"/>
      <c r="AON53" s="76"/>
      <c r="AOO53" s="76"/>
      <c r="AOP53" s="76"/>
      <c r="AOQ53" s="76"/>
      <c r="AOR53" s="76"/>
      <c r="AOS53" s="76"/>
      <c r="AOT53" s="76"/>
      <c r="AOU53" s="76"/>
      <c r="AOV53" s="76"/>
      <c r="AOW53" s="76"/>
      <c r="AOX53" s="76"/>
      <c r="AOY53" s="76"/>
      <c r="AOZ53" s="76"/>
      <c r="APA53" s="76"/>
      <c r="APB53" s="76"/>
      <c r="APC53" s="76"/>
      <c r="APD53" s="76"/>
      <c r="APE53" s="76"/>
      <c r="APF53" s="76"/>
      <c r="APG53" s="76"/>
      <c r="APH53" s="76"/>
      <c r="API53" s="76"/>
      <c r="APJ53" s="76"/>
      <c r="APK53" s="76"/>
      <c r="APL53" s="76"/>
      <c r="APM53" s="76"/>
      <c r="APN53" s="76"/>
      <c r="APO53" s="76"/>
      <c r="APP53" s="76"/>
      <c r="APQ53" s="76"/>
      <c r="APR53" s="76"/>
      <c r="APS53" s="76"/>
      <c r="APT53" s="76"/>
      <c r="APU53" s="76"/>
      <c r="APV53" s="76"/>
      <c r="APW53" s="76"/>
      <c r="APX53" s="76"/>
      <c r="APY53" s="76"/>
      <c r="APZ53" s="76"/>
      <c r="AQA53" s="76"/>
      <c r="AQB53" s="76"/>
      <c r="AQC53" s="76"/>
      <c r="AQD53" s="76"/>
      <c r="AQE53" s="76"/>
      <c r="AQF53" s="76"/>
      <c r="AQG53" s="76"/>
      <c r="AQH53" s="76"/>
      <c r="AQI53" s="76"/>
      <c r="AQJ53" s="76"/>
      <c r="AQK53" s="76"/>
      <c r="AQL53" s="76"/>
      <c r="AQM53" s="76"/>
      <c r="AQN53" s="76"/>
      <c r="AQO53" s="76"/>
      <c r="AQP53" s="76"/>
      <c r="AQQ53" s="76"/>
      <c r="AQR53" s="76"/>
      <c r="AQS53" s="76"/>
      <c r="AQT53" s="76"/>
      <c r="AQU53" s="76"/>
      <c r="AQV53" s="76"/>
      <c r="AQW53" s="76"/>
      <c r="AQX53" s="76"/>
      <c r="AQY53" s="76"/>
      <c r="AQZ53" s="76"/>
      <c r="ARA53" s="76"/>
      <c r="ARB53" s="76"/>
      <c r="ARC53" s="76"/>
      <c r="ARD53" s="76"/>
      <c r="ARE53" s="76"/>
      <c r="ARF53" s="76"/>
      <c r="ARG53" s="76"/>
      <c r="ARH53" s="76"/>
      <c r="ARI53" s="76"/>
      <c r="ARJ53" s="76"/>
      <c r="ARK53" s="76"/>
      <c r="ARL53" s="76"/>
      <c r="ARM53" s="76"/>
      <c r="ARN53" s="76"/>
      <c r="ARO53" s="76"/>
      <c r="ARP53" s="76"/>
      <c r="ARQ53" s="76"/>
      <c r="ARR53" s="76"/>
      <c r="ARS53" s="76"/>
      <c r="ART53" s="76"/>
      <c r="ARU53" s="76"/>
      <c r="ARV53" s="76"/>
      <c r="ARW53" s="76"/>
      <c r="ARX53" s="76"/>
      <c r="ARY53" s="76"/>
      <c r="ARZ53" s="76"/>
      <c r="ASA53" s="76"/>
      <c r="ASB53" s="76"/>
      <c r="ASC53" s="76"/>
      <c r="ASD53" s="76"/>
      <c r="ASE53" s="76"/>
      <c r="ASF53" s="76"/>
      <c r="ASG53" s="76"/>
      <c r="ASH53" s="76"/>
      <c r="ASI53" s="76"/>
      <c r="ASJ53" s="76"/>
      <c r="ASK53" s="76"/>
      <c r="ASL53" s="76"/>
      <c r="ASM53" s="76"/>
      <c r="ASN53" s="76"/>
      <c r="ASO53" s="76"/>
      <c r="ASP53" s="76"/>
      <c r="ASQ53" s="76"/>
      <c r="ASR53" s="76"/>
      <c r="ASS53" s="76"/>
      <c r="AST53" s="76"/>
      <c r="ASU53" s="76"/>
      <c r="ASV53" s="76"/>
      <c r="ASW53" s="76"/>
      <c r="ASX53" s="76"/>
      <c r="ASY53" s="76"/>
      <c r="ASZ53" s="76"/>
      <c r="ATA53" s="76"/>
      <c r="ATB53" s="76"/>
      <c r="ATC53" s="76"/>
      <c r="ATD53" s="76"/>
      <c r="ATE53" s="76"/>
      <c r="ATF53" s="76"/>
      <c r="ATG53" s="76"/>
      <c r="ATH53" s="76"/>
      <c r="ATI53" s="76"/>
      <c r="ATJ53" s="76"/>
      <c r="ATK53" s="76"/>
      <c r="ATL53" s="76"/>
      <c r="ATM53" s="76"/>
      <c r="ATN53" s="76"/>
      <c r="ATO53" s="76"/>
      <c r="ATP53" s="76"/>
      <c r="ATQ53" s="76"/>
      <c r="ATR53" s="76"/>
      <c r="ATS53" s="76"/>
      <c r="ATT53" s="76"/>
      <c r="ATU53" s="76"/>
      <c r="ATV53" s="76"/>
      <c r="ATW53" s="76"/>
      <c r="ATX53" s="76"/>
      <c r="ATY53" s="76"/>
      <c r="ATZ53" s="76"/>
      <c r="AUA53" s="76"/>
      <c r="AUB53" s="76"/>
      <c r="AUC53" s="76"/>
      <c r="AUD53" s="76"/>
      <c r="AUE53" s="76"/>
      <c r="AUF53" s="76"/>
      <c r="AUG53" s="76"/>
      <c r="AUH53" s="76"/>
      <c r="AUI53" s="76"/>
      <c r="AUJ53" s="76"/>
      <c r="AUK53" s="76"/>
      <c r="AUL53" s="76"/>
      <c r="AUM53" s="76"/>
      <c r="AUN53" s="76"/>
      <c r="AUO53" s="76"/>
      <c r="AUP53" s="76"/>
      <c r="AUQ53" s="76"/>
      <c r="AUR53" s="76"/>
      <c r="AUS53" s="76"/>
      <c r="AUT53" s="76"/>
      <c r="AUU53" s="76"/>
      <c r="AUV53" s="76"/>
      <c r="AUW53" s="76"/>
      <c r="AUX53" s="76"/>
      <c r="AUY53" s="76"/>
      <c r="AUZ53" s="76"/>
      <c r="AVA53" s="76"/>
      <c r="AVB53" s="76"/>
      <c r="AVC53" s="76"/>
      <c r="AVD53" s="76"/>
      <c r="AVE53" s="76"/>
      <c r="AVF53" s="76"/>
      <c r="AVG53" s="76"/>
      <c r="AVH53" s="76"/>
      <c r="AVI53" s="76"/>
      <c r="AVJ53" s="76"/>
      <c r="AVK53" s="76"/>
      <c r="AVL53" s="76"/>
      <c r="AVM53" s="76"/>
      <c r="AVN53" s="76"/>
      <c r="AVO53" s="76"/>
      <c r="AVP53" s="76"/>
      <c r="AVQ53" s="76"/>
      <c r="AVR53" s="76"/>
      <c r="AVS53" s="76"/>
      <c r="AVT53" s="76"/>
      <c r="AVU53" s="76"/>
      <c r="AVV53" s="76"/>
      <c r="AVW53" s="76"/>
      <c r="AVX53" s="76"/>
      <c r="AVY53" s="76"/>
      <c r="AVZ53" s="76"/>
      <c r="AWA53" s="76"/>
      <c r="AWB53" s="76"/>
      <c r="AWC53" s="76"/>
      <c r="AWD53" s="76"/>
      <c r="AWE53" s="76"/>
      <c r="AWF53" s="76"/>
      <c r="AWG53" s="76"/>
      <c r="AWH53" s="76"/>
      <c r="AWI53" s="76"/>
      <c r="AWJ53" s="76"/>
      <c r="AWK53" s="76"/>
      <c r="AWL53" s="76"/>
      <c r="AWM53" s="76"/>
      <c r="AWN53" s="76"/>
      <c r="AWO53" s="76"/>
      <c r="AWP53" s="76"/>
      <c r="AWQ53" s="76"/>
      <c r="AWR53" s="76"/>
      <c r="AWS53" s="76"/>
      <c r="AWT53" s="76"/>
      <c r="AWU53" s="76"/>
      <c r="AWV53" s="76"/>
      <c r="AWW53" s="76"/>
      <c r="AWX53" s="76"/>
      <c r="AWY53" s="76"/>
      <c r="AWZ53" s="76"/>
      <c r="AXA53" s="76"/>
      <c r="AXB53" s="76"/>
      <c r="AXC53" s="76"/>
      <c r="AXD53" s="76"/>
      <c r="AXE53" s="76"/>
      <c r="AXF53" s="76"/>
      <c r="AXG53" s="76"/>
      <c r="AXH53" s="76"/>
      <c r="AXI53" s="76"/>
      <c r="AXJ53" s="76"/>
      <c r="AXK53" s="76"/>
      <c r="AXL53" s="76"/>
      <c r="AXM53" s="76"/>
      <c r="AXN53" s="76"/>
      <c r="AXO53" s="76"/>
      <c r="AXP53" s="76"/>
      <c r="AXQ53" s="76"/>
      <c r="AXR53" s="76"/>
      <c r="AXS53" s="76"/>
      <c r="AXT53" s="76"/>
      <c r="AXU53" s="76"/>
      <c r="AXV53" s="76"/>
      <c r="AXW53" s="76"/>
      <c r="AXX53" s="76"/>
      <c r="AXY53" s="76"/>
      <c r="AXZ53" s="76"/>
      <c r="AYA53" s="76"/>
      <c r="AYB53" s="76"/>
      <c r="AYC53" s="76"/>
      <c r="AYD53" s="76"/>
      <c r="AYE53" s="76"/>
      <c r="AYF53" s="76"/>
      <c r="AYG53" s="76"/>
      <c r="AYH53" s="76"/>
      <c r="AYI53" s="76"/>
      <c r="AYJ53" s="76"/>
      <c r="AYK53" s="76"/>
      <c r="AYL53" s="76"/>
      <c r="AYM53" s="76"/>
      <c r="AYN53" s="76"/>
      <c r="AYO53" s="76"/>
      <c r="AYP53" s="76"/>
      <c r="AYQ53" s="76"/>
      <c r="AYR53" s="76"/>
      <c r="AYS53" s="76"/>
      <c r="AYT53" s="76"/>
      <c r="AYU53" s="76"/>
      <c r="AYV53" s="76"/>
      <c r="AYW53" s="76"/>
      <c r="AYX53" s="76"/>
      <c r="AYY53" s="76"/>
      <c r="AYZ53" s="76"/>
      <c r="AZA53" s="76"/>
      <c r="AZB53" s="76"/>
      <c r="AZC53" s="76"/>
      <c r="AZD53" s="76"/>
      <c r="AZE53" s="76"/>
      <c r="AZF53" s="76"/>
      <c r="AZG53" s="76"/>
      <c r="AZH53" s="76"/>
      <c r="AZI53" s="76"/>
      <c r="AZJ53" s="76"/>
      <c r="AZK53" s="76"/>
      <c r="AZL53" s="76"/>
      <c r="AZM53" s="76"/>
      <c r="AZN53" s="76"/>
      <c r="AZO53" s="76"/>
      <c r="AZP53" s="76"/>
      <c r="AZQ53" s="76"/>
      <c r="AZR53" s="76"/>
      <c r="AZS53" s="76"/>
      <c r="AZT53" s="76"/>
      <c r="AZU53" s="76"/>
      <c r="AZV53" s="76"/>
      <c r="AZW53" s="76"/>
      <c r="AZX53" s="76"/>
      <c r="AZY53" s="76"/>
      <c r="AZZ53" s="76"/>
      <c r="BAA53" s="76"/>
      <c r="BAB53" s="76"/>
      <c r="BAC53" s="76"/>
      <c r="BAD53" s="76"/>
      <c r="BAE53" s="76"/>
      <c r="BAF53" s="76"/>
      <c r="BAG53" s="76"/>
      <c r="BAH53" s="76"/>
      <c r="BAI53" s="76"/>
      <c r="BAJ53" s="76"/>
      <c r="BAK53" s="76"/>
      <c r="BAL53" s="76"/>
      <c r="BAM53" s="76"/>
      <c r="BAN53" s="76"/>
      <c r="BAO53" s="76"/>
      <c r="BAP53" s="76"/>
      <c r="BAQ53" s="76"/>
      <c r="BAR53" s="76"/>
      <c r="BAS53" s="76"/>
      <c r="BAT53" s="76"/>
      <c r="BAU53" s="76"/>
      <c r="BAV53" s="76"/>
      <c r="BAW53" s="76"/>
      <c r="BAX53" s="76"/>
      <c r="BAY53" s="76"/>
      <c r="BAZ53" s="76"/>
      <c r="BBA53" s="76"/>
      <c r="BBB53" s="76"/>
      <c r="BBC53" s="76"/>
      <c r="BBD53" s="76"/>
      <c r="BBE53" s="76"/>
      <c r="BBF53" s="76"/>
      <c r="BBG53" s="76"/>
      <c r="BBH53" s="76"/>
      <c r="BBI53" s="76"/>
      <c r="BBJ53" s="76"/>
      <c r="BBK53" s="76"/>
      <c r="BBL53" s="76"/>
      <c r="BBM53" s="76"/>
      <c r="BBN53" s="76"/>
      <c r="BBO53" s="76"/>
      <c r="BBP53" s="76"/>
      <c r="BBQ53" s="76"/>
      <c r="BBR53" s="76"/>
      <c r="BBS53" s="76"/>
      <c r="BBT53" s="76"/>
      <c r="BBU53" s="76"/>
      <c r="BBV53" s="76"/>
      <c r="BBW53" s="76"/>
      <c r="BBX53" s="76"/>
      <c r="BBY53" s="76"/>
      <c r="BBZ53" s="76"/>
      <c r="BCA53" s="76"/>
      <c r="BCB53" s="76"/>
      <c r="BCC53" s="76"/>
      <c r="BCD53" s="76"/>
      <c r="BCE53" s="76"/>
      <c r="BCF53" s="76"/>
      <c r="BCG53" s="76"/>
      <c r="BCH53" s="76"/>
      <c r="BCI53" s="76"/>
      <c r="BCJ53" s="76"/>
      <c r="BCK53" s="76"/>
      <c r="BCL53" s="76"/>
      <c r="BCM53" s="76"/>
      <c r="BCN53" s="76"/>
      <c r="BCO53" s="76"/>
      <c r="BCP53" s="76"/>
      <c r="BCQ53" s="76"/>
      <c r="BCR53" s="76"/>
      <c r="BCS53" s="76"/>
      <c r="BCT53" s="76"/>
      <c r="BCU53" s="76"/>
      <c r="BCV53" s="76"/>
      <c r="BCW53" s="76"/>
      <c r="BCX53" s="76"/>
      <c r="BCY53" s="76"/>
      <c r="BCZ53" s="76"/>
      <c r="BDA53" s="76"/>
      <c r="BDB53" s="76"/>
      <c r="BDC53" s="76"/>
      <c r="BDD53" s="76"/>
      <c r="BDE53" s="76"/>
      <c r="BDF53" s="76"/>
      <c r="BDG53" s="76"/>
      <c r="BDH53" s="76"/>
      <c r="BDI53" s="76"/>
      <c r="BDJ53" s="76"/>
      <c r="BDK53" s="76"/>
      <c r="BDL53" s="76"/>
      <c r="BDM53" s="76"/>
      <c r="BDN53" s="76"/>
      <c r="BDO53" s="76"/>
      <c r="BDP53" s="76"/>
      <c r="BDQ53" s="76"/>
      <c r="BDR53" s="76"/>
      <c r="BDS53" s="76"/>
      <c r="BDT53" s="76"/>
      <c r="BDU53" s="76"/>
      <c r="BDV53" s="76"/>
      <c r="BDW53" s="76"/>
      <c r="BDX53" s="76"/>
      <c r="BDY53" s="76"/>
      <c r="BDZ53" s="76"/>
      <c r="BEA53" s="76"/>
      <c r="BEB53" s="76"/>
      <c r="BEC53" s="76"/>
      <c r="BED53" s="76"/>
      <c r="BEE53" s="76"/>
      <c r="BEF53" s="76"/>
      <c r="BEG53" s="76"/>
      <c r="BEH53" s="76"/>
      <c r="BEI53" s="76"/>
      <c r="BEJ53" s="76"/>
      <c r="BEK53" s="76"/>
      <c r="BEL53" s="76"/>
      <c r="BEM53" s="76"/>
      <c r="BEN53" s="76"/>
      <c r="BEO53" s="76"/>
      <c r="BEP53" s="76"/>
      <c r="BEQ53" s="76"/>
      <c r="BER53" s="76"/>
      <c r="BES53" s="76"/>
      <c r="BET53" s="76"/>
      <c r="BEU53" s="76"/>
      <c r="BEV53" s="76"/>
      <c r="BEW53" s="76"/>
      <c r="BEX53" s="76"/>
      <c r="BEY53" s="76"/>
      <c r="BEZ53" s="76"/>
      <c r="BFA53" s="76"/>
      <c r="BFB53" s="76"/>
      <c r="BFC53" s="76"/>
      <c r="BFD53" s="76"/>
      <c r="BFE53" s="76"/>
      <c r="BFF53" s="76"/>
      <c r="BFG53" s="76"/>
      <c r="BFH53" s="76"/>
      <c r="BFI53" s="76"/>
      <c r="BFJ53" s="76"/>
      <c r="BFK53" s="76"/>
      <c r="BFL53" s="76"/>
      <c r="BFM53" s="76"/>
      <c r="BFN53" s="76"/>
      <c r="BFO53" s="76"/>
      <c r="BFP53" s="76"/>
      <c r="BFQ53" s="76"/>
      <c r="BFR53" s="76"/>
      <c r="BFS53" s="76"/>
      <c r="BFT53" s="76"/>
      <c r="BFU53" s="76"/>
      <c r="BFV53" s="76"/>
      <c r="BFW53" s="76"/>
      <c r="BFX53" s="76"/>
      <c r="BFY53" s="76"/>
      <c r="BFZ53" s="76"/>
      <c r="BGA53" s="76"/>
      <c r="BGB53" s="76"/>
      <c r="BGC53" s="76"/>
      <c r="BGD53" s="76"/>
      <c r="BGE53" s="76"/>
      <c r="BGF53" s="76"/>
      <c r="BGG53" s="76"/>
      <c r="BGH53" s="76"/>
      <c r="BGI53" s="76"/>
      <c r="BGJ53" s="76"/>
      <c r="BGK53" s="76"/>
      <c r="BGL53" s="76"/>
      <c r="BGM53" s="76"/>
      <c r="BGN53" s="76"/>
      <c r="BGO53" s="76"/>
      <c r="BGP53" s="76"/>
      <c r="BGQ53" s="76"/>
      <c r="BGR53" s="76"/>
      <c r="BGS53" s="76"/>
      <c r="BGT53" s="76"/>
      <c r="BGU53" s="76"/>
      <c r="BGV53" s="76"/>
      <c r="BGW53" s="76"/>
      <c r="BGX53" s="76"/>
      <c r="BGY53" s="76"/>
      <c r="BGZ53" s="76"/>
      <c r="BHA53" s="76"/>
      <c r="BHB53" s="76"/>
      <c r="BHC53" s="76"/>
      <c r="BHD53" s="76"/>
      <c r="BHE53" s="76"/>
      <c r="BHF53" s="76"/>
      <c r="BHG53" s="76"/>
      <c r="BHH53" s="76"/>
      <c r="BHI53" s="76"/>
      <c r="BHJ53" s="76"/>
      <c r="BHK53" s="76"/>
      <c r="BHL53" s="76"/>
      <c r="BHM53" s="76"/>
      <c r="BHN53" s="76"/>
      <c r="BHO53" s="76"/>
      <c r="BHP53" s="76"/>
      <c r="BHQ53" s="76"/>
      <c r="BHR53" s="76"/>
      <c r="BHS53" s="76"/>
      <c r="BHT53" s="76"/>
      <c r="BHU53" s="76"/>
      <c r="BHV53" s="76"/>
      <c r="BHW53" s="76"/>
      <c r="BHX53" s="76"/>
      <c r="BHY53" s="76"/>
      <c r="BHZ53" s="76"/>
      <c r="BIA53" s="76"/>
      <c r="BIB53" s="76"/>
      <c r="BIC53" s="76"/>
      <c r="BID53" s="76"/>
      <c r="BIE53" s="76"/>
      <c r="BIF53" s="76"/>
      <c r="BIG53" s="76"/>
      <c r="BIH53" s="76"/>
      <c r="BII53" s="76"/>
      <c r="BIJ53" s="76"/>
      <c r="BIK53" s="76"/>
      <c r="BIL53" s="76"/>
      <c r="BIM53" s="76"/>
      <c r="BIN53" s="76"/>
      <c r="BIO53" s="76"/>
      <c r="BIP53" s="76"/>
      <c r="BIQ53" s="76"/>
      <c r="BIR53" s="76"/>
      <c r="BIS53" s="76"/>
      <c r="BIT53" s="76"/>
      <c r="BIU53" s="76"/>
      <c r="BIV53" s="76"/>
      <c r="BIW53" s="76"/>
      <c r="BIX53" s="76"/>
      <c r="BIY53" s="76"/>
      <c r="BIZ53" s="76"/>
      <c r="BJA53" s="76"/>
      <c r="BJB53" s="76"/>
      <c r="BJC53" s="76"/>
      <c r="BJD53" s="76"/>
      <c r="BJE53" s="76"/>
      <c r="BJF53" s="76"/>
      <c r="BJG53" s="76"/>
      <c r="BJH53" s="76"/>
      <c r="BJI53" s="76"/>
      <c r="BJJ53" s="76"/>
      <c r="BJK53" s="76"/>
      <c r="BJL53" s="76"/>
      <c r="BJM53" s="76"/>
      <c r="BJN53" s="76"/>
      <c r="BJO53" s="76"/>
      <c r="BJP53" s="76"/>
      <c r="BJQ53" s="76"/>
      <c r="BJR53" s="76"/>
      <c r="BJS53" s="76"/>
      <c r="BJT53" s="76"/>
      <c r="BJU53" s="76"/>
      <c r="BJV53" s="76"/>
      <c r="BJW53" s="76"/>
      <c r="BJX53" s="76"/>
      <c r="BJY53" s="76"/>
      <c r="BJZ53" s="76"/>
      <c r="BKA53" s="76"/>
      <c r="BKB53" s="76"/>
      <c r="BKC53" s="76"/>
      <c r="BKD53" s="76"/>
      <c r="BKE53" s="76"/>
      <c r="BKF53" s="76"/>
      <c r="BKG53" s="76"/>
      <c r="BKH53" s="76"/>
      <c r="BKI53" s="76"/>
      <c r="BKJ53" s="76"/>
      <c r="BKK53" s="76"/>
      <c r="BKL53" s="76"/>
      <c r="BKM53" s="76"/>
      <c r="BKN53" s="76"/>
      <c r="BKO53" s="76"/>
      <c r="BKP53" s="76"/>
      <c r="BKQ53" s="76"/>
      <c r="BKR53" s="76"/>
      <c r="BKS53" s="76"/>
      <c r="BKT53" s="76"/>
      <c r="BKU53" s="76"/>
      <c r="BKV53" s="76"/>
      <c r="BKW53" s="76"/>
      <c r="BKX53" s="76"/>
      <c r="BKY53" s="76"/>
      <c r="BKZ53" s="76"/>
      <c r="BLA53" s="76"/>
      <c r="BLB53" s="76"/>
      <c r="BLC53" s="76"/>
      <c r="BLD53" s="76"/>
      <c r="BLE53" s="76"/>
      <c r="BLF53" s="76"/>
      <c r="BLG53" s="76"/>
      <c r="BLH53" s="76"/>
      <c r="BLI53" s="76"/>
      <c r="BLJ53" s="76"/>
      <c r="BLK53" s="76"/>
      <c r="BLL53" s="76"/>
      <c r="BLM53" s="76"/>
      <c r="BLN53" s="76"/>
      <c r="BLO53" s="76"/>
      <c r="BLP53" s="76"/>
      <c r="BLQ53" s="76"/>
      <c r="BLR53" s="76"/>
      <c r="BLS53" s="76"/>
      <c r="BLT53" s="76"/>
      <c r="BLU53" s="76"/>
      <c r="BLV53" s="76"/>
      <c r="BLW53" s="76"/>
      <c r="BLX53" s="76"/>
      <c r="BLY53" s="76"/>
      <c r="BLZ53" s="76"/>
      <c r="BMA53" s="76"/>
      <c r="BMB53" s="76"/>
      <c r="BMC53" s="76"/>
      <c r="BMD53" s="76"/>
      <c r="BME53" s="76"/>
      <c r="BMF53" s="76"/>
      <c r="BMG53" s="76"/>
      <c r="BMH53" s="76"/>
      <c r="BMI53" s="76"/>
      <c r="BMJ53" s="76"/>
      <c r="BMK53" s="76"/>
      <c r="BML53" s="76"/>
      <c r="BMM53" s="76"/>
      <c r="BMN53" s="76"/>
      <c r="BMO53" s="76"/>
      <c r="BMP53" s="76"/>
      <c r="BMQ53" s="76"/>
      <c r="BMR53" s="76"/>
      <c r="BMS53" s="76"/>
      <c r="BMT53" s="76"/>
      <c r="BMU53" s="76"/>
      <c r="BMV53" s="76"/>
      <c r="BMW53" s="76"/>
      <c r="BMX53" s="76"/>
      <c r="BMY53" s="76"/>
      <c r="BMZ53" s="76"/>
      <c r="BNA53" s="76"/>
      <c r="BNB53" s="76"/>
      <c r="BNC53" s="76"/>
      <c r="BND53" s="76"/>
      <c r="BNE53" s="76"/>
      <c r="BNF53" s="76"/>
      <c r="BNG53" s="76"/>
      <c r="BNH53" s="76"/>
      <c r="BNI53" s="76"/>
      <c r="BNJ53" s="76"/>
      <c r="BNK53" s="76"/>
      <c r="BNL53" s="76"/>
      <c r="BNM53" s="76"/>
      <c r="BNN53" s="76"/>
      <c r="BNO53" s="76"/>
      <c r="BNP53" s="76"/>
      <c r="BNQ53" s="76"/>
      <c r="BNR53" s="76"/>
      <c r="BNS53" s="76"/>
      <c r="BNT53" s="76"/>
      <c r="BNU53" s="76"/>
      <c r="BNV53" s="76"/>
      <c r="BNW53" s="76"/>
      <c r="BNX53" s="76"/>
      <c r="BNY53" s="76"/>
      <c r="BNZ53" s="76"/>
      <c r="BOA53" s="76"/>
      <c r="BOB53" s="76"/>
      <c r="BOC53" s="76"/>
      <c r="BOD53" s="76"/>
      <c r="BOE53" s="76"/>
      <c r="BOF53" s="76"/>
      <c r="BOG53" s="76"/>
      <c r="BOH53" s="76"/>
      <c r="BOI53" s="76"/>
      <c r="BOJ53" s="76"/>
      <c r="BOK53" s="76"/>
      <c r="BOL53" s="76"/>
      <c r="BOM53" s="76"/>
      <c r="BON53" s="76"/>
      <c r="BOO53" s="76"/>
      <c r="BOP53" s="76"/>
      <c r="BOQ53" s="76"/>
      <c r="BOR53" s="76"/>
      <c r="BOS53" s="76"/>
      <c r="BOT53" s="76"/>
      <c r="BOU53" s="76"/>
      <c r="BOV53" s="76"/>
      <c r="BOW53" s="76"/>
      <c r="BOX53" s="76"/>
      <c r="BOY53" s="76"/>
      <c r="BOZ53" s="76"/>
      <c r="BPA53" s="76"/>
      <c r="BPB53" s="76"/>
      <c r="BPC53" s="76"/>
      <c r="BPD53" s="76"/>
      <c r="BPE53" s="76"/>
      <c r="BPF53" s="76"/>
      <c r="BPG53" s="76"/>
      <c r="BPH53" s="76"/>
      <c r="BPI53" s="76"/>
      <c r="BPJ53" s="76"/>
      <c r="BPK53" s="76"/>
      <c r="BPL53" s="76"/>
      <c r="BPM53" s="76"/>
      <c r="BPN53" s="76"/>
      <c r="BPO53" s="76"/>
      <c r="BPP53" s="76"/>
      <c r="BPQ53" s="76"/>
      <c r="BPR53" s="76"/>
      <c r="BPS53" s="76"/>
      <c r="BPT53" s="76"/>
      <c r="BPU53" s="76"/>
      <c r="BPV53" s="76"/>
      <c r="BPW53" s="76"/>
      <c r="BPX53" s="76"/>
      <c r="BPY53" s="76"/>
      <c r="BPZ53" s="76"/>
      <c r="BQA53" s="76"/>
      <c r="BQB53" s="76"/>
      <c r="BQC53" s="76"/>
      <c r="BQD53" s="76"/>
      <c r="BQE53" s="76"/>
      <c r="BQF53" s="76"/>
      <c r="BQG53" s="76"/>
      <c r="BQH53" s="76"/>
      <c r="BQI53" s="76"/>
      <c r="BQJ53" s="76"/>
      <c r="BQK53" s="76"/>
      <c r="BQL53" s="76"/>
      <c r="BQM53" s="76"/>
      <c r="BQN53" s="76"/>
      <c r="BQO53" s="76"/>
      <c r="BQP53" s="76"/>
      <c r="BQQ53" s="76"/>
      <c r="BQR53" s="76"/>
      <c r="BQS53" s="76"/>
      <c r="BQT53" s="76"/>
      <c r="BQU53" s="76"/>
      <c r="BQV53" s="76"/>
      <c r="BQW53" s="76"/>
      <c r="BQX53" s="76"/>
      <c r="BQY53" s="76"/>
      <c r="BQZ53" s="76"/>
      <c r="BRA53" s="76"/>
      <c r="BRB53" s="76"/>
      <c r="BRC53" s="76"/>
      <c r="BRD53" s="76"/>
      <c r="BRE53" s="76"/>
      <c r="BRF53" s="76"/>
      <c r="BRG53" s="76"/>
      <c r="BRH53" s="76"/>
      <c r="BRI53" s="76"/>
      <c r="BRJ53" s="76"/>
      <c r="BRK53" s="76"/>
      <c r="BRL53" s="76"/>
      <c r="BRM53" s="76"/>
      <c r="BRN53" s="76"/>
      <c r="BRO53" s="76"/>
      <c r="BRP53" s="76"/>
      <c r="BRQ53" s="76"/>
      <c r="BRR53" s="76"/>
      <c r="BRS53" s="76"/>
      <c r="BRT53" s="76"/>
      <c r="BRU53" s="76"/>
      <c r="BRV53" s="76"/>
      <c r="BRW53" s="76"/>
      <c r="BRX53" s="76"/>
      <c r="BRY53" s="76"/>
      <c r="BRZ53" s="76"/>
      <c r="BSA53" s="76"/>
      <c r="BSB53" s="76"/>
      <c r="BSC53" s="76"/>
      <c r="BSD53" s="76"/>
      <c r="BSE53" s="76"/>
      <c r="BSF53" s="76"/>
      <c r="BSG53" s="76"/>
      <c r="BSH53" s="76"/>
      <c r="BSI53" s="76"/>
      <c r="BSJ53" s="76"/>
      <c r="BSK53" s="76"/>
      <c r="BSL53" s="76"/>
      <c r="BSM53" s="76"/>
      <c r="BSN53" s="76"/>
      <c r="BSO53" s="76"/>
      <c r="BSP53" s="76"/>
      <c r="BSQ53" s="76"/>
      <c r="BSR53" s="76"/>
      <c r="BSS53" s="76"/>
      <c r="BST53" s="76"/>
      <c r="BSU53" s="76"/>
      <c r="BSV53" s="76"/>
      <c r="BSW53" s="76"/>
      <c r="BSX53" s="76"/>
      <c r="BSY53" s="76"/>
      <c r="BSZ53" s="76"/>
      <c r="BTA53" s="76"/>
      <c r="BTB53" s="76"/>
      <c r="BTC53" s="76"/>
      <c r="BTD53" s="76"/>
      <c r="BTE53" s="76"/>
      <c r="BTF53" s="76"/>
      <c r="BTG53" s="76"/>
      <c r="BTH53" s="76"/>
      <c r="BTI53" s="76"/>
      <c r="BTJ53" s="76"/>
      <c r="BTK53" s="76"/>
      <c r="BTL53" s="76"/>
      <c r="BTM53" s="76"/>
      <c r="BTN53" s="76"/>
      <c r="BTO53" s="76"/>
      <c r="BTP53" s="76"/>
      <c r="BTQ53" s="76"/>
      <c r="BTR53" s="76"/>
      <c r="BTS53" s="76"/>
      <c r="BTT53" s="76"/>
      <c r="BTU53" s="76"/>
      <c r="BTV53" s="76"/>
      <c r="BTW53" s="76"/>
      <c r="BTX53" s="76"/>
      <c r="BTY53" s="76"/>
      <c r="BTZ53" s="76"/>
      <c r="BUA53" s="76"/>
      <c r="BUB53" s="76"/>
      <c r="BUC53" s="76"/>
      <c r="BUD53" s="76"/>
      <c r="BUE53" s="76"/>
      <c r="BUF53" s="76"/>
      <c r="BUG53" s="76"/>
      <c r="BUH53" s="76"/>
      <c r="BUI53" s="76"/>
      <c r="BUJ53" s="76"/>
      <c r="BUK53" s="76"/>
      <c r="BUL53" s="76"/>
      <c r="BUM53" s="76"/>
      <c r="BUN53" s="76"/>
      <c r="BUO53" s="76"/>
      <c r="BUP53" s="76"/>
      <c r="BUQ53" s="76"/>
      <c r="BUR53" s="76"/>
      <c r="BUS53" s="76"/>
      <c r="BUT53" s="76"/>
      <c r="BUU53" s="76"/>
      <c r="BUV53" s="76"/>
      <c r="BUW53" s="76"/>
      <c r="BUX53" s="76"/>
      <c r="BUY53" s="76"/>
      <c r="BUZ53" s="76"/>
      <c r="BVA53" s="76"/>
      <c r="BVB53" s="76"/>
      <c r="BVC53" s="76"/>
      <c r="BVD53" s="76"/>
      <c r="BVE53" s="76"/>
      <c r="BVF53" s="76"/>
      <c r="BVG53" s="76"/>
      <c r="BVH53" s="76"/>
      <c r="BVI53" s="76"/>
      <c r="BVJ53" s="76"/>
      <c r="BVK53" s="76"/>
      <c r="BVL53" s="76"/>
      <c r="BVM53" s="76"/>
      <c r="BVN53" s="76"/>
      <c r="BVO53" s="76"/>
      <c r="BVP53" s="76"/>
      <c r="BVQ53" s="76"/>
      <c r="BVR53" s="76"/>
      <c r="BVS53" s="76"/>
      <c r="BVT53" s="76"/>
      <c r="BVU53" s="76"/>
      <c r="BVV53" s="76"/>
      <c r="BVW53" s="76"/>
      <c r="BVX53" s="76"/>
      <c r="BVY53" s="76"/>
      <c r="BVZ53" s="76"/>
      <c r="BWA53" s="76"/>
      <c r="BWB53" s="76"/>
      <c r="BWC53" s="76"/>
      <c r="BWD53" s="76"/>
      <c r="BWE53" s="76"/>
      <c r="BWF53" s="76"/>
      <c r="BWG53" s="76"/>
      <c r="BWH53" s="76"/>
      <c r="BWI53" s="76"/>
      <c r="BWJ53" s="76"/>
      <c r="BWK53" s="76"/>
      <c r="BWL53" s="76"/>
      <c r="BWM53" s="76"/>
      <c r="BWN53" s="76"/>
      <c r="BWO53" s="76"/>
      <c r="BWP53" s="76"/>
      <c r="BWQ53" s="76"/>
      <c r="BWR53" s="76"/>
      <c r="BWS53" s="76"/>
      <c r="BWT53" s="76"/>
      <c r="BWU53" s="76"/>
      <c r="BWV53" s="76"/>
      <c r="BWW53" s="76"/>
      <c r="BWX53" s="76"/>
      <c r="BWY53" s="76"/>
      <c r="BWZ53" s="76"/>
      <c r="BXA53" s="76"/>
      <c r="BXB53" s="76"/>
      <c r="BXC53" s="76"/>
      <c r="BXD53" s="76"/>
      <c r="BXE53" s="76"/>
      <c r="BXF53" s="76"/>
      <c r="BXG53" s="76"/>
      <c r="BXH53" s="76"/>
      <c r="BXI53" s="76"/>
      <c r="BXJ53" s="76"/>
      <c r="BXK53" s="76"/>
      <c r="BXL53" s="76"/>
      <c r="BXM53" s="76"/>
      <c r="BXN53" s="76"/>
      <c r="BXO53" s="76"/>
      <c r="BXP53" s="76"/>
      <c r="BXQ53" s="76"/>
      <c r="BXR53" s="76"/>
      <c r="BXS53" s="76"/>
      <c r="BXT53" s="76"/>
      <c r="BXU53" s="76"/>
      <c r="BXV53" s="76"/>
      <c r="BXW53" s="76"/>
      <c r="BXX53" s="76"/>
      <c r="BXY53" s="76"/>
      <c r="BXZ53" s="76"/>
      <c r="BYA53" s="76"/>
      <c r="BYB53" s="76"/>
      <c r="BYC53" s="76"/>
      <c r="BYD53" s="76"/>
      <c r="BYE53" s="76"/>
      <c r="BYF53" s="76"/>
      <c r="BYG53" s="76"/>
      <c r="BYH53" s="76"/>
      <c r="BYI53" s="76"/>
      <c r="BYJ53" s="76"/>
      <c r="BYK53" s="76"/>
      <c r="BYL53" s="76"/>
      <c r="BYM53" s="76"/>
      <c r="BYN53" s="76"/>
      <c r="BYO53" s="76"/>
      <c r="BYP53" s="76"/>
      <c r="BYQ53" s="76"/>
      <c r="BYR53" s="76"/>
      <c r="BYS53" s="76"/>
      <c r="BYT53" s="76"/>
      <c r="BYU53" s="76"/>
      <c r="BYV53" s="76"/>
      <c r="BYW53" s="76"/>
      <c r="BYX53" s="76"/>
      <c r="BYY53" s="76"/>
      <c r="BYZ53" s="76"/>
      <c r="BZA53" s="76"/>
      <c r="BZB53" s="76"/>
      <c r="BZC53" s="76"/>
      <c r="BZD53" s="76"/>
      <c r="BZE53" s="76"/>
      <c r="BZF53" s="76"/>
      <c r="BZG53" s="76"/>
      <c r="BZH53" s="76"/>
      <c r="BZI53" s="76"/>
      <c r="BZJ53" s="76"/>
      <c r="BZK53" s="76"/>
      <c r="BZL53" s="76"/>
      <c r="BZM53" s="76"/>
      <c r="BZN53" s="76"/>
      <c r="BZO53" s="76"/>
      <c r="BZP53" s="76"/>
      <c r="BZQ53" s="76"/>
      <c r="BZR53" s="76"/>
      <c r="BZS53" s="76"/>
      <c r="BZT53" s="76"/>
      <c r="BZU53" s="76"/>
      <c r="BZV53" s="76"/>
      <c r="BZW53" s="76"/>
      <c r="BZX53" s="76"/>
      <c r="BZY53" s="76"/>
      <c r="BZZ53" s="76"/>
      <c r="CAA53" s="76"/>
      <c r="CAB53" s="76"/>
      <c r="CAC53" s="76"/>
      <c r="CAD53" s="76"/>
      <c r="CAE53" s="76"/>
      <c r="CAF53" s="76"/>
      <c r="CAG53" s="76"/>
      <c r="CAH53" s="76"/>
      <c r="CAI53" s="76"/>
      <c r="CAJ53" s="76"/>
      <c r="CAK53" s="76"/>
      <c r="CAL53" s="76"/>
      <c r="CAM53" s="76"/>
      <c r="CAN53" s="76"/>
      <c r="CAO53" s="76"/>
      <c r="CAP53" s="76"/>
      <c r="CAQ53" s="76"/>
      <c r="CAR53" s="76"/>
      <c r="CAS53" s="76"/>
      <c r="CAT53" s="76"/>
      <c r="CAU53" s="76"/>
      <c r="CAV53" s="76"/>
      <c r="CAW53" s="76"/>
      <c r="CAX53" s="76"/>
      <c r="CAY53" s="76"/>
      <c r="CAZ53" s="76"/>
      <c r="CBA53" s="76"/>
      <c r="CBB53" s="76"/>
      <c r="CBC53" s="76"/>
      <c r="CBD53" s="76"/>
      <c r="CBE53" s="76"/>
      <c r="CBF53" s="76"/>
      <c r="CBG53" s="76"/>
      <c r="CBH53" s="76"/>
      <c r="CBI53" s="76"/>
      <c r="CBJ53" s="76"/>
      <c r="CBK53" s="76"/>
      <c r="CBL53" s="76"/>
      <c r="CBM53" s="76"/>
      <c r="CBN53" s="76"/>
      <c r="CBO53" s="76"/>
      <c r="CBP53" s="76"/>
      <c r="CBQ53" s="76"/>
      <c r="CBR53" s="76"/>
      <c r="CBS53" s="76"/>
      <c r="CBT53" s="76"/>
      <c r="CBU53" s="76"/>
      <c r="CBV53" s="76"/>
      <c r="CBW53" s="76"/>
      <c r="CBX53" s="76"/>
      <c r="CBY53" s="76"/>
      <c r="CBZ53" s="76"/>
      <c r="CCA53" s="76"/>
      <c r="CCB53" s="76"/>
      <c r="CCC53" s="76"/>
      <c r="CCD53" s="76"/>
      <c r="CCE53" s="76"/>
      <c r="CCF53" s="76"/>
      <c r="CCG53" s="76"/>
      <c r="CCH53" s="76"/>
      <c r="CCI53" s="76"/>
      <c r="CCJ53" s="76"/>
      <c r="CCK53" s="76"/>
      <c r="CCL53" s="76"/>
      <c r="CCM53" s="76"/>
      <c r="CCN53" s="76"/>
      <c r="CCO53" s="76"/>
      <c r="CCP53" s="76"/>
      <c r="CCQ53" s="76"/>
      <c r="CCR53" s="76"/>
      <c r="CCS53" s="76"/>
      <c r="CCT53" s="76"/>
      <c r="CCU53" s="76"/>
      <c r="CCV53" s="76"/>
      <c r="CCW53" s="76"/>
      <c r="CCX53" s="76"/>
      <c r="CCY53" s="76"/>
      <c r="CCZ53" s="76"/>
      <c r="CDA53" s="76"/>
      <c r="CDB53" s="76"/>
      <c r="CDC53" s="76"/>
      <c r="CDD53" s="76"/>
      <c r="CDE53" s="76"/>
      <c r="CDF53" s="76"/>
      <c r="CDG53" s="76"/>
      <c r="CDH53" s="76"/>
      <c r="CDI53" s="76"/>
      <c r="CDJ53" s="76"/>
      <c r="CDK53" s="76"/>
      <c r="CDL53" s="76"/>
      <c r="CDM53" s="76"/>
      <c r="CDN53" s="76"/>
      <c r="CDO53" s="76"/>
      <c r="CDP53" s="76"/>
      <c r="CDQ53" s="76"/>
      <c r="CDR53" s="76"/>
      <c r="CDS53" s="76"/>
      <c r="CDT53" s="76"/>
      <c r="CDU53" s="76"/>
      <c r="CDV53" s="76"/>
      <c r="CDW53" s="76"/>
      <c r="CDX53" s="76"/>
      <c r="CDY53" s="76"/>
      <c r="CDZ53" s="76"/>
      <c r="CEA53" s="76"/>
      <c r="CEB53" s="76"/>
      <c r="CEC53" s="76"/>
      <c r="CED53" s="76"/>
      <c r="CEE53" s="76"/>
      <c r="CEF53" s="76"/>
      <c r="CEG53" s="76"/>
      <c r="CEH53" s="76"/>
      <c r="CEI53" s="76"/>
      <c r="CEJ53" s="76"/>
      <c r="CEK53" s="76"/>
      <c r="CEL53" s="76"/>
      <c r="CEM53" s="76"/>
      <c r="CEN53" s="76"/>
      <c r="CEO53" s="76"/>
      <c r="CEP53" s="76"/>
      <c r="CEQ53" s="76"/>
      <c r="CER53" s="76"/>
      <c r="CES53" s="76"/>
      <c r="CET53" s="76"/>
      <c r="CEU53" s="76"/>
      <c r="CEV53" s="76"/>
      <c r="CEW53" s="76"/>
      <c r="CEX53" s="76"/>
      <c r="CEY53" s="76"/>
      <c r="CEZ53" s="76"/>
      <c r="CFA53" s="76"/>
      <c r="CFB53" s="76"/>
      <c r="CFC53" s="76"/>
      <c r="CFD53" s="76"/>
      <c r="CFE53" s="76"/>
      <c r="CFF53" s="76"/>
      <c r="CFG53" s="76"/>
      <c r="CFH53" s="76"/>
      <c r="CFI53" s="76"/>
      <c r="CFJ53" s="76"/>
      <c r="CFK53" s="76"/>
      <c r="CFL53" s="76"/>
      <c r="CFM53" s="76"/>
      <c r="CFN53" s="76"/>
      <c r="CFO53" s="76"/>
      <c r="CFP53" s="76"/>
      <c r="CFQ53" s="76"/>
      <c r="CFR53" s="76"/>
      <c r="CFS53" s="76"/>
      <c r="CFT53" s="76"/>
      <c r="CFU53" s="76"/>
      <c r="CFV53" s="76"/>
      <c r="CFW53" s="76"/>
      <c r="CFX53" s="76"/>
      <c r="CFY53" s="76"/>
      <c r="CFZ53" s="76"/>
      <c r="CGA53" s="76"/>
      <c r="CGB53" s="76"/>
      <c r="CGC53" s="76"/>
      <c r="CGD53" s="76"/>
      <c r="CGE53" s="76"/>
      <c r="CGF53" s="76"/>
      <c r="CGG53" s="76"/>
      <c r="CGH53" s="76"/>
      <c r="CGI53" s="76"/>
      <c r="CGJ53" s="76"/>
      <c r="CGK53" s="76"/>
      <c r="CGL53" s="76"/>
      <c r="CGM53" s="76"/>
      <c r="CGN53" s="76"/>
      <c r="CGO53" s="76"/>
      <c r="CGP53" s="76"/>
      <c r="CGQ53" s="76"/>
      <c r="CGR53" s="76"/>
      <c r="CGS53" s="76"/>
      <c r="CGT53" s="76"/>
      <c r="CGU53" s="76"/>
      <c r="CGV53" s="76"/>
      <c r="CGW53" s="76"/>
      <c r="CGX53" s="76"/>
      <c r="CGY53" s="76"/>
      <c r="CGZ53" s="76"/>
      <c r="CHA53" s="76"/>
      <c r="CHB53" s="76"/>
      <c r="CHC53" s="76"/>
      <c r="CHD53" s="76"/>
      <c r="CHE53" s="76"/>
      <c r="CHF53" s="76"/>
      <c r="CHG53" s="76"/>
      <c r="CHH53" s="76"/>
      <c r="CHI53" s="76"/>
      <c r="CHJ53" s="76"/>
      <c r="CHK53" s="76"/>
      <c r="CHL53" s="76"/>
      <c r="CHM53" s="76"/>
      <c r="CHN53" s="76"/>
      <c r="CHO53" s="76"/>
      <c r="CHP53" s="76"/>
      <c r="CHQ53" s="76"/>
      <c r="CHR53" s="76"/>
      <c r="CHS53" s="76"/>
      <c r="CHT53" s="76"/>
      <c r="CHU53" s="76"/>
      <c r="CHV53" s="76"/>
      <c r="CHW53" s="76"/>
      <c r="CHX53" s="76"/>
      <c r="CHY53" s="76"/>
      <c r="CHZ53" s="76"/>
      <c r="CIA53" s="76"/>
      <c r="CIB53" s="76"/>
      <c r="CIC53" s="76"/>
      <c r="CID53" s="76"/>
      <c r="CIE53" s="76"/>
      <c r="CIF53" s="76"/>
      <c r="CIG53" s="76"/>
      <c r="CIH53" s="76"/>
      <c r="CII53" s="76"/>
      <c r="CIJ53" s="76"/>
      <c r="CIK53" s="76"/>
      <c r="CIL53" s="76"/>
      <c r="CIM53" s="76"/>
      <c r="CIN53" s="76"/>
      <c r="CIO53" s="76"/>
      <c r="CIP53" s="76"/>
      <c r="CIQ53" s="76"/>
      <c r="CIR53" s="76"/>
      <c r="CIS53" s="76"/>
      <c r="CIT53" s="76"/>
      <c r="CIU53" s="76"/>
      <c r="CIV53" s="76"/>
      <c r="CIW53" s="76"/>
      <c r="CIX53" s="76"/>
      <c r="CIY53" s="76"/>
      <c r="CIZ53" s="76"/>
      <c r="CJA53" s="76"/>
      <c r="CJB53" s="76"/>
      <c r="CJC53" s="76"/>
      <c r="CJD53" s="76"/>
      <c r="CJE53" s="76"/>
      <c r="CJF53" s="76"/>
      <c r="CJG53" s="76"/>
      <c r="CJH53" s="76"/>
      <c r="CJI53" s="76"/>
      <c r="CJJ53" s="76"/>
      <c r="CJK53" s="76"/>
      <c r="CJL53" s="76"/>
      <c r="CJM53" s="76"/>
      <c r="CJN53" s="76"/>
      <c r="CJO53" s="76"/>
      <c r="CJP53" s="76"/>
      <c r="CJQ53" s="76"/>
      <c r="CJR53" s="76"/>
      <c r="CJS53" s="76"/>
      <c r="CJT53" s="76"/>
      <c r="CJU53" s="76"/>
      <c r="CJV53" s="76"/>
      <c r="CJW53" s="76"/>
      <c r="CJX53" s="76"/>
      <c r="CJY53" s="76"/>
      <c r="CJZ53" s="76"/>
      <c r="CKA53" s="76"/>
      <c r="CKB53" s="76"/>
      <c r="CKC53" s="76"/>
      <c r="CKD53" s="76"/>
      <c r="CKE53" s="76"/>
      <c r="CKF53" s="76"/>
      <c r="CKG53" s="76"/>
      <c r="CKH53" s="76"/>
      <c r="CKI53" s="76"/>
      <c r="CKJ53" s="76"/>
      <c r="CKK53" s="76"/>
      <c r="CKL53" s="76"/>
      <c r="CKM53" s="76"/>
      <c r="CKN53" s="76"/>
      <c r="CKO53" s="76"/>
      <c r="CKP53" s="76"/>
      <c r="CKQ53" s="76"/>
      <c r="CKR53" s="76"/>
      <c r="CKS53" s="76"/>
      <c r="CKT53" s="76"/>
      <c r="CKU53" s="76"/>
      <c r="CKV53" s="76"/>
      <c r="CKW53" s="76"/>
      <c r="CKX53" s="76"/>
      <c r="CKY53" s="76"/>
      <c r="CKZ53" s="76"/>
      <c r="CLA53" s="76"/>
      <c r="CLB53" s="76"/>
      <c r="CLC53" s="76"/>
      <c r="CLD53" s="76"/>
      <c r="CLE53" s="76"/>
      <c r="CLF53" s="76"/>
      <c r="CLG53" s="76"/>
      <c r="CLH53" s="76"/>
      <c r="CLI53" s="76"/>
      <c r="CLJ53" s="76"/>
      <c r="CLK53" s="76"/>
      <c r="CLL53" s="76"/>
      <c r="CLM53" s="76"/>
      <c r="CLN53" s="76"/>
      <c r="CLO53" s="76"/>
      <c r="CLP53" s="76"/>
      <c r="CLQ53" s="76"/>
      <c r="CLR53" s="76"/>
      <c r="CLS53" s="76"/>
      <c r="CLT53" s="76"/>
      <c r="CLU53" s="76"/>
      <c r="CLV53" s="76"/>
      <c r="CLW53" s="76"/>
      <c r="CLX53" s="76"/>
      <c r="CLY53" s="76"/>
      <c r="CLZ53" s="76"/>
      <c r="CMA53" s="76"/>
      <c r="CMB53" s="76"/>
      <c r="CMC53" s="76"/>
      <c r="CMD53" s="76"/>
      <c r="CME53" s="76"/>
      <c r="CMF53" s="76"/>
      <c r="CMG53" s="76"/>
      <c r="CMH53" s="76"/>
      <c r="CMI53" s="76"/>
      <c r="CMJ53" s="76"/>
      <c r="CMK53" s="76"/>
      <c r="CML53" s="76"/>
      <c r="CMM53" s="76"/>
      <c r="CMN53" s="76"/>
      <c r="CMO53" s="76"/>
      <c r="CMP53" s="76"/>
      <c r="CMQ53" s="76"/>
      <c r="CMR53" s="76"/>
      <c r="CMS53" s="76"/>
      <c r="CMT53" s="76"/>
      <c r="CMU53" s="76"/>
      <c r="CMV53" s="76"/>
      <c r="CMW53" s="76"/>
      <c r="CMX53" s="76"/>
      <c r="CMY53" s="76"/>
      <c r="CMZ53" s="76"/>
      <c r="CNA53" s="76"/>
      <c r="CNB53" s="76"/>
      <c r="CNC53" s="76"/>
      <c r="CND53" s="76"/>
      <c r="CNE53" s="76"/>
      <c r="CNF53" s="76"/>
      <c r="CNG53" s="76"/>
      <c r="CNH53" s="76"/>
      <c r="CNI53" s="76"/>
      <c r="CNJ53" s="76"/>
      <c r="CNK53" s="76"/>
      <c r="CNL53" s="76"/>
      <c r="CNM53" s="76"/>
      <c r="CNN53" s="76"/>
      <c r="CNO53" s="76"/>
      <c r="CNP53" s="76"/>
      <c r="CNQ53" s="76"/>
      <c r="CNR53" s="76"/>
      <c r="CNS53" s="76"/>
      <c r="CNT53" s="76"/>
      <c r="CNU53" s="76"/>
      <c r="CNV53" s="76"/>
      <c r="CNW53" s="76"/>
      <c r="CNX53" s="76"/>
      <c r="CNY53" s="76"/>
      <c r="CNZ53" s="76"/>
      <c r="COA53" s="76"/>
      <c r="COB53" s="76"/>
      <c r="COC53" s="76"/>
      <c r="COD53" s="76"/>
      <c r="COE53" s="76"/>
      <c r="COF53" s="76"/>
      <c r="COG53" s="76"/>
      <c r="COH53" s="76"/>
      <c r="COI53" s="76"/>
      <c r="COJ53" s="76"/>
      <c r="COK53" s="76"/>
      <c r="COL53" s="76"/>
      <c r="COM53" s="76"/>
      <c r="CON53" s="76"/>
      <c r="COO53" s="76"/>
      <c r="COP53" s="76"/>
      <c r="COQ53" s="76"/>
      <c r="COR53" s="76"/>
      <c r="COS53" s="76"/>
      <c r="COT53" s="76"/>
      <c r="COU53" s="76"/>
      <c r="COV53" s="76"/>
      <c r="COW53" s="76"/>
      <c r="COX53" s="76"/>
      <c r="COY53" s="76"/>
      <c r="COZ53" s="76"/>
      <c r="CPA53" s="76"/>
      <c r="CPB53" s="76"/>
      <c r="CPC53" s="76"/>
      <c r="CPD53" s="76"/>
      <c r="CPE53" s="76"/>
      <c r="CPF53" s="76"/>
      <c r="CPG53" s="76"/>
      <c r="CPH53" s="76"/>
      <c r="CPI53" s="76"/>
      <c r="CPJ53" s="76"/>
      <c r="CPK53" s="76"/>
      <c r="CPL53" s="76"/>
      <c r="CPM53" s="76"/>
      <c r="CPN53" s="76"/>
      <c r="CPO53" s="76"/>
      <c r="CPP53" s="76"/>
      <c r="CPQ53" s="76"/>
      <c r="CPR53" s="76"/>
      <c r="CPS53" s="76"/>
      <c r="CPT53" s="76"/>
      <c r="CPU53" s="76"/>
      <c r="CPV53" s="76"/>
      <c r="CPW53" s="76"/>
      <c r="CPX53" s="76"/>
      <c r="CPY53" s="76"/>
      <c r="CPZ53" s="76"/>
      <c r="CQA53" s="76"/>
      <c r="CQB53" s="76"/>
      <c r="CQC53" s="76"/>
      <c r="CQD53" s="76"/>
      <c r="CQE53" s="76"/>
      <c r="CQF53" s="76"/>
      <c r="CQG53" s="76"/>
      <c r="CQH53" s="76"/>
      <c r="CQI53" s="76"/>
      <c r="CQJ53" s="76"/>
      <c r="CQK53" s="76"/>
      <c r="CQL53" s="76"/>
      <c r="CQM53" s="76"/>
      <c r="CQN53" s="76"/>
      <c r="CQO53" s="76"/>
      <c r="CQP53" s="76"/>
      <c r="CQQ53" s="76"/>
      <c r="CQR53" s="76"/>
      <c r="CQS53" s="76"/>
      <c r="CQT53" s="76"/>
      <c r="CQU53" s="76"/>
      <c r="CQV53" s="76"/>
      <c r="CQW53" s="76"/>
      <c r="CQX53" s="76"/>
      <c r="CQY53" s="76"/>
      <c r="CQZ53" s="76"/>
      <c r="CRA53" s="76"/>
      <c r="CRB53" s="76"/>
      <c r="CRC53" s="76"/>
      <c r="CRD53" s="76"/>
      <c r="CRE53" s="76"/>
      <c r="CRF53" s="76"/>
      <c r="CRG53" s="76"/>
      <c r="CRH53" s="76"/>
      <c r="CRI53" s="76"/>
      <c r="CRJ53" s="76"/>
      <c r="CRK53" s="76"/>
      <c r="CRL53" s="76"/>
      <c r="CRM53" s="76"/>
      <c r="CRN53" s="76"/>
      <c r="CRO53" s="76"/>
      <c r="CRP53" s="76"/>
      <c r="CRQ53" s="76"/>
      <c r="CRR53" s="76"/>
      <c r="CRS53" s="76"/>
      <c r="CRT53" s="76"/>
      <c r="CRU53" s="76"/>
      <c r="CRV53" s="76"/>
      <c r="CRW53" s="76"/>
      <c r="CRX53" s="76"/>
      <c r="CRY53" s="76"/>
      <c r="CRZ53" s="76"/>
      <c r="CSA53" s="76"/>
      <c r="CSB53" s="76"/>
      <c r="CSC53" s="76"/>
      <c r="CSD53" s="76"/>
      <c r="CSE53" s="76"/>
      <c r="CSF53" s="76"/>
      <c r="CSG53" s="76"/>
      <c r="CSH53" s="76"/>
      <c r="CSI53" s="76"/>
      <c r="CSJ53" s="76"/>
      <c r="CSK53" s="76"/>
      <c r="CSL53" s="76"/>
      <c r="CSM53" s="76"/>
      <c r="CSN53" s="76"/>
      <c r="CSO53" s="76"/>
      <c r="CSP53" s="76"/>
      <c r="CSQ53" s="76"/>
      <c r="CSR53" s="76"/>
      <c r="CSS53" s="76"/>
      <c r="CST53" s="76"/>
      <c r="CSU53" s="76"/>
      <c r="CSV53" s="76"/>
      <c r="CSW53" s="76"/>
      <c r="CSX53" s="76"/>
      <c r="CSY53" s="76"/>
      <c r="CSZ53" s="76"/>
      <c r="CTA53" s="76"/>
      <c r="CTB53" s="76"/>
      <c r="CTC53" s="76"/>
      <c r="CTD53" s="76"/>
      <c r="CTE53" s="76"/>
      <c r="CTF53" s="76"/>
      <c r="CTG53" s="76"/>
      <c r="CTH53" s="76"/>
      <c r="CTI53" s="76"/>
      <c r="CTJ53" s="76"/>
      <c r="CTK53" s="76"/>
      <c r="CTL53" s="76"/>
      <c r="CTM53" s="76"/>
      <c r="CTN53" s="76"/>
      <c r="CTO53" s="76"/>
      <c r="CTP53" s="76"/>
      <c r="CTQ53" s="76"/>
      <c r="CTR53" s="76"/>
      <c r="CTS53" s="76"/>
      <c r="CTT53" s="76"/>
      <c r="CTU53" s="76"/>
      <c r="CTV53" s="76"/>
      <c r="CTW53" s="76"/>
      <c r="CTX53" s="76"/>
      <c r="CTY53" s="76"/>
      <c r="CTZ53" s="76"/>
      <c r="CUA53" s="76"/>
      <c r="CUB53" s="76"/>
      <c r="CUC53" s="76"/>
      <c r="CUD53" s="76"/>
      <c r="CUE53" s="76"/>
      <c r="CUF53" s="76"/>
      <c r="CUG53" s="76"/>
      <c r="CUH53" s="76"/>
      <c r="CUI53" s="76"/>
      <c r="CUJ53" s="76"/>
      <c r="CUK53" s="76"/>
      <c r="CUL53" s="76"/>
      <c r="CUM53" s="76"/>
      <c r="CUN53" s="76"/>
      <c r="CUO53" s="76"/>
      <c r="CUP53" s="76"/>
      <c r="CUQ53" s="76"/>
      <c r="CUR53" s="76"/>
      <c r="CUS53" s="76"/>
      <c r="CUT53" s="76"/>
      <c r="CUU53" s="76"/>
      <c r="CUV53" s="76"/>
      <c r="CUW53" s="76"/>
      <c r="CUX53" s="76"/>
      <c r="CUY53" s="76"/>
      <c r="CUZ53" s="76"/>
      <c r="CVA53" s="76"/>
      <c r="CVB53" s="76"/>
      <c r="CVC53" s="76"/>
      <c r="CVD53" s="76"/>
      <c r="CVE53" s="76"/>
      <c r="CVF53" s="76"/>
      <c r="CVG53" s="76"/>
      <c r="CVH53" s="76"/>
      <c r="CVI53" s="76"/>
      <c r="CVJ53" s="76"/>
      <c r="CVK53" s="76"/>
      <c r="CVL53" s="76"/>
      <c r="CVM53" s="76"/>
      <c r="CVN53" s="76"/>
      <c r="CVO53" s="76"/>
      <c r="CVP53" s="76"/>
      <c r="CVQ53" s="76"/>
      <c r="CVR53" s="76"/>
      <c r="CVS53" s="76"/>
      <c r="CVT53" s="76"/>
      <c r="CVU53" s="76"/>
      <c r="CVV53" s="76"/>
      <c r="CVW53" s="76"/>
      <c r="CVX53" s="76"/>
      <c r="CVY53" s="76"/>
      <c r="CVZ53" s="76"/>
      <c r="CWA53" s="76"/>
      <c r="CWB53" s="76"/>
      <c r="CWC53" s="76"/>
      <c r="CWD53" s="76"/>
      <c r="CWE53" s="76"/>
      <c r="CWF53" s="76"/>
      <c r="CWG53" s="76"/>
      <c r="CWH53" s="76"/>
      <c r="CWI53" s="76"/>
      <c r="CWJ53" s="76"/>
      <c r="CWK53" s="76"/>
      <c r="CWL53" s="76"/>
      <c r="CWM53" s="76"/>
      <c r="CWN53" s="76"/>
      <c r="CWO53" s="76"/>
      <c r="CWP53" s="76"/>
      <c r="CWQ53" s="76"/>
      <c r="CWR53" s="76"/>
      <c r="CWS53" s="76"/>
      <c r="CWT53" s="76"/>
      <c r="CWU53" s="76"/>
      <c r="CWV53" s="76"/>
      <c r="CWW53" s="76"/>
      <c r="CWX53" s="76"/>
      <c r="CWY53" s="76"/>
      <c r="CWZ53" s="76"/>
      <c r="CXA53" s="76"/>
      <c r="CXB53" s="76"/>
      <c r="CXC53" s="76"/>
      <c r="CXD53" s="76"/>
      <c r="CXE53" s="76"/>
      <c r="CXF53" s="76"/>
      <c r="CXG53" s="76"/>
      <c r="CXH53" s="76"/>
      <c r="CXI53" s="76"/>
      <c r="CXJ53" s="76"/>
      <c r="CXK53" s="76"/>
      <c r="CXL53" s="76"/>
      <c r="CXM53" s="76"/>
      <c r="CXN53" s="76"/>
      <c r="CXO53" s="76"/>
      <c r="CXP53" s="76"/>
      <c r="CXQ53" s="76"/>
      <c r="CXR53" s="76"/>
      <c r="CXS53" s="76"/>
      <c r="CXT53" s="76"/>
      <c r="CXU53" s="76"/>
      <c r="CXV53" s="76"/>
      <c r="CXW53" s="76"/>
      <c r="CXX53" s="76"/>
      <c r="CXY53" s="76"/>
      <c r="CXZ53" s="76"/>
      <c r="CYA53" s="76"/>
      <c r="CYB53" s="76"/>
      <c r="CYC53" s="76"/>
      <c r="CYD53" s="76"/>
      <c r="CYE53" s="76"/>
      <c r="CYF53" s="76"/>
      <c r="CYG53" s="76"/>
      <c r="CYH53" s="76"/>
      <c r="CYI53" s="76"/>
      <c r="CYJ53" s="76"/>
      <c r="CYK53" s="76"/>
      <c r="CYL53" s="76"/>
      <c r="CYM53" s="76"/>
      <c r="CYN53" s="76"/>
      <c r="CYO53" s="76"/>
      <c r="CYP53" s="76"/>
      <c r="CYQ53" s="76"/>
      <c r="CYR53" s="76"/>
      <c r="CYS53" s="76"/>
      <c r="CYT53" s="76"/>
      <c r="CYU53" s="76"/>
      <c r="CYV53" s="76"/>
      <c r="CYW53" s="76"/>
      <c r="CYX53" s="76"/>
      <c r="CYY53" s="76"/>
      <c r="CYZ53" s="76"/>
      <c r="CZA53" s="76"/>
      <c r="CZB53" s="76"/>
      <c r="CZC53" s="76"/>
      <c r="CZD53" s="76"/>
      <c r="CZE53" s="76"/>
      <c r="CZF53" s="76"/>
      <c r="CZG53" s="76"/>
      <c r="CZH53" s="76"/>
      <c r="CZI53" s="76"/>
      <c r="CZJ53" s="76"/>
      <c r="CZK53" s="76"/>
      <c r="CZL53" s="76"/>
      <c r="CZM53" s="76"/>
      <c r="CZN53" s="76"/>
      <c r="CZO53" s="76"/>
      <c r="CZP53" s="76"/>
      <c r="CZQ53" s="76"/>
      <c r="CZR53" s="76"/>
      <c r="CZS53" s="76"/>
      <c r="CZT53" s="76"/>
      <c r="CZU53" s="76"/>
      <c r="CZV53" s="76"/>
      <c r="CZW53" s="76"/>
      <c r="CZX53" s="76"/>
      <c r="CZY53" s="76"/>
      <c r="CZZ53" s="76"/>
      <c r="DAA53" s="76"/>
      <c r="DAB53" s="76"/>
      <c r="DAC53" s="76"/>
      <c r="DAD53" s="76"/>
      <c r="DAE53" s="76"/>
      <c r="DAF53" s="76"/>
      <c r="DAG53" s="76"/>
      <c r="DAH53" s="76"/>
      <c r="DAI53" s="76"/>
      <c r="DAJ53" s="76"/>
      <c r="DAK53" s="76"/>
      <c r="DAL53" s="76"/>
      <c r="DAM53" s="76"/>
      <c r="DAN53" s="76"/>
      <c r="DAO53" s="76"/>
      <c r="DAP53" s="76"/>
      <c r="DAQ53" s="76"/>
      <c r="DAR53" s="76"/>
      <c r="DAS53" s="76"/>
      <c r="DAT53" s="76"/>
      <c r="DAU53" s="76"/>
      <c r="DAV53" s="76"/>
      <c r="DAW53" s="76"/>
      <c r="DAX53" s="76"/>
      <c r="DAY53" s="76"/>
      <c r="DAZ53" s="76"/>
      <c r="DBA53" s="76"/>
      <c r="DBB53" s="76"/>
      <c r="DBC53" s="76"/>
      <c r="DBD53" s="76"/>
      <c r="DBE53" s="76"/>
      <c r="DBF53" s="76"/>
      <c r="DBG53" s="76"/>
      <c r="DBH53" s="76"/>
      <c r="DBI53" s="76"/>
      <c r="DBJ53" s="76"/>
      <c r="DBK53" s="76"/>
      <c r="DBL53" s="76"/>
      <c r="DBM53" s="76"/>
      <c r="DBN53" s="76"/>
      <c r="DBO53" s="76"/>
      <c r="DBP53" s="76"/>
      <c r="DBQ53" s="76"/>
      <c r="DBR53" s="76"/>
      <c r="DBS53" s="76"/>
      <c r="DBT53" s="76"/>
      <c r="DBU53" s="76"/>
      <c r="DBV53" s="76"/>
      <c r="DBW53" s="76"/>
      <c r="DBX53" s="76"/>
      <c r="DBY53" s="76"/>
      <c r="DBZ53" s="76"/>
      <c r="DCA53" s="76"/>
      <c r="DCB53" s="76"/>
      <c r="DCC53" s="76"/>
      <c r="DCD53" s="76"/>
      <c r="DCE53" s="76"/>
      <c r="DCF53" s="76"/>
      <c r="DCG53" s="76"/>
      <c r="DCH53" s="76"/>
      <c r="DCI53" s="76"/>
      <c r="DCJ53" s="76"/>
      <c r="DCK53" s="76"/>
      <c r="DCL53" s="76"/>
      <c r="DCM53" s="76"/>
      <c r="DCN53" s="76"/>
      <c r="DCO53" s="76"/>
      <c r="DCP53" s="76"/>
      <c r="DCQ53" s="76"/>
      <c r="DCR53" s="76"/>
      <c r="DCS53" s="76"/>
      <c r="DCT53" s="76"/>
      <c r="DCU53" s="76"/>
      <c r="DCV53" s="76"/>
      <c r="DCW53" s="76"/>
      <c r="DCX53" s="76"/>
      <c r="DCY53" s="76"/>
      <c r="DCZ53" s="76"/>
      <c r="DDA53" s="76"/>
      <c r="DDB53" s="76"/>
      <c r="DDC53" s="76"/>
      <c r="DDD53" s="76"/>
      <c r="DDE53" s="76"/>
      <c r="DDF53" s="76"/>
      <c r="DDG53" s="76"/>
      <c r="DDH53" s="76"/>
      <c r="DDI53" s="76"/>
      <c r="DDJ53" s="76"/>
      <c r="DDK53" s="76"/>
      <c r="DDL53" s="76"/>
      <c r="DDM53" s="76"/>
      <c r="DDN53" s="76"/>
      <c r="DDO53" s="76"/>
      <c r="DDP53" s="76"/>
      <c r="DDQ53" s="76"/>
      <c r="DDR53" s="76"/>
      <c r="DDS53" s="76"/>
      <c r="DDT53" s="76"/>
      <c r="DDU53" s="76"/>
      <c r="DDV53" s="76"/>
      <c r="DDW53" s="76"/>
      <c r="DDX53" s="76"/>
      <c r="DDY53" s="76"/>
      <c r="DDZ53" s="76"/>
      <c r="DEA53" s="76"/>
      <c r="DEB53" s="76"/>
      <c r="DEC53" s="76"/>
      <c r="DED53" s="76"/>
      <c r="DEE53" s="76"/>
      <c r="DEF53" s="76"/>
      <c r="DEG53" s="76"/>
      <c r="DEH53" s="76"/>
      <c r="DEI53" s="76"/>
      <c r="DEJ53" s="76"/>
      <c r="DEK53" s="76"/>
      <c r="DEL53" s="76"/>
      <c r="DEM53" s="76"/>
      <c r="DEN53" s="76"/>
      <c r="DEO53" s="76"/>
      <c r="DEP53" s="76"/>
      <c r="DEQ53" s="76"/>
      <c r="DER53" s="76"/>
      <c r="DES53" s="76"/>
      <c r="DET53" s="76"/>
      <c r="DEU53" s="76"/>
      <c r="DEV53" s="76"/>
      <c r="DEW53" s="76"/>
      <c r="DEX53" s="76"/>
      <c r="DEY53" s="76"/>
      <c r="DEZ53" s="76"/>
      <c r="DFA53" s="76"/>
      <c r="DFB53" s="76"/>
      <c r="DFC53" s="76"/>
      <c r="DFD53" s="76"/>
      <c r="DFE53" s="76"/>
      <c r="DFF53" s="76"/>
      <c r="DFG53" s="76"/>
      <c r="DFH53" s="76"/>
      <c r="DFI53" s="76"/>
      <c r="DFJ53" s="76"/>
      <c r="DFK53" s="76"/>
      <c r="DFL53" s="76"/>
      <c r="DFM53" s="76"/>
      <c r="DFN53" s="76"/>
      <c r="DFO53" s="76"/>
      <c r="DFP53" s="76"/>
      <c r="DFQ53" s="76"/>
      <c r="DFR53" s="76"/>
      <c r="DFS53" s="76"/>
      <c r="DFT53" s="76"/>
      <c r="DFU53" s="76"/>
      <c r="DFV53" s="76"/>
      <c r="DFW53" s="76"/>
      <c r="DFX53" s="76"/>
      <c r="DFY53" s="76"/>
      <c r="DFZ53" s="76"/>
      <c r="DGA53" s="76"/>
      <c r="DGB53" s="76"/>
      <c r="DGC53" s="76"/>
      <c r="DGD53" s="76"/>
      <c r="DGE53" s="76"/>
      <c r="DGF53" s="76"/>
      <c r="DGG53" s="76"/>
      <c r="DGH53" s="76"/>
      <c r="DGI53" s="76"/>
      <c r="DGJ53" s="76"/>
      <c r="DGK53" s="76"/>
      <c r="DGL53" s="76"/>
      <c r="DGM53" s="76"/>
      <c r="DGN53" s="76"/>
      <c r="DGO53" s="76"/>
      <c r="DGP53" s="76"/>
      <c r="DGQ53" s="76"/>
      <c r="DGR53" s="76"/>
      <c r="DGS53" s="76"/>
      <c r="DGT53" s="76"/>
      <c r="DGU53" s="76"/>
      <c r="DGV53" s="76"/>
      <c r="DGW53" s="76"/>
      <c r="DGX53" s="76"/>
      <c r="DGY53" s="76"/>
      <c r="DGZ53" s="76"/>
      <c r="DHA53" s="76"/>
      <c r="DHB53" s="76"/>
      <c r="DHC53" s="76"/>
      <c r="DHD53" s="76"/>
      <c r="DHE53" s="76"/>
      <c r="DHF53" s="76"/>
      <c r="DHG53" s="76"/>
      <c r="DHH53" s="76"/>
      <c r="DHI53" s="76"/>
      <c r="DHJ53" s="76"/>
      <c r="DHK53" s="76"/>
      <c r="DHL53" s="76"/>
      <c r="DHM53" s="76"/>
      <c r="DHN53" s="76"/>
      <c r="DHO53" s="76"/>
      <c r="DHP53" s="76"/>
      <c r="DHQ53" s="76"/>
      <c r="DHR53" s="76"/>
      <c r="DHS53" s="76"/>
      <c r="DHT53" s="76"/>
      <c r="DHU53" s="76"/>
      <c r="DHV53" s="76"/>
      <c r="DHW53" s="76"/>
      <c r="DHX53" s="76"/>
      <c r="DHY53" s="76"/>
      <c r="DHZ53" s="76"/>
      <c r="DIA53" s="76"/>
      <c r="DIB53" s="76"/>
      <c r="DIC53" s="76"/>
      <c r="DID53" s="76"/>
      <c r="DIE53" s="76"/>
      <c r="DIF53" s="76"/>
      <c r="DIG53" s="76"/>
      <c r="DIH53" s="76"/>
      <c r="DII53" s="76"/>
      <c r="DIJ53" s="76"/>
      <c r="DIK53" s="76"/>
      <c r="DIL53" s="76"/>
      <c r="DIM53" s="76"/>
      <c r="DIN53" s="76"/>
      <c r="DIO53" s="76"/>
      <c r="DIP53" s="76"/>
      <c r="DIQ53" s="76"/>
      <c r="DIR53" s="76"/>
      <c r="DIS53" s="76"/>
      <c r="DIT53" s="76"/>
      <c r="DIU53" s="76"/>
      <c r="DIV53" s="76"/>
      <c r="DIW53" s="76"/>
      <c r="DIX53" s="76"/>
      <c r="DIY53" s="76"/>
      <c r="DIZ53" s="76"/>
      <c r="DJA53" s="76"/>
      <c r="DJB53" s="76"/>
      <c r="DJC53" s="76"/>
      <c r="DJD53" s="76"/>
      <c r="DJE53" s="76"/>
      <c r="DJF53" s="76"/>
      <c r="DJG53" s="76"/>
      <c r="DJH53" s="76"/>
      <c r="DJI53" s="76"/>
      <c r="DJJ53" s="76"/>
      <c r="DJK53" s="76"/>
      <c r="DJL53" s="76"/>
      <c r="DJM53" s="76"/>
      <c r="DJN53" s="76"/>
      <c r="DJO53" s="76"/>
      <c r="DJP53" s="76"/>
      <c r="DJQ53" s="76"/>
      <c r="DJR53" s="76"/>
      <c r="DJS53" s="76"/>
      <c r="DJT53" s="76"/>
      <c r="DJU53" s="76"/>
      <c r="DJV53" s="76"/>
      <c r="DJW53" s="76"/>
      <c r="DJX53" s="76"/>
      <c r="DJY53" s="76"/>
      <c r="DJZ53" s="76"/>
      <c r="DKA53" s="76"/>
      <c r="DKB53" s="76"/>
      <c r="DKC53" s="76"/>
      <c r="DKD53" s="76"/>
      <c r="DKE53" s="76"/>
      <c r="DKF53" s="76"/>
      <c r="DKG53" s="76"/>
      <c r="DKH53" s="76"/>
      <c r="DKI53" s="76"/>
      <c r="DKJ53" s="76"/>
      <c r="DKK53" s="76"/>
      <c r="DKL53" s="76"/>
      <c r="DKM53" s="76"/>
      <c r="DKN53" s="76"/>
      <c r="DKO53" s="76"/>
      <c r="DKP53" s="76"/>
      <c r="DKQ53" s="76"/>
      <c r="DKR53" s="76"/>
      <c r="DKS53" s="76"/>
      <c r="DKT53" s="76"/>
      <c r="DKU53" s="76"/>
      <c r="DKV53" s="76"/>
      <c r="DKW53" s="76"/>
      <c r="DKX53" s="76"/>
      <c r="DKY53" s="76"/>
      <c r="DKZ53" s="76"/>
      <c r="DLA53" s="76"/>
      <c r="DLB53" s="76"/>
      <c r="DLC53" s="76"/>
      <c r="DLD53" s="76"/>
      <c r="DLE53" s="76"/>
      <c r="DLF53" s="76"/>
      <c r="DLG53" s="76"/>
      <c r="DLH53" s="76"/>
      <c r="DLI53" s="76"/>
      <c r="DLJ53" s="76"/>
      <c r="DLK53" s="76"/>
      <c r="DLL53" s="76"/>
      <c r="DLM53" s="76"/>
      <c r="DLN53" s="76"/>
      <c r="DLO53" s="76"/>
      <c r="DLP53" s="76"/>
      <c r="DLQ53" s="76"/>
      <c r="DLR53" s="76"/>
      <c r="DLS53" s="76"/>
      <c r="DLT53" s="76"/>
      <c r="DLU53" s="76"/>
      <c r="DLV53" s="76"/>
      <c r="DLW53" s="76"/>
      <c r="DLX53" s="76"/>
      <c r="DLY53" s="76"/>
      <c r="DLZ53" s="76"/>
      <c r="DMA53" s="76"/>
      <c r="DMB53" s="76"/>
      <c r="DMC53" s="76"/>
      <c r="DMD53" s="76"/>
      <c r="DME53" s="76"/>
      <c r="DMF53" s="76"/>
      <c r="DMG53" s="76"/>
      <c r="DMH53" s="76"/>
      <c r="DMI53" s="76"/>
      <c r="DMJ53" s="76"/>
      <c r="DMK53" s="76"/>
      <c r="DML53" s="76"/>
      <c r="DMM53" s="76"/>
      <c r="DMN53" s="76"/>
      <c r="DMO53" s="76"/>
      <c r="DMP53" s="76"/>
      <c r="DMQ53" s="76"/>
      <c r="DMR53" s="76"/>
      <c r="DMS53" s="76"/>
      <c r="DMT53" s="76"/>
      <c r="DMU53" s="76"/>
      <c r="DMV53" s="76"/>
      <c r="DMW53" s="76"/>
      <c r="DMX53" s="76"/>
      <c r="DMY53" s="76"/>
      <c r="DMZ53" s="76"/>
      <c r="DNA53" s="76"/>
      <c r="DNB53" s="76"/>
      <c r="DNC53" s="76"/>
      <c r="DND53" s="76"/>
      <c r="DNE53" s="76"/>
      <c r="DNF53" s="76"/>
      <c r="DNG53" s="76"/>
      <c r="DNH53" s="76"/>
      <c r="DNI53" s="76"/>
      <c r="DNJ53" s="76"/>
      <c r="DNK53" s="76"/>
      <c r="DNL53" s="76"/>
      <c r="DNM53" s="76"/>
      <c r="DNN53" s="76"/>
      <c r="DNO53" s="76"/>
      <c r="DNP53" s="76"/>
      <c r="DNQ53" s="76"/>
      <c r="DNR53" s="76"/>
      <c r="DNS53" s="76"/>
      <c r="DNT53" s="76"/>
      <c r="DNU53" s="76"/>
      <c r="DNV53" s="76"/>
      <c r="DNW53" s="76"/>
      <c r="DNX53" s="76"/>
      <c r="DNY53" s="76"/>
      <c r="DNZ53" s="76"/>
      <c r="DOA53" s="76"/>
      <c r="DOB53" s="76"/>
      <c r="DOC53" s="76"/>
      <c r="DOD53" s="76"/>
      <c r="DOE53" s="76"/>
      <c r="DOF53" s="76"/>
      <c r="DOG53" s="76"/>
      <c r="DOH53" s="76"/>
      <c r="DOI53" s="76"/>
      <c r="DOJ53" s="76"/>
      <c r="DOK53" s="76"/>
      <c r="DOL53" s="76"/>
      <c r="DOM53" s="76"/>
      <c r="DON53" s="76"/>
      <c r="DOO53" s="76"/>
      <c r="DOP53" s="76"/>
      <c r="DOQ53" s="76"/>
      <c r="DOR53" s="76"/>
      <c r="DOS53" s="76"/>
      <c r="DOT53" s="76"/>
      <c r="DOU53" s="76"/>
      <c r="DOV53" s="76"/>
      <c r="DOW53" s="76"/>
      <c r="DOX53" s="76"/>
      <c r="DOY53" s="76"/>
      <c r="DOZ53" s="76"/>
      <c r="DPA53" s="76"/>
      <c r="DPB53" s="76"/>
      <c r="DPC53" s="76"/>
      <c r="DPD53" s="76"/>
      <c r="DPE53" s="76"/>
      <c r="DPF53" s="76"/>
      <c r="DPG53" s="76"/>
      <c r="DPH53" s="76"/>
      <c r="DPI53" s="76"/>
      <c r="DPJ53" s="76"/>
      <c r="DPK53" s="76"/>
      <c r="DPL53" s="76"/>
      <c r="DPM53" s="76"/>
      <c r="DPN53" s="76"/>
      <c r="DPO53" s="76"/>
      <c r="DPP53" s="76"/>
      <c r="DPQ53" s="76"/>
      <c r="DPR53" s="76"/>
      <c r="DPS53" s="76"/>
      <c r="DPT53" s="76"/>
      <c r="DPU53" s="76"/>
      <c r="DPV53" s="76"/>
      <c r="DPW53" s="76"/>
      <c r="DPX53" s="76"/>
      <c r="DPY53" s="76"/>
      <c r="DPZ53" s="76"/>
      <c r="DQA53" s="76"/>
      <c r="DQB53" s="76"/>
      <c r="DQC53" s="76"/>
      <c r="DQD53" s="76"/>
      <c r="DQE53" s="76"/>
      <c r="DQF53" s="76"/>
      <c r="DQG53" s="76"/>
      <c r="DQH53" s="76"/>
      <c r="DQI53" s="76"/>
      <c r="DQJ53" s="76"/>
      <c r="DQK53" s="76"/>
      <c r="DQL53" s="76"/>
      <c r="DQM53" s="76"/>
      <c r="DQN53" s="76"/>
      <c r="DQO53" s="76"/>
      <c r="DQP53" s="76"/>
      <c r="DQQ53" s="76"/>
      <c r="DQR53" s="76"/>
      <c r="DQS53" s="76"/>
      <c r="DQT53" s="76"/>
      <c r="DQU53" s="76"/>
      <c r="DQV53" s="76"/>
      <c r="DQW53" s="76"/>
      <c r="DQX53" s="76"/>
      <c r="DQY53" s="76"/>
      <c r="DQZ53" s="76"/>
      <c r="DRA53" s="76"/>
      <c r="DRB53" s="76"/>
      <c r="DRC53" s="76"/>
      <c r="DRD53" s="76"/>
      <c r="DRE53" s="76"/>
      <c r="DRF53" s="76"/>
      <c r="DRG53" s="76"/>
      <c r="DRH53" s="76"/>
      <c r="DRI53" s="76"/>
      <c r="DRJ53" s="76"/>
      <c r="DRK53" s="76"/>
      <c r="DRL53" s="76"/>
      <c r="DRM53" s="76"/>
      <c r="DRN53" s="76"/>
      <c r="DRO53" s="76"/>
      <c r="DRP53" s="76"/>
      <c r="DRQ53" s="76"/>
      <c r="DRR53" s="76"/>
      <c r="DRS53" s="76"/>
      <c r="DRT53" s="76"/>
      <c r="DRU53" s="76"/>
      <c r="DRV53" s="76"/>
      <c r="DRW53" s="76"/>
      <c r="DRX53" s="76"/>
      <c r="DRY53" s="76"/>
      <c r="DRZ53" s="76"/>
      <c r="DSA53" s="76"/>
      <c r="DSB53" s="76"/>
      <c r="DSC53" s="76"/>
      <c r="DSD53" s="76"/>
      <c r="DSE53" s="76"/>
      <c r="DSF53" s="76"/>
      <c r="DSG53" s="76"/>
      <c r="DSH53" s="76"/>
      <c r="DSI53" s="76"/>
      <c r="DSJ53" s="76"/>
      <c r="DSK53" s="76"/>
      <c r="DSL53" s="76"/>
      <c r="DSM53" s="76"/>
      <c r="DSN53" s="76"/>
      <c r="DSO53" s="76"/>
      <c r="DSP53" s="76"/>
      <c r="DSQ53" s="76"/>
      <c r="DSR53" s="76"/>
      <c r="DSS53" s="76"/>
      <c r="DST53" s="76"/>
      <c r="DSU53" s="76"/>
      <c r="DSV53" s="76"/>
      <c r="DSW53" s="76"/>
      <c r="DSX53" s="76"/>
      <c r="DSY53" s="76"/>
      <c r="DSZ53" s="76"/>
      <c r="DTA53" s="76"/>
      <c r="DTB53" s="76"/>
      <c r="DTC53" s="76"/>
      <c r="DTD53" s="76"/>
      <c r="DTE53" s="76"/>
      <c r="DTF53" s="76"/>
      <c r="DTG53" s="76"/>
      <c r="DTH53" s="76"/>
      <c r="DTI53" s="76"/>
      <c r="DTJ53" s="76"/>
      <c r="DTK53" s="76"/>
      <c r="DTL53" s="76"/>
      <c r="DTM53" s="76"/>
      <c r="DTN53" s="76"/>
      <c r="DTO53" s="76"/>
      <c r="DTP53" s="76"/>
      <c r="DTQ53" s="76"/>
      <c r="DTR53" s="76"/>
      <c r="DTS53" s="76"/>
      <c r="DTT53" s="76"/>
      <c r="DTU53" s="76"/>
      <c r="DTV53" s="76"/>
      <c r="DTW53" s="76"/>
      <c r="DTX53" s="76"/>
      <c r="DTY53" s="76"/>
      <c r="DTZ53" s="76"/>
      <c r="DUA53" s="76"/>
      <c r="DUB53" s="76"/>
      <c r="DUC53" s="76"/>
      <c r="DUD53" s="76"/>
      <c r="DUE53" s="76"/>
      <c r="DUF53" s="76"/>
      <c r="DUG53" s="76"/>
      <c r="DUH53" s="76"/>
      <c r="DUI53" s="76"/>
      <c r="DUJ53" s="76"/>
      <c r="DUK53" s="76"/>
      <c r="DUL53" s="76"/>
      <c r="DUM53" s="76"/>
      <c r="DUN53" s="76"/>
      <c r="DUO53" s="76"/>
      <c r="DUP53" s="76"/>
      <c r="DUQ53" s="76"/>
      <c r="DUR53" s="76"/>
      <c r="DUS53" s="76"/>
      <c r="DUT53" s="76"/>
      <c r="DUU53" s="76"/>
      <c r="DUV53" s="76"/>
      <c r="DUW53" s="76"/>
      <c r="DUX53" s="76"/>
      <c r="DUY53" s="76"/>
      <c r="DUZ53" s="76"/>
      <c r="DVA53" s="76"/>
      <c r="DVB53" s="76"/>
      <c r="DVC53" s="76"/>
      <c r="DVD53" s="76"/>
      <c r="DVE53" s="76"/>
      <c r="DVF53" s="76"/>
      <c r="DVG53" s="76"/>
      <c r="DVH53" s="76"/>
      <c r="DVI53" s="76"/>
      <c r="DVJ53" s="76"/>
      <c r="DVK53" s="76"/>
      <c r="DVL53" s="76"/>
      <c r="DVM53" s="76"/>
      <c r="DVN53" s="76"/>
      <c r="DVO53" s="76"/>
      <c r="DVP53" s="76"/>
      <c r="DVQ53" s="76"/>
      <c r="DVR53" s="76"/>
      <c r="DVS53" s="76"/>
      <c r="DVT53" s="76"/>
      <c r="DVU53" s="76"/>
      <c r="DVV53" s="76"/>
      <c r="DVW53" s="76"/>
      <c r="DVX53" s="76"/>
      <c r="DVY53" s="76"/>
      <c r="DVZ53" s="76"/>
      <c r="DWA53" s="76"/>
      <c r="DWB53" s="76"/>
      <c r="DWC53" s="76"/>
      <c r="DWD53" s="76"/>
      <c r="DWE53" s="76"/>
      <c r="DWF53" s="76"/>
      <c r="DWG53" s="76"/>
      <c r="DWH53" s="76"/>
      <c r="DWI53" s="76"/>
      <c r="DWJ53" s="76"/>
      <c r="DWK53" s="76"/>
      <c r="DWL53" s="76"/>
      <c r="DWM53" s="76"/>
      <c r="DWN53" s="76"/>
      <c r="DWO53" s="76"/>
      <c r="DWP53" s="76"/>
      <c r="DWQ53" s="76"/>
      <c r="DWR53" s="76"/>
      <c r="DWS53" s="76"/>
      <c r="DWT53" s="76"/>
      <c r="DWU53" s="76"/>
      <c r="DWV53" s="76"/>
      <c r="DWW53" s="76"/>
      <c r="DWX53" s="76"/>
      <c r="DWY53" s="76"/>
      <c r="DWZ53" s="76"/>
      <c r="DXA53" s="76"/>
      <c r="DXB53" s="76"/>
      <c r="DXC53" s="76"/>
      <c r="DXD53" s="76"/>
      <c r="DXE53" s="76"/>
      <c r="DXF53" s="76"/>
      <c r="DXG53" s="76"/>
      <c r="DXH53" s="76"/>
      <c r="DXI53" s="76"/>
      <c r="DXJ53" s="76"/>
      <c r="DXK53" s="76"/>
      <c r="DXL53" s="76"/>
      <c r="DXM53" s="76"/>
      <c r="DXN53" s="76"/>
      <c r="DXO53" s="76"/>
      <c r="DXP53" s="76"/>
      <c r="DXQ53" s="76"/>
      <c r="DXR53" s="76"/>
      <c r="DXS53" s="76"/>
      <c r="DXT53" s="76"/>
      <c r="DXU53" s="76"/>
      <c r="DXV53" s="76"/>
      <c r="DXW53" s="76"/>
      <c r="DXX53" s="76"/>
      <c r="DXY53" s="76"/>
      <c r="DXZ53" s="76"/>
      <c r="DYA53" s="76"/>
      <c r="DYB53" s="76"/>
      <c r="DYC53" s="76"/>
      <c r="DYD53" s="76"/>
      <c r="DYE53" s="76"/>
      <c r="DYF53" s="76"/>
      <c r="DYG53" s="76"/>
      <c r="DYH53" s="76"/>
      <c r="DYI53" s="76"/>
      <c r="DYJ53" s="76"/>
      <c r="DYK53" s="76"/>
      <c r="DYL53" s="76"/>
      <c r="DYM53" s="76"/>
      <c r="DYN53" s="76"/>
      <c r="DYO53" s="76"/>
      <c r="DYP53" s="76"/>
      <c r="DYQ53" s="76"/>
      <c r="DYR53" s="76"/>
      <c r="DYS53" s="76"/>
      <c r="DYT53" s="76"/>
      <c r="DYU53" s="76"/>
      <c r="DYV53" s="76"/>
      <c r="DYW53" s="76"/>
      <c r="DYX53" s="76"/>
      <c r="DYY53" s="76"/>
      <c r="DYZ53" s="76"/>
      <c r="DZA53" s="76"/>
      <c r="DZB53" s="76"/>
      <c r="DZC53" s="76"/>
      <c r="DZD53" s="76"/>
      <c r="DZE53" s="76"/>
      <c r="DZF53" s="76"/>
      <c r="DZG53" s="76"/>
      <c r="DZH53" s="76"/>
      <c r="DZI53" s="76"/>
      <c r="DZJ53" s="76"/>
      <c r="DZK53" s="76"/>
      <c r="DZL53" s="76"/>
      <c r="DZM53" s="76"/>
      <c r="DZN53" s="76"/>
      <c r="DZO53" s="76"/>
      <c r="DZP53" s="76"/>
      <c r="DZQ53" s="76"/>
      <c r="DZR53" s="76"/>
      <c r="DZS53" s="76"/>
      <c r="DZT53" s="76"/>
      <c r="DZU53" s="76"/>
      <c r="DZV53" s="76"/>
      <c r="DZW53" s="76"/>
      <c r="DZX53" s="76"/>
      <c r="DZY53" s="76"/>
      <c r="DZZ53" s="76"/>
      <c r="EAA53" s="76"/>
      <c r="EAB53" s="76"/>
      <c r="EAC53" s="76"/>
      <c r="EAD53" s="76"/>
      <c r="EAE53" s="76"/>
      <c r="EAF53" s="76"/>
      <c r="EAG53" s="76"/>
      <c r="EAH53" s="76"/>
      <c r="EAI53" s="76"/>
      <c r="EAJ53" s="76"/>
      <c r="EAK53" s="76"/>
      <c r="EAL53" s="76"/>
      <c r="EAM53" s="76"/>
      <c r="EAN53" s="76"/>
      <c r="EAO53" s="76"/>
      <c r="EAP53" s="76"/>
      <c r="EAQ53" s="76"/>
      <c r="EAR53" s="76"/>
      <c r="EAS53" s="76"/>
      <c r="EAT53" s="76"/>
      <c r="EAU53" s="76"/>
      <c r="EAV53" s="76"/>
      <c r="EAW53" s="76"/>
      <c r="EAX53" s="76"/>
      <c r="EAY53" s="76"/>
      <c r="EAZ53" s="76"/>
      <c r="EBA53" s="76"/>
      <c r="EBB53" s="76"/>
      <c r="EBC53" s="76"/>
      <c r="EBD53" s="76"/>
      <c r="EBE53" s="76"/>
      <c r="EBF53" s="76"/>
      <c r="EBG53" s="76"/>
      <c r="EBH53" s="76"/>
      <c r="EBI53" s="76"/>
      <c r="EBJ53" s="76"/>
      <c r="EBK53" s="76"/>
      <c r="EBL53" s="76"/>
      <c r="EBM53" s="76"/>
      <c r="EBN53" s="76"/>
      <c r="EBO53" s="76"/>
      <c r="EBP53" s="76"/>
      <c r="EBQ53" s="76"/>
      <c r="EBR53" s="76"/>
      <c r="EBS53" s="76"/>
      <c r="EBT53" s="76"/>
      <c r="EBU53" s="76"/>
      <c r="EBV53" s="76"/>
      <c r="EBW53" s="76"/>
      <c r="EBX53" s="76"/>
      <c r="EBY53" s="76"/>
      <c r="EBZ53" s="76"/>
      <c r="ECA53" s="76"/>
      <c r="ECB53" s="76"/>
      <c r="ECC53" s="76"/>
      <c r="ECD53" s="76"/>
      <c r="ECE53" s="76"/>
      <c r="ECF53" s="76"/>
      <c r="ECG53" s="76"/>
      <c r="ECH53" s="76"/>
      <c r="ECI53" s="76"/>
      <c r="ECJ53" s="76"/>
      <c r="ECK53" s="76"/>
      <c r="ECL53" s="76"/>
      <c r="ECM53" s="76"/>
      <c r="ECN53" s="76"/>
      <c r="ECO53" s="76"/>
      <c r="ECP53" s="76"/>
      <c r="ECQ53" s="76"/>
      <c r="ECR53" s="76"/>
      <c r="ECS53" s="76"/>
      <c r="ECT53" s="76"/>
      <c r="ECU53" s="76"/>
      <c r="ECV53" s="76"/>
      <c r="ECW53" s="76"/>
      <c r="ECX53" s="76"/>
      <c r="ECY53" s="76"/>
      <c r="ECZ53" s="76"/>
      <c r="EDA53" s="76"/>
      <c r="EDB53" s="76"/>
      <c r="EDC53" s="76"/>
      <c r="EDD53" s="76"/>
      <c r="EDE53" s="76"/>
      <c r="EDF53" s="76"/>
      <c r="EDG53" s="76"/>
      <c r="EDH53" s="76"/>
      <c r="EDI53" s="76"/>
      <c r="EDJ53" s="76"/>
      <c r="EDK53" s="76"/>
      <c r="EDL53" s="76"/>
      <c r="EDM53" s="76"/>
      <c r="EDN53" s="76"/>
      <c r="EDO53" s="76"/>
      <c r="EDP53" s="76"/>
      <c r="EDQ53" s="76"/>
      <c r="EDR53" s="76"/>
      <c r="EDS53" s="76"/>
      <c r="EDT53" s="76"/>
      <c r="EDU53" s="76"/>
      <c r="EDV53" s="76"/>
      <c r="EDW53" s="76"/>
      <c r="EDX53" s="76"/>
      <c r="EDY53" s="76"/>
      <c r="EDZ53" s="76"/>
      <c r="EEA53" s="76"/>
      <c r="EEB53" s="76"/>
      <c r="EEC53" s="76"/>
      <c r="EED53" s="76"/>
      <c r="EEE53" s="76"/>
      <c r="EEF53" s="76"/>
      <c r="EEG53" s="76"/>
      <c r="EEH53" s="76"/>
      <c r="EEI53" s="76"/>
      <c r="EEJ53" s="76"/>
      <c r="EEK53" s="76"/>
      <c r="EEL53" s="76"/>
      <c r="EEM53" s="76"/>
      <c r="EEN53" s="76"/>
      <c r="EEO53" s="76"/>
      <c r="EEP53" s="76"/>
      <c r="EEQ53" s="76"/>
      <c r="EER53" s="76"/>
      <c r="EES53" s="76"/>
      <c r="EET53" s="76"/>
      <c r="EEU53" s="76"/>
      <c r="EEV53" s="76"/>
      <c r="EEW53" s="76"/>
      <c r="EEX53" s="76"/>
      <c r="EEY53" s="76"/>
      <c r="EEZ53" s="76"/>
      <c r="EFA53" s="76"/>
      <c r="EFB53" s="76"/>
      <c r="EFC53" s="76"/>
      <c r="EFD53" s="76"/>
      <c r="EFE53" s="76"/>
      <c r="EFF53" s="76"/>
      <c r="EFG53" s="76"/>
      <c r="EFH53" s="76"/>
      <c r="EFI53" s="76"/>
      <c r="EFJ53" s="76"/>
      <c r="EFK53" s="76"/>
      <c r="EFL53" s="76"/>
      <c r="EFM53" s="76"/>
      <c r="EFN53" s="76"/>
      <c r="EFO53" s="76"/>
      <c r="EFP53" s="76"/>
      <c r="EFQ53" s="76"/>
      <c r="EFR53" s="76"/>
      <c r="EFS53" s="76"/>
      <c r="EFT53" s="76"/>
      <c r="EFU53" s="76"/>
      <c r="EFV53" s="76"/>
      <c r="EFW53" s="76"/>
      <c r="EFX53" s="76"/>
      <c r="EFY53" s="76"/>
      <c r="EFZ53" s="76"/>
      <c r="EGA53" s="76"/>
      <c r="EGB53" s="76"/>
      <c r="EGC53" s="76"/>
      <c r="EGD53" s="76"/>
      <c r="EGE53" s="76"/>
      <c r="EGF53" s="76"/>
      <c r="EGG53" s="76"/>
      <c r="EGH53" s="76"/>
      <c r="EGI53" s="76"/>
      <c r="EGJ53" s="76"/>
      <c r="EGK53" s="76"/>
      <c r="EGL53" s="76"/>
      <c r="EGM53" s="76"/>
      <c r="EGN53" s="76"/>
      <c r="EGO53" s="76"/>
      <c r="EGP53" s="76"/>
      <c r="EGQ53" s="76"/>
      <c r="EGR53" s="76"/>
      <c r="EGS53" s="76"/>
      <c r="EGT53" s="76"/>
      <c r="EGU53" s="76"/>
      <c r="EGV53" s="76"/>
      <c r="EGW53" s="76"/>
      <c r="EGX53" s="76"/>
      <c r="EGY53" s="76"/>
      <c r="EGZ53" s="76"/>
      <c r="EHA53" s="76"/>
      <c r="EHB53" s="76"/>
      <c r="EHC53" s="76"/>
      <c r="EHD53" s="76"/>
      <c r="EHE53" s="76"/>
      <c r="EHF53" s="76"/>
      <c r="EHG53" s="76"/>
      <c r="EHH53" s="76"/>
      <c r="EHI53" s="76"/>
      <c r="EHJ53" s="76"/>
      <c r="EHK53" s="76"/>
      <c r="EHL53" s="76"/>
      <c r="EHM53" s="76"/>
      <c r="EHN53" s="76"/>
      <c r="EHO53" s="76"/>
      <c r="EHP53" s="76"/>
      <c r="EHQ53" s="76"/>
      <c r="EHR53" s="76"/>
      <c r="EHS53" s="76"/>
      <c r="EHT53" s="76"/>
      <c r="EHU53" s="76"/>
      <c r="EHV53" s="76"/>
      <c r="EHW53" s="76"/>
      <c r="EHX53" s="76"/>
      <c r="EHY53" s="76"/>
      <c r="EHZ53" s="76"/>
      <c r="EIA53" s="76"/>
      <c r="EIB53" s="76"/>
      <c r="EIC53" s="76"/>
      <c r="EID53" s="76"/>
      <c r="EIE53" s="76"/>
      <c r="EIF53" s="76"/>
      <c r="EIG53" s="76"/>
      <c r="EIH53" s="76"/>
      <c r="EII53" s="76"/>
      <c r="EIJ53" s="76"/>
      <c r="EIK53" s="76"/>
      <c r="EIL53" s="76"/>
      <c r="EIM53" s="76"/>
      <c r="EIN53" s="76"/>
      <c r="EIO53" s="76"/>
      <c r="EIP53" s="76"/>
      <c r="EIQ53" s="76"/>
      <c r="EIR53" s="76"/>
      <c r="EIS53" s="76"/>
      <c r="EIT53" s="76"/>
      <c r="EIU53" s="76"/>
      <c r="EIV53" s="76"/>
      <c r="EIW53" s="76"/>
      <c r="EIX53" s="76"/>
      <c r="EIY53" s="76"/>
      <c r="EIZ53" s="76"/>
      <c r="EJA53" s="76"/>
      <c r="EJB53" s="76"/>
      <c r="EJC53" s="76"/>
      <c r="EJD53" s="76"/>
      <c r="EJE53" s="76"/>
      <c r="EJF53" s="76"/>
      <c r="EJG53" s="76"/>
      <c r="EJH53" s="76"/>
      <c r="EJI53" s="76"/>
      <c r="EJJ53" s="76"/>
      <c r="EJK53" s="76"/>
      <c r="EJL53" s="76"/>
      <c r="EJM53" s="76"/>
      <c r="EJN53" s="76"/>
      <c r="EJO53" s="76"/>
      <c r="EJP53" s="76"/>
      <c r="EJQ53" s="76"/>
      <c r="EJR53" s="76"/>
      <c r="EJS53" s="76"/>
      <c r="EJT53" s="76"/>
      <c r="EJU53" s="76"/>
      <c r="EJV53" s="76"/>
      <c r="EJW53" s="76"/>
      <c r="EJX53" s="76"/>
      <c r="EJY53" s="76"/>
      <c r="EJZ53" s="76"/>
      <c r="EKA53" s="76"/>
      <c r="EKB53" s="76"/>
      <c r="EKC53" s="76"/>
      <c r="EKD53" s="76"/>
      <c r="EKE53" s="76"/>
      <c r="EKF53" s="76"/>
      <c r="EKG53" s="76"/>
      <c r="EKH53" s="76"/>
      <c r="EKI53" s="76"/>
      <c r="EKJ53" s="76"/>
      <c r="EKK53" s="76"/>
      <c r="EKL53" s="76"/>
      <c r="EKM53" s="76"/>
      <c r="EKN53" s="76"/>
      <c r="EKO53" s="76"/>
      <c r="EKP53" s="76"/>
      <c r="EKQ53" s="76"/>
      <c r="EKR53" s="76"/>
      <c r="EKS53" s="76"/>
      <c r="EKT53" s="76"/>
      <c r="EKU53" s="76"/>
      <c r="EKV53" s="76"/>
      <c r="EKW53" s="76"/>
      <c r="EKX53" s="76"/>
      <c r="EKY53" s="76"/>
      <c r="EKZ53" s="76"/>
      <c r="ELA53" s="76"/>
      <c r="ELB53" s="76"/>
      <c r="ELC53" s="76"/>
      <c r="ELD53" s="76"/>
      <c r="ELE53" s="76"/>
      <c r="ELF53" s="76"/>
      <c r="ELG53" s="76"/>
      <c r="ELH53" s="76"/>
      <c r="ELI53" s="76"/>
      <c r="ELJ53" s="76"/>
      <c r="ELK53" s="76"/>
      <c r="ELL53" s="76"/>
      <c r="ELM53" s="76"/>
      <c r="ELN53" s="76"/>
      <c r="ELO53" s="76"/>
      <c r="ELP53" s="76"/>
      <c r="ELQ53" s="76"/>
      <c r="ELR53" s="76"/>
      <c r="ELS53" s="76"/>
      <c r="ELT53" s="76"/>
      <c r="ELU53" s="76"/>
      <c r="ELV53" s="76"/>
      <c r="ELW53" s="76"/>
      <c r="ELX53" s="76"/>
      <c r="ELY53" s="76"/>
      <c r="ELZ53" s="76"/>
      <c r="EMA53" s="76"/>
      <c r="EMB53" s="76"/>
      <c r="EMC53" s="76"/>
      <c r="EMD53" s="76"/>
      <c r="EME53" s="76"/>
      <c r="EMF53" s="76"/>
      <c r="EMG53" s="76"/>
      <c r="EMH53" s="76"/>
      <c r="EMI53" s="76"/>
      <c r="EMJ53" s="76"/>
      <c r="EMK53" s="76"/>
      <c r="EML53" s="76"/>
      <c r="EMM53" s="76"/>
      <c r="EMN53" s="76"/>
      <c r="EMO53" s="76"/>
      <c r="EMP53" s="76"/>
      <c r="EMQ53" s="76"/>
      <c r="EMR53" s="76"/>
      <c r="EMS53" s="76"/>
      <c r="EMT53" s="76"/>
      <c r="EMU53" s="76"/>
      <c r="EMV53" s="76"/>
      <c r="EMW53" s="76"/>
      <c r="EMX53" s="76"/>
      <c r="EMY53" s="76"/>
      <c r="EMZ53" s="76"/>
      <c r="ENA53" s="76"/>
      <c r="ENB53" s="76"/>
      <c r="ENC53" s="76"/>
      <c r="END53" s="76"/>
      <c r="ENE53" s="76"/>
      <c r="ENF53" s="76"/>
      <c r="ENG53" s="76"/>
      <c r="ENH53" s="76"/>
      <c r="ENI53" s="76"/>
      <c r="ENJ53" s="76"/>
      <c r="ENK53" s="76"/>
      <c r="ENL53" s="76"/>
      <c r="ENM53" s="76"/>
      <c r="ENN53" s="76"/>
      <c r="ENO53" s="76"/>
      <c r="ENP53" s="76"/>
      <c r="ENQ53" s="76"/>
      <c r="ENR53" s="76"/>
      <c r="ENS53" s="76"/>
      <c r="ENT53" s="76"/>
      <c r="ENU53" s="76"/>
      <c r="ENV53" s="76"/>
      <c r="ENW53" s="76"/>
      <c r="ENX53" s="76"/>
      <c r="ENY53" s="76"/>
      <c r="ENZ53" s="76"/>
      <c r="EOA53" s="76"/>
      <c r="EOB53" s="76"/>
      <c r="EOC53" s="76"/>
      <c r="EOD53" s="76"/>
      <c r="EOE53" s="76"/>
      <c r="EOF53" s="76"/>
      <c r="EOG53" s="76"/>
      <c r="EOH53" s="76"/>
      <c r="EOI53" s="76"/>
      <c r="EOJ53" s="76"/>
      <c r="EOK53" s="76"/>
      <c r="EOL53" s="76"/>
      <c r="EOM53" s="76"/>
      <c r="EON53" s="76"/>
      <c r="EOO53" s="76"/>
      <c r="EOP53" s="76"/>
      <c r="EOQ53" s="76"/>
      <c r="EOR53" s="76"/>
      <c r="EOS53" s="76"/>
      <c r="EOT53" s="76"/>
      <c r="EOU53" s="76"/>
      <c r="EOV53" s="76"/>
      <c r="EOW53" s="76"/>
      <c r="EOX53" s="76"/>
      <c r="EOY53" s="76"/>
      <c r="EOZ53" s="76"/>
      <c r="EPA53" s="76"/>
      <c r="EPB53" s="76"/>
      <c r="EPC53" s="76"/>
      <c r="EPD53" s="76"/>
      <c r="EPE53" s="76"/>
      <c r="EPF53" s="76"/>
      <c r="EPG53" s="76"/>
      <c r="EPH53" s="76"/>
      <c r="EPI53" s="76"/>
      <c r="EPJ53" s="76"/>
      <c r="EPK53" s="76"/>
      <c r="EPL53" s="76"/>
      <c r="EPM53" s="76"/>
      <c r="EPN53" s="76"/>
      <c r="EPO53" s="76"/>
      <c r="EPP53" s="76"/>
      <c r="EPQ53" s="76"/>
      <c r="EPR53" s="76"/>
      <c r="EPS53" s="76"/>
      <c r="EPT53" s="76"/>
      <c r="EPU53" s="76"/>
      <c r="EPV53" s="76"/>
      <c r="EPW53" s="76"/>
      <c r="EPX53" s="76"/>
      <c r="EPY53" s="76"/>
      <c r="EPZ53" s="76"/>
      <c r="EQA53" s="76"/>
      <c r="EQB53" s="76"/>
      <c r="EQC53" s="76"/>
      <c r="EQD53" s="76"/>
      <c r="EQE53" s="76"/>
      <c r="EQF53" s="76"/>
      <c r="EQG53" s="76"/>
      <c r="EQH53" s="76"/>
      <c r="EQI53" s="76"/>
      <c r="EQJ53" s="76"/>
      <c r="EQK53" s="76"/>
      <c r="EQL53" s="76"/>
      <c r="EQM53" s="76"/>
      <c r="EQN53" s="76"/>
      <c r="EQO53" s="76"/>
      <c r="EQP53" s="76"/>
      <c r="EQQ53" s="76"/>
      <c r="EQR53" s="76"/>
      <c r="EQS53" s="76"/>
      <c r="EQT53" s="76"/>
      <c r="EQU53" s="76"/>
      <c r="EQV53" s="76"/>
      <c r="EQW53" s="76"/>
      <c r="EQX53" s="76"/>
      <c r="EQY53" s="76"/>
      <c r="EQZ53" s="76"/>
      <c r="ERA53" s="76"/>
      <c r="ERB53" s="76"/>
      <c r="ERC53" s="76"/>
      <c r="ERD53" s="76"/>
      <c r="ERE53" s="76"/>
      <c r="ERF53" s="76"/>
      <c r="ERG53" s="76"/>
      <c r="ERH53" s="76"/>
      <c r="ERI53" s="76"/>
      <c r="ERJ53" s="76"/>
      <c r="ERK53" s="76"/>
      <c r="ERL53" s="76"/>
      <c r="ERM53" s="76"/>
      <c r="ERN53" s="76"/>
      <c r="ERO53" s="76"/>
      <c r="ERP53" s="76"/>
      <c r="ERQ53" s="76"/>
      <c r="ERR53" s="76"/>
      <c r="ERS53" s="76"/>
      <c r="ERT53" s="76"/>
      <c r="ERU53" s="76"/>
      <c r="ERV53" s="76"/>
      <c r="ERW53" s="76"/>
      <c r="ERX53" s="76"/>
      <c r="ERY53" s="76"/>
      <c r="ERZ53" s="76"/>
      <c r="ESA53" s="76"/>
      <c r="ESB53" s="76"/>
      <c r="ESC53" s="76"/>
      <c r="ESD53" s="76"/>
      <c r="ESE53" s="76"/>
      <c r="ESF53" s="76"/>
      <c r="ESG53" s="76"/>
      <c r="ESH53" s="76"/>
      <c r="ESI53" s="76"/>
      <c r="ESJ53" s="76"/>
      <c r="ESK53" s="76"/>
      <c r="ESL53" s="76"/>
      <c r="ESM53" s="76"/>
      <c r="ESN53" s="76"/>
      <c r="ESO53" s="76"/>
      <c r="ESP53" s="76"/>
      <c r="ESQ53" s="76"/>
      <c r="ESR53" s="76"/>
      <c r="ESS53" s="76"/>
      <c r="EST53" s="76"/>
      <c r="ESU53" s="76"/>
      <c r="ESV53" s="76"/>
      <c r="ESW53" s="76"/>
      <c r="ESX53" s="76"/>
      <c r="ESY53" s="76"/>
      <c r="ESZ53" s="76"/>
      <c r="ETA53" s="76"/>
      <c r="ETB53" s="76"/>
      <c r="ETC53" s="76"/>
      <c r="ETD53" s="76"/>
      <c r="ETE53" s="76"/>
      <c r="ETF53" s="76"/>
      <c r="ETG53" s="76"/>
      <c r="ETH53" s="76"/>
      <c r="ETI53" s="76"/>
      <c r="ETJ53" s="76"/>
      <c r="ETK53" s="76"/>
      <c r="ETL53" s="76"/>
      <c r="ETM53" s="76"/>
      <c r="ETN53" s="76"/>
      <c r="ETO53" s="76"/>
      <c r="ETP53" s="76"/>
      <c r="ETQ53" s="76"/>
      <c r="ETR53" s="76"/>
      <c r="ETS53" s="76"/>
      <c r="ETT53" s="76"/>
      <c r="ETU53" s="76"/>
      <c r="ETV53" s="76"/>
      <c r="ETW53" s="76"/>
      <c r="ETX53" s="76"/>
      <c r="ETY53" s="76"/>
      <c r="ETZ53" s="76"/>
      <c r="EUA53" s="76"/>
      <c r="EUB53" s="76"/>
      <c r="EUC53" s="76"/>
      <c r="EUD53" s="76"/>
      <c r="EUE53" s="76"/>
      <c r="EUF53" s="76"/>
      <c r="EUG53" s="76"/>
      <c r="EUH53" s="76"/>
      <c r="EUI53" s="76"/>
      <c r="EUJ53" s="76"/>
      <c r="EUK53" s="76"/>
      <c r="EUL53" s="76"/>
      <c r="EUM53" s="76"/>
      <c r="EUN53" s="76"/>
      <c r="EUO53" s="76"/>
      <c r="EUP53" s="76"/>
      <c r="EUQ53" s="76"/>
      <c r="EUR53" s="76"/>
      <c r="EUS53" s="76"/>
      <c r="EUT53" s="76"/>
      <c r="EUU53" s="76"/>
      <c r="EUV53" s="76"/>
      <c r="EUW53" s="76"/>
      <c r="EUX53" s="76"/>
      <c r="EUY53" s="76"/>
      <c r="EUZ53" s="76"/>
      <c r="EVA53" s="76"/>
      <c r="EVB53" s="76"/>
      <c r="EVC53" s="76"/>
      <c r="EVD53" s="76"/>
      <c r="EVE53" s="76"/>
      <c r="EVF53" s="76"/>
      <c r="EVG53" s="76"/>
      <c r="EVH53" s="76"/>
      <c r="EVI53" s="76"/>
      <c r="EVJ53" s="76"/>
      <c r="EVK53" s="76"/>
      <c r="EVL53" s="76"/>
      <c r="EVM53" s="76"/>
      <c r="EVN53" s="76"/>
      <c r="EVO53" s="76"/>
      <c r="EVP53" s="76"/>
      <c r="EVQ53" s="76"/>
      <c r="EVR53" s="76"/>
      <c r="EVS53" s="76"/>
      <c r="EVT53" s="76"/>
      <c r="EVU53" s="76"/>
      <c r="EVV53" s="76"/>
      <c r="EVW53" s="76"/>
      <c r="EVX53" s="76"/>
      <c r="EVY53" s="76"/>
      <c r="EVZ53" s="76"/>
      <c r="EWA53" s="76"/>
      <c r="EWB53" s="76"/>
      <c r="EWC53" s="76"/>
      <c r="EWD53" s="76"/>
      <c r="EWE53" s="76"/>
      <c r="EWF53" s="76"/>
      <c r="EWG53" s="76"/>
      <c r="EWH53" s="76"/>
      <c r="EWI53" s="76"/>
      <c r="EWJ53" s="76"/>
      <c r="EWK53" s="76"/>
      <c r="EWL53" s="76"/>
      <c r="EWM53" s="76"/>
      <c r="EWN53" s="76"/>
      <c r="EWO53" s="76"/>
      <c r="EWP53" s="76"/>
      <c r="EWQ53" s="76"/>
      <c r="EWR53" s="76"/>
      <c r="EWS53" s="76"/>
      <c r="EWT53" s="76"/>
      <c r="EWU53" s="76"/>
      <c r="EWV53" s="76"/>
      <c r="EWW53" s="76"/>
      <c r="EWX53" s="76"/>
      <c r="EWY53" s="76"/>
      <c r="EWZ53" s="76"/>
      <c r="EXA53" s="76"/>
      <c r="EXB53" s="76"/>
      <c r="EXC53" s="76"/>
      <c r="EXD53" s="76"/>
      <c r="EXE53" s="76"/>
      <c r="EXF53" s="76"/>
      <c r="EXG53" s="76"/>
      <c r="EXH53" s="76"/>
      <c r="EXI53" s="76"/>
      <c r="EXJ53" s="76"/>
      <c r="EXK53" s="76"/>
      <c r="EXL53" s="76"/>
      <c r="EXM53" s="76"/>
      <c r="EXN53" s="76"/>
      <c r="EXO53" s="76"/>
      <c r="EXP53" s="76"/>
      <c r="EXQ53" s="76"/>
      <c r="EXR53" s="76"/>
      <c r="EXS53" s="76"/>
      <c r="EXT53" s="76"/>
      <c r="EXU53" s="76"/>
      <c r="EXV53" s="76"/>
      <c r="EXW53" s="76"/>
      <c r="EXX53" s="76"/>
      <c r="EXY53" s="76"/>
      <c r="EXZ53" s="76"/>
      <c r="EYA53" s="76"/>
      <c r="EYB53" s="76"/>
      <c r="EYC53" s="76"/>
      <c r="EYD53" s="76"/>
      <c r="EYE53" s="76"/>
      <c r="EYF53" s="76"/>
      <c r="EYG53" s="76"/>
      <c r="EYH53" s="76"/>
      <c r="EYI53" s="76"/>
      <c r="EYJ53" s="76"/>
      <c r="EYK53" s="76"/>
      <c r="EYL53" s="76"/>
      <c r="EYM53" s="76"/>
      <c r="EYN53" s="76"/>
      <c r="EYO53" s="76"/>
      <c r="EYP53" s="76"/>
      <c r="EYQ53" s="76"/>
      <c r="EYR53" s="76"/>
      <c r="EYS53" s="76"/>
      <c r="EYT53" s="76"/>
      <c r="EYU53" s="76"/>
      <c r="EYV53" s="76"/>
      <c r="EYW53" s="76"/>
      <c r="EYX53" s="76"/>
      <c r="EYY53" s="76"/>
      <c r="EYZ53" s="76"/>
      <c r="EZA53" s="76"/>
      <c r="EZB53" s="76"/>
      <c r="EZC53" s="76"/>
      <c r="EZD53" s="76"/>
      <c r="EZE53" s="76"/>
      <c r="EZF53" s="76"/>
      <c r="EZG53" s="76"/>
      <c r="EZH53" s="76"/>
      <c r="EZI53" s="76"/>
      <c r="EZJ53" s="76"/>
      <c r="EZK53" s="76"/>
      <c r="EZL53" s="76"/>
      <c r="EZM53" s="76"/>
      <c r="EZN53" s="76"/>
      <c r="EZO53" s="76"/>
      <c r="EZP53" s="76"/>
      <c r="EZQ53" s="76"/>
      <c r="EZR53" s="76"/>
      <c r="EZS53" s="76"/>
      <c r="EZT53" s="76"/>
      <c r="EZU53" s="76"/>
      <c r="EZV53" s="76"/>
      <c r="EZW53" s="76"/>
      <c r="EZX53" s="76"/>
      <c r="EZY53" s="76"/>
      <c r="EZZ53" s="76"/>
      <c r="FAA53" s="76"/>
      <c r="FAB53" s="76"/>
      <c r="FAC53" s="76"/>
      <c r="FAD53" s="76"/>
      <c r="FAE53" s="76"/>
      <c r="FAF53" s="76"/>
      <c r="FAG53" s="76"/>
      <c r="FAH53" s="76"/>
      <c r="FAI53" s="76"/>
      <c r="FAJ53" s="76"/>
      <c r="FAK53" s="76"/>
      <c r="FAL53" s="76"/>
      <c r="FAM53" s="76"/>
      <c r="FAN53" s="76"/>
      <c r="FAO53" s="76"/>
      <c r="FAP53" s="76"/>
      <c r="FAQ53" s="76"/>
      <c r="FAR53" s="76"/>
      <c r="FAS53" s="76"/>
      <c r="FAT53" s="76"/>
      <c r="FAU53" s="76"/>
      <c r="FAV53" s="76"/>
      <c r="FAW53" s="76"/>
      <c r="FAX53" s="76"/>
      <c r="FAY53" s="76"/>
      <c r="FAZ53" s="76"/>
      <c r="FBA53" s="76"/>
      <c r="FBB53" s="76"/>
      <c r="FBC53" s="76"/>
      <c r="FBD53" s="76"/>
      <c r="FBE53" s="76"/>
      <c r="FBF53" s="76"/>
      <c r="FBG53" s="76"/>
      <c r="FBH53" s="76"/>
      <c r="FBI53" s="76"/>
      <c r="FBJ53" s="76"/>
      <c r="FBK53" s="76"/>
      <c r="FBL53" s="76"/>
      <c r="FBM53" s="76"/>
      <c r="FBN53" s="76"/>
      <c r="FBO53" s="76"/>
      <c r="FBP53" s="76"/>
      <c r="FBQ53" s="76"/>
      <c r="FBR53" s="76"/>
      <c r="FBS53" s="76"/>
      <c r="FBT53" s="76"/>
      <c r="FBU53" s="76"/>
      <c r="FBV53" s="76"/>
      <c r="FBW53" s="76"/>
      <c r="FBX53" s="76"/>
      <c r="FBY53" s="76"/>
      <c r="FBZ53" s="76"/>
      <c r="FCA53" s="76"/>
      <c r="FCB53" s="76"/>
      <c r="FCC53" s="76"/>
      <c r="FCD53" s="76"/>
      <c r="FCE53" s="76"/>
      <c r="FCF53" s="76"/>
      <c r="FCG53" s="76"/>
      <c r="FCH53" s="76"/>
      <c r="FCI53" s="76"/>
      <c r="FCJ53" s="76"/>
      <c r="FCK53" s="76"/>
      <c r="FCL53" s="76"/>
      <c r="FCM53" s="76"/>
      <c r="FCN53" s="76"/>
      <c r="FCO53" s="76"/>
      <c r="FCP53" s="76"/>
      <c r="FCQ53" s="76"/>
      <c r="FCR53" s="76"/>
      <c r="FCS53" s="76"/>
      <c r="FCT53" s="76"/>
      <c r="FCU53" s="76"/>
      <c r="FCV53" s="76"/>
      <c r="FCW53" s="76"/>
      <c r="FCX53" s="76"/>
      <c r="FCY53" s="76"/>
      <c r="FCZ53" s="76"/>
      <c r="FDA53" s="76"/>
      <c r="FDB53" s="76"/>
      <c r="FDC53" s="76"/>
      <c r="FDD53" s="76"/>
      <c r="FDE53" s="76"/>
      <c r="FDF53" s="76"/>
      <c r="FDG53" s="76"/>
      <c r="FDH53" s="76"/>
      <c r="FDI53" s="76"/>
      <c r="FDJ53" s="76"/>
      <c r="FDK53" s="76"/>
      <c r="FDL53" s="76"/>
      <c r="FDM53" s="76"/>
      <c r="FDN53" s="76"/>
      <c r="FDO53" s="76"/>
      <c r="FDP53" s="76"/>
      <c r="FDQ53" s="76"/>
      <c r="FDR53" s="76"/>
      <c r="FDS53" s="76"/>
      <c r="FDT53" s="76"/>
      <c r="FDU53" s="76"/>
      <c r="FDV53" s="76"/>
      <c r="FDW53" s="76"/>
      <c r="FDX53" s="76"/>
      <c r="FDY53" s="76"/>
      <c r="FDZ53" s="76"/>
      <c r="FEA53" s="76"/>
      <c r="FEB53" s="76"/>
      <c r="FEC53" s="76"/>
      <c r="FED53" s="76"/>
      <c r="FEE53" s="76"/>
      <c r="FEF53" s="76"/>
      <c r="FEG53" s="76"/>
      <c r="FEH53" s="76"/>
      <c r="FEI53" s="76"/>
      <c r="FEJ53" s="76"/>
      <c r="FEK53" s="76"/>
      <c r="FEL53" s="76"/>
      <c r="FEM53" s="76"/>
      <c r="FEN53" s="76"/>
      <c r="FEO53" s="76"/>
      <c r="FEP53" s="76"/>
      <c r="FEQ53" s="76"/>
      <c r="FER53" s="76"/>
      <c r="FES53" s="76"/>
      <c r="FET53" s="76"/>
      <c r="FEU53" s="76"/>
      <c r="FEV53" s="76"/>
      <c r="FEW53" s="76"/>
      <c r="FEX53" s="76"/>
      <c r="FEY53" s="76"/>
      <c r="FEZ53" s="76"/>
      <c r="FFA53" s="76"/>
      <c r="FFB53" s="76"/>
      <c r="FFC53" s="76"/>
      <c r="FFD53" s="76"/>
      <c r="FFE53" s="76"/>
      <c r="FFF53" s="76"/>
      <c r="FFG53" s="76"/>
      <c r="FFH53" s="76"/>
      <c r="FFI53" s="76"/>
      <c r="FFJ53" s="76"/>
      <c r="FFK53" s="76"/>
      <c r="FFL53" s="76"/>
      <c r="FFM53" s="76"/>
      <c r="FFN53" s="76"/>
      <c r="FFO53" s="76"/>
      <c r="FFP53" s="76"/>
      <c r="FFQ53" s="76"/>
      <c r="FFR53" s="76"/>
      <c r="FFS53" s="76"/>
      <c r="FFT53" s="76"/>
      <c r="FFU53" s="76"/>
      <c r="FFV53" s="76"/>
      <c r="FFW53" s="76"/>
      <c r="FFX53" s="76"/>
      <c r="FFY53" s="76"/>
      <c r="FFZ53" s="76"/>
      <c r="FGA53" s="76"/>
      <c r="FGB53" s="76"/>
      <c r="FGC53" s="76"/>
      <c r="FGD53" s="76"/>
      <c r="FGE53" s="76"/>
      <c r="FGF53" s="76"/>
      <c r="FGG53" s="76"/>
      <c r="FGH53" s="76"/>
      <c r="FGI53" s="76"/>
      <c r="FGJ53" s="76"/>
      <c r="FGK53" s="76"/>
      <c r="FGL53" s="76"/>
      <c r="FGM53" s="76"/>
      <c r="FGN53" s="76"/>
      <c r="FGO53" s="76"/>
      <c r="FGP53" s="76"/>
      <c r="FGQ53" s="76"/>
      <c r="FGR53" s="76"/>
      <c r="FGS53" s="76"/>
      <c r="FGT53" s="76"/>
      <c r="FGU53" s="76"/>
      <c r="FGV53" s="76"/>
      <c r="FGW53" s="76"/>
      <c r="FGX53" s="76"/>
      <c r="FGY53" s="76"/>
      <c r="FGZ53" s="76"/>
      <c r="FHA53" s="76"/>
      <c r="FHB53" s="76"/>
      <c r="FHC53" s="76"/>
      <c r="FHD53" s="76"/>
      <c r="FHE53" s="76"/>
      <c r="FHF53" s="76"/>
      <c r="FHG53" s="76"/>
      <c r="FHH53" s="76"/>
      <c r="FHI53" s="76"/>
      <c r="FHJ53" s="76"/>
      <c r="FHK53" s="76"/>
      <c r="FHL53" s="76"/>
      <c r="FHM53" s="76"/>
      <c r="FHN53" s="76"/>
      <c r="FHO53" s="76"/>
      <c r="FHP53" s="76"/>
      <c r="FHQ53" s="76"/>
      <c r="FHR53" s="76"/>
      <c r="FHS53" s="76"/>
      <c r="FHT53" s="76"/>
      <c r="FHU53" s="76"/>
      <c r="FHV53" s="76"/>
      <c r="FHW53" s="76"/>
      <c r="FHX53" s="76"/>
      <c r="FHY53" s="76"/>
      <c r="FHZ53" s="76"/>
      <c r="FIA53" s="76"/>
      <c r="FIB53" s="76"/>
      <c r="FIC53" s="76"/>
      <c r="FID53" s="76"/>
      <c r="FIE53" s="76"/>
      <c r="FIF53" s="76"/>
      <c r="FIG53" s="76"/>
      <c r="FIH53" s="76"/>
      <c r="FII53" s="76"/>
      <c r="FIJ53" s="76"/>
      <c r="FIK53" s="76"/>
      <c r="FIL53" s="76"/>
      <c r="FIM53" s="76"/>
      <c r="FIN53" s="76"/>
      <c r="FIO53" s="76"/>
      <c r="FIP53" s="76"/>
      <c r="FIQ53" s="76"/>
      <c r="FIR53" s="76"/>
      <c r="FIS53" s="76"/>
      <c r="FIT53" s="76"/>
      <c r="FIU53" s="76"/>
      <c r="FIV53" s="76"/>
      <c r="FIW53" s="76"/>
      <c r="FIX53" s="76"/>
      <c r="FIY53" s="76"/>
      <c r="FIZ53" s="76"/>
      <c r="FJA53" s="76"/>
      <c r="FJB53" s="76"/>
      <c r="FJC53" s="76"/>
      <c r="FJD53" s="76"/>
      <c r="FJE53" s="76"/>
      <c r="FJF53" s="76"/>
      <c r="FJG53" s="76"/>
      <c r="FJH53" s="76"/>
      <c r="FJI53" s="76"/>
      <c r="FJJ53" s="76"/>
      <c r="FJK53" s="76"/>
      <c r="FJL53" s="76"/>
      <c r="FJM53" s="76"/>
      <c r="FJN53" s="76"/>
      <c r="FJO53" s="76"/>
      <c r="FJP53" s="76"/>
      <c r="FJQ53" s="76"/>
      <c r="FJR53" s="76"/>
      <c r="FJS53" s="76"/>
      <c r="FJT53" s="76"/>
      <c r="FJU53" s="76"/>
      <c r="FJV53" s="76"/>
      <c r="FJW53" s="76"/>
      <c r="FJX53" s="76"/>
      <c r="FJY53" s="76"/>
      <c r="FJZ53" s="76"/>
      <c r="FKA53" s="76"/>
      <c r="FKB53" s="76"/>
      <c r="FKC53" s="76"/>
      <c r="FKD53" s="76"/>
      <c r="FKE53" s="76"/>
      <c r="FKF53" s="76"/>
      <c r="FKG53" s="76"/>
      <c r="FKH53" s="76"/>
      <c r="FKI53" s="76"/>
      <c r="FKJ53" s="76"/>
      <c r="FKK53" s="76"/>
      <c r="FKL53" s="76"/>
      <c r="FKM53" s="76"/>
      <c r="FKN53" s="76"/>
      <c r="FKO53" s="76"/>
      <c r="FKP53" s="76"/>
      <c r="FKQ53" s="76"/>
      <c r="FKR53" s="76"/>
      <c r="FKS53" s="76"/>
      <c r="FKT53" s="76"/>
      <c r="FKU53" s="76"/>
      <c r="FKV53" s="76"/>
      <c r="FKW53" s="76"/>
      <c r="FKX53" s="76"/>
      <c r="FKY53" s="76"/>
      <c r="FKZ53" s="76"/>
      <c r="FLA53" s="76"/>
      <c r="FLB53" s="76"/>
      <c r="FLC53" s="76"/>
      <c r="FLD53" s="76"/>
      <c r="FLE53" s="76"/>
      <c r="FLF53" s="76"/>
      <c r="FLG53" s="76"/>
      <c r="FLH53" s="76"/>
      <c r="FLI53" s="76"/>
      <c r="FLJ53" s="76"/>
      <c r="FLK53" s="76"/>
      <c r="FLL53" s="76"/>
      <c r="FLM53" s="76"/>
      <c r="FLN53" s="76"/>
      <c r="FLO53" s="76"/>
      <c r="FLP53" s="76"/>
      <c r="FLQ53" s="76"/>
      <c r="FLR53" s="76"/>
      <c r="FLS53" s="76"/>
      <c r="FLT53" s="76"/>
      <c r="FLU53" s="76"/>
      <c r="FLV53" s="76"/>
      <c r="FLW53" s="76"/>
      <c r="FLX53" s="76"/>
      <c r="FLY53" s="76"/>
      <c r="FLZ53" s="76"/>
      <c r="FMA53" s="76"/>
      <c r="FMB53" s="76"/>
      <c r="FMC53" s="76"/>
      <c r="FMD53" s="76"/>
      <c r="FME53" s="76"/>
      <c r="FMF53" s="76"/>
      <c r="FMG53" s="76"/>
      <c r="FMH53" s="76"/>
      <c r="FMI53" s="76"/>
      <c r="FMJ53" s="76"/>
      <c r="FMK53" s="76"/>
      <c r="FML53" s="76"/>
      <c r="FMM53" s="76"/>
      <c r="FMN53" s="76"/>
      <c r="FMO53" s="76"/>
      <c r="FMP53" s="76"/>
      <c r="FMQ53" s="76"/>
      <c r="FMR53" s="76"/>
      <c r="FMS53" s="76"/>
      <c r="FMT53" s="76"/>
      <c r="FMU53" s="76"/>
      <c r="FMV53" s="76"/>
      <c r="FMW53" s="76"/>
      <c r="FMX53" s="76"/>
      <c r="FMY53" s="76"/>
      <c r="FMZ53" s="76"/>
      <c r="FNA53" s="76"/>
      <c r="FNB53" s="76"/>
      <c r="FNC53" s="76"/>
      <c r="FND53" s="76"/>
      <c r="FNE53" s="76"/>
      <c r="FNF53" s="76"/>
      <c r="FNG53" s="76"/>
      <c r="FNH53" s="76"/>
      <c r="FNI53" s="76"/>
      <c r="FNJ53" s="76"/>
      <c r="FNK53" s="76"/>
      <c r="FNL53" s="76"/>
      <c r="FNM53" s="76"/>
      <c r="FNN53" s="76"/>
      <c r="FNO53" s="76"/>
      <c r="FNP53" s="76"/>
      <c r="FNQ53" s="76"/>
      <c r="FNR53" s="76"/>
      <c r="FNS53" s="76"/>
      <c r="FNT53" s="76"/>
      <c r="FNU53" s="76"/>
      <c r="FNV53" s="76"/>
      <c r="FNW53" s="76"/>
      <c r="FNX53" s="76"/>
      <c r="FNY53" s="76"/>
      <c r="FNZ53" s="76"/>
      <c r="FOA53" s="76"/>
      <c r="FOB53" s="76"/>
      <c r="FOC53" s="76"/>
      <c r="FOD53" s="76"/>
      <c r="FOE53" s="76"/>
      <c r="FOF53" s="76"/>
      <c r="FOG53" s="76"/>
      <c r="FOH53" s="76"/>
      <c r="FOI53" s="76"/>
      <c r="FOJ53" s="76"/>
      <c r="FOK53" s="76"/>
      <c r="FOL53" s="76"/>
      <c r="FOM53" s="76"/>
      <c r="FON53" s="76"/>
      <c r="FOO53" s="76"/>
      <c r="FOP53" s="76"/>
      <c r="FOQ53" s="76"/>
      <c r="FOR53" s="76"/>
      <c r="FOS53" s="76"/>
      <c r="FOT53" s="76"/>
      <c r="FOU53" s="76"/>
      <c r="FOV53" s="76"/>
      <c r="FOW53" s="76"/>
      <c r="FOX53" s="76"/>
      <c r="FOY53" s="76"/>
      <c r="FOZ53" s="76"/>
      <c r="FPA53" s="76"/>
      <c r="FPB53" s="76"/>
      <c r="FPC53" s="76"/>
      <c r="FPD53" s="76"/>
      <c r="FPE53" s="76"/>
      <c r="FPF53" s="76"/>
      <c r="FPG53" s="76"/>
      <c r="FPH53" s="76"/>
      <c r="FPI53" s="76"/>
      <c r="FPJ53" s="76"/>
      <c r="FPK53" s="76"/>
      <c r="FPL53" s="76"/>
      <c r="FPM53" s="76"/>
      <c r="FPN53" s="76"/>
      <c r="FPO53" s="76"/>
      <c r="FPP53" s="76"/>
      <c r="FPQ53" s="76"/>
      <c r="FPR53" s="76"/>
      <c r="FPS53" s="76"/>
      <c r="FPT53" s="76"/>
      <c r="FPU53" s="76"/>
      <c r="FPV53" s="76"/>
      <c r="FPW53" s="76"/>
      <c r="FPX53" s="76"/>
      <c r="FPY53" s="76"/>
      <c r="FPZ53" s="76"/>
      <c r="FQA53" s="76"/>
      <c r="FQB53" s="76"/>
      <c r="FQC53" s="76"/>
      <c r="FQD53" s="76"/>
      <c r="FQE53" s="76"/>
      <c r="FQF53" s="76"/>
      <c r="FQG53" s="76"/>
      <c r="FQH53" s="76"/>
      <c r="FQI53" s="76"/>
      <c r="FQJ53" s="76"/>
      <c r="FQK53" s="76"/>
      <c r="FQL53" s="76"/>
      <c r="FQM53" s="76"/>
      <c r="FQN53" s="76"/>
      <c r="FQO53" s="76"/>
      <c r="FQP53" s="76"/>
      <c r="FQQ53" s="76"/>
      <c r="FQR53" s="76"/>
      <c r="FQS53" s="76"/>
      <c r="FQT53" s="76"/>
      <c r="FQU53" s="76"/>
      <c r="FQV53" s="76"/>
      <c r="FQW53" s="76"/>
      <c r="FQX53" s="76"/>
      <c r="FQY53" s="76"/>
      <c r="FQZ53" s="76"/>
      <c r="FRA53" s="76"/>
      <c r="FRB53" s="76"/>
      <c r="FRC53" s="76"/>
      <c r="FRD53" s="76"/>
      <c r="FRE53" s="76"/>
      <c r="FRF53" s="76"/>
      <c r="FRG53" s="76"/>
      <c r="FRH53" s="76"/>
      <c r="FRI53" s="76"/>
      <c r="FRJ53" s="76"/>
      <c r="FRK53" s="76"/>
      <c r="FRL53" s="76"/>
      <c r="FRM53" s="76"/>
      <c r="FRN53" s="76"/>
      <c r="FRO53" s="76"/>
      <c r="FRP53" s="76"/>
      <c r="FRQ53" s="76"/>
      <c r="FRR53" s="76"/>
      <c r="FRS53" s="76"/>
      <c r="FRT53" s="76"/>
      <c r="FRU53" s="76"/>
      <c r="FRV53" s="76"/>
      <c r="FRW53" s="76"/>
      <c r="FRX53" s="76"/>
      <c r="FRY53" s="76"/>
      <c r="FRZ53" s="76"/>
      <c r="FSA53" s="76"/>
      <c r="FSB53" s="76"/>
      <c r="FSC53" s="76"/>
      <c r="FSD53" s="76"/>
      <c r="FSE53" s="76"/>
      <c r="FSF53" s="76"/>
      <c r="FSG53" s="76"/>
      <c r="FSH53" s="76"/>
      <c r="FSI53" s="76"/>
      <c r="FSJ53" s="76"/>
      <c r="FSK53" s="76"/>
      <c r="FSL53" s="76"/>
      <c r="FSM53" s="76"/>
      <c r="FSN53" s="76"/>
      <c r="FSO53" s="76"/>
      <c r="FSP53" s="76"/>
      <c r="FSQ53" s="76"/>
      <c r="FSR53" s="76"/>
      <c r="FSS53" s="76"/>
      <c r="FST53" s="76"/>
      <c r="FSU53" s="76"/>
      <c r="FSV53" s="76"/>
      <c r="FSW53" s="76"/>
      <c r="FSX53" s="76"/>
      <c r="FSY53" s="76"/>
      <c r="FSZ53" s="76"/>
      <c r="FTA53" s="76"/>
      <c r="FTB53" s="76"/>
      <c r="FTC53" s="76"/>
      <c r="FTD53" s="76"/>
      <c r="FTE53" s="76"/>
      <c r="FTF53" s="76"/>
      <c r="FTG53" s="76"/>
      <c r="FTH53" s="76"/>
      <c r="FTI53" s="76"/>
      <c r="FTJ53" s="76"/>
      <c r="FTK53" s="76"/>
      <c r="FTL53" s="76"/>
      <c r="FTM53" s="76"/>
      <c r="FTN53" s="76"/>
      <c r="FTO53" s="76"/>
      <c r="FTP53" s="76"/>
      <c r="FTQ53" s="76"/>
      <c r="FTR53" s="76"/>
      <c r="FTS53" s="76"/>
      <c r="FTT53" s="76"/>
      <c r="FTU53" s="76"/>
      <c r="FTV53" s="76"/>
      <c r="FTW53" s="76"/>
      <c r="FTX53" s="76"/>
      <c r="FTY53" s="76"/>
      <c r="FTZ53" s="76"/>
      <c r="FUA53" s="76"/>
      <c r="FUB53" s="76"/>
      <c r="FUC53" s="76"/>
      <c r="FUD53" s="76"/>
      <c r="FUE53" s="76"/>
      <c r="FUF53" s="76"/>
      <c r="FUG53" s="76"/>
      <c r="FUH53" s="76"/>
      <c r="FUI53" s="76"/>
      <c r="FUJ53" s="76"/>
      <c r="FUK53" s="76"/>
      <c r="FUL53" s="76"/>
      <c r="FUM53" s="76"/>
      <c r="FUN53" s="76"/>
      <c r="FUO53" s="76"/>
      <c r="FUP53" s="76"/>
      <c r="FUQ53" s="76"/>
      <c r="FUR53" s="76"/>
      <c r="FUS53" s="76"/>
      <c r="FUT53" s="76"/>
      <c r="FUU53" s="76"/>
      <c r="FUV53" s="76"/>
      <c r="FUW53" s="76"/>
      <c r="FUX53" s="76"/>
      <c r="FUY53" s="76"/>
      <c r="FUZ53" s="76"/>
      <c r="FVA53" s="76"/>
      <c r="FVB53" s="76"/>
      <c r="FVC53" s="76"/>
      <c r="FVD53" s="76"/>
      <c r="FVE53" s="76"/>
      <c r="FVF53" s="76"/>
      <c r="FVG53" s="76"/>
      <c r="FVH53" s="76"/>
      <c r="FVI53" s="76"/>
      <c r="FVJ53" s="76"/>
      <c r="FVK53" s="76"/>
      <c r="FVL53" s="76"/>
      <c r="FVM53" s="76"/>
      <c r="FVN53" s="76"/>
      <c r="FVO53" s="76"/>
      <c r="FVP53" s="76"/>
      <c r="FVQ53" s="76"/>
      <c r="FVR53" s="76"/>
      <c r="FVS53" s="76"/>
      <c r="FVT53" s="76"/>
      <c r="FVU53" s="76"/>
      <c r="FVV53" s="76"/>
      <c r="FVW53" s="76"/>
      <c r="FVX53" s="76"/>
      <c r="FVY53" s="76"/>
      <c r="FVZ53" s="76"/>
      <c r="FWA53" s="76"/>
      <c r="FWB53" s="76"/>
      <c r="FWC53" s="76"/>
      <c r="FWD53" s="76"/>
      <c r="FWE53" s="76"/>
      <c r="FWF53" s="76"/>
      <c r="FWG53" s="76"/>
      <c r="FWH53" s="76"/>
      <c r="FWI53" s="76"/>
      <c r="FWJ53" s="76"/>
      <c r="FWK53" s="76"/>
      <c r="FWL53" s="76"/>
      <c r="FWM53" s="76"/>
      <c r="FWN53" s="76"/>
      <c r="FWO53" s="76"/>
      <c r="FWP53" s="76"/>
      <c r="FWQ53" s="76"/>
      <c r="FWR53" s="76"/>
      <c r="FWS53" s="76"/>
      <c r="FWT53" s="76"/>
      <c r="FWU53" s="76"/>
      <c r="FWV53" s="76"/>
      <c r="FWW53" s="76"/>
      <c r="FWX53" s="76"/>
      <c r="FWY53" s="76"/>
      <c r="FWZ53" s="76"/>
      <c r="FXA53" s="76"/>
      <c r="FXB53" s="76"/>
      <c r="FXC53" s="76"/>
      <c r="FXD53" s="76"/>
      <c r="FXE53" s="76"/>
      <c r="FXF53" s="76"/>
      <c r="FXG53" s="76"/>
      <c r="FXH53" s="76"/>
      <c r="FXI53" s="76"/>
      <c r="FXJ53" s="76"/>
      <c r="FXK53" s="76"/>
      <c r="FXL53" s="76"/>
      <c r="FXM53" s="76"/>
      <c r="FXN53" s="76"/>
      <c r="FXO53" s="76"/>
      <c r="FXP53" s="76"/>
      <c r="FXQ53" s="76"/>
      <c r="FXR53" s="76"/>
      <c r="FXS53" s="76"/>
      <c r="FXT53" s="76"/>
      <c r="FXU53" s="76"/>
      <c r="FXV53" s="76"/>
      <c r="FXW53" s="76"/>
      <c r="FXX53" s="76"/>
      <c r="FXY53" s="76"/>
      <c r="FXZ53" s="76"/>
      <c r="FYA53" s="76"/>
      <c r="FYB53" s="76"/>
      <c r="FYC53" s="76"/>
      <c r="FYD53" s="76"/>
      <c r="FYE53" s="76"/>
      <c r="FYF53" s="76"/>
      <c r="FYG53" s="76"/>
      <c r="FYH53" s="76"/>
      <c r="FYI53" s="76"/>
      <c r="FYJ53" s="76"/>
      <c r="FYK53" s="76"/>
      <c r="FYL53" s="76"/>
      <c r="FYM53" s="76"/>
      <c r="FYN53" s="76"/>
      <c r="FYO53" s="76"/>
      <c r="FYP53" s="76"/>
      <c r="FYQ53" s="76"/>
      <c r="FYR53" s="76"/>
      <c r="FYS53" s="76"/>
      <c r="FYT53" s="76"/>
      <c r="FYU53" s="76"/>
      <c r="FYV53" s="76"/>
      <c r="FYW53" s="76"/>
      <c r="FYX53" s="76"/>
      <c r="FYY53" s="76"/>
      <c r="FYZ53" s="76"/>
      <c r="FZA53" s="76"/>
      <c r="FZB53" s="76"/>
      <c r="FZC53" s="76"/>
      <c r="FZD53" s="76"/>
      <c r="FZE53" s="76"/>
      <c r="FZF53" s="76"/>
      <c r="FZG53" s="76"/>
      <c r="FZH53" s="76"/>
      <c r="FZI53" s="76"/>
      <c r="FZJ53" s="76"/>
      <c r="FZK53" s="76"/>
      <c r="FZL53" s="76"/>
      <c r="FZM53" s="76"/>
      <c r="FZN53" s="76"/>
      <c r="FZO53" s="76"/>
      <c r="FZP53" s="76"/>
      <c r="FZQ53" s="76"/>
      <c r="FZR53" s="76"/>
      <c r="FZS53" s="76"/>
      <c r="FZT53" s="76"/>
      <c r="FZU53" s="76"/>
      <c r="FZV53" s="76"/>
      <c r="FZW53" s="76"/>
      <c r="FZX53" s="76"/>
      <c r="FZY53" s="76"/>
      <c r="FZZ53" s="76"/>
      <c r="GAA53" s="76"/>
      <c r="GAB53" s="76"/>
      <c r="GAC53" s="76"/>
      <c r="GAD53" s="76"/>
      <c r="GAE53" s="76"/>
      <c r="GAF53" s="76"/>
      <c r="GAG53" s="76"/>
      <c r="GAH53" s="76"/>
      <c r="GAI53" s="76"/>
      <c r="GAJ53" s="76"/>
      <c r="GAK53" s="76"/>
      <c r="GAL53" s="76"/>
      <c r="GAM53" s="76"/>
      <c r="GAN53" s="76"/>
      <c r="GAO53" s="76"/>
      <c r="GAP53" s="76"/>
      <c r="GAQ53" s="76"/>
      <c r="GAR53" s="76"/>
      <c r="GAS53" s="76"/>
      <c r="GAT53" s="76"/>
      <c r="GAU53" s="76"/>
      <c r="GAV53" s="76"/>
      <c r="GAW53" s="76"/>
      <c r="GAX53" s="76"/>
      <c r="GAY53" s="76"/>
      <c r="GAZ53" s="76"/>
      <c r="GBA53" s="76"/>
      <c r="GBB53" s="76"/>
      <c r="GBC53" s="76"/>
      <c r="GBD53" s="76"/>
      <c r="GBE53" s="76"/>
      <c r="GBF53" s="76"/>
      <c r="GBG53" s="76"/>
      <c r="GBH53" s="76"/>
      <c r="GBI53" s="76"/>
      <c r="GBJ53" s="76"/>
      <c r="GBK53" s="76"/>
      <c r="GBL53" s="76"/>
      <c r="GBM53" s="76"/>
      <c r="GBN53" s="76"/>
      <c r="GBO53" s="76"/>
      <c r="GBP53" s="76"/>
      <c r="GBQ53" s="76"/>
      <c r="GBR53" s="76"/>
      <c r="GBS53" s="76"/>
      <c r="GBT53" s="76"/>
      <c r="GBU53" s="76"/>
      <c r="GBV53" s="76"/>
      <c r="GBW53" s="76"/>
      <c r="GBX53" s="76"/>
      <c r="GBY53" s="76"/>
      <c r="GBZ53" s="76"/>
      <c r="GCA53" s="76"/>
      <c r="GCB53" s="76"/>
      <c r="GCC53" s="76"/>
      <c r="GCD53" s="76"/>
      <c r="GCE53" s="76"/>
      <c r="GCF53" s="76"/>
      <c r="GCG53" s="76"/>
      <c r="GCH53" s="76"/>
      <c r="GCI53" s="76"/>
      <c r="GCJ53" s="76"/>
      <c r="GCK53" s="76"/>
      <c r="GCL53" s="76"/>
      <c r="GCM53" s="76"/>
      <c r="GCN53" s="76"/>
      <c r="GCO53" s="76"/>
      <c r="GCP53" s="76"/>
      <c r="GCQ53" s="76"/>
      <c r="GCR53" s="76"/>
      <c r="GCS53" s="76"/>
      <c r="GCT53" s="76"/>
      <c r="GCU53" s="76"/>
      <c r="GCV53" s="76"/>
      <c r="GCW53" s="76"/>
      <c r="GCX53" s="76"/>
      <c r="GCY53" s="76"/>
      <c r="GCZ53" s="76"/>
      <c r="GDA53" s="76"/>
      <c r="GDB53" s="76"/>
      <c r="GDC53" s="76"/>
      <c r="GDD53" s="76"/>
      <c r="GDE53" s="76"/>
      <c r="GDF53" s="76"/>
      <c r="GDG53" s="76"/>
      <c r="GDH53" s="76"/>
      <c r="GDI53" s="76"/>
      <c r="GDJ53" s="76"/>
      <c r="GDK53" s="76"/>
      <c r="GDL53" s="76"/>
      <c r="GDM53" s="76"/>
      <c r="GDN53" s="76"/>
      <c r="GDO53" s="76"/>
      <c r="GDP53" s="76"/>
      <c r="GDQ53" s="76"/>
      <c r="GDR53" s="76"/>
      <c r="GDS53" s="76"/>
      <c r="GDT53" s="76"/>
      <c r="GDU53" s="76"/>
      <c r="GDV53" s="76"/>
      <c r="GDW53" s="76"/>
      <c r="GDX53" s="76"/>
      <c r="GDY53" s="76"/>
      <c r="GDZ53" s="76"/>
      <c r="GEA53" s="76"/>
      <c r="GEB53" s="76"/>
      <c r="GEC53" s="76"/>
      <c r="GED53" s="76"/>
      <c r="GEE53" s="76"/>
      <c r="GEF53" s="76"/>
      <c r="GEG53" s="76"/>
      <c r="GEH53" s="76"/>
      <c r="GEI53" s="76"/>
      <c r="GEJ53" s="76"/>
      <c r="GEK53" s="76"/>
      <c r="GEL53" s="76"/>
      <c r="GEM53" s="76"/>
      <c r="GEN53" s="76"/>
      <c r="GEO53" s="76"/>
      <c r="GEP53" s="76"/>
      <c r="GEQ53" s="76"/>
      <c r="GER53" s="76"/>
      <c r="GES53" s="76"/>
      <c r="GET53" s="76"/>
      <c r="GEU53" s="76"/>
      <c r="GEV53" s="76"/>
      <c r="GEW53" s="76"/>
      <c r="GEX53" s="76"/>
      <c r="GEY53" s="76"/>
      <c r="GEZ53" s="76"/>
      <c r="GFA53" s="76"/>
      <c r="GFB53" s="76"/>
      <c r="GFC53" s="76"/>
      <c r="GFD53" s="76"/>
      <c r="GFE53" s="76"/>
      <c r="GFF53" s="76"/>
      <c r="GFG53" s="76"/>
      <c r="GFH53" s="76"/>
      <c r="GFI53" s="76"/>
      <c r="GFJ53" s="76"/>
      <c r="GFK53" s="76"/>
      <c r="GFL53" s="76"/>
      <c r="GFM53" s="76"/>
      <c r="GFN53" s="76"/>
      <c r="GFO53" s="76"/>
      <c r="GFP53" s="76"/>
      <c r="GFQ53" s="76"/>
      <c r="GFR53" s="76"/>
      <c r="GFS53" s="76"/>
      <c r="GFT53" s="76"/>
      <c r="GFU53" s="76"/>
      <c r="GFV53" s="76"/>
      <c r="GFW53" s="76"/>
      <c r="GFX53" s="76"/>
      <c r="GFY53" s="76"/>
      <c r="GFZ53" s="76"/>
      <c r="GGA53" s="76"/>
      <c r="GGB53" s="76"/>
      <c r="GGC53" s="76"/>
      <c r="GGD53" s="76"/>
      <c r="GGE53" s="76"/>
      <c r="GGF53" s="76"/>
      <c r="GGG53" s="76"/>
      <c r="GGH53" s="76"/>
      <c r="GGI53" s="76"/>
      <c r="GGJ53" s="76"/>
      <c r="GGK53" s="76"/>
      <c r="GGL53" s="76"/>
      <c r="GGM53" s="76"/>
      <c r="GGN53" s="76"/>
      <c r="GGO53" s="76"/>
      <c r="GGP53" s="76"/>
      <c r="GGQ53" s="76"/>
      <c r="GGR53" s="76"/>
      <c r="GGS53" s="76"/>
      <c r="GGT53" s="76"/>
      <c r="GGU53" s="76"/>
      <c r="GGV53" s="76"/>
      <c r="GGW53" s="76"/>
      <c r="GGX53" s="76"/>
      <c r="GGY53" s="76"/>
      <c r="GGZ53" s="76"/>
      <c r="GHA53" s="76"/>
      <c r="GHB53" s="76"/>
      <c r="GHC53" s="76"/>
      <c r="GHD53" s="76"/>
      <c r="GHE53" s="76"/>
      <c r="GHF53" s="76"/>
      <c r="GHG53" s="76"/>
      <c r="GHH53" s="76"/>
      <c r="GHI53" s="76"/>
      <c r="GHJ53" s="76"/>
      <c r="GHK53" s="76"/>
      <c r="GHL53" s="76"/>
      <c r="GHM53" s="76"/>
      <c r="GHN53" s="76"/>
      <c r="GHO53" s="76"/>
      <c r="GHP53" s="76"/>
      <c r="GHQ53" s="76"/>
      <c r="GHR53" s="76"/>
      <c r="GHS53" s="76"/>
      <c r="GHT53" s="76"/>
      <c r="GHU53" s="76"/>
      <c r="GHV53" s="76"/>
      <c r="GHW53" s="76"/>
      <c r="GHX53" s="76"/>
      <c r="GHY53" s="76"/>
      <c r="GHZ53" s="76"/>
      <c r="GIA53" s="76"/>
      <c r="GIB53" s="76"/>
      <c r="GIC53" s="76"/>
      <c r="GID53" s="76"/>
      <c r="GIE53" s="76"/>
      <c r="GIF53" s="76"/>
      <c r="GIG53" s="76"/>
      <c r="GIH53" s="76"/>
      <c r="GII53" s="76"/>
      <c r="GIJ53" s="76"/>
      <c r="GIK53" s="76"/>
      <c r="GIL53" s="76"/>
      <c r="GIM53" s="76"/>
      <c r="GIN53" s="76"/>
      <c r="GIO53" s="76"/>
      <c r="GIP53" s="76"/>
      <c r="GIQ53" s="76"/>
      <c r="GIR53" s="76"/>
      <c r="GIS53" s="76"/>
      <c r="GIT53" s="76"/>
      <c r="GIU53" s="76"/>
      <c r="GIV53" s="76"/>
      <c r="GIW53" s="76"/>
      <c r="GIX53" s="76"/>
      <c r="GIY53" s="76"/>
      <c r="GIZ53" s="76"/>
      <c r="GJA53" s="76"/>
      <c r="GJB53" s="76"/>
      <c r="GJC53" s="76"/>
      <c r="GJD53" s="76"/>
      <c r="GJE53" s="76"/>
      <c r="GJF53" s="76"/>
      <c r="GJG53" s="76"/>
      <c r="GJH53" s="76"/>
      <c r="GJI53" s="76"/>
      <c r="GJJ53" s="76"/>
      <c r="GJK53" s="76"/>
      <c r="GJL53" s="76"/>
      <c r="GJM53" s="76"/>
      <c r="GJN53" s="76"/>
      <c r="GJO53" s="76"/>
      <c r="GJP53" s="76"/>
      <c r="GJQ53" s="76"/>
      <c r="GJR53" s="76"/>
      <c r="GJS53" s="76"/>
      <c r="GJT53" s="76"/>
      <c r="GJU53" s="76"/>
      <c r="GJV53" s="76"/>
      <c r="GJW53" s="76"/>
      <c r="GJX53" s="76"/>
      <c r="GJY53" s="76"/>
      <c r="GJZ53" s="76"/>
      <c r="GKA53" s="76"/>
      <c r="GKB53" s="76"/>
      <c r="GKC53" s="76"/>
      <c r="GKD53" s="76"/>
      <c r="GKE53" s="76"/>
      <c r="GKF53" s="76"/>
      <c r="GKG53" s="76"/>
      <c r="GKH53" s="76"/>
      <c r="GKI53" s="76"/>
      <c r="GKJ53" s="76"/>
      <c r="GKK53" s="76"/>
      <c r="GKL53" s="76"/>
      <c r="GKM53" s="76"/>
      <c r="GKN53" s="76"/>
      <c r="GKO53" s="76"/>
      <c r="GKP53" s="76"/>
      <c r="GKQ53" s="76"/>
      <c r="GKR53" s="76"/>
      <c r="GKS53" s="76"/>
      <c r="GKT53" s="76"/>
      <c r="GKU53" s="76"/>
      <c r="GKV53" s="76"/>
      <c r="GKW53" s="76"/>
      <c r="GKX53" s="76"/>
      <c r="GKY53" s="76"/>
      <c r="GKZ53" s="76"/>
      <c r="GLA53" s="76"/>
      <c r="GLB53" s="76"/>
      <c r="GLC53" s="76"/>
      <c r="GLD53" s="76"/>
      <c r="GLE53" s="76"/>
      <c r="GLF53" s="76"/>
      <c r="GLG53" s="76"/>
      <c r="GLH53" s="76"/>
      <c r="GLI53" s="76"/>
      <c r="GLJ53" s="76"/>
      <c r="GLK53" s="76"/>
      <c r="GLL53" s="76"/>
      <c r="GLM53" s="76"/>
      <c r="GLN53" s="76"/>
      <c r="GLO53" s="76"/>
      <c r="GLP53" s="76"/>
      <c r="GLQ53" s="76"/>
      <c r="GLR53" s="76"/>
      <c r="GLS53" s="76"/>
      <c r="GLT53" s="76"/>
      <c r="GLU53" s="76"/>
      <c r="GLV53" s="76"/>
      <c r="GLW53" s="76"/>
      <c r="GLX53" s="76"/>
      <c r="GLY53" s="76"/>
      <c r="GLZ53" s="76"/>
      <c r="GMA53" s="76"/>
      <c r="GMB53" s="76"/>
      <c r="GMC53" s="76"/>
      <c r="GMD53" s="76"/>
      <c r="GME53" s="76"/>
      <c r="GMF53" s="76"/>
      <c r="GMG53" s="76"/>
      <c r="GMH53" s="76"/>
      <c r="GMI53" s="76"/>
      <c r="GMJ53" s="76"/>
      <c r="GMK53" s="76"/>
      <c r="GML53" s="76"/>
      <c r="GMM53" s="76"/>
      <c r="GMN53" s="76"/>
      <c r="GMO53" s="76"/>
      <c r="GMP53" s="76"/>
      <c r="GMQ53" s="76"/>
      <c r="GMR53" s="76"/>
      <c r="GMS53" s="76"/>
      <c r="GMT53" s="76"/>
      <c r="GMU53" s="76"/>
      <c r="GMV53" s="76"/>
      <c r="GMW53" s="76"/>
      <c r="GMX53" s="76"/>
      <c r="GMY53" s="76"/>
      <c r="GMZ53" s="76"/>
      <c r="GNA53" s="76"/>
      <c r="GNB53" s="76"/>
      <c r="GNC53" s="76"/>
      <c r="GND53" s="76"/>
      <c r="GNE53" s="76"/>
      <c r="GNF53" s="76"/>
      <c r="GNG53" s="76"/>
      <c r="GNH53" s="76"/>
      <c r="GNI53" s="76"/>
      <c r="GNJ53" s="76"/>
      <c r="GNK53" s="76"/>
      <c r="GNL53" s="76"/>
      <c r="GNM53" s="76"/>
      <c r="GNN53" s="76"/>
      <c r="GNO53" s="76"/>
      <c r="GNP53" s="76"/>
      <c r="GNQ53" s="76"/>
      <c r="GNR53" s="76"/>
      <c r="GNS53" s="76"/>
      <c r="GNT53" s="76"/>
      <c r="GNU53" s="76"/>
      <c r="GNV53" s="76"/>
      <c r="GNW53" s="76"/>
      <c r="GNX53" s="76"/>
      <c r="GNY53" s="76"/>
      <c r="GNZ53" s="76"/>
      <c r="GOA53" s="76"/>
      <c r="GOB53" s="76"/>
      <c r="GOC53" s="76"/>
      <c r="GOD53" s="76"/>
      <c r="GOE53" s="76"/>
      <c r="GOF53" s="76"/>
      <c r="GOG53" s="76"/>
      <c r="GOH53" s="76"/>
      <c r="GOI53" s="76"/>
      <c r="GOJ53" s="76"/>
      <c r="GOK53" s="76"/>
      <c r="GOL53" s="76"/>
      <c r="GOM53" s="76"/>
      <c r="GON53" s="76"/>
      <c r="GOO53" s="76"/>
      <c r="GOP53" s="76"/>
      <c r="GOQ53" s="76"/>
      <c r="GOR53" s="76"/>
      <c r="GOS53" s="76"/>
      <c r="GOT53" s="76"/>
      <c r="GOU53" s="76"/>
      <c r="GOV53" s="76"/>
      <c r="GOW53" s="76"/>
      <c r="GOX53" s="76"/>
      <c r="GOY53" s="76"/>
      <c r="GOZ53" s="76"/>
      <c r="GPA53" s="76"/>
      <c r="GPB53" s="76"/>
      <c r="GPC53" s="76"/>
      <c r="GPD53" s="76"/>
      <c r="GPE53" s="76"/>
      <c r="GPF53" s="76"/>
      <c r="GPG53" s="76"/>
      <c r="GPH53" s="76"/>
      <c r="GPI53" s="76"/>
      <c r="GPJ53" s="76"/>
      <c r="GPK53" s="76"/>
      <c r="GPL53" s="76"/>
      <c r="GPM53" s="76"/>
      <c r="GPN53" s="76"/>
      <c r="GPO53" s="76"/>
      <c r="GPP53" s="76"/>
      <c r="GPQ53" s="76"/>
      <c r="GPR53" s="76"/>
      <c r="GPS53" s="76"/>
      <c r="GPT53" s="76"/>
      <c r="GPU53" s="76"/>
      <c r="GPV53" s="76"/>
      <c r="GPW53" s="76"/>
      <c r="GPX53" s="76"/>
      <c r="GPY53" s="76"/>
      <c r="GPZ53" s="76"/>
      <c r="GQA53" s="76"/>
      <c r="GQB53" s="76"/>
      <c r="GQC53" s="76"/>
      <c r="GQD53" s="76"/>
      <c r="GQE53" s="76"/>
      <c r="GQF53" s="76"/>
      <c r="GQG53" s="76"/>
      <c r="GQH53" s="76"/>
      <c r="GQI53" s="76"/>
      <c r="GQJ53" s="76"/>
      <c r="GQK53" s="76"/>
      <c r="GQL53" s="76"/>
      <c r="GQM53" s="76"/>
      <c r="GQN53" s="76"/>
      <c r="GQO53" s="76"/>
      <c r="GQP53" s="76"/>
      <c r="GQQ53" s="76"/>
      <c r="GQR53" s="76"/>
      <c r="GQS53" s="76"/>
      <c r="GQT53" s="76"/>
      <c r="GQU53" s="76"/>
      <c r="GQV53" s="76"/>
      <c r="GQW53" s="76"/>
      <c r="GQX53" s="76"/>
      <c r="GQY53" s="76"/>
      <c r="GQZ53" s="76"/>
      <c r="GRA53" s="76"/>
      <c r="GRB53" s="76"/>
      <c r="GRC53" s="76"/>
      <c r="GRD53" s="76"/>
      <c r="GRE53" s="76"/>
      <c r="GRF53" s="76"/>
      <c r="GRG53" s="76"/>
      <c r="GRH53" s="76"/>
      <c r="GRI53" s="76"/>
      <c r="GRJ53" s="76"/>
      <c r="GRK53" s="76"/>
      <c r="GRL53" s="76"/>
      <c r="GRM53" s="76"/>
      <c r="GRN53" s="76"/>
      <c r="GRO53" s="76"/>
      <c r="GRP53" s="76"/>
      <c r="GRQ53" s="76"/>
      <c r="GRR53" s="76"/>
      <c r="GRS53" s="76"/>
      <c r="GRT53" s="76"/>
      <c r="GRU53" s="76"/>
      <c r="GRV53" s="76"/>
      <c r="GRW53" s="76"/>
      <c r="GRX53" s="76"/>
      <c r="GRY53" s="76"/>
      <c r="GRZ53" s="76"/>
      <c r="GSA53" s="76"/>
      <c r="GSB53" s="76"/>
      <c r="GSC53" s="76"/>
      <c r="GSD53" s="76"/>
      <c r="GSE53" s="76"/>
      <c r="GSF53" s="76"/>
      <c r="GSG53" s="76"/>
      <c r="GSH53" s="76"/>
      <c r="GSI53" s="76"/>
      <c r="GSJ53" s="76"/>
      <c r="GSK53" s="76"/>
      <c r="GSL53" s="76"/>
      <c r="GSM53" s="76"/>
      <c r="GSN53" s="76"/>
      <c r="GSO53" s="76"/>
      <c r="GSP53" s="76"/>
      <c r="GSQ53" s="76"/>
      <c r="GSR53" s="76"/>
      <c r="GSS53" s="76"/>
      <c r="GST53" s="76"/>
      <c r="GSU53" s="76"/>
      <c r="GSV53" s="76"/>
      <c r="GSW53" s="76"/>
      <c r="GSX53" s="76"/>
      <c r="GSY53" s="76"/>
      <c r="GSZ53" s="76"/>
      <c r="GTA53" s="76"/>
      <c r="GTB53" s="76"/>
      <c r="GTC53" s="76"/>
      <c r="GTD53" s="76"/>
      <c r="GTE53" s="76"/>
      <c r="GTF53" s="76"/>
      <c r="GTG53" s="76"/>
      <c r="GTH53" s="76"/>
      <c r="GTI53" s="76"/>
      <c r="GTJ53" s="76"/>
      <c r="GTK53" s="76"/>
      <c r="GTL53" s="76"/>
      <c r="GTM53" s="76"/>
      <c r="GTN53" s="76"/>
      <c r="GTO53" s="76"/>
      <c r="GTP53" s="76"/>
      <c r="GTQ53" s="76"/>
      <c r="GTR53" s="76"/>
      <c r="GTS53" s="76"/>
      <c r="GTT53" s="76"/>
      <c r="GTU53" s="76"/>
      <c r="GTV53" s="76"/>
      <c r="GTW53" s="76"/>
      <c r="GTX53" s="76"/>
      <c r="GTY53" s="76"/>
      <c r="GTZ53" s="76"/>
      <c r="GUA53" s="76"/>
      <c r="GUB53" s="76"/>
      <c r="GUC53" s="76"/>
      <c r="GUD53" s="76"/>
      <c r="GUE53" s="76"/>
      <c r="GUF53" s="76"/>
      <c r="GUG53" s="76"/>
      <c r="GUH53" s="76"/>
      <c r="GUI53" s="76"/>
      <c r="GUJ53" s="76"/>
      <c r="GUK53" s="76"/>
      <c r="GUL53" s="76"/>
      <c r="GUM53" s="76"/>
      <c r="GUN53" s="76"/>
      <c r="GUO53" s="76"/>
      <c r="GUP53" s="76"/>
      <c r="GUQ53" s="76"/>
      <c r="GUR53" s="76"/>
      <c r="GUS53" s="76"/>
      <c r="GUT53" s="76"/>
      <c r="GUU53" s="76"/>
      <c r="GUV53" s="76"/>
      <c r="GUW53" s="76"/>
      <c r="GUX53" s="76"/>
      <c r="GUY53" s="76"/>
      <c r="GUZ53" s="76"/>
      <c r="GVA53" s="76"/>
      <c r="GVB53" s="76"/>
      <c r="GVC53" s="76"/>
      <c r="GVD53" s="76"/>
      <c r="GVE53" s="76"/>
      <c r="GVF53" s="76"/>
      <c r="GVG53" s="76"/>
      <c r="GVH53" s="76"/>
      <c r="GVI53" s="76"/>
      <c r="GVJ53" s="76"/>
      <c r="GVK53" s="76"/>
      <c r="GVL53" s="76"/>
      <c r="GVM53" s="76"/>
      <c r="GVN53" s="76"/>
      <c r="GVO53" s="76"/>
      <c r="GVP53" s="76"/>
      <c r="GVQ53" s="76"/>
      <c r="GVR53" s="76"/>
      <c r="GVS53" s="76"/>
      <c r="GVT53" s="76"/>
      <c r="GVU53" s="76"/>
      <c r="GVV53" s="76"/>
      <c r="GVW53" s="76"/>
      <c r="GVX53" s="76"/>
      <c r="GVY53" s="76"/>
      <c r="GVZ53" s="76"/>
      <c r="GWA53" s="76"/>
      <c r="GWB53" s="76"/>
      <c r="GWC53" s="76"/>
      <c r="GWD53" s="76"/>
      <c r="GWE53" s="76"/>
      <c r="GWF53" s="76"/>
      <c r="GWG53" s="76"/>
      <c r="GWH53" s="76"/>
      <c r="GWI53" s="76"/>
      <c r="GWJ53" s="76"/>
      <c r="GWK53" s="76"/>
      <c r="GWL53" s="76"/>
      <c r="GWM53" s="76"/>
      <c r="GWN53" s="76"/>
      <c r="GWO53" s="76"/>
      <c r="GWP53" s="76"/>
      <c r="GWQ53" s="76"/>
      <c r="GWR53" s="76"/>
      <c r="GWS53" s="76"/>
      <c r="GWT53" s="76"/>
      <c r="GWU53" s="76"/>
      <c r="GWV53" s="76"/>
      <c r="GWW53" s="76"/>
      <c r="GWX53" s="76"/>
      <c r="GWY53" s="76"/>
      <c r="GWZ53" s="76"/>
      <c r="GXA53" s="76"/>
      <c r="GXB53" s="76"/>
      <c r="GXC53" s="76"/>
      <c r="GXD53" s="76"/>
      <c r="GXE53" s="76"/>
      <c r="GXF53" s="76"/>
      <c r="GXG53" s="76"/>
      <c r="GXH53" s="76"/>
      <c r="GXI53" s="76"/>
      <c r="GXJ53" s="76"/>
      <c r="GXK53" s="76"/>
      <c r="GXL53" s="76"/>
      <c r="GXM53" s="76"/>
      <c r="GXN53" s="76"/>
      <c r="GXO53" s="76"/>
      <c r="GXP53" s="76"/>
      <c r="GXQ53" s="76"/>
      <c r="GXR53" s="76"/>
      <c r="GXS53" s="76"/>
      <c r="GXT53" s="76"/>
      <c r="GXU53" s="76"/>
      <c r="GXV53" s="76"/>
      <c r="GXW53" s="76"/>
      <c r="GXX53" s="76"/>
      <c r="GXY53" s="76"/>
      <c r="GXZ53" s="76"/>
      <c r="GYA53" s="76"/>
      <c r="GYB53" s="76"/>
      <c r="GYC53" s="76"/>
      <c r="GYD53" s="76"/>
      <c r="GYE53" s="76"/>
      <c r="GYF53" s="76"/>
      <c r="GYG53" s="76"/>
      <c r="GYH53" s="76"/>
      <c r="GYI53" s="76"/>
      <c r="GYJ53" s="76"/>
      <c r="GYK53" s="76"/>
      <c r="GYL53" s="76"/>
      <c r="GYM53" s="76"/>
      <c r="GYN53" s="76"/>
      <c r="GYO53" s="76"/>
      <c r="GYP53" s="76"/>
      <c r="GYQ53" s="76"/>
      <c r="GYR53" s="76"/>
      <c r="GYS53" s="76"/>
      <c r="GYT53" s="76"/>
      <c r="GYU53" s="76"/>
      <c r="GYV53" s="76"/>
      <c r="GYW53" s="76"/>
      <c r="GYX53" s="76"/>
      <c r="GYY53" s="76"/>
      <c r="GYZ53" s="76"/>
      <c r="GZA53" s="76"/>
      <c r="GZB53" s="76"/>
      <c r="GZC53" s="76"/>
      <c r="GZD53" s="76"/>
      <c r="GZE53" s="76"/>
      <c r="GZF53" s="76"/>
      <c r="GZG53" s="76"/>
      <c r="GZH53" s="76"/>
      <c r="GZI53" s="76"/>
      <c r="GZJ53" s="76"/>
      <c r="GZK53" s="76"/>
      <c r="GZL53" s="76"/>
      <c r="GZM53" s="76"/>
      <c r="GZN53" s="76"/>
      <c r="GZO53" s="76"/>
      <c r="GZP53" s="76"/>
      <c r="GZQ53" s="76"/>
      <c r="GZR53" s="76"/>
      <c r="GZS53" s="76"/>
      <c r="GZT53" s="76"/>
      <c r="GZU53" s="76"/>
      <c r="GZV53" s="76"/>
      <c r="GZW53" s="76"/>
      <c r="GZX53" s="76"/>
      <c r="GZY53" s="76"/>
      <c r="GZZ53" s="76"/>
      <c r="HAA53" s="76"/>
      <c r="HAB53" s="76"/>
      <c r="HAC53" s="76"/>
      <c r="HAD53" s="76"/>
      <c r="HAE53" s="76"/>
      <c r="HAF53" s="76"/>
      <c r="HAG53" s="76"/>
      <c r="HAH53" s="76"/>
      <c r="HAI53" s="76"/>
      <c r="HAJ53" s="76"/>
      <c r="HAK53" s="76"/>
      <c r="HAL53" s="76"/>
      <c r="HAM53" s="76"/>
      <c r="HAN53" s="76"/>
      <c r="HAO53" s="76"/>
      <c r="HAP53" s="76"/>
      <c r="HAQ53" s="76"/>
      <c r="HAR53" s="76"/>
      <c r="HAS53" s="76"/>
      <c r="HAT53" s="76"/>
      <c r="HAU53" s="76"/>
      <c r="HAV53" s="76"/>
      <c r="HAW53" s="76"/>
      <c r="HAX53" s="76"/>
      <c r="HAY53" s="76"/>
      <c r="HAZ53" s="76"/>
      <c r="HBA53" s="76"/>
      <c r="HBB53" s="76"/>
      <c r="HBC53" s="76"/>
      <c r="HBD53" s="76"/>
      <c r="HBE53" s="76"/>
      <c r="HBF53" s="76"/>
      <c r="HBG53" s="76"/>
      <c r="HBH53" s="76"/>
      <c r="HBI53" s="76"/>
      <c r="HBJ53" s="76"/>
      <c r="HBK53" s="76"/>
      <c r="HBL53" s="76"/>
      <c r="HBM53" s="76"/>
      <c r="HBN53" s="76"/>
      <c r="HBO53" s="76"/>
      <c r="HBP53" s="76"/>
      <c r="HBQ53" s="76"/>
      <c r="HBR53" s="76"/>
      <c r="HBS53" s="76"/>
      <c r="HBT53" s="76"/>
      <c r="HBU53" s="76"/>
      <c r="HBV53" s="76"/>
      <c r="HBW53" s="76"/>
      <c r="HBX53" s="76"/>
      <c r="HBY53" s="76"/>
      <c r="HBZ53" s="76"/>
      <c r="HCA53" s="76"/>
      <c r="HCB53" s="76"/>
      <c r="HCC53" s="76"/>
      <c r="HCD53" s="76"/>
      <c r="HCE53" s="76"/>
      <c r="HCF53" s="76"/>
      <c r="HCG53" s="76"/>
      <c r="HCH53" s="76"/>
      <c r="HCI53" s="76"/>
      <c r="HCJ53" s="76"/>
      <c r="HCK53" s="76"/>
      <c r="HCL53" s="76"/>
      <c r="HCM53" s="76"/>
      <c r="HCN53" s="76"/>
      <c r="HCO53" s="76"/>
      <c r="HCP53" s="76"/>
      <c r="HCQ53" s="76"/>
      <c r="HCR53" s="76"/>
      <c r="HCS53" s="76"/>
      <c r="HCT53" s="76"/>
      <c r="HCU53" s="76"/>
      <c r="HCV53" s="76"/>
      <c r="HCW53" s="76"/>
      <c r="HCX53" s="76"/>
      <c r="HCY53" s="76"/>
      <c r="HCZ53" s="76"/>
      <c r="HDA53" s="76"/>
      <c r="HDB53" s="76"/>
      <c r="HDC53" s="76"/>
      <c r="HDD53" s="76"/>
      <c r="HDE53" s="76"/>
      <c r="HDF53" s="76"/>
      <c r="HDG53" s="76"/>
      <c r="HDH53" s="76"/>
      <c r="HDI53" s="76"/>
      <c r="HDJ53" s="76"/>
      <c r="HDK53" s="76"/>
      <c r="HDL53" s="76"/>
      <c r="HDM53" s="76"/>
      <c r="HDN53" s="76"/>
      <c r="HDO53" s="76"/>
      <c r="HDP53" s="76"/>
      <c r="HDQ53" s="76"/>
      <c r="HDR53" s="76"/>
      <c r="HDS53" s="76"/>
      <c r="HDT53" s="76"/>
      <c r="HDU53" s="76"/>
      <c r="HDV53" s="76"/>
      <c r="HDW53" s="76"/>
      <c r="HDX53" s="76"/>
      <c r="HDY53" s="76"/>
      <c r="HDZ53" s="76"/>
      <c r="HEA53" s="76"/>
      <c r="HEB53" s="76"/>
      <c r="HEC53" s="76"/>
      <c r="HED53" s="76"/>
      <c r="HEE53" s="76"/>
      <c r="HEF53" s="76"/>
      <c r="HEG53" s="76"/>
      <c r="HEH53" s="76"/>
      <c r="HEI53" s="76"/>
      <c r="HEJ53" s="76"/>
      <c r="HEK53" s="76"/>
      <c r="HEL53" s="76"/>
      <c r="HEM53" s="76"/>
      <c r="HEN53" s="76"/>
      <c r="HEO53" s="76"/>
      <c r="HEP53" s="76"/>
      <c r="HEQ53" s="76"/>
      <c r="HER53" s="76"/>
      <c r="HES53" s="76"/>
      <c r="HET53" s="76"/>
      <c r="HEU53" s="76"/>
      <c r="HEV53" s="76"/>
      <c r="HEW53" s="76"/>
      <c r="HEX53" s="76"/>
      <c r="HEY53" s="76"/>
      <c r="HEZ53" s="76"/>
      <c r="HFA53" s="76"/>
      <c r="HFB53" s="76"/>
      <c r="HFC53" s="76"/>
      <c r="HFD53" s="76"/>
      <c r="HFE53" s="76"/>
      <c r="HFF53" s="76"/>
      <c r="HFG53" s="76"/>
      <c r="HFH53" s="76"/>
      <c r="HFI53" s="76"/>
      <c r="HFJ53" s="76"/>
      <c r="HFK53" s="76"/>
      <c r="HFL53" s="76"/>
      <c r="HFM53" s="76"/>
      <c r="HFN53" s="76"/>
      <c r="HFO53" s="76"/>
      <c r="HFP53" s="76"/>
      <c r="HFQ53" s="76"/>
      <c r="HFR53" s="76"/>
      <c r="HFS53" s="76"/>
      <c r="HFT53" s="76"/>
      <c r="HFU53" s="76"/>
      <c r="HFV53" s="76"/>
      <c r="HFW53" s="76"/>
      <c r="HFX53" s="76"/>
      <c r="HFY53" s="76"/>
      <c r="HFZ53" s="76"/>
      <c r="HGA53" s="76"/>
      <c r="HGB53" s="76"/>
      <c r="HGC53" s="76"/>
      <c r="HGD53" s="76"/>
      <c r="HGE53" s="76"/>
      <c r="HGF53" s="76"/>
      <c r="HGG53" s="76"/>
      <c r="HGH53" s="76"/>
      <c r="HGI53" s="76"/>
      <c r="HGJ53" s="76"/>
      <c r="HGK53" s="76"/>
      <c r="HGL53" s="76"/>
      <c r="HGM53" s="76"/>
      <c r="HGN53" s="76"/>
      <c r="HGO53" s="76"/>
      <c r="HGP53" s="76"/>
      <c r="HGQ53" s="76"/>
      <c r="HGR53" s="76"/>
      <c r="HGS53" s="76"/>
      <c r="HGT53" s="76"/>
      <c r="HGU53" s="76"/>
      <c r="HGV53" s="76"/>
      <c r="HGW53" s="76"/>
      <c r="HGX53" s="76"/>
      <c r="HGY53" s="76"/>
      <c r="HGZ53" s="76"/>
      <c r="HHA53" s="76"/>
      <c r="HHB53" s="76"/>
      <c r="HHC53" s="76"/>
      <c r="HHD53" s="76"/>
      <c r="HHE53" s="76"/>
      <c r="HHF53" s="76"/>
      <c r="HHG53" s="76"/>
      <c r="HHH53" s="76"/>
      <c r="HHI53" s="76"/>
      <c r="HHJ53" s="76"/>
      <c r="HHK53" s="76"/>
      <c r="HHL53" s="76"/>
      <c r="HHM53" s="76"/>
      <c r="HHN53" s="76"/>
      <c r="HHO53" s="76"/>
      <c r="HHP53" s="76"/>
      <c r="HHQ53" s="76"/>
      <c r="HHR53" s="76"/>
      <c r="HHS53" s="76"/>
      <c r="HHT53" s="76"/>
      <c r="HHU53" s="76"/>
      <c r="HHV53" s="76"/>
      <c r="HHW53" s="76"/>
      <c r="HHX53" s="76"/>
      <c r="HHY53" s="76"/>
      <c r="HHZ53" s="76"/>
      <c r="HIA53" s="76"/>
      <c r="HIB53" s="76"/>
      <c r="HIC53" s="76"/>
      <c r="HID53" s="76"/>
      <c r="HIE53" s="76"/>
      <c r="HIF53" s="76"/>
      <c r="HIG53" s="76"/>
      <c r="HIH53" s="76"/>
      <c r="HII53" s="76"/>
      <c r="HIJ53" s="76"/>
      <c r="HIK53" s="76"/>
      <c r="HIL53" s="76"/>
      <c r="HIM53" s="76"/>
      <c r="HIN53" s="76"/>
      <c r="HIO53" s="76"/>
      <c r="HIP53" s="76"/>
      <c r="HIQ53" s="76"/>
      <c r="HIR53" s="76"/>
      <c r="HIS53" s="76"/>
      <c r="HIT53" s="76"/>
      <c r="HIU53" s="76"/>
      <c r="HIV53" s="76"/>
      <c r="HIW53" s="76"/>
      <c r="HIX53" s="76"/>
      <c r="HIY53" s="76"/>
      <c r="HIZ53" s="76"/>
      <c r="HJA53" s="76"/>
      <c r="HJB53" s="76"/>
      <c r="HJC53" s="76"/>
      <c r="HJD53" s="76"/>
      <c r="HJE53" s="76"/>
      <c r="HJF53" s="76"/>
      <c r="HJG53" s="76"/>
      <c r="HJH53" s="76"/>
      <c r="HJI53" s="76"/>
      <c r="HJJ53" s="76"/>
      <c r="HJK53" s="76"/>
      <c r="HJL53" s="76"/>
      <c r="HJM53" s="76"/>
      <c r="HJN53" s="76"/>
      <c r="HJO53" s="76"/>
      <c r="HJP53" s="76"/>
      <c r="HJQ53" s="76"/>
      <c r="HJR53" s="76"/>
      <c r="HJS53" s="76"/>
      <c r="HJT53" s="76"/>
      <c r="HJU53" s="76"/>
      <c r="HJV53" s="76"/>
      <c r="HJW53" s="76"/>
      <c r="HJX53" s="76"/>
      <c r="HJY53" s="76"/>
      <c r="HJZ53" s="76"/>
      <c r="HKA53" s="76"/>
      <c r="HKB53" s="76"/>
      <c r="HKC53" s="76"/>
      <c r="HKD53" s="76"/>
      <c r="HKE53" s="76"/>
      <c r="HKF53" s="76"/>
      <c r="HKG53" s="76"/>
      <c r="HKH53" s="76"/>
      <c r="HKI53" s="76"/>
      <c r="HKJ53" s="76"/>
      <c r="HKK53" s="76"/>
      <c r="HKL53" s="76"/>
      <c r="HKM53" s="76"/>
      <c r="HKN53" s="76"/>
      <c r="HKO53" s="76"/>
      <c r="HKP53" s="76"/>
      <c r="HKQ53" s="76"/>
      <c r="HKR53" s="76"/>
      <c r="HKS53" s="76"/>
      <c r="HKT53" s="76"/>
      <c r="HKU53" s="76"/>
      <c r="HKV53" s="76"/>
      <c r="HKW53" s="76"/>
      <c r="HKX53" s="76"/>
      <c r="HKY53" s="76"/>
      <c r="HKZ53" s="76"/>
      <c r="HLA53" s="76"/>
      <c r="HLB53" s="76"/>
      <c r="HLC53" s="76"/>
      <c r="HLD53" s="76"/>
      <c r="HLE53" s="76"/>
      <c r="HLF53" s="76"/>
      <c r="HLG53" s="76"/>
      <c r="HLH53" s="76"/>
      <c r="HLI53" s="76"/>
      <c r="HLJ53" s="76"/>
      <c r="HLK53" s="76"/>
      <c r="HLL53" s="76"/>
      <c r="HLM53" s="76"/>
      <c r="HLN53" s="76"/>
      <c r="HLO53" s="76"/>
      <c r="HLP53" s="76"/>
      <c r="HLQ53" s="76"/>
      <c r="HLR53" s="76"/>
      <c r="HLS53" s="76"/>
      <c r="HLT53" s="76"/>
      <c r="HLU53" s="76"/>
      <c r="HLV53" s="76"/>
      <c r="HLW53" s="76"/>
      <c r="HLX53" s="76"/>
      <c r="HLY53" s="76"/>
      <c r="HLZ53" s="76"/>
      <c r="HMA53" s="76"/>
      <c r="HMB53" s="76"/>
      <c r="HMC53" s="76"/>
      <c r="HMD53" s="76"/>
      <c r="HME53" s="76"/>
      <c r="HMF53" s="76"/>
      <c r="HMG53" s="76"/>
      <c r="HMH53" s="76"/>
      <c r="HMI53" s="76"/>
      <c r="HMJ53" s="76"/>
      <c r="HMK53" s="76"/>
      <c r="HML53" s="76"/>
      <c r="HMM53" s="76"/>
      <c r="HMN53" s="76"/>
      <c r="HMO53" s="76"/>
      <c r="HMP53" s="76"/>
      <c r="HMQ53" s="76"/>
      <c r="HMR53" s="76"/>
      <c r="HMS53" s="76"/>
      <c r="HMT53" s="76"/>
      <c r="HMU53" s="76"/>
      <c r="HMV53" s="76"/>
      <c r="HMW53" s="76"/>
      <c r="HMX53" s="76"/>
      <c r="HMY53" s="76"/>
      <c r="HMZ53" s="76"/>
      <c r="HNA53" s="76"/>
      <c r="HNB53" s="76"/>
      <c r="HNC53" s="76"/>
      <c r="HND53" s="76"/>
      <c r="HNE53" s="76"/>
      <c r="HNF53" s="76"/>
      <c r="HNG53" s="76"/>
      <c r="HNH53" s="76"/>
      <c r="HNI53" s="76"/>
      <c r="HNJ53" s="76"/>
      <c r="HNK53" s="76"/>
      <c r="HNL53" s="76"/>
      <c r="HNM53" s="76"/>
      <c r="HNN53" s="76"/>
      <c r="HNO53" s="76"/>
      <c r="HNP53" s="76"/>
      <c r="HNQ53" s="76"/>
      <c r="HNR53" s="76"/>
      <c r="HNS53" s="76"/>
      <c r="HNT53" s="76"/>
      <c r="HNU53" s="76"/>
      <c r="HNV53" s="76"/>
      <c r="HNW53" s="76"/>
      <c r="HNX53" s="76"/>
      <c r="HNY53" s="76"/>
      <c r="HNZ53" s="76"/>
      <c r="HOA53" s="76"/>
      <c r="HOB53" s="76"/>
      <c r="HOC53" s="76"/>
      <c r="HOD53" s="76"/>
      <c r="HOE53" s="76"/>
      <c r="HOF53" s="76"/>
      <c r="HOG53" s="76"/>
      <c r="HOH53" s="76"/>
      <c r="HOI53" s="76"/>
      <c r="HOJ53" s="76"/>
      <c r="HOK53" s="76"/>
      <c r="HOL53" s="76"/>
      <c r="HOM53" s="76"/>
      <c r="HON53" s="76"/>
      <c r="HOO53" s="76"/>
      <c r="HOP53" s="76"/>
      <c r="HOQ53" s="76"/>
      <c r="HOR53" s="76"/>
      <c r="HOS53" s="76"/>
      <c r="HOT53" s="76"/>
      <c r="HOU53" s="76"/>
      <c r="HOV53" s="76"/>
      <c r="HOW53" s="76"/>
      <c r="HOX53" s="76"/>
      <c r="HOY53" s="76"/>
      <c r="HOZ53" s="76"/>
      <c r="HPA53" s="76"/>
      <c r="HPB53" s="76"/>
      <c r="HPC53" s="76"/>
      <c r="HPD53" s="76"/>
      <c r="HPE53" s="76"/>
      <c r="HPF53" s="76"/>
      <c r="HPG53" s="76"/>
      <c r="HPH53" s="76"/>
      <c r="HPI53" s="76"/>
      <c r="HPJ53" s="76"/>
      <c r="HPK53" s="76"/>
      <c r="HPL53" s="76"/>
      <c r="HPM53" s="76"/>
      <c r="HPN53" s="76"/>
      <c r="HPO53" s="76"/>
      <c r="HPP53" s="76"/>
      <c r="HPQ53" s="76"/>
      <c r="HPR53" s="76"/>
      <c r="HPS53" s="76"/>
      <c r="HPT53" s="76"/>
      <c r="HPU53" s="76"/>
      <c r="HPV53" s="76"/>
      <c r="HPW53" s="76"/>
      <c r="HPX53" s="76"/>
      <c r="HPY53" s="76"/>
      <c r="HPZ53" s="76"/>
      <c r="HQA53" s="76"/>
      <c r="HQB53" s="76"/>
      <c r="HQC53" s="76"/>
      <c r="HQD53" s="76"/>
      <c r="HQE53" s="76"/>
      <c r="HQF53" s="76"/>
      <c r="HQG53" s="76"/>
      <c r="HQH53" s="76"/>
      <c r="HQI53" s="76"/>
      <c r="HQJ53" s="76"/>
      <c r="HQK53" s="76"/>
      <c r="HQL53" s="76"/>
      <c r="HQM53" s="76"/>
      <c r="HQN53" s="76"/>
      <c r="HQO53" s="76"/>
      <c r="HQP53" s="76"/>
      <c r="HQQ53" s="76"/>
      <c r="HQR53" s="76"/>
      <c r="HQS53" s="76"/>
      <c r="HQT53" s="76"/>
      <c r="HQU53" s="76"/>
      <c r="HQV53" s="76"/>
      <c r="HQW53" s="76"/>
      <c r="HQX53" s="76"/>
      <c r="HQY53" s="76"/>
      <c r="HQZ53" s="76"/>
      <c r="HRA53" s="76"/>
      <c r="HRB53" s="76"/>
      <c r="HRC53" s="76"/>
      <c r="HRD53" s="76"/>
      <c r="HRE53" s="76"/>
      <c r="HRF53" s="76"/>
      <c r="HRG53" s="76"/>
      <c r="HRH53" s="76"/>
      <c r="HRI53" s="76"/>
      <c r="HRJ53" s="76"/>
      <c r="HRK53" s="76"/>
      <c r="HRL53" s="76"/>
      <c r="HRM53" s="76"/>
      <c r="HRN53" s="76"/>
      <c r="HRO53" s="76"/>
      <c r="HRP53" s="76"/>
      <c r="HRQ53" s="76"/>
      <c r="HRR53" s="76"/>
      <c r="HRS53" s="76"/>
      <c r="HRT53" s="76"/>
      <c r="HRU53" s="76"/>
      <c r="HRV53" s="76"/>
      <c r="HRW53" s="76"/>
      <c r="HRX53" s="76"/>
      <c r="HRY53" s="76"/>
      <c r="HRZ53" s="76"/>
      <c r="HSA53" s="76"/>
      <c r="HSB53" s="76"/>
      <c r="HSC53" s="76"/>
      <c r="HSD53" s="76"/>
      <c r="HSE53" s="76"/>
      <c r="HSF53" s="76"/>
      <c r="HSG53" s="76"/>
      <c r="HSH53" s="76"/>
      <c r="HSI53" s="76"/>
      <c r="HSJ53" s="76"/>
      <c r="HSK53" s="76"/>
      <c r="HSL53" s="76"/>
      <c r="HSM53" s="76"/>
      <c r="HSN53" s="76"/>
      <c r="HSO53" s="76"/>
      <c r="HSP53" s="76"/>
      <c r="HSQ53" s="76"/>
      <c r="HSR53" s="76"/>
      <c r="HSS53" s="76"/>
      <c r="HST53" s="76"/>
      <c r="HSU53" s="76"/>
      <c r="HSV53" s="76"/>
      <c r="HSW53" s="76"/>
      <c r="HSX53" s="76"/>
      <c r="HSY53" s="76"/>
      <c r="HSZ53" s="76"/>
      <c r="HTA53" s="76"/>
      <c r="HTB53" s="76"/>
      <c r="HTC53" s="76"/>
      <c r="HTD53" s="76"/>
      <c r="HTE53" s="76"/>
      <c r="HTF53" s="76"/>
      <c r="HTG53" s="76"/>
      <c r="HTH53" s="76"/>
      <c r="HTI53" s="76"/>
      <c r="HTJ53" s="76"/>
      <c r="HTK53" s="76"/>
      <c r="HTL53" s="76"/>
      <c r="HTM53" s="76"/>
      <c r="HTN53" s="76"/>
      <c r="HTO53" s="76"/>
      <c r="HTP53" s="76"/>
      <c r="HTQ53" s="76"/>
      <c r="HTR53" s="76"/>
      <c r="HTS53" s="76"/>
      <c r="HTT53" s="76"/>
      <c r="HTU53" s="76"/>
      <c r="HTV53" s="76"/>
      <c r="HTW53" s="76"/>
      <c r="HTX53" s="76"/>
      <c r="HTY53" s="76"/>
      <c r="HTZ53" s="76"/>
      <c r="HUA53" s="76"/>
      <c r="HUB53" s="76"/>
      <c r="HUC53" s="76"/>
      <c r="HUD53" s="76"/>
      <c r="HUE53" s="76"/>
      <c r="HUF53" s="76"/>
      <c r="HUG53" s="76"/>
      <c r="HUH53" s="76"/>
      <c r="HUI53" s="76"/>
      <c r="HUJ53" s="76"/>
      <c r="HUK53" s="76"/>
      <c r="HUL53" s="76"/>
      <c r="HUM53" s="76"/>
      <c r="HUN53" s="76"/>
      <c r="HUO53" s="76"/>
      <c r="HUP53" s="76"/>
      <c r="HUQ53" s="76"/>
      <c r="HUR53" s="76"/>
      <c r="HUS53" s="76"/>
      <c r="HUT53" s="76"/>
      <c r="HUU53" s="76"/>
      <c r="HUV53" s="76"/>
      <c r="HUW53" s="76"/>
      <c r="HUX53" s="76"/>
      <c r="HUY53" s="76"/>
      <c r="HUZ53" s="76"/>
      <c r="HVA53" s="76"/>
      <c r="HVB53" s="76"/>
      <c r="HVC53" s="76"/>
      <c r="HVD53" s="76"/>
      <c r="HVE53" s="76"/>
      <c r="HVF53" s="76"/>
      <c r="HVG53" s="76"/>
      <c r="HVH53" s="76"/>
      <c r="HVI53" s="76"/>
      <c r="HVJ53" s="76"/>
      <c r="HVK53" s="76"/>
      <c r="HVL53" s="76"/>
      <c r="HVM53" s="76"/>
      <c r="HVN53" s="76"/>
      <c r="HVO53" s="76"/>
      <c r="HVP53" s="76"/>
      <c r="HVQ53" s="76"/>
      <c r="HVR53" s="76"/>
      <c r="HVS53" s="76"/>
      <c r="HVT53" s="76"/>
      <c r="HVU53" s="76"/>
      <c r="HVV53" s="76"/>
      <c r="HVW53" s="76"/>
      <c r="HVX53" s="76"/>
      <c r="HVY53" s="76"/>
      <c r="HVZ53" s="76"/>
      <c r="HWA53" s="76"/>
      <c r="HWB53" s="76"/>
      <c r="HWC53" s="76"/>
      <c r="HWD53" s="76"/>
      <c r="HWE53" s="76"/>
      <c r="HWF53" s="76"/>
      <c r="HWG53" s="76"/>
      <c r="HWH53" s="76"/>
      <c r="HWI53" s="76"/>
      <c r="HWJ53" s="76"/>
      <c r="HWK53" s="76"/>
      <c r="HWL53" s="76"/>
      <c r="HWM53" s="76"/>
      <c r="HWN53" s="76"/>
      <c r="HWO53" s="76"/>
      <c r="HWP53" s="76"/>
      <c r="HWQ53" s="76"/>
      <c r="HWR53" s="76"/>
      <c r="HWS53" s="76"/>
      <c r="HWT53" s="76"/>
      <c r="HWU53" s="76"/>
      <c r="HWV53" s="76"/>
      <c r="HWW53" s="76"/>
      <c r="HWX53" s="76"/>
      <c r="HWY53" s="76"/>
      <c r="HWZ53" s="76"/>
      <c r="HXA53" s="76"/>
      <c r="HXB53" s="76"/>
      <c r="HXC53" s="76"/>
      <c r="HXD53" s="76"/>
      <c r="HXE53" s="76"/>
      <c r="HXF53" s="76"/>
      <c r="HXG53" s="76"/>
      <c r="HXH53" s="76"/>
      <c r="HXI53" s="76"/>
      <c r="HXJ53" s="76"/>
      <c r="HXK53" s="76"/>
      <c r="HXL53" s="76"/>
      <c r="HXM53" s="76"/>
      <c r="HXN53" s="76"/>
      <c r="HXO53" s="76"/>
      <c r="HXP53" s="76"/>
      <c r="HXQ53" s="76"/>
      <c r="HXR53" s="76"/>
      <c r="HXS53" s="76"/>
      <c r="HXT53" s="76"/>
      <c r="HXU53" s="76"/>
      <c r="HXV53" s="76"/>
      <c r="HXW53" s="76"/>
      <c r="HXX53" s="76"/>
      <c r="HXY53" s="76"/>
      <c r="HXZ53" s="76"/>
      <c r="HYA53" s="76"/>
      <c r="HYB53" s="76"/>
      <c r="HYC53" s="76"/>
      <c r="HYD53" s="76"/>
      <c r="HYE53" s="76"/>
      <c r="HYF53" s="76"/>
      <c r="HYG53" s="76"/>
      <c r="HYH53" s="76"/>
      <c r="HYI53" s="76"/>
      <c r="HYJ53" s="76"/>
      <c r="HYK53" s="76"/>
      <c r="HYL53" s="76"/>
      <c r="HYM53" s="76"/>
      <c r="HYN53" s="76"/>
      <c r="HYO53" s="76"/>
      <c r="HYP53" s="76"/>
      <c r="HYQ53" s="76"/>
      <c r="HYR53" s="76"/>
      <c r="HYS53" s="76"/>
      <c r="HYT53" s="76"/>
      <c r="HYU53" s="76"/>
      <c r="HYV53" s="76"/>
      <c r="HYW53" s="76"/>
      <c r="HYX53" s="76"/>
      <c r="HYY53" s="76"/>
      <c r="HYZ53" s="76"/>
      <c r="HZA53" s="76"/>
      <c r="HZB53" s="76"/>
      <c r="HZC53" s="76"/>
      <c r="HZD53" s="76"/>
      <c r="HZE53" s="76"/>
      <c r="HZF53" s="76"/>
      <c r="HZG53" s="76"/>
      <c r="HZH53" s="76"/>
      <c r="HZI53" s="76"/>
      <c r="HZJ53" s="76"/>
      <c r="HZK53" s="76"/>
      <c r="HZL53" s="76"/>
      <c r="HZM53" s="76"/>
      <c r="HZN53" s="76"/>
      <c r="HZO53" s="76"/>
      <c r="HZP53" s="76"/>
      <c r="HZQ53" s="76"/>
      <c r="HZR53" s="76"/>
      <c r="HZS53" s="76"/>
      <c r="HZT53" s="76"/>
      <c r="HZU53" s="76"/>
      <c r="HZV53" s="76"/>
      <c r="HZW53" s="76"/>
      <c r="HZX53" s="76"/>
      <c r="HZY53" s="76"/>
      <c r="HZZ53" s="76"/>
      <c r="IAA53" s="76"/>
      <c r="IAB53" s="76"/>
      <c r="IAC53" s="76"/>
      <c r="IAD53" s="76"/>
      <c r="IAE53" s="76"/>
      <c r="IAF53" s="76"/>
      <c r="IAG53" s="76"/>
      <c r="IAH53" s="76"/>
      <c r="IAI53" s="76"/>
      <c r="IAJ53" s="76"/>
      <c r="IAK53" s="76"/>
      <c r="IAL53" s="76"/>
      <c r="IAM53" s="76"/>
      <c r="IAN53" s="76"/>
      <c r="IAO53" s="76"/>
      <c r="IAP53" s="76"/>
      <c r="IAQ53" s="76"/>
      <c r="IAR53" s="76"/>
      <c r="IAS53" s="76"/>
      <c r="IAT53" s="76"/>
      <c r="IAU53" s="76"/>
      <c r="IAV53" s="76"/>
      <c r="IAW53" s="76"/>
      <c r="IAX53" s="76"/>
      <c r="IAY53" s="76"/>
      <c r="IAZ53" s="76"/>
      <c r="IBA53" s="76"/>
      <c r="IBB53" s="76"/>
      <c r="IBC53" s="76"/>
      <c r="IBD53" s="76"/>
      <c r="IBE53" s="76"/>
      <c r="IBF53" s="76"/>
      <c r="IBG53" s="76"/>
      <c r="IBH53" s="76"/>
      <c r="IBI53" s="76"/>
      <c r="IBJ53" s="76"/>
      <c r="IBK53" s="76"/>
      <c r="IBL53" s="76"/>
      <c r="IBM53" s="76"/>
      <c r="IBN53" s="76"/>
      <c r="IBO53" s="76"/>
      <c r="IBP53" s="76"/>
      <c r="IBQ53" s="76"/>
      <c r="IBR53" s="76"/>
      <c r="IBS53" s="76"/>
      <c r="IBT53" s="76"/>
      <c r="IBU53" s="76"/>
      <c r="IBV53" s="76"/>
      <c r="IBW53" s="76"/>
      <c r="IBX53" s="76"/>
      <c r="IBY53" s="76"/>
      <c r="IBZ53" s="76"/>
      <c r="ICA53" s="76"/>
      <c r="ICB53" s="76"/>
      <c r="ICC53" s="76"/>
      <c r="ICD53" s="76"/>
      <c r="ICE53" s="76"/>
      <c r="ICF53" s="76"/>
      <c r="ICG53" s="76"/>
      <c r="ICH53" s="76"/>
      <c r="ICI53" s="76"/>
      <c r="ICJ53" s="76"/>
      <c r="ICK53" s="76"/>
      <c r="ICL53" s="76"/>
      <c r="ICM53" s="76"/>
      <c r="ICN53" s="76"/>
      <c r="ICO53" s="76"/>
      <c r="ICP53" s="76"/>
      <c r="ICQ53" s="76"/>
      <c r="ICR53" s="76"/>
      <c r="ICS53" s="76"/>
      <c r="ICT53" s="76"/>
      <c r="ICU53" s="76"/>
      <c r="ICV53" s="76"/>
      <c r="ICW53" s="76"/>
      <c r="ICX53" s="76"/>
      <c r="ICY53" s="76"/>
      <c r="ICZ53" s="76"/>
      <c r="IDA53" s="76"/>
      <c r="IDB53" s="76"/>
      <c r="IDC53" s="76"/>
      <c r="IDD53" s="76"/>
      <c r="IDE53" s="76"/>
      <c r="IDF53" s="76"/>
      <c r="IDG53" s="76"/>
      <c r="IDH53" s="76"/>
      <c r="IDI53" s="76"/>
      <c r="IDJ53" s="76"/>
      <c r="IDK53" s="76"/>
      <c r="IDL53" s="76"/>
      <c r="IDM53" s="76"/>
      <c r="IDN53" s="76"/>
      <c r="IDO53" s="76"/>
      <c r="IDP53" s="76"/>
      <c r="IDQ53" s="76"/>
      <c r="IDR53" s="76"/>
      <c r="IDS53" s="76"/>
      <c r="IDT53" s="76"/>
      <c r="IDU53" s="76"/>
      <c r="IDV53" s="76"/>
      <c r="IDW53" s="76"/>
      <c r="IDX53" s="76"/>
      <c r="IDY53" s="76"/>
      <c r="IDZ53" s="76"/>
      <c r="IEA53" s="76"/>
      <c r="IEB53" s="76"/>
      <c r="IEC53" s="76"/>
      <c r="IED53" s="76"/>
      <c r="IEE53" s="76"/>
      <c r="IEF53" s="76"/>
      <c r="IEG53" s="76"/>
      <c r="IEH53" s="76"/>
      <c r="IEI53" s="76"/>
      <c r="IEJ53" s="76"/>
      <c r="IEK53" s="76"/>
      <c r="IEL53" s="76"/>
      <c r="IEM53" s="76"/>
      <c r="IEN53" s="76"/>
      <c r="IEO53" s="76"/>
      <c r="IEP53" s="76"/>
      <c r="IEQ53" s="76"/>
      <c r="IER53" s="76"/>
      <c r="IES53" s="76"/>
      <c r="IET53" s="76"/>
      <c r="IEU53" s="76"/>
      <c r="IEV53" s="76"/>
      <c r="IEW53" s="76"/>
      <c r="IEX53" s="76"/>
      <c r="IEY53" s="76"/>
      <c r="IEZ53" s="76"/>
      <c r="IFA53" s="76"/>
      <c r="IFB53" s="76"/>
      <c r="IFC53" s="76"/>
      <c r="IFD53" s="76"/>
      <c r="IFE53" s="76"/>
      <c r="IFF53" s="76"/>
      <c r="IFG53" s="76"/>
      <c r="IFH53" s="76"/>
      <c r="IFI53" s="76"/>
      <c r="IFJ53" s="76"/>
      <c r="IFK53" s="76"/>
      <c r="IFL53" s="76"/>
      <c r="IFM53" s="76"/>
      <c r="IFN53" s="76"/>
      <c r="IFO53" s="76"/>
      <c r="IFP53" s="76"/>
      <c r="IFQ53" s="76"/>
      <c r="IFR53" s="76"/>
      <c r="IFS53" s="76"/>
      <c r="IFT53" s="76"/>
      <c r="IFU53" s="76"/>
      <c r="IFV53" s="76"/>
      <c r="IFW53" s="76"/>
      <c r="IFX53" s="76"/>
      <c r="IFY53" s="76"/>
      <c r="IFZ53" s="76"/>
      <c r="IGA53" s="76"/>
      <c r="IGB53" s="76"/>
      <c r="IGC53" s="76"/>
      <c r="IGD53" s="76"/>
      <c r="IGE53" s="76"/>
      <c r="IGF53" s="76"/>
      <c r="IGG53" s="76"/>
      <c r="IGH53" s="76"/>
      <c r="IGI53" s="76"/>
      <c r="IGJ53" s="76"/>
      <c r="IGK53" s="76"/>
      <c r="IGL53" s="76"/>
      <c r="IGM53" s="76"/>
      <c r="IGN53" s="76"/>
      <c r="IGO53" s="76"/>
      <c r="IGP53" s="76"/>
      <c r="IGQ53" s="76"/>
      <c r="IGR53" s="76"/>
      <c r="IGS53" s="76"/>
      <c r="IGT53" s="76"/>
      <c r="IGU53" s="76"/>
      <c r="IGV53" s="76"/>
      <c r="IGW53" s="76"/>
      <c r="IGX53" s="76"/>
      <c r="IGY53" s="76"/>
      <c r="IGZ53" s="76"/>
      <c r="IHA53" s="76"/>
      <c r="IHB53" s="76"/>
      <c r="IHC53" s="76"/>
      <c r="IHD53" s="76"/>
      <c r="IHE53" s="76"/>
      <c r="IHF53" s="76"/>
      <c r="IHG53" s="76"/>
      <c r="IHH53" s="76"/>
      <c r="IHI53" s="76"/>
      <c r="IHJ53" s="76"/>
      <c r="IHK53" s="76"/>
      <c r="IHL53" s="76"/>
      <c r="IHM53" s="76"/>
      <c r="IHN53" s="76"/>
      <c r="IHO53" s="76"/>
      <c r="IHP53" s="76"/>
      <c r="IHQ53" s="76"/>
      <c r="IHR53" s="76"/>
      <c r="IHS53" s="76"/>
      <c r="IHT53" s="76"/>
      <c r="IHU53" s="76"/>
      <c r="IHV53" s="76"/>
      <c r="IHW53" s="76"/>
      <c r="IHX53" s="76"/>
      <c r="IHY53" s="76"/>
      <c r="IHZ53" s="76"/>
      <c r="IIA53" s="76"/>
      <c r="IIB53" s="76"/>
      <c r="IIC53" s="76"/>
      <c r="IID53" s="76"/>
      <c r="IIE53" s="76"/>
      <c r="IIF53" s="76"/>
      <c r="IIG53" s="76"/>
      <c r="IIH53" s="76"/>
      <c r="III53" s="76"/>
      <c r="IIJ53" s="76"/>
      <c r="IIK53" s="76"/>
      <c r="IIL53" s="76"/>
      <c r="IIM53" s="76"/>
      <c r="IIN53" s="76"/>
      <c r="IIO53" s="76"/>
      <c r="IIP53" s="76"/>
      <c r="IIQ53" s="76"/>
      <c r="IIR53" s="76"/>
      <c r="IIS53" s="76"/>
      <c r="IIT53" s="76"/>
      <c r="IIU53" s="76"/>
      <c r="IIV53" s="76"/>
      <c r="IIW53" s="76"/>
      <c r="IIX53" s="76"/>
      <c r="IIY53" s="76"/>
      <c r="IIZ53" s="76"/>
      <c r="IJA53" s="76"/>
      <c r="IJB53" s="76"/>
      <c r="IJC53" s="76"/>
      <c r="IJD53" s="76"/>
      <c r="IJE53" s="76"/>
      <c r="IJF53" s="76"/>
      <c r="IJG53" s="76"/>
      <c r="IJH53" s="76"/>
      <c r="IJI53" s="76"/>
      <c r="IJJ53" s="76"/>
      <c r="IJK53" s="76"/>
      <c r="IJL53" s="76"/>
      <c r="IJM53" s="76"/>
      <c r="IJN53" s="76"/>
      <c r="IJO53" s="76"/>
      <c r="IJP53" s="76"/>
      <c r="IJQ53" s="76"/>
      <c r="IJR53" s="76"/>
      <c r="IJS53" s="76"/>
      <c r="IJT53" s="76"/>
      <c r="IJU53" s="76"/>
      <c r="IJV53" s="76"/>
      <c r="IJW53" s="76"/>
      <c r="IJX53" s="76"/>
      <c r="IJY53" s="76"/>
      <c r="IJZ53" s="76"/>
      <c r="IKA53" s="76"/>
      <c r="IKB53" s="76"/>
      <c r="IKC53" s="76"/>
      <c r="IKD53" s="76"/>
      <c r="IKE53" s="76"/>
      <c r="IKF53" s="76"/>
      <c r="IKG53" s="76"/>
      <c r="IKH53" s="76"/>
      <c r="IKI53" s="76"/>
      <c r="IKJ53" s="76"/>
      <c r="IKK53" s="76"/>
      <c r="IKL53" s="76"/>
      <c r="IKM53" s="76"/>
      <c r="IKN53" s="76"/>
      <c r="IKO53" s="76"/>
      <c r="IKP53" s="76"/>
      <c r="IKQ53" s="76"/>
      <c r="IKR53" s="76"/>
      <c r="IKS53" s="76"/>
      <c r="IKT53" s="76"/>
      <c r="IKU53" s="76"/>
      <c r="IKV53" s="76"/>
      <c r="IKW53" s="76"/>
      <c r="IKX53" s="76"/>
      <c r="IKY53" s="76"/>
      <c r="IKZ53" s="76"/>
      <c r="ILA53" s="76"/>
      <c r="ILB53" s="76"/>
      <c r="ILC53" s="76"/>
      <c r="ILD53" s="76"/>
      <c r="ILE53" s="76"/>
      <c r="ILF53" s="76"/>
      <c r="ILG53" s="76"/>
      <c r="ILH53" s="76"/>
      <c r="ILI53" s="76"/>
      <c r="ILJ53" s="76"/>
      <c r="ILK53" s="76"/>
      <c r="ILL53" s="76"/>
      <c r="ILM53" s="76"/>
      <c r="ILN53" s="76"/>
      <c r="ILO53" s="76"/>
      <c r="ILP53" s="76"/>
      <c r="ILQ53" s="76"/>
      <c r="ILR53" s="76"/>
      <c r="ILS53" s="76"/>
      <c r="ILT53" s="76"/>
      <c r="ILU53" s="76"/>
      <c r="ILV53" s="76"/>
      <c r="ILW53" s="76"/>
      <c r="ILX53" s="76"/>
      <c r="ILY53" s="76"/>
      <c r="ILZ53" s="76"/>
      <c r="IMA53" s="76"/>
      <c r="IMB53" s="76"/>
      <c r="IMC53" s="76"/>
      <c r="IMD53" s="76"/>
      <c r="IME53" s="76"/>
      <c r="IMF53" s="76"/>
      <c r="IMG53" s="76"/>
      <c r="IMH53" s="76"/>
      <c r="IMI53" s="76"/>
      <c r="IMJ53" s="76"/>
      <c r="IMK53" s="76"/>
      <c r="IML53" s="76"/>
      <c r="IMM53" s="76"/>
      <c r="IMN53" s="76"/>
      <c r="IMO53" s="76"/>
      <c r="IMP53" s="76"/>
      <c r="IMQ53" s="76"/>
      <c r="IMR53" s="76"/>
      <c r="IMS53" s="76"/>
      <c r="IMT53" s="76"/>
      <c r="IMU53" s="76"/>
      <c r="IMV53" s="76"/>
      <c r="IMW53" s="76"/>
      <c r="IMX53" s="76"/>
      <c r="IMY53" s="76"/>
      <c r="IMZ53" s="76"/>
      <c r="INA53" s="76"/>
      <c r="INB53" s="76"/>
      <c r="INC53" s="76"/>
      <c r="IND53" s="76"/>
      <c r="INE53" s="76"/>
      <c r="INF53" s="76"/>
      <c r="ING53" s="76"/>
      <c r="INH53" s="76"/>
      <c r="INI53" s="76"/>
      <c r="INJ53" s="76"/>
      <c r="INK53" s="76"/>
      <c r="INL53" s="76"/>
      <c r="INM53" s="76"/>
      <c r="INN53" s="76"/>
      <c r="INO53" s="76"/>
      <c r="INP53" s="76"/>
      <c r="INQ53" s="76"/>
      <c r="INR53" s="76"/>
      <c r="INS53" s="76"/>
      <c r="INT53" s="76"/>
      <c r="INU53" s="76"/>
      <c r="INV53" s="76"/>
      <c r="INW53" s="76"/>
      <c r="INX53" s="76"/>
      <c r="INY53" s="76"/>
      <c r="INZ53" s="76"/>
      <c r="IOA53" s="76"/>
      <c r="IOB53" s="76"/>
      <c r="IOC53" s="76"/>
      <c r="IOD53" s="76"/>
      <c r="IOE53" s="76"/>
      <c r="IOF53" s="76"/>
      <c r="IOG53" s="76"/>
      <c r="IOH53" s="76"/>
      <c r="IOI53" s="76"/>
      <c r="IOJ53" s="76"/>
      <c r="IOK53" s="76"/>
      <c r="IOL53" s="76"/>
      <c r="IOM53" s="76"/>
      <c r="ION53" s="76"/>
      <c r="IOO53" s="76"/>
      <c r="IOP53" s="76"/>
      <c r="IOQ53" s="76"/>
      <c r="IOR53" s="76"/>
      <c r="IOS53" s="76"/>
      <c r="IOT53" s="76"/>
      <c r="IOU53" s="76"/>
      <c r="IOV53" s="76"/>
      <c r="IOW53" s="76"/>
      <c r="IOX53" s="76"/>
      <c r="IOY53" s="76"/>
      <c r="IOZ53" s="76"/>
      <c r="IPA53" s="76"/>
      <c r="IPB53" s="76"/>
      <c r="IPC53" s="76"/>
      <c r="IPD53" s="76"/>
      <c r="IPE53" s="76"/>
      <c r="IPF53" s="76"/>
      <c r="IPG53" s="76"/>
      <c r="IPH53" s="76"/>
      <c r="IPI53" s="76"/>
      <c r="IPJ53" s="76"/>
      <c r="IPK53" s="76"/>
      <c r="IPL53" s="76"/>
      <c r="IPM53" s="76"/>
      <c r="IPN53" s="76"/>
      <c r="IPO53" s="76"/>
      <c r="IPP53" s="76"/>
      <c r="IPQ53" s="76"/>
      <c r="IPR53" s="76"/>
      <c r="IPS53" s="76"/>
      <c r="IPT53" s="76"/>
      <c r="IPU53" s="76"/>
      <c r="IPV53" s="76"/>
      <c r="IPW53" s="76"/>
      <c r="IPX53" s="76"/>
      <c r="IPY53" s="76"/>
      <c r="IPZ53" s="76"/>
      <c r="IQA53" s="76"/>
      <c r="IQB53" s="76"/>
      <c r="IQC53" s="76"/>
      <c r="IQD53" s="76"/>
      <c r="IQE53" s="76"/>
      <c r="IQF53" s="76"/>
      <c r="IQG53" s="76"/>
      <c r="IQH53" s="76"/>
      <c r="IQI53" s="76"/>
      <c r="IQJ53" s="76"/>
      <c r="IQK53" s="76"/>
      <c r="IQL53" s="76"/>
      <c r="IQM53" s="76"/>
      <c r="IQN53" s="76"/>
      <c r="IQO53" s="76"/>
      <c r="IQP53" s="76"/>
      <c r="IQQ53" s="76"/>
      <c r="IQR53" s="76"/>
      <c r="IQS53" s="76"/>
      <c r="IQT53" s="76"/>
      <c r="IQU53" s="76"/>
      <c r="IQV53" s="76"/>
      <c r="IQW53" s="76"/>
      <c r="IQX53" s="76"/>
      <c r="IQY53" s="76"/>
      <c r="IQZ53" s="76"/>
      <c r="IRA53" s="76"/>
      <c r="IRB53" s="76"/>
      <c r="IRC53" s="76"/>
      <c r="IRD53" s="76"/>
      <c r="IRE53" s="76"/>
      <c r="IRF53" s="76"/>
      <c r="IRG53" s="76"/>
      <c r="IRH53" s="76"/>
      <c r="IRI53" s="76"/>
      <c r="IRJ53" s="76"/>
      <c r="IRK53" s="76"/>
      <c r="IRL53" s="76"/>
      <c r="IRM53" s="76"/>
      <c r="IRN53" s="76"/>
      <c r="IRO53" s="76"/>
      <c r="IRP53" s="76"/>
      <c r="IRQ53" s="76"/>
      <c r="IRR53" s="76"/>
      <c r="IRS53" s="76"/>
      <c r="IRT53" s="76"/>
      <c r="IRU53" s="76"/>
      <c r="IRV53" s="76"/>
      <c r="IRW53" s="76"/>
      <c r="IRX53" s="76"/>
      <c r="IRY53" s="76"/>
      <c r="IRZ53" s="76"/>
      <c r="ISA53" s="76"/>
      <c r="ISB53" s="76"/>
      <c r="ISC53" s="76"/>
      <c r="ISD53" s="76"/>
      <c r="ISE53" s="76"/>
      <c r="ISF53" s="76"/>
      <c r="ISG53" s="76"/>
      <c r="ISH53" s="76"/>
      <c r="ISI53" s="76"/>
      <c r="ISJ53" s="76"/>
      <c r="ISK53" s="76"/>
      <c r="ISL53" s="76"/>
      <c r="ISM53" s="76"/>
      <c r="ISN53" s="76"/>
      <c r="ISO53" s="76"/>
      <c r="ISP53" s="76"/>
      <c r="ISQ53" s="76"/>
      <c r="ISR53" s="76"/>
      <c r="ISS53" s="76"/>
      <c r="IST53" s="76"/>
      <c r="ISU53" s="76"/>
      <c r="ISV53" s="76"/>
      <c r="ISW53" s="76"/>
      <c r="ISX53" s="76"/>
      <c r="ISY53" s="76"/>
      <c r="ISZ53" s="76"/>
      <c r="ITA53" s="76"/>
      <c r="ITB53" s="76"/>
      <c r="ITC53" s="76"/>
      <c r="ITD53" s="76"/>
      <c r="ITE53" s="76"/>
      <c r="ITF53" s="76"/>
      <c r="ITG53" s="76"/>
      <c r="ITH53" s="76"/>
      <c r="ITI53" s="76"/>
      <c r="ITJ53" s="76"/>
      <c r="ITK53" s="76"/>
      <c r="ITL53" s="76"/>
      <c r="ITM53" s="76"/>
      <c r="ITN53" s="76"/>
      <c r="ITO53" s="76"/>
      <c r="ITP53" s="76"/>
      <c r="ITQ53" s="76"/>
      <c r="ITR53" s="76"/>
      <c r="ITS53" s="76"/>
      <c r="ITT53" s="76"/>
      <c r="ITU53" s="76"/>
      <c r="ITV53" s="76"/>
      <c r="ITW53" s="76"/>
      <c r="ITX53" s="76"/>
      <c r="ITY53" s="76"/>
      <c r="ITZ53" s="76"/>
      <c r="IUA53" s="76"/>
      <c r="IUB53" s="76"/>
      <c r="IUC53" s="76"/>
      <c r="IUD53" s="76"/>
      <c r="IUE53" s="76"/>
      <c r="IUF53" s="76"/>
      <c r="IUG53" s="76"/>
      <c r="IUH53" s="76"/>
      <c r="IUI53" s="76"/>
      <c r="IUJ53" s="76"/>
      <c r="IUK53" s="76"/>
      <c r="IUL53" s="76"/>
      <c r="IUM53" s="76"/>
      <c r="IUN53" s="76"/>
      <c r="IUO53" s="76"/>
      <c r="IUP53" s="76"/>
      <c r="IUQ53" s="76"/>
      <c r="IUR53" s="76"/>
      <c r="IUS53" s="76"/>
      <c r="IUT53" s="76"/>
      <c r="IUU53" s="76"/>
      <c r="IUV53" s="76"/>
      <c r="IUW53" s="76"/>
      <c r="IUX53" s="76"/>
      <c r="IUY53" s="76"/>
      <c r="IUZ53" s="76"/>
      <c r="IVA53" s="76"/>
      <c r="IVB53" s="76"/>
      <c r="IVC53" s="76"/>
      <c r="IVD53" s="76"/>
      <c r="IVE53" s="76"/>
      <c r="IVF53" s="76"/>
      <c r="IVG53" s="76"/>
      <c r="IVH53" s="76"/>
      <c r="IVI53" s="76"/>
      <c r="IVJ53" s="76"/>
      <c r="IVK53" s="76"/>
      <c r="IVL53" s="76"/>
      <c r="IVM53" s="76"/>
      <c r="IVN53" s="76"/>
      <c r="IVO53" s="76"/>
      <c r="IVP53" s="76"/>
      <c r="IVQ53" s="76"/>
      <c r="IVR53" s="76"/>
      <c r="IVS53" s="76"/>
      <c r="IVT53" s="76"/>
      <c r="IVU53" s="76"/>
      <c r="IVV53" s="76"/>
      <c r="IVW53" s="76"/>
      <c r="IVX53" s="76"/>
      <c r="IVY53" s="76"/>
      <c r="IVZ53" s="76"/>
      <c r="IWA53" s="76"/>
      <c r="IWB53" s="76"/>
      <c r="IWC53" s="76"/>
      <c r="IWD53" s="76"/>
      <c r="IWE53" s="76"/>
      <c r="IWF53" s="76"/>
      <c r="IWG53" s="76"/>
      <c r="IWH53" s="76"/>
      <c r="IWI53" s="76"/>
      <c r="IWJ53" s="76"/>
      <c r="IWK53" s="76"/>
      <c r="IWL53" s="76"/>
      <c r="IWM53" s="76"/>
      <c r="IWN53" s="76"/>
      <c r="IWO53" s="76"/>
      <c r="IWP53" s="76"/>
      <c r="IWQ53" s="76"/>
      <c r="IWR53" s="76"/>
      <c r="IWS53" s="76"/>
      <c r="IWT53" s="76"/>
      <c r="IWU53" s="76"/>
      <c r="IWV53" s="76"/>
      <c r="IWW53" s="76"/>
      <c r="IWX53" s="76"/>
      <c r="IWY53" s="76"/>
      <c r="IWZ53" s="76"/>
      <c r="IXA53" s="76"/>
      <c r="IXB53" s="76"/>
      <c r="IXC53" s="76"/>
      <c r="IXD53" s="76"/>
      <c r="IXE53" s="76"/>
      <c r="IXF53" s="76"/>
      <c r="IXG53" s="76"/>
      <c r="IXH53" s="76"/>
      <c r="IXI53" s="76"/>
      <c r="IXJ53" s="76"/>
      <c r="IXK53" s="76"/>
      <c r="IXL53" s="76"/>
      <c r="IXM53" s="76"/>
      <c r="IXN53" s="76"/>
      <c r="IXO53" s="76"/>
      <c r="IXP53" s="76"/>
      <c r="IXQ53" s="76"/>
      <c r="IXR53" s="76"/>
      <c r="IXS53" s="76"/>
      <c r="IXT53" s="76"/>
      <c r="IXU53" s="76"/>
      <c r="IXV53" s="76"/>
      <c r="IXW53" s="76"/>
      <c r="IXX53" s="76"/>
      <c r="IXY53" s="76"/>
      <c r="IXZ53" s="76"/>
      <c r="IYA53" s="76"/>
      <c r="IYB53" s="76"/>
      <c r="IYC53" s="76"/>
      <c r="IYD53" s="76"/>
      <c r="IYE53" s="76"/>
      <c r="IYF53" s="76"/>
      <c r="IYG53" s="76"/>
      <c r="IYH53" s="76"/>
      <c r="IYI53" s="76"/>
      <c r="IYJ53" s="76"/>
      <c r="IYK53" s="76"/>
      <c r="IYL53" s="76"/>
      <c r="IYM53" s="76"/>
      <c r="IYN53" s="76"/>
      <c r="IYO53" s="76"/>
      <c r="IYP53" s="76"/>
      <c r="IYQ53" s="76"/>
      <c r="IYR53" s="76"/>
      <c r="IYS53" s="76"/>
      <c r="IYT53" s="76"/>
      <c r="IYU53" s="76"/>
      <c r="IYV53" s="76"/>
      <c r="IYW53" s="76"/>
      <c r="IYX53" s="76"/>
      <c r="IYY53" s="76"/>
      <c r="IYZ53" s="76"/>
      <c r="IZA53" s="76"/>
      <c r="IZB53" s="76"/>
      <c r="IZC53" s="76"/>
      <c r="IZD53" s="76"/>
      <c r="IZE53" s="76"/>
      <c r="IZF53" s="76"/>
      <c r="IZG53" s="76"/>
      <c r="IZH53" s="76"/>
      <c r="IZI53" s="76"/>
      <c r="IZJ53" s="76"/>
      <c r="IZK53" s="76"/>
      <c r="IZL53" s="76"/>
      <c r="IZM53" s="76"/>
      <c r="IZN53" s="76"/>
      <c r="IZO53" s="76"/>
      <c r="IZP53" s="76"/>
      <c r="IZQ53" s="76"/>
      <c r="IZR53" s="76"/>
      <c r="IZS53" s="76"/>
      <c r="IZT53" s="76"/>
      <c r="IZU53" s="76"/>
      <c r="IZV53" s="76"/>
      <c r="IZW53" s="76"/>
      <c r="IZX53" s="76"/>
      <c r="IZY53" s="76"/>
      <c r="IZZ53" s="76"/>
      <c r="JAA53" s="76"/>
      <c r="JAB53" s="76"/>
      <c r="JAC53" s="76"/>
      <c r="JAD53" s="76"/>
      <c r="JAE53" s="76"/>
      <c r="JAF53" s="76"/>
      <c r="JAG53" s="76"/>
      <c r="JAH53" s="76"/>
      <c r="JAI53" s="76"/>
      <c r="JAJ53" s="76"/>
      <c r="JAK53" s="76"/>
      <c r="JAL53" s="76"/>
      <c r="JAM53" s="76"/>
      <c r="JAN53" s="76"/>
      <c r="JAO53" s="76"/>
      <c r="JAP53" s="76"/>
      <c r="JAQ53" s="76"/>
      <c r="JAR53" s="76"/>
      <c r="JAS53" s="76"/>
      <c r="JAT53" s="76"/>
      <c r="JAU53" s="76"/>
      <c r="JAV53" s="76"/>
      <c r="JAW53" s="76"/>
      <c r="JAX53" s="76"/>
      <c r="JAY53" s="76"/>
      <c r="JAZ53" s="76"/>
      <c r="JBA53" s="76"/>
      <c r="JBB53" s="76"/>
      <c r="JBC53" s="76"/>
      <c r="JBD53" s="76"/>
      <c r="JBE53" s="76"/>
      <c r="JBF53" s="76"/>
      <c r="JBG53" s="76"/>
      <c r="JBH53" s="76"/>
      <c r="JBI53" s="76"/>
      <c r="JBJ53" s="76"/>
      <c r="JBK53" s="76"/>
      <c r="JBL53" s="76"/>
      <c r="JBM53" s="76"/>
      <c r="JBN53" s="76"/>
      <c r="JBO53" s="76"/>
      <c r="JBP53" s="76"/>
      <c r="JBQ53" s="76"/>
      <c r="JBR53" s="76"/>
      <c r="JBS53" s="76"/>
      <c r="JBT53" s="76"/>
      <c r="JBU53" s="76"/>
      <c r="JBV53" s="76"/>
      <c r="JBW53" s="76"/>
      <c r="JBX53" s="76"/>
      <c r="JBY53" s="76"/>
      <c r="JBZ53" s="76"/>
      <c r="JCA53" s="76"/>
      <c r="JCB53" s="76"/>
      <c r="JCC53" s="76"/>
      <c r="JCD53" s="76"/>
      <c r="JCE53" s="76"/>
      <c r="JCF53" s="76"/>
      <c r="JCG53" s="76"/>
      <c r="JCH53" s="76"/>
      <c r="JCI53" s="76"/>
      <c r="JCJ53" s="76"/>
      <c r="JCK53" s="76"/>
      <c r="JCL53" s="76"/>
      <c r="JCM53" s="76"/>
      <c r="JCN53" s="76"/>
      <c r="JCO53" s="76"/>
      <c r="JCP53" s="76"/>
      <c r="JCQ53" s="76"/>
      <c r="JCR53" s="76"/>
      <c r="JCS53" s="76"/>
      <c r="JCT53" s="76"/>
      <c r="JCU53" s="76"/>
      <c r="JCV53" s="76"/>
      <c r="JCW53" s="76"/>
      <c r="JCX53" s="76"/>
      <c r="JCY53" s="76"/>
      <c r="JCZ53" s="76"/>
      <c r="JDA53" s="76"/>
      <c r="JDB53" s="76"/>
      <c r="JDC53" s="76"/>
      <c r="JDD53" s="76"/>
      <c r="JDE53" s="76"/>
      <c r="JDF53" s="76"/>
      <c r="JDG53" s="76"/>
      <c r="JDH53" s="76"/>
      <c r="JDI53" s="76"/>
      <c r="JDJ53" s="76"/>
      <c r="JDK53" s="76"/>
      <c r="JDL53" s="76"/>
      <c r="JDM53" s="76"/>
      <c r="JDN53" s="76"/>
      <c r="JDO53" s="76"/>
      <c r="JDP53" s="76"/>
      <c r="JDQ53" s="76"/>
      <c r="JDR53" s="76"/>
      <c r="JDS53" s="76"/>
      <c r="JDT53" s="76"/>
      <c r="JDU53" s="76"/>
      <c r="JDV53" s="76"/>
      <c r="JDW53" s="76"/>
      <c r="JDX53" s="76"/>
      <c r="JDY53" s="76"/>
      <c r="JDZ53" s="76"/>
      <c r="JEA53" s="76"/>
      <c r="JEB53" s="76"/>
      <c r="JEC53" s="76"/>
      <c r="JED53" s="76"/>
      <c r="JEE53" s="76"/>
      <c r="JEF53" s="76"/>
      <c r="JEG53" s="76"/>
      <c r="JEH53" s="76"/>
      <c r="JEI53" s="76"/>
      <c r="JEJ53" s="76"/>
      <c r="JEK53" s="76"/>
      <c r="JEL53" s="76"/>
      <c r="JEM53" s="76"/>
      <c r="JEN53" s="76"/>
      <c r="JEO53" s="76"/>
      <c r="JEP53" s="76"/>
      <c r="JEQ53" s="76"/>
      <c r="JER53" s="76"/>
      <c r="JES53" s="76"/>
      <c r="JET53" s="76"/>
      <c r="JEU53" s="76"/>
      <c r="JEV53" s="76"/>
      <c r="JEW53" s="76"/>
      <c r="JEX53" s="76"/>
      <c r="JEY53" s="76"/>
      <c r="JEZ53" s="76"/>
      <c r="JFA53" s="76"/>
      <c r="JFB53" s="76"/>
      <c r="JFC53" s="76"/>
      <c r="JFD53" s="76"/>
      <c r="JFE53" s="76"/>
      <c r="JFF53" s="76"/>
      <c r="JFG53" s="76"/>
      <c r="JFH53" s="76"/>
      <c r="JFI53" s="76"/>
      <c r="JFJ53" s="76"/>
      <c r="JFK53" s="76"/>
      <c r="JFL53" s="76"/>
      <c r="JFM53" s="76"/>
      <c r="JFN53" s="76"/>
      <c r="JFO53" s="76"/>
      <c r="JFP53" s="76"/>
      <c r="JFQ53" s="76"/>
      <c r="JFR53" s="76"/>
      <c r="JFS53" s="76"/>
      <c r="JFT53" s="76"/>
      <c r="JFU53" s="76"/>
      <c r="JFV53" s="76"/>
      <c r="JFW53" s="76"/>
      <c r="JFX53" s="76"/>
      <c r="JFY53" s="76"/>
      <c r="JFZ53" s="76"/>
      <c r="JGA53" s="76"/>
      <c r="JGB53" s="76"/>
      <c r="JGC53" s="76"/>
      <c r="JGD53" s="76"/>
      <c r="JGE53" s="76"/>
      <c r="JGF53" s="76"/>
      <c r="JGG53" s="76"/>
      <c r="JGH53" s="76"/>
      <c r="JGI53" s="76"/>
      <c r="JGJ53" s="76"/>
      <c r="JGK53" s="76"/>
      <c r="JGL53" s="76"/>
      <c r="JGM53" s="76"/>
      <c r="JGN53" s="76"/>
      <c r="JGO53" s="76"/>
      <c r="JGP53" s="76"/>
      <c r="JGQ53" s="76"/>
      <c r="JGR53" s="76"/>
      <c r="JGS53" s="76"/>
      <c r="JGT53" s="76"/>
      <c r="JGU53" s="76"/>
      <c r="JGV53" s="76"/>
      <c r="JGW53" s="76"/>
      <c r="JGX53" s="76"/>
      <c r="JGY53" s="76"/>
      <c r="JGZ53" s="76"/>
      <c r="JHA53" s="76"/>
      <c r="JHB53" s="76"/>
      <c r="JHC53" s="76"/>
      <c r="JHD53" s="76"/>
      <c r="JHE53" s="76"/>
      <c r="JHF53" s="76"/>
      <c r="JHG53" s="76"/>
      <c r="JHH53" s="76"/>
      <c r="JHI53" s="76"/>
      <c r="JHJ53" s="76"/>
      <c r="JHK53" s="76"/>
      <c r="JHL53" s="76"/>
      <c r="JHM53" s="76"/>
      <c r="JHN53" s="76"/>
      <c r="JHO53" s="76"/>
      <c r="JHP53" s="76"/>
      <c r="JHQ53" s="76"/>
      <c r="JHR53" s="76"/>
      <c r="JHS53" s="76"/>
      <c r="JHT53" s="76"/>
      <c r="JHU53" s="76"/>
      <c r="JHV53" s="76"/>
      <c r="JHW53" s="76"/>
      <c r="JHX53" s="76"/>
      <c r="JHY53" s="76"/>
      <c r="JHZ53" s="76"/>
      <c r="JIA53" s="76"/>
      <c r="JIB53" s="76"/>
      <c r="JIC53" s="76"/>
      <c r="JID53" s="76"/>
      <c r="JIE53" s="76"/>
      <c r="JIF53" s="76"/>
      <c r="JIG53" s="76"/>
      <c r="JIH53" s="76"/>
      <c r="JII53" s="76"/>
      <c r="JIJ53" s="76"/>
      <c r="JIK53" s="76"/>
      <c r="JIL53" s="76"/>
      <c r="JIM53" s="76"/>
      <c r="JIN53" s="76"/>
      <c r="JIO53" s="76"/>
      <c r="JIP53" s="76"/>
      <c r="JIQ53" s="76"/>
      <c r="JIR53" s="76"/>
      <c r="JIS53" s="76"/>
      <c r="JIT53" s="76"/>
      <c r="JIU53" s="76"/>
      <c r="JIV53" s="76"/>
      <c r="JIW53" s="76"/>
      <c r="JIX53" s="76"/>
      <c r="JIY53" s="76"/>
      <c r="JIZ53" s="76"/>
      <c r="JJA53" s="76"/>
      <c r="JJB53" s="76"/>
      <c r="JJC53" s="76"/>
      <c r="JJD53" s="76"/>
      <c r="JJE53" s="76"/>
      <c r="JJF53" s="76"/>
      <c r="JJG53" s="76"/>
      <c r="JJH53" s="76"/>
      <c r="JJI53" s="76"/>
      <c r="JJJ53" s="76"/>
      <c r="JJK53" s="76"/>
      <c r="JJL53" s="76"/>
      <c r="JJM53" s="76"/>
      <c r="JJN53" s="76"/>
      <c r="JJO53" s="76"/>
      <c r="JJP53" s="76"/>
      <c r="JJQ53" s="76"/>
      <c r="JJR53" s="76"/>
      <c r="JJS53" s="76"/>
      <c r="JJT53" s="76"/>
      <c r="JJU53" s="76"/>
      <c r="JJV53" s="76"/>
      <c r="JJW53" s="76"/>
      <c r="JJX53" s="76"/>
      <c r="JJY53" s="76"/>
      <c r="JJZ53" s="76"/>
      <c r="JKA53" s="76"/>
      <c r="JKB53" s="76"/>
      <c r="JKC53" s="76"/>
      <c r="JKD53" s="76"/>
      <c r="JKE53" s="76"/>
      <c r="JKF53" s="76"/>
      <c r="JKG53" s="76"/>
      <c r="JKH53" s="76"/>
      <c r="JKI53" s="76"/>
      <c r="JKJ53" s="76"/>
      <c r="JKK53" s="76"/>
      <c r="JKL53" s="76"/>
      <c r="JKM53" s="76"/>
      <c r="JKN53" s="76"/>
      <c r="JKO53" s="76"/>
      <c r="JKP53" s="76"/>
      <c r="JKQ53" s="76"/>
      <c r="JKR53" s="76"/>
      <c r="JKS53" s="76"/>
      <c r="JKT53" s="76"/>
      <c r="JKU53" s="76"/>
      <c r="JKV53" s="76"/>
      <c r="JKW53" s="76"/>
      <c r="JKX53" s="76"/>
      <c r="JKY53" s="76"/>
      <c r="JKZ53" s="76"/>
      <c r="JLA53" s="76"/>
      <c r="JLB53" s="76"/>
      <c r="JLC53" s="76"/>
      <c r="JLD53" s="76"/>
      <c r="JLE53" s="76"/>
      <c r="JLF53" s="76"/>
      <c r="JLG53" s="76"/>
      <c r="JLH53" s="76"/>
      <c r="JLI53" s="76"/>
      <c r="JLJ53" s="76"/>
      <c r="JLK53" s="76"/>
      <c r="JLL53" s="76"/>
      <c r="JLM53" s="76"/>
      <c r="JLN53" s="76"/>
      <c r="JLO53" s="76"/>
      <c r="JLP53" s="76"/>
      <c r="JLQ53" s="76"/>
      <c r="JLR53" s="76"/>
      <c r="JLS53" s="76"/>
      <c r="JLT53" s="76"/>
      <c r="JLU53" s="76"/>
      <c r="JLV53" s="76"/>
      <c r="JLW53" s="76"/>
      <c r="JLX53" s="76"/>
      <c r="JLY53" s="76"/>
      <c r="JLZ53" s="76"/>
      <c r="JMA53" s="76"/>
      <c r="JMB53" s="76"/>
      <c r="JMC53" s="76"/>
      <c r="JMD53" s="76"/>
      <c r="JME53" s="76"/>
      <c r="JMF53" s="76"/>
      <c r="JMG53" s="76"/>
      <c r="JMH53" s="76"/>
      <c r="JMI53" s="76"/>
      <c r="JMJ53" s="76"/>
      <c r="JMK53" s="76"/>
      <c r="JML53" s="76"/>
      <c r="JMM53" s="76"/>
      <c r="JMN53" s="76"/>
      <c r="JMO53" s="76"/>
      <c r="JMP53" s="76"/>
      <c r="JMQ53" s="76"/>
      <c r="JMR53" s="76"/>
      <c r="JMS53" s="76"/>
      <c r="JMT53" s="76"/>
      <c r="JMU53" s="76"/>
      <c r="JMV53" s="76"/>
      <c r="JMW53" s="76"/>
      <c r="JMX53" s="76"/>
      <c r="JMY53" s="76"/>
      <c r="JMZ53" s="76"/>
      <c r="JNA53" s="76"/>
      <c r="JNB53" s="76"/>
      <c r="JNC53" s="76"/>
      <c r="JND53" s="76"/>
      <c r="JNE53" s="76"/>
      <c r="JNF53" s="76"/>
      <c r="JNG53" s="76"/>
      <c r="JNH53" s="76"/>
      <c r="JNI53" s="76"/>
      <c r="JNJ53" s="76"/>
      <c r="JNK53" s="76"/>
      <c r="JNL53" s="76"/>
      <c r="JNM53" s="76"/>
      <c r="JNN53" s="76"/>
      <c r="JNO53" s="76"/>
      <c r="JNP53" s="76"/>
      <c r="JNQ53" s="76"/>
      <c r="JNR53" s="76"/>
      <c r="JNS53" s="76"/>
      <c r="JNT53" s="76"/>
      <c r="JNU53" s="76"/>
      <c r="JNV53" s="76"/>
      <c r="JNW53" s="76"/>
      <c r="JNX53" s="76"/>
      <c r="JNY53" s="76"/>
      <c r="JNZ53" s="76"/>
      <c r="JOA53" s="76"/>
      <c r="JOB53" s="76"/>
      <c r="JOC53" s="76"/>
      <c r="JOD53" s="76"/>
      <c r="JOE53" s="76"/>
      <c r="JOF53" s="76"/>
      <c r="JOG53" s="76"/>
      <c r="JOH53" s="76"/>
      <c r="JOI53" s="76"/>
      <c r="JOJ53" s="76"/>
      <c r="JOK53" s="76"/>
      <c r="JOL53" s="76"/>
      <c r="JOM53" s="76"/>
      <c r="JON53" s="76"/>
      <c r="JOO53" s="76"/>
      <c r="JOP53" s="76"/>
      <c r="JOQ53" s="76"/>
      <c r="JOR53" s="76"/>
      <c r="JOS53" s="76"/>
      <c r="JOT53" s="76"/>
      <c r="JOU53" s="76"/>
      <c r="JOV53" s="76"/>
      <c r="JOW53" s="76"/>
      <c r="JOX53" s="76"/>
      <c r="JOY53" s="76"/>
      <c r="JOZ53" s="76"/>
      <c r="JPA53" s="76"/>
      <c r="JPB53" s="76"/>
      <c r="JPC53" s="76"/>
      <c r="JPD53" s="76"/>
      <c r="JPE53" s="76"/>
      <c r="JPF53" s="76"/>
      <c r="JPG53" s="76"/>
      <c r="JPH53" s="76"/>
      <c r="JPI53" s="76"/>
      <c r="JPJ53" s="76"/>
      <c r="JPK53" s="76"/>
      <c r="JPL53" s="76"/>
      <c r="JPM53" s="76"/>
      <c r="JPN53" s="76"/>
      <c r="JPO53" s="76"/>
      <c r="JPP53" s="76"/>
      <c r="JPQ53" s="76"/>
      <c r="JPR53" s="76"/>
      <c r="JPS53" s="76"/>
      <c r="JPT53" s="76"/>
      <c r="JPU53" s="76"/>
      <c r="JPV53" s="76"/>
      <c r="JPW53" s="76"/>
      <c r="JPX53" s="76"/>
      <c r="JPY53" s="76"/>
      <c r="JPZ53" s="76"/>
      <c r="JQA53" s="76"/>
      <c r="JQB53" s="76"/>
      <c r="JQC53" s="76"/>
      <c r="JQD53" s="76"/>
      <c r="JQE53" s="76"/>
      <c r="JQF53" s="76"/>
      <c r="JQG53" s="76"/>
      <c r="JQH53" s="76"/>
      <c r="JQI53" s="76"/>
      <c r="JQJ53" s="76"/>
      <c r="JQK53" s="76"/>
      <c r="JQL53" s="76"/>
      <c r="JQM53" s="76"/>
      <c r="JQN53" s="76"/>
      <c r="JQO53" s="76"/>
      <c r="JQP53" s="76"/>
      <c r="JQQ53" s="76"/>
      <c r="JQR53" s="76"/>
      <c r="JQS53" s="76"/>
      <c r="JQT53" s="76"/>
      <c r="JQU53" s="76"/>
      <c r="JQV53" s="76"/>
      <c r="JQW53" s="76"/>
      <c r="JQX53" s="76"/>
      <c r="JQY53" s="76"/>
      <c r="JQZ53" s="76"/>
      <c r="JRA53" s="76"/>
      <c r="JRB53" s="76"/>
      <c r="JRC53" s="76"/>
      <c r="JRD53" s="76"/>
      <c r="JRE53" s="76"/>
      <c r="JRF53" s="76"/>
      <c r="JRG53" s="76"/>
      <c r="JRH53" s="76"/>
      <c r="JRI53" s="76"/>
      <c r="JRJ53" s="76"/>
      <c r="JRK53" s="76"/>
      <c r="JRL53" s="76"/>
      <c r="JRM53" s="76"/>
      <c r="JRN53" s="76"/>
      <c r="JRO53" s="76"/>
      <c r="JRP53" s="76"/>
      <c r="JRQ53" s="76"/>
      <c r="JRR53" s="76"/>
      <c r="JRS53" s="76"/>
      <c r="JRT53" s="76"/>
      <c r="JRU53" s="76"/>
      <c r="JRV53" s="76"/>
      <c r="JRW53" s="76"/>
      <c r="JRX53" s="76"/>
      <c r="JRY53" s="76"/>
      <c r="JRZ53" s="76"/>
      <c r="JSA53" s="76"/>
      <c r="JSB53" s="76"/>
      <c r="JSC53" s="76"/>
      <c r="JSD53" s="76"/>
      <c r="JSE53" s="76"/>
      <c r="JSF53" s="76"/>
      <c r="JSG53" s="76"/>
      <c r="JSH53" s="76"/>
      <c r="JSI53" s="76"/>
      <c r="JSJ53" s="76"/>
      <c r="JSK53" s="76"/>
      <c r="JSL53" s="76"/>
      <c r="JSM53" s="76"/>
      <c r="JSN53" s="76"/>
      <c r="JSO53" s="76"/>
      <c r="JSP53" s="76"/>
      <c r="JSQ53" s="76"/>
      <c r="JSR53" s="76"/>
      <c r="JSS53" s="76"/>
      <c r="JST53" s="76"/>
      <c r="JSU53" s="76"/>
      <c r="JSV53" s="76"/>
      <c r="JSW53" s="76"/>
      <c r="JSX53" s="76"/>
      <c r="JSY53" s="76"/>
      <c r="JSZ53" s="76"/>
      <c r="JTA53" s="76"/>
      <c r="JTB53" s="76"/>
      <c r="JTC53" s="76"/>
      <c r="JTD53" s="76"/>
      <c r="JTE53" s="76"/>
      <c r="JTF53" s="76"/>
      <c r="JTG53" s="76"/>
      <c r="JTH53" s="76"/>
      <c r="JTI53" s="76"/>
      <c r="JTJ53" s="76"/>
      <c r="JTK53" s="76"/>
      <c r="JTL53" s="76"/>
      <c r="JTM53" s="76"/>
      <c r="JTN53" s="76"/>
      <c r="JTO53" s="76"/>
      <c r="JTP53" s="76"/>
      <c r="JTQ53" s="76"/>
      <c r="JTR53" s="76"/>
      <c r="JTS53" s="76"/>
      <c r="JTT53" s="76"/>
      <c r="JTU53" s="76"/>
      <c r="JTV53" s="76"/>
      <c r="JTW53" s="76"/>
      <c r="JTX53" s="76"/>
      <c r="JTY53" s="76"/>
      <c r="JTZ53" s="76"/>
      <c r="JUA53" s="76"/>
      <c r="JUB53" s="76"/>
      <c r="JUC53" s="76"/>
      <c r="JUD53" s="76"/>
      <c r="JUE53" s="76"/>
      <c r="JUF53" s="76"/>
      <c r="JUG53" s="76"/>
      <c r="JUH53" s="76"/>
      <c r="JUI53" s="76"/>
      <c r="JUJ53" s="76"/>
      <c r="JUK53" s="76"/>
      <c r="JUL53" s="76"/>
      <c r="JUM53" s="76"/>
      <c r="JUN53" s="76"/>
      <c r="JUO53" s="76"/>
      <c r="JUP53" s="76"/>
      <c r="JUQ53" s="76"/>
      <c r="JUR53" s="76"/>
      <c r="JUS53" s="76"/>
      <c r="JUT53" s="76"/>
      <c r="JUU53" s="76"/>
      <c r="JUV53" s="76"/>
      <c r="JUW53" s="76"/>
      <c r="JUX53" s="76"/>
      <c r="JUY53" s="76"/>
      <c r="JUZ53" s="76"/>
      <c r="JVA53" s="76"/>
      <c r="JVB53" s="76"/>
      <c r="JVC53" s="76"/>
      <c r="JVD53" s="76"/>
      <c r="JVE53" s="76"/>
      <c r="JVF53" s="76"/>
      <c r="JVG53" s="76"/>
      <c r="JVH53" s="76"/>
      <c r="JVI53" s="76"/>
      <c r="JVJ53" s="76"/>
      <c r="JVK53" s="76"/>
      <c r="JVL53" s="76"/>
      <c r="JVM53" s="76"/>
      <c r="JVN53" s="76"/>
      <c r="JVO53" s="76"/>
      <c r="JVP53" s="76"/>
      <c r="JVQ53" s="76"/>
      <c r="JVR53" s="76"/>
      <c r="JVS53" s="76"/>
      <c r="JVT53" s="76"/>
      <c r="JVU53" s="76"/>
      <c r="JVV53" s="76"/>
      <c r="JVW53" s="76"/>
      <c r="JVX53" s="76"/>
      <c r="JVY53" s="76"/>
      <c r="JVZ53" s="76"/>
      <c r="JWA53" s="76"/>
      <c r="JWB53" s="76"/>
      <c r="JWC53" s="76"/>
      <c r="JWD53" s="76"/>
      <c r="JWE53" s="76"/>
      <c r="JWF53" s="76"/>
      <c r="JWG53" s="76"/>
      <c r="JWH53" s="76"/>
      <c r="JWI53" s="76"/>
      <c r="JWJ53" s="76"/>
      <c r="JWK53" s="76"/>
      <c r="JWL53" s="76"/>
      <c r="JWM53" s="76"/>
      <c r="JWN53" s="76"/>
      <c r="JWO53" s="76"/>
      <c r="JWP53" s="76"/>
      <c r="JWQ53" s="76"/>
      <c r="JWR53" s="76"/>
      <c r="JWS53" s="76"/>
      <c r="JWT53" s="76"/>
      <c r="JWU53" s="76"/>
      <c r="JWV53" s="76"/>
      <c r="JWW53" s="76"/>
      <c r="JWX53" s="76"/>
      <c r="JWY53" s="76"/>
      <c r="JWZ53" s="76"/>
      <c r="JXA53" s="76"/>
      <c r="JXB53" s="76"/>
      <c r="JXC53" s="76"/>
      <c r="JXD53" s="76"/>
      <c r="JXE53" s="76"/>
      <c r="JXF53" s="76"/>
      <c r="JXG53" s="76"/>
      <c r="JXH53" s="76"/>
      <c r="JXI53" s="76"/>
      <c r="JXJ53" s="76"/>
      <c r="JXK53" s="76"/>
      <c r="JXL53" s="76"/>
      <c r="JXM53" s="76"/>
      <c r="JXN53" s="76"/>
      <c r="JXO53" s="76"/>
      <c r="JXP53" s="76"/>
      <c r="JXQ53" s="76"/>
      <c r="JXR53" s="76"/>
      <c r="JXS53" s="76"/>
      <c r="JXT53" s="76"/>
      <c r="JXU53" s="76"/>
      <c r="JXV53" s="76"/>
      <c r="JXW53" s="76"/>
      <c r="JXX53" s="76"/>
      <c r="JXY53" s="76"/>
      <c r="JXZ53" s="76"/>
      <c r="JYA53" s="76"/>
      <c r="JYB53" s="76"/>
      <c r="JYC53" s="76"/>
      <c r="JYD53" s="76"/>
      <c r="JYE53" s="76"/>
      <c r="JYF53" s="76"/>
      <c r="JYG53" s="76"/>
      <c r="JYH53" s="76"/>
      <c r="JYI53" s="76"/>
      <c r="JYJ53" s="76"/>
      <c r="JYK53" s="76"/>
      <c r="JYL53" s="76"/>
      <c r="JYM53" s="76"/>
      <c r="JYN53" s="76"/>
      <c r="JYO53" s="76"/>
      <c r="JYP53" s="76"/>
      <c r="JYQ53" s="76"/>
      <c r="JYR53" s="76"/>
      <c r="JYS53" s="76"/>
      <c r="JYT53" s="76"/>
      <c r="JYU53" s="76"/>
      <c r="JYV53" s="76"/>
      <c r="JYW53" s="76"/>
      <c r="JYX53" s="76"/>
      <c r="JYY53" s="76"/>
      <c r="JYZ53" s="76"/>
      <c r="JZA53" s="76"/>
      <c r="JZB53" s="76"/>
      <c r="JZC53" s="76"/>
      <c r="JZD53" s="76"/>
      <c r="JZE53" s="76"/>
      <c r="JZF53" s="76"/>
      <c r="JZG53" s="76"/>
      <c r="JZH53" s="76"/>
      <c r="JZI53" s="76"/>
      <c r="JZJ53" s="76"/>
      <c r="JZK53" s="76"/>
      <c r="JZL53" s="76"/>
      <c r="JZM53" s="76"/>
      <c r="JZN53" s="76"/>
      <c r="JZO53" s="76"/>
      <c r="JZP53" s="76"/>
      <c r="JZQ53" s="76"/>
      <c r="JZR53" s="76"/>
      <c r="JZS53" s="76"/>
      <c r="JZT53" s="76"/>
      <c r="JZU53" s="76"/>
      <c r="JZV53" s="76"/>
      <c r="JZW53" s="76"/>
      <c r="JZX53" s="76"/>
      <c r="JZY53" s="76"/>
      <c r="JZZ53" s="76"/>
      <c r="KAA53" s="76"/>
      <c r="KAB53" s="76"/>
      <c r="KAC53" s="76"/>
      <c r="KAD53" s="76"/>
      <c r="KAE53" s="76"/>
      <c r="KAF53" s="76"/>
      <c r="KAG53" s="76"/>
      <c r="KAH53" s="76"/>
      <c r="KAI53" s="76"/>
      <c r="KAJ53" s="76"/>
      <c r="KAK53" s="76"/>
      <c r="KAL53" s="76"/>
      <c r="KAM53" s="76"/>
      <c r="KAN53" s="76"/>
      <c r="KAO53" s="76"/>
      <c r="KAP53" s="76"/>
      <c r="KAQ53" s="76"/>
      <c r="KAR53" s="76"/>
      <c r="KAS53" s="76"/>
      <c r="KAT53" s="76"/>
      <c r="KAU53" s="76"/>
      <c r="KAV53" s="76"/>
      <c r="KAW53" s="76"/>
      <c r="KAX53" s="76"/>
      <c r="KAY53" s="76"/>
      <c r="KAZ53" s="76"/>
      <c r="KBA53" s="76"/>
      <c r="KBB53" s="76"/>
      <c r="KBC53" s="76"/>
      <c r="KBD53" s="76"/>
      <c r="KBE53" s="76"/>
      <c r="KBF53" s="76"/>
      <c r="KBG53" s="76"/>
      <c r="KBH53" s="76"/>
      <c r="KBI53" s="76"/>
      <c r="KBJ53" s="76"/>
      <c r="KBK53" s="76"/>
      <c r="KBL53" s="76"/>
      <c r="KBM53" s="76"/>
      <c r="KBN53" s="76"/>
      <c r="KBO53" s="76"/>
      <c r="KBP53" s="76"/>
      <c r="KBQ53" s="76"/>
      <c r="KBR53" s="76"/>
      <c r="KBS53" s="76"/>
      <c r="KBT53" s="76"/>
      <c r="KBU53" s="76"/>
      <c r="KBV53" s="76"/>
      <c r="KBW53" s="76"/>
      <c r="KBX53" s="76"/>
      <c r="KBY53" s="76"/>
      <c r="KBZ53" s="76"/>
      <c r="KCA53" s="76"/>
      <c r="KCB53" s="76"/>
      <c r="KCC53" s="76"/>
      <c r="KCD53" s="76"/>
      <c r="KCE53" s="76"/>
      <c r="KCF53" s="76"/>
      <c r="KCG53" s="76"/>
      <c r="KCH53" s="76"/>
      <c r="KCI53" s="76"/>
      <c r="KCJ53" s="76"/>
      <c r="KCK53" s="76"/>
      <c r="KCL53" s="76"/>
      <c r="KCM53" s="76"/>
      <c r="KCN53" s="76"/>
      <c r="KCO53" s="76"/>
      <c r="KCP53" s="76"/>
      <c r="KCQ53" s="76"/>
      <c r="KCR53" s="76"/>
      <c r="KCS53" s="76"/>
      <c r="KCT53" s="76"/>
      <c r="KCU53" s="76"/>
      <c r="KCV53" s="76"/>
      <c r="KCW53" s="76"/>
      <c r="KCX53" s="76"/>
      <c r="KCY53" s="76"/>
      <c r="KCZ53" s="76"/>
      <c r="KDA53" s="76"/>
      <c r="KDB53" s="76"/>
      <c r="KDC53" s="76"/>
      <c r="KDD53" s="76"/>
      <c r="KDE53" s="76"/>
      <c r="KDF53" s="76"/>
      <c r="KDG53" s="76"/>
      <c r="KDH53" s="76"/>
      <c r="KDI53" s="76"/>
      <c r="KDJ53" s="76"/>
      <c r="KDK53" s="76"/>
      <c r="KDL53" s="76"/>
      <c r="KDM53" s="76"/>
      <c r="KDN53" s="76"/>
      <c r="KDO53" s="76"/>
      <c r="KDP53" s="76"/>
      <c r="KDQ53" s="76"/>
      <c r="KDR53" s="76"/>
      <c r="KDS53" s="76"/>
      <c r="KDT53" s="76"/>
      <c r="KDU53" s="76"/>
      <c r="KDV53" s="76"/>
      <c r="KDW53" s="76"/>
      <c r="KDX53" s="76"/>
      <c r="KDY53" s="76"/>
      <c r="KDZ53" s="76"/>
      <c r="KEA53" s="76"/>
      <c r="KEB53" s="76"/>
      <c r="KEC53" s="76"/>
      <c r="KED53" s="76"/>
      <c r="KEE53" s="76"/>
      <c r="KEF53" s="76"/>
      <c r="KEG53" s="76"/>
      <c r="KEH53" s="76"/>
      <c r="KEI53" s="76"/>
      <c r="KEJ53" s="76"/>
      <c r="KEK53" s="76"/>
      <c r="KEL53" s="76"/>
      <c r="KEM53" s="76"/>
      <c r="KEN53" s="76"/>
      <c r="KEO53" s="76"/>
      <c r="KEP53" s="76"/>
      <c r="KEQ53" s="76"/>
      <c r="KER53" s="76"/>
      <c r="KES53" s="76"/>
      <c r="KET53" s="76"/>
      <c r="KEU53" s="76"/>
      <c r="KEV53" s="76"/>
      <c r="KEW53" s="76"/>
      <c r="KEX53" s="76"/>
      <c r="KEY53" s="76"/>
      <c r="KEZ53" s="76"/>
      <c r="KFA53" s="76"/>
      <c r="KFB53" s="76"/>
      <c r="KFC53" s="76"/>
      <c r="KFD53" s="76"/>
      <c r="KFE53" s="76"/>
      <c r="KFF53" s="76"/>
      <c r="KFG53" s="76"/>
      <c r="KFH53" s="76"/>
      <c r="KFI53" s="76"/>
      <c r="KFJ53" s="76"/>
      <c r="KFK53" s="76"/>
      <c r="KFL53" s="76"/>
      <c r="KFM53" s="76"/>
      <c r="KFN53" s="76"/>
      <c r="KFO53" s="76"/>
      <c r="KFP53" s="76"/>
      <c r="KFQ53" s="76"/>
      <c r="KFR53" s="76"/>
      <c r="KFS53" s="76"/>
      <c r="KFT53" s="76"/>
      <c r="KFU53" s="76"/>
      <c r="KFV53" s="76"/>
      <c r="KFW53" s="76"/>
      <c r="KFX53" s="76"/>
      <c r="KFY53" s="76"/>
      <c r="KFZ53" s="76"/>
      <c r="KGA53" s="76"/>
      <c r="KGB53" s="76"/>
      <c r="KGC53" s="76"/>
      <c r="KGD53" s="76"/>
      <c r="KGE53" s="76"/>
      <c r="KGF53" s="76"/>
      <c r="KGG53" s="76"/>
      <c r="KGH53" s="76"/>
      <c r="KGI53" s="76"/>
      <c r="KGJ53" s="76"/>
      <c r="KGK53" s="76"/>
      <c r="KGL53" s="76"/>
      <c r="KGM53" s="76"/>
      <c r="KGN53" s="76"/>
      <c r="KGO53" s="76"/>
      <c r="KGP53" s="76"/>
      <c r="KGQ53" s="76"/>
      <c r="KGR53" s="76"/>
      <c r="KGS53" s="76"/>
      <c r="KGT53" s="76"/>
      <c r="KGU53" s="76"/>
      <c r="KGV53" s="76"/>
      <c r="KGW53" s="76"/>
      <c r="KGX53" s="76"/>
      <c r="KGY53" s="76"/>
      <c r="KGZ53" s="76"/>
      <c r="KHA53" s="76"/>
      <c r="KHB53" s="76"/>
      <c r="KHC53" s="76"/>
      <c r="KHD53" s="76"/>
      <c r="KHE53" s="76"/>
      <c r="KHF53" s="76"/>
      <c r="KHG53" s="76"/>
      <c r="KHH53" s="76"/>
      <c r="KHI53" s="76"/>
      <c r="KHJ53" s="76"/>
      <c r="KHK53" s="76"/>
      <c r="KHL53" s="76"/>
      <c r="KHM53" s="76"/>
      <c r="KHN53" s="76"/>
      <c r="KHO53" s="76"/>
      <c r="KHP53" s="76"/>
      <c r="KHQ53" s="76"/>
      <c r="KHR53" s="76"/>
      <c r="KHS53" s="76"/>
      <c r="KHT53" s="76"/>
      <c r="KHU53" s="76"/>
      <c r="KHV53" s="76"/>
      <c r="KHW53" s="76"/>
      <c r="KHX53" s="76"/>
      <c r="KHY53" s="76"/>
      <c r="KHZ53" s="76"/>
      <c r="KIA53" s="76"/>
      <c r="KIB53" s="76"/>
      <c r="KIC53" s="76"/>
      <c r="KID53" s="76"/>
      <c r="KIE53" s="76"/>
      <c r="KIF53" s="76"/>
      <c r="KIG53" s="76"/>
      <c r="KIH53" s="76"/>
      <c r="KII53" s="76"/>
      <c r="KIJ53" s="76"/>
      <c r="KIK53" s="76"/>
      <c r="KIL53" s="76"/>
      <c r="KIM53" s="76"/>
      <c r="KIN53" s="76"/>
      <c r="KIO53" s="76"/>
      <c r="KIP53" s="76"/>
      <c r="KIQ53" s="76"/>
      <c r="KIR53" s="76"/>
      <c r="KIS53" s="76"/>
      <c r="KIT53" s="76"/>
      <c r="KIU53" s="76"/>
      <c r="KIV53" s="76"/>
      <c r="KIW53" s="76"/>
      <c r="KIX53" s="76"/>
      <c r="KIY53" s="76"/>
      <c r="KIZ53" s="76"/>
      <c r="KJA53" s="76"/>
      <c r="KJB53" s="76"/>
      <c r="KJC53" s="76"/>
      <c r="KJD53" s="76"/>
      <c r="KJE53" s="76"/>
      <c r="KJF53" s="76"/>
      <c r="KJG53" s="76"/>
      <c r="KJH53" s="76"/>
      <c r="KJI53" s="76"/>
      <c r="KJJ53" s="76"/>
      <c r="KJK53" s="76"/>
      <c r="KJL53" s="76"/>
      <c r="KJM53" s="76"/>
      <c r="KJN53" s="76"/>
      <c r="KJO53" s="76"/>
      <c r="KJP53" s="76"/>
      <c r="KJQ53" s="76"/>
      <c r="KJR53" s="76"/>
      <c r="KJS53" s="76"/>
      <c r="KJT53" s="76"/>
      <c r="KJU53" s="76"/>
      <c r="KJV53" s="76"/>
      <c r="KJW53" s="76"/>
      <c r="KJX53" s="76"/>
      <c r="KJY53" s="76"/>
      <c r="KJZ53" s="76"/>
      <c r="KKA53" s="76"/>
      <c r="KKB53" s="76"/>
      <c r="KKC53" s="76"/>
      <c r="KKD53" s="76"/>
      <c r="KKE53" s="76"/>
      <c r="KKF53" s="76"/>
      <c r="KKG53" s="76"/>
      <c r="KKH53" s="76"/>
      <c r="KKI53" s="76"/>
      <c r="KKJ53" s="76"/>
      <c r="KKK53" s="76"/>
      <c r="KKL53" s="76"/>
      <c r="KKM53" s="76"/>
      <c r="KKN53" s="76"/>
      <c r="KKO53" s="76"/>
      <c r="KKP53" s="76"/>
      <c r="KKQ53" s="76"/>
      <c r="KKR53" s="76"/>
      <c r="KKS53" s="76"/>
      <c r="KKT53" s="76"/>
      <c r="KKU53" s="76"/>
      <c r="KKV53" s="76"/>
      <c r="KKW53" s="76"/>
      <c r="KKX53" s="76"/>
      <c r="KKY53" s="76"/>
      <c r="KKZ53" s="76"/>
      <c r="KLA53" s="76"/>
      <c r="KLB53" s="76"/>
      <c r="KLC53" s="76"/>
      <c r="KLD53" s="76"/>
      <c r="KLE53" s="76"/>
      <c r="KLF53" s="76"/>
      <c r="KLG53" s="76"/>
      <c r="KLH53" s="76"/>
      <c r="KLI53" s="76"/>
      <c r="KLJ53" s="76"/>
      <c r="KLK53" s="76"/>
      <c r="KLL53" s="76"/>
      <c r="KLM53" s="76"/>
      <c r="KLN53" s="76"/>
      <c r="KLO53" s="76"/>
      <c r="KLP53" s="76"/>
      <c r="KLQ53" s="76"/>
      <c r="KLR53" s="76"/>
      <c r="KLS53" s="76"/>
      <c r="KLT53" s="76"/>
      <c r="KLU53" s="76"/>
      <c r="KLV53" s="76"/>
      <c r="KLW53" s="76"/>
      <c r="KLX53" s="76"/>
      <c r="KLY53" s="76"/>
      <c r="KLZ53" s="76"/>
      <c r="KMA53" s="76"/>
      <c r="KMB53" s="76"/>
      <c r="KMC53" s="76"/>
      <c r="KMD53" s="76"/>
      <c r="KME53" s="76"/>
      <c r="KMF53" s="76"/>
      <c r="KMG53" s="76"/>
      <c r="KMH53" s="76"/>
      <c r="KMI53" s="76"/>
      <c r="KMJ53" s="76"/>
      <c r="KMK53" s="76"/>
      <c r="KML53" s="76"/>
      <c r="KMM53" s="76"/>
      <c r="KMN53" s="76"/>
      <c r="KMO53" s="76"/>
      <c r="KMP53" s="76"/>
      <c r="KMQ53" s="76"/>
      <c r="KMR53" s="76"/>
      <c r="KMS53" s="76"/>
      <c r="KMT53" s="76"/>
      <c r="KMU53" s="76"/>
      <c r="KMV53" s="76"/>
      <c r="KMW53" s="76"/>
      <c r="KMX53" s="76"/>
      <c r="KMY53" s="76"/>
      <c r="KMZ53" s="76"/>
      <c r="KNA53" s="76"/>
      <c r="KNB53" s="76"/>
      <c r="KNC53" s="76"/>
      <c r="KND53" s="76"/>
      <c r="KNE53" s="76"/>
      <c r="KNF53" s="76"/>
      <c r="KNG53" s="76"/>
      <c r="KNH53" s="76"/>
      <c r="KNI53" s="76"/>
      <c r="KNJ53" s="76"/>
      <c r="KNK53" s="76"/>
      <c r="KNL53" s="76"/>
      <c r="KNM53" s="76"/>
      <c r="KNN53" s="76"/>
      <c r="KNO53" s="76"/>
      <c r="KNP53" s="76"/>
      <c r="KNQ53" s="76"/>
      <c r="KNR53" s="76"/>
      <c r="KNS53" s="76"/>
      <c r="KNT53" s="76"/>
      <c r="KNU53" s="76"/>
      <c r="KNV53" s="76"/>
      <c r="KNW53" s="76"/>
      <c r="KNX53" s="76"/>
      <c r="KNY53" s="76"/>
      <c r="KNZ53" s="76"/>
      <c r="KOA53" s="76"/>
      <c r="KOB53" s="76"/>
      <c r="KOC53" s="76"/>
      <c r="KOD53" s="76"/>
      <c r="KOE53" s="76"/>
      <c r="KOF53" s="76"/>
      <c r="KOG53" s="76"/>
      <c r="KOH53" s="76"/>
      <c r="KOI53" s="76"/>
      <c r="KOJ53" s="76"/>
      <c r="KOK53" s="76"/>
      <c r="KOL53" s="76"/>
      <c r="KOM53" s="76"/>
      <c r="KON53" s="76"/>
      <c r="KOO53" s="76"/>
      <c r="KOP53" s="76"/>
      <c r="KOQ53" s="76"/>
      <c r="KOR53" s="76"/>
      <c r="KOS53" s="76"/>
      <c r="KOT53" s="76"/>
      <c r="KOU53" s="76"/>
      <c r="KOV53" s="76"/>
      <c r="KOW53" s="76"/>
      <c r="KOX53" s="76"/>
      <c r="KOY53" s="76"/>
      <c r="KOZ53" s="76"/>
      <c r="KPA53" s="76"/>
      <c r="KPB53" s="76"/>
      <c r="KPC53" s="76"/>
      <c r="KPD53" s="76"/>
      <c r="KPE53" s="76"/>
      <c r="KPF53" s="76"/>
      <c r="KPG53" s="76"/>
      <c r="KPH53" s="76"/>
      <c r="KPI53" s="76"/>
      <c r="KPJ53" s="76"/>
      <c r="KPK53" s="76"/>
      <c r="KPL53" s="76"/>
      <c r="KPM53" s="76"/>
      <c r="KPN53" s="76"/>
      <c r="KPO53" s="76"/>
      <c r="KPP53" s="76"/>
      <c r="KPQ53" s="76"/>
      <c r="KPR53" s="76"/>
      <c r="KPS53" s="76"/>
      <c r="KPT53" s="76"/>
      <c r="KPU53" s="76"/>
      <c r="KPV53" s="76"/>
      <c r="KPW53" s="76"/>
      <c r="KPX53" s="76"/>
      <c r="KPY53" s="76"/>
      <c r="KPZ53" s="76"/>
      <c r="KQA53" s="76"/>
      <c r="KQB53" s="76"/>
      <c r="KQC53" s="76"/>
      <c r="KQD53" s="76"/>
      <c r="KQE53" s="76"/>
      <c r="KQF53" s="76"/>
      <c r="KQG53" s="76"/>
      <c r="KQH53" s="76"/>
      <c r="KQI53" s="76"/>
      <c r="KQJ53" s="76"/>
      <c r="KQK53" s="76"/>
      <c r="KQL53" s="76"/>
      <c r="KQM53" s="76"/>
      <c r="KQN53" s="76"/>
      <c r="KQO53" s="76"/>
      <c r="KQP53" s="76"/>
      <c r="KQQ53" s="76"/>
      <c r="KQR53" s="76"/>
      <c r="KQS53" s="76"/>
      <c r="KQT53" s="76"/>
      <c r="KQU53" s="76"/>
      <c r="KQV53" s="76"/>
      <c r="KQW53" s="76"/>
      <c r="KQX53" s="76"/>
      <c r="KQY53" s="76"/>
      <c r="KQZ53" s="76"/>
      <c r="KRA53" s="76"/>
      <c r="KRB53" s="76"/>
      <c r="KRC53" s="76"/>
      <c r="KRD53" s="76"/>
      <c r="KRE53" s="76"/>
      <c r="KRF53" s="76"/>
      <c r="KRG53" s="76"/>
      <c r="KRH53" s="76"/>
      <c r="KRI53" s="76"/>
      <c r="KRJ53" s="76"/>
      <c r="KRK53" s="76"/>
      <c r="KRL53" s="76"/>
      <c r="KRM53" s="76"/>
      <c r="KRN53" s="76"/>
      <c r="KRO53" s="76"/>
      <c r="KRP53" s="76"/>
      <c r="KRQ53" s="76"/>
      <c r="KRR53" s="76"/>
      <c r="KRS53" s="76"/>
      <c r="KRT53" s="76"/>
      <c r="KRU53" s="76"/>
      <c r="KRV53" s="76"/>
      <c r="KRW53" s="76"/>
      <c r="KRX53" s="76"/>
      <c r="KRY53" s="76"/>
      <c r="KRZ53" s="76"/>
      <c r="KSA53" s="76"/>
      <c r="KSB53" s="76"/>
      <c r="KSC53" s="76"/>
      <c r="KSD53" s="76"/>
      <c r="KSE53" s="76"/>
      <c r="KSF53" s="76"/>
      <c r="KSG53" s="76"/>
      <c r="KSH53" s="76"/>
      <c r="KSI53" s="76"/>
      <c r="KSJ53" s="76"/>
      <c r="KSK53" s="76"/>
      <c r="KSL53" s="76"/>
      <c r="KSM53" s="76"/>
      <c r="KSN53" s="76"/>
      <c r="KSO53" s="76"/>
      <c r="KSP53" s="76"/>
      <c r="KSQ53" s="76"/>
      <c r="KSR53" s="76"/>
      <c r="KSS53" s="76"/>
      <c r="KST53" s="76"/>
      <c r="KSU53" s="76"/>
      <c r="KSV53" s="76"/>
      <c r="KSW53" s="76"/>
      <c r="KSX53" s="76"/>
      <c r="KSY53" s="76"/>
      <c r="KSZ53" s="76"/>
      <c r="KTA53" s="76"/>
      <c r="KTB53" s="76"/>
      <c r="KTC53" s="76"/>
      <c r="KTD53" s="76"/>
      <c r="KTE53" s="76"/>
      <c r="KTF53" s="76"/>
      <c r="KTG53" s="76"/>
      <c r="KTH53" s="76"/>
      <c r="KTI53" s="76"/>
      <c r="KTJ53" s="76"/>
      <c r="KTK53" s="76"/>
      <c r="KTL53" s="76"/>
      <c r="KTM53" s="76"/>
      <c r="KTN53" s="76"/>
      <c r="KTO53" s="76"/>
      <c r="KTP53" s="76"/>
      <c r="KTQ53" s="76"/>
      <c r="KTR53" s="76"/>
      <c r="KTS53" s="76"/>
      <c r="KTT53" s="76"/>
      <c r="KTU53" s="76"/>
      <c r="KTV53" s="76"/>
      <c r="KTW53" s="76"/>
      <c r="KTX53" s="76"/>
      <c r="KTY53" s="76"/>
      <c r="KTZ53" s="76"/>
      <c r="KUA53" s="76"/>
      <c r="KUB53" s="76"/>
      <c r="KUC53" s="76"/>
      <c r="KUD53" s="76"/>
      <c r="KUE53" s="76"/>
      <c r="KUF53" s="76"/>
      <c r="KUG53" s="76"/>
      <c r="KUH53" s="76"/>
      <c r="KUI53" s="76"/>
      <c r="KUJ53" s="76"/>
      <c r="KUK53" s="76"/>
      <c r="KUL53" s="76"/>
      <c r="KUM53" s="76"/>
      <c r="KUN53" s="76"/>
      <c r="KUO53" s="76"/>
      <c r="KUP53" s="76"/>
      <c r="KUQ53" s="76"/>
      <c r="KUR53" s="76"/>
      <c r="KUS53" s="76"/>
      <c r="KUT53" s="76"/>
      <c r="KUU53" s="76"/>
      <c r="KUV53" s="76"/>
      <c r="KUW53" s="76"/>
      <c r="KUX53" s="76"/>
      <c r="KUY53" s="76"/>
      <c r="KUZ53" s="76"/>
      <c r="KVA53" s="76"/>
      <c r="KVB53" s="76"/>
      <c r="KVC53" s="76"/>
      <c r="KVD53" s="76"/>
      <c r="KVE53" s="76"/>
      <c r="KVF53" s="76"/>
      <c r="KVG53" s="76"/>
      <c r="KVH53" s="76"/>
      <c r="KVI53" s="76"/>
      <c r="KVJ53" s="76"/>
      <c r="KVK53" s="76"/>
      <c r="KVL53" s="76"/>
      <c r="KVM53" s="76"/>
      <c r="KVN53" s="76"/>
      <c r="KVO53" s="76"/>
      <c r="KVP53" s="76"/>
      <c r="KVQ53" s="76"/>
      <c r="KVR53" s="76"/>
      <c r="KVS53" s="76"/>
      <c r="KVT53" s="76"/>
      <c r="KVU53" s="76"/>
      <c r="KVV53" s="76"/>
      <c r="KVW53" s="76"/>
      <c r="KVX53" s="76"/>
      <c r="KVY53" s="76"/>
      <c r="KVZ53" s="76"/>
      <c r="KWA53" s="76"/>
      <c r="KWB53" s="76"/>
      <c r="KWC53" s="76"/>
      <c r="KWD53" s="76"/>
      <c r="KWE53" s="76"/>
      <c r="KWF53" s="76"/>
      <c r="KWG53" s="76"/>
      <c r="KWH53" s="76"/>
      <c r="KWI53" s="76"/>
      <c r="KWJ53" s="76"/>
      <c r="KWK53" s="76"/>
      <c r="KWL53" s="76"/>
      <c r="KWM53" s="76"/>
      <c r="KWN53" s="76"/>
      <c r="KWO53" s="76"/>
      <c r="KWP53" s="76"/>
      <c r="KWQ53" s="76"/>
      <c r="KWR53" s="76"/>
      <c r="KWS53" s="76"/>
      <c r="KWT53" s="76"/>
      <c r="KWU53" s="76"/>
      <c r="KWV53" s="76"/>
      <c r="KWW53" s="76"/>
      <c r="KWX53" s="76"/>
      <c r="KWY53" s="76"/>
      <c r="KWZ53" s="76"/>
      <c r="KXA53" s="76"/>
      <c r="KXB53" s="76"/>
      <c r="KXC53" s="76"/>
      <c r="KXD53" s="76"/>
      <c r="KXE53" s="76"/>
      <c r="KXF53" s="76"/>
      <c r="KXG53" s="76"/>
      <c r="KXH53" s="76"/>
      <c r="KXI53" s="76"/>
      <c r="KXJ53" s="76"/>
      <c r="KXK53" s="76"/>
      <c r="KXL53" s="76"/>
      <c r="KXM53" s="76"/>
      <c r="KXN53" s="76"/>
      <c r="KXO53" s="76"/>
      <c r="KXP53" s="76"/>
      <c r="KXQ53" s="76"/>
      <c r="KXR53" s="76"/>
      <c r="KXS53" s="76"/>
      <c r="KXT53" s="76"/>
      <c r="KXU53" s="76"/>
      <c r="KXV53" s="76"/>
      <c r="KXW53" s="76"/>
      <c r="KXX53" s="76"/>
      <c r="KXY53" s="76"/>
      <c r="KXZ53" s="76"/>
      <c r="KYA53" s="76"/>
      <c r="KYB53" s="76"/>
      <c r="KYC53" s="76"/>
      <c r="KYD53" s="76"/>
      <c r="KYE53" s="76"/>
      <c r="KYF53" s="76"/>
      <c r="KYG53" s="76"/>
      <c r="KYH53" s="76"/>
      <c r="KYI53" s="76"/>
      <c r="KYJ53" s="76"/>
      <c r="KYK53" s="76"/>
      <c r="KYL53" s="76"/>
      <c r="KYM53" s="76"/>
      <c r="KYN53" s="76"/>
      <c r="KYO53" s="76"/>
      <c r="KYP53" s="76"/>
      <c r="KYQ53" s="76"/>
      <c r="KYR53" s="76"/>
      <c r="KYS53" s="76"/>
      <c r="KYT53" s="76"/>
      <c r="KYU53" s="76"/>
      <c r="KYV53" s="76"/>
      <c r="KYW53" s="76"/>
      <c r="KYX53" s="76"/>
      <c r="KYY53" s="76"/>
      <c r="KYZ53" s="76"/>
      <c r="KZA53" s="76"/>
      <c r="KZB53" s="76"/>
      <c r="KZC53" s="76"/>
      <c r="KZD53" s="76"/>
      <c r="KZE53" s="76"/>
      <c r="KZF53" s="76"/>
      <c r="KZG53" s="76"/>
      <c r="KZH53" s="76"/>
      <c r="KZI53" s="76"/>
      <c r="KZJ53" s="76"/>
      <c r="KZK53" s="76"/>
      <c r="KZL53" s="76"/>
      <c r="KZM53" s="76"/>
      <c r="KZN53" s="76"/>
      <c r="KZO53" s="76"/>
      <c r="KZP53" s="76"/>
      <c r="KZQ53" s="76"/>
      <c r="KZR53" s="76"/>
      <c r="KZS53" s="76"/>
      <c r="KZT53" s="76"/>
      <c r="KZU53" s="76"/>
      <c r="KZV53" s="76"/>
      <c r="KZW53" s="76"/>
      <c r="KZX53" s="76"/>
      <c r="KZY53" s="76"/>
      <c r="KZZ53" s="76"/>
      <c r="LAA53" s="76"/>
      <c r="LAB53" s="76"/>
      <c r="LAC53" s="76"/>
      <c r="LAD53" s="76"/>
      <c r="LAE53" s="76"/>
      <c r="LAF53" s="76"/>
      <c r="LAG53" s="76"/>
      <c r="LAH53" s="76"/>
      <c r="LAI53" s="76"/>
      <c r="LAJ53" s="76"/>
      <c r="LAK53" s="76"/>
      <c r="LAL53" s="76"/>
      <c r="LAM53" s="76"/>
      <c r="LAN53" s="76"/>
      <c r="LAO53" s="76"/>
      <c r="LAP53" s="76"/>
      <c r="LAQ53" s="76"/>
      <c r="LAR53" s="76"/>
      <c r="LAS53" s="76"/>
      <c r="LAT53" s="76"/>
      <c r="LAU53" s="76"/>
      <c r="LAV53" s="76"/>
      <c r="LAW53" s="76"/>
      <c r="LAX53" s="76"/>
      <c r="LAY53" s="76"/>
      <c r="LAZ53" s="76"/>
      <c r="LBA53" s="76"/>
      <c r="LBB53" s="76"/>
      <c r="LBC53" s="76"/>
      <c r="LBD53" s="76"/>
      <c r="LBE53" s="76"/>
      <c r="LBF53" s="76"/>
      <c r="LBG53" s="76"/>
      <c r="LBH53" s="76"/>
      <c r="LBI53" s="76"/>
      <c r="LBJ53" s="76"/>
      <c r="LBK53" s="76"/>
      <c r="LBL53" s="76"/>
      <c r="LBM53" s="76"/>
      <c r="LBN53" s="76"/>
      <c r="LBO53" s="76"/>
      <c r="LBP53" s="76"/>
      <c r="LBQ53" s="76"/>
      <c r="LBR53" s="76"/>
      <c r="LBS53" s="76"/>
      <c r="LBT53" s="76"/>
      <c r="LBU53" s="76"/>
      <c r="LBV53" s="76"/>
      <c r="LBW53" s="76"/>
      <c r="LBX53" s="76"/>
      <c r="LBY53" s="76"/>
      <c r="LBZ53" s="76"/>
      <c r="LCA53" s="76"/>
      <c r="LCB53" s="76"/>
      <c r="LCC53" s="76"/>
      <c r="LCD53" s="76"/>
      <c r="LCE53" s="76"/>
      <c r="LCF53" s="76"/>
      <c r="LCG53" s="76"/>
      <c r="LCH53" s="76"/>
      <c r="LCI53" s="76"/>
      <c r="LCJ53" s="76"/>
      <c r="LCK53" s="76"/>
      <c r="LCL53" s="76"/>
      <c r="LCM53" s="76"/>
      <c r="LCN53" s="76"/>
      <c r="LCO53" s="76"/>
      <c r="LCP53" s="76"/>
      <c r="LCQ53" s="76"/>
      <c r="LCR53" s="76"/>
      <c r="LCS53" s="76"/>
      <c r="LCT53" s="76"/>
      <c r="LCU53" s="76"/>
      <c r="LCV53" s="76"/>
      <c r="LCW53" s="76"/>
      <c r="LCX53" s="76"/>
      <c r="LCY53" s="76"/>
      <c r="LCZ53" s="76"/>
      <c r="LDA53" s="76"/>
      <c r="LDB53" s="76"/>
      <c r="LDC53" s="76"/>
      <c r="LDD53" s="76"/>
      <c r="LDE53" s="76"/>
      <c r="LDF53" s="76"/>
      <c r="LDG53" s="76"/>
      <c r="LDH53" s="76"/>
      <c r="LDI53" s="76"/>
      <c r="LDJ53" s="76"/>
      <c r="LDK53" s="76"/>
      <c r="LDL53" s="76"/>
      <c r="LDM53" s="76"/>
      <c r="LDN53" s="76"/>
      <c r="LDO53" s="76"/>
      <c r="LDP53" s="76"/>
      <c r="LDQ53" s="76"/>
      <c r="LDR53" s="76"/>
      <c r="LDS53" s="76"/>
      <c r="LDT53" s="76"/>
      <c r="LDU53" s="76"/>
      <c r="LDV53" s="76"/>
      <c r="LDW53" s="76"/>
      <c r="LDX53" s="76"/>
      <c r="LDY53" s="76"/>
      <c r="LDZ53" s="76"/>
      <c r="LEA53" s="76"/>
      <c r="LEB53" s="76"/>
      <c r="LEC53" s="76"/>
      <c r="LED53" s="76"/>
      <c r="LEE53" s="76"/>
      <c r="LEF53" s="76"/>
      <c r="LEG53" s="76"/>
      <c r="LEH53" s="76"/>
      <c r="LEI53" s="76"/>
      <c r="LEJ53" s="76"/>
      <c r="LEK53" s="76"/>
      <c r="LEL53" s="76"/>
      <c r="LEM53" s="76"/>
      <c r="LEN53" s="76"/>
      <c r="LEO53" s="76"/>
      <c r="LEP53" s="76"/>
      <c r="LEQ53" s="76"/>
      <c r="LER53" s="76"/>
      <c r="LES53" s="76"/>
      <c r="LET53" s="76"/>
      <c r="LEU53" s="76"/>
      <c r="LEV53" s="76"/>
      <c r="LEW53" s="76"/>
      <c r="LEX53" s="76"/>
      <c r="LEY53" s="76"/>
      <c r="LEZ53" s="76"/>
      <c r="LFA53" s="76"/>
      <c r="LFB53" s="76"/>
      <c r="LFC53" s="76"/>
      <c r="LFD53" s="76"/>
      <c r="LFE53" s="76"/>
      <c r="LFF53" s="76"/>
      <c r="LFG53" s="76"/>
      <c r="LFH53" s="76"/>
      <c r="LFI53" s="76"/>
      <c r="LFJ53" s="76"/>
      <c r="LFK53" s="76"/>
      <c r="LFL53" s="76"/>
      <c r="LFM53" s="76"/>
      <c r="LFN53" s="76"/>
      <c r="LFO53" s="76"/>
      <c r="LFP53" s="76"/>
      <c r="LFQ53" s="76"/>
      <c r="LFR53" s="76"/>
      <c r="LFS53" s="76"/>
      <c r="LFT53" s="76"/>
      <c r="LFU53" s="76"/>
      <c r="LFV53" s="76"/>
      <c r="LFW53" s="76"/>
      <c r="LFX53" s="76"/>
      <c r="LFY53" s="76"/>
      <c r="LFZ53" s="76"/>
      <c r="LGA53" s="76"/>
      <c r="LGB53" s="76"/>
      <c r="LGC53" s="76"/>
      <c r="LGD53" s="76"/>
      <c r="LGE53" s="76"/>
      <c r="LGF53" s="76"/>
      <c r="LGG53" s="76"/>
      <c r="LGH53" s="76"/>
      <c r="LGI53" s="76"/>
      <c r="LGJ53" s="76"/>
      <c r="LGK53" s="76"/>
      <c r="LGL53" s="76"/>
      <c r="LGM53" s="76"/>
      <c r="LGN53" s="76"/>
      <c r="LGO53" s="76"/>
      <c r="LGP53" s="76"/>
      <c r="LGQ53" s="76"/>
      <c r="LGR53" s="76"/>
      <c r="LGS53" s="76"/>
      <c r="LGT53" s="76"/>
      <c r="LGU53" s="76"/>
      <c r="LGV53" s="76"/>
      <c r="LGW53" s="76"/>
      <c r="LGX53" s="76"/>
      <c r="LGY53" s="76"/>
      <c r="LGZ53" s="76"/>
      <c r="LHA53" s="76"/>
      <c r="LHB53" s="76"/>
      <c r="LHC53" s="76"/>
      <c r="LHD53" s="76"/>
      <c r="LHE53" s="76"/>
      <c r="LHF53" s="76"/>
      <c r="LHG53" s="76"/>
      <c r="LHH53" s="76"/>
      <c r="LHI53" s="76"/>
      <c r="LHJ53" s="76"/>
      <c r="LHK53" s="76"/>
      <c r="LHL53" s="76"/>
      <c r="LHM53" s="76"/>
      <c r="LHN53" s="76"/>
      <c r="LHO53" s="76"/>
      <c r="LHP53" s="76"/>
      <c r="LHQ53" s="76"/>
      <c r="LHR53" s="76"/>
      <c r="LHS53" s="76"/>
      <c r="LHT53" s="76"/>
      <c r="LHU53" s="76"/>
      <c r="LHV53" s="76"/>
      <c r="LHW53" s="76"/>
      <c r="LHX53" s="76"/>
      <c r="LHY53" s="76"/>
      <c r="LHZ53" s="76"/>
      <c r="LIA53" s="76"/>
      <c r="LIB53" s="76"/>
      <c r="LIC53" s="76"/>
      <c r="LID53" s="76"/>
      <c r="LIE53" s="76"/>
      <c r="LIF53" s="76"/>
      <c r="LIG53" s="76"/>
      <c r="LIH53" s="76"/>
      <c r="LII53" s="76"/>
      <c r="LIJ53" s="76"/>
      <c r="LIK53" s="76"/>
      <c r="LIL53" s="76"/>
      <c r="LIM53" s="76"/>
      <c r="LIN53" s="76"/>
      <c r="LIO53" s="76"/>
      <c r="LIP53" s="76"/>
      <c r="LIQ53" s="76"/>
      <c r="LIR53" s="76"/>
      <c r="LIS53" s="76"/>
      <c r="LIT53" s="76"/>
      <c r="LIU53" s="76"/>
      <c r="LIV53" s="76"/>
      <c r="LIW53" s="76"/>
      <c r="LIX53" s="76"/>
      <c r="LIY53" s="76"/>
      <c r="LIZ53" s="76"/>
      <c r="LJA53" s="76"/>
      <c r="LJB53" s="76"/>
      <c r="LJC53" s="76"/>
      <c r="LJD53" s="76"/>
      <c r="LJE53" s="76"/>
      <c r="LJF53" s="76"/>
      <c r="LJG53" s="76"/>
      <c r="LJH53" s="76"/>
      <c r="LJI53" s="76"/>
      <c r="LJJ53" s="76"/>
      <c r="LJK53" s="76"/>
      <c r="LJL53" s="76"/>
      <c r="LJM53" s="76"/>
      <c r="LJN53" s="76"/>
      <c r="LJO53" s="76"/>
      <c r="LJP53" s="76"/>
      <c r="LJQ53" s="76"/>
      <c r="LJR53" s="76"/>
      <c r="LJS53" s="76"/>
      <c r="LJT53" s="76"/>
      <c r="LJU53" s="76"/>
      <c r="LJV53" s="76"/>
      <c r="LJW53" s="76"/>
      <c r="LJX53" s="76"/>
      <c r="LJY53" s="76"/>
      <c r="LJZ53" s="76"/>
      <c r="LKA53" s="76"/>
      <c r="LKB53" s="76"/>
      <c r="LKC53" s="76"/>
      <c r="LKD53" s="76"/>
      <c r="LKE53" s="76"/>
      <c r="LKF53" s="76"/>
      <c r="LKG53" s="76"/>
      <c r="LKH53" s="76"/>
      <c r="LKI53" s="76"/>
      <c r="LKJ53" s="76"/>
      <c r="LKK53" s="76"/>
      <c r="LKL53" s="76"/>
      <c r="LKM53" s="76"/>
      <c r="LKN53" s="76"/>
      <c r="LKO53" s="76"/>
      <c r="LKP53" s="76"/>
      <c r="LKQ53" s="76"/>
      <c r="LKR53" s="76"/>
      <c r="LKS53" s="76"/>
      <c r="LKT53" s="76"/>
      <c r="LKU53" s="76"/>
      <c r="LKV53" s="76"/>
      <c r="LKW53" s="76"/>
      <c r="LKX53" s="76"/>
      <c r="LKY53" s="76"/>
      <c r="LKZ53" s="76"/>
      <c r="LLA53" s="76"/>
      <c r="LLB53" s="76"/>
      <c r="LLC53" s="76"/>
      <c r="LLD53" s="76"/>
      <c r="LLE53" s="76"/>
      <c r="LLF53" s="76"/>
      <c r="LLG53" s="76"/>
      <c r="LLH53" s="76"/>
      <c r="LLI53" s="76"/>
      <c r="LLJ53" s="76"/>
      <c r="LLK53" s="76"/>
      <c r="LLL53" s="76"/>
      <c r="LLM53" s="76"/>
      <c r="LLN53" s="76"/>
      <c r="LLO53" s="76"/>
      <c r="LLP53" s="76"/>
      <c r="LLQ53" s="76"/>
      <c r="LLR53" s="76"/>
      <c r="LLS53" s="76"/>
      <c r="LLT53" s="76"/>
      <c r="LLU53" s="76"/>
      <c r="LLV53" s="76"/>
      <c r="LLW53" s="76"/>
      <c r="LLX53" s="76"/>
      <c r="LLY53" s="76"/>
      <c r="LLZ53" s="76"/>
      <c r="LMA53" s="76"/>
      <c r="LMB53" s="76"/>
      <c r="LMC53" s="76"/>
      <c r="LMD53" s="76"/>
      <c r="LME53" s="76"/>
      <c r="LMF53" s="76"/>
      <c r="LMG53" s="76"/>
      <c r="LMH53" s="76"/>
      <c r="LMI53" s="76"/>
      <c r="LMJ53" s="76"/>
      <c r="LMK53" s="76"/>
      <c r="LML53" s="76"/>
      <c r="LMM53" s="76"/>
      <c r="LMN53" s="76"/>
      <c r="LMO53" s="76"/>
      <c r="LMP53" s="76"/>
      <c r="LMQ53" s="76"/>
      <c r="LMR53" s="76"/>
      <c r="LMS53" s="76"/>
      <c r="LMT53" s="76"/>
      <c r="LMU53" s="76"/>
      <c r="LMV53" s="76"/>
      <c r="LMW53" s="76"/>
      <c r="LMX53" s="76"/>
      <c r="LMY53" s="76"/>
      <c r="LMZ53" s="76"/>
      <c r="LNA53" s="76"/>
      <c r="LNB53" s="76"/>
      <c r="LNC53" s="76"/>
      <c r="LND53" s="76"/>
      <c r="LNE53" s="76"/>
      <c r="LNF53" s="76"/>
      <c r="LNG53" s="76"/>
      <c r="LNH53" s="76"/>
      <c r="LNI53" s="76"/>
      <c r="LNJ53" s="76"/>
      <c r="LNK53" s="76"/>
      <c r="LNL53" s="76"/>
      <c r="LNM53" s="76"/>
      <c r="LNN53" s="76"/>
      <c r="LNO53" s="76"/>
      <c r="LNP53" s="76"/>
      <c r="LNQ53" s="76"/>
      <c r="LNR53" s="76"/>
      <c r="LNS53" s="76"/>
      <c r="LNT53" s="76"/>
      <c r="LNU53" s="76"/>
      <c r="LNV53" s="76"/>
      <c r="LNW53" s="76"/>
      <c r="LNX53" s="76"/>
      <c r="LNY53" s="76"/>
      <c r="LNZ53" s="76"/>
      <c r="LOA53" s="76"/>
      <c r="LOB53" s="76"/>
      <c r="LOC53" s="76"/>
      <c r="LOD53" s="76"/>
      <c r="LOE53" s="76"/>
      <c r="LOF53" s="76"/>
      <c r="LOG53" s="76"/>
      <c r="LOH53" s="76"/>
      <c r="LOI53" s="76"/>
      <c r="LOJ53" s="76"/>
      <c r="LOK53" s="76"/>
      <c r="LOL53" s="76"/>
      <c r="LOM53" s="76"/>
      <c r="LON53" s="76"/>
      <c r="LOO53" s="76"/>
      <c r="LOP53" s="76"/>
      <c r="LOQ53" s="76"/>
      <c r="LOR53" s="76"/>
      <c r="LOS53" s="76"/>
      <c r="LOT53" s="76"/>
      <c r="LOU53" s="76"/>
      <c r="LOV53" s="76"/>
      <c r="LOW53" s="76"/>
      <c r="LOX53" s="76"/>
      <c r="LOY53" s="76"/>
      <c r="LOZ53" s="76"/>
      <c r="LPA53" s="76"/>
      <c r="LPB53" s="76"/>
      <c r="LPC53" s="76"/>
      <c r="LPD53" s="76"/>
      <c r="LPE53" s="76"/>
      <c r="LPF53" s="76"/>
      <c r="LPG53" s="76"/>
      <c r="LPH53" s="76"/>
      <c r="LPI53" s="76"/>
      <c r="LPJ53" s="76"/>
      <c r="LPK53" s="76"/>
      <c r="LPL53" s="76"/>
      <c r="LPM53" s="76"/>
      <c r="LPN53" s="76"/>
      <c r="LPO53" s="76"/>
      <c r="LPP53" s="76"/>
      <c r="LPQ53" s="76"/>
      <c r="LPR53" s="76"/>
      <c r="LPS53" s="76"/>
      <c r="LPT53" s="76"/>
      <c r="LPU53" s="76"/>
      <c r="LPV53" s="76"/>
      <c r="LPW53" s="76"/>
      <c r="LPX53" s="76"/>
      <c r="LPY53" s="76"/>
      <c r="LPZ53" s="76"/>
      <c r="LQA53" s="76"/>
      <c r="LQB53" s="76"/>
      <c r="LQC53" s="76"/>
      <c r="LQD53" s="76"/>
      <c r="LQE53" s="76"/>
      <c r="LQF53" s="76"/>
      <c r="LQG53" s="76"/>
      <c r="LQH53" s="76"/>
      <c r="LQI53" s="76"/>
      <c r="LQJ53" s="76"/>
      <c r="LQK53" s="76"/>
      <c r="LQL53" s="76"/>
      <c r="LQM53" s="76"/>
      <c r="LQN53" s="76"/>
      <c r="LQO53" s="76"/>
      <c r="LQP53" s="76"/>
      <c r="LQQ53" s="76"/>
      <c r="LQR53" s="76"/>
      <c r="LQS53" s="76"/>
      <c r="LQT53" s="76"/>
      <c r="LQU53" s="76"/>
      <c r="LQV53" s="76"/>
      <c r="LQW53" s="76"/>
      <c r="LQX53" s="76"/>
      <c r="LQY53" s="76"/>
      <c r="LQZ53" s="76"/>
      <c r="LRA53" s="76"/>
      <c r="LRB53" s="76"/>
      <c r="LRC53" s="76"/>
      <c r="LRD53" s="76"/>
      <c r="LRE53" s="76"/>
      <c r="LRF53" s="76"/>
      <c r="LRG53" s="76"/>
      <c r="LRH53" s="76"/>
      <c r="LRI53" s="76"/>
      <c r="LRJ53" s="76"/>
      <c r="LRK53" s="76"/>
      <c r="LRL53" s="76"/>
      <c r="LRM53" s="76"/>
      <c r="LRN53" s="76"/>
      <c r="LRO53" s="76"/>
      <c r="LRP53" s="76"/>
      <c r="LRQ53" s="76"/>
      <c r="LRR53" s="76"/>
      <c r="LRS53" s="76"/>
      <c r="LRT53" s="76"/>
      <c r="LRU53" s="76"/>
      <c r="LRV53" s="76"/>
      <c r="LRW53" s="76"/>
      <c r="LRX53" s="76"/>
      <c r="LRY53" s="76"/>
      <c r="LRZ53" s="76"/>
      <c r="LSA53" s="76"/>
      <c r="LSB53" s="76"/>
      <c r="LSC53" s="76"/>
      <c r="LSD53" s="76"/>
      <c r="LSE53" s="76"/>
      <c r="LSF53" s="76"/>
      <c r="LSG53" s="76"/>
      <c r="LSH53" s="76"/>
      <c r="LSI53" s="76"/>
      <c r="LSJ53" s="76"/>
      <c r="LSK53" s="76"/>
      <c r="LSL53" s="76"/>
      <c r="LSM53" s="76"/>
      <c r="LSN53" s="76"/>
      <c r="LSO53" s="76"/>
      <c r="LSP53" s="76"/>
      <c r="LSQ53" s="76"/>
      <c r="LSR53" s="76"/>
      <c r="LSS53" s="76"/>
      <c r="LST53" s="76"/>
      <c r="LSU53" s="76"/>
      <c r="LSV53" s="76"/>
      <c r="LSW53" s="76"/>
      <c r="LSX53" s="76"/>
      <c r="LSY53" s="76"/>
      <c r="LSZ53" s="76"/>
      <c r="LTA53" s="76"/>
      <c r="LTB53" s="76"/>
      <c r="LTC53" s="76"/>
      <c r="LTD53" s="76"/>
      <c r="LTE53" s="76"/>
      <c r="LTF53" s="76"/>
      <c r="LTG53" s="76"/>
      <c r="LTH53" s="76"/>
      <c r="LTI53" s="76"/>
      <c r="LTJ53" s="76"/>
      <c r="LTK53" s="76"/>
      <c r="LTL53" s="76"/>
      <c r="LTM53" s="76"/>
      <c r="LTN53" s="76"/>
      <c r="LTO53" s="76"/>
      <c r="LTP53" s="76"/>
      <c r="LTQ53" s="76"/>
      <c r="LTR53" s="76"/>
      <c r="LTS53" s="76"/>
      <c r="LTT53" s="76"/>
      <c r="LTU53" s="76"/>
      <c r="LTV53" s="76"/>
      <c r="LTW53" s="76"/>
      <c r="LTX53" s="76"/>
      <c r="LTY53" s="76"/>
      <c r="LTZ53" s="76"/>
      <c r="LUA53" s="76"/>
      <c r="LUB53" s="76"/>
      <c r="LUC53" s="76"/>
      <c r="LUD53" s="76"/>
      <c r="LUE53" s="76"/>
      <c r="LUF53" s="76"/>
      <c r="LUG53" s="76"/>
      <c r="LUH53" s="76"/>
      <c r="LUI53" s="76"/>
      <c r="LUJ53" s="76"/>
      <c r="LUK53" s="76"/>
      <c r="LUL53" s="76"/>
      <c r="LUM53" s="76"/>
      <c r="LUN53" s="76"/>
      <c r="LUO53" s="76"/>
      <c r="LUP53" s="76"/>
      <c r="LUQ53" s="76"/>
      <c r="LUR53" s="76"/>
      <c r="LUS53" s="76"/>
      <c r="LUT53" s="76"/>
      <c r="LUU53" s="76"/>
      <c r="LUV53" s="76"/>
      <c r="LUW53" s="76"/>
      <c r="LUX53" s="76"/>
      <c r="LUY53" s="76"/>
      <c r="LUZ53" s="76"/>
      <c r="LVA53" s="76"/>
      <c r="LVB53" s="76"/>
      <c r="LVC53" s="76"/>
      <c r="LVD53" s="76"/>
      <c r="LVE53" s="76"/>
      <c r="LVF53" s="76"/>
      <c r="LVG53" s="76"/>
      <c r="LVH53" s="76"/>
      <c r="LVI53" s="76"/>
      <c r="LVJ53" s="76"/>
      <c r="LVK53" s="76"/>
      <c r="LVL53" s="76"/>
      <c r="LVM53" s="76"/>
      <c r="LVN53" s="76"/>
      <c r="LVO53" s="76"/>
      <c r="LVP53" s="76"/>
      <c r="LVQ53" s="76"/>
      <c r="LVR53" s="76"/>
      <c r="LVS53" s="76"/>
      <c r="LVT53" s="76"/>
      <c r="LVU53" s="76"/>
      <c r="LVV53" s="76"/>
      <c r="LVW53" s="76"/>
      <c r="LVX53" s="76"/>
      <c r="LVY53" s="76"/>
      <c r="LVZ53" s="76"/>
      <c r="LWA53" s="76"/>
      <c r="LWB53" s="76"/>
      <c r="LWC53" s="76"/>
      <c r="LWD53" s="76"/>
      <c r="LWE53" s="76"/>
      <c r="LWF53" s="76"/>
      <c r="LWG53" s="76"/>
      <c r="LWH53" s="76"/>
      <c r="LWI53" s="76"/>
      <c r="LWJ53" s="76"/>
      <c r="LWK53" s="76"/>
      <c r="LWL53" s="76"/>
      <c r="LWM53" s="76"/>
      <c r="LWN53" s="76"/>
      <c r="LWO53" s="76"/>
      <c r="LWP53" s="76"/>
      <c r="LWQ53" s="76"/>
      <c r="LWR53" s="76"/>
      <c r="LWS53" s="76"/>
      <c r="LWT53" s="76"/>
      <c r="LWU53" s="76"/>
      <c r="LWV53" s="76"/>
      <c r="LWW53" s="76"/>
      <c r="LWX53" s="76"/>
      <c r="LWY53" s="76"/>
      <c r="LWZ53" s="76"/>
      <c r="LXA53" s="76"/>
      <c r="LXB53" s="76"/>
      <c r="LXC53" s="76"/>
      <c r="LXD53" s="76"/>
      <c r="LXE53" s="76"/>
      <c r="LXF53" s="76"/>
      <c r="LXG53" s="76"/>
      <c r="LXH53" s="76"/>
      <c r="LXI53" s="76"/>
      <c r="LXJ53" s="76"/>
      <c r="LXK53" s="76"/>
      <c r="LXL53" s="76"/>
      <c r="LXM53" s="76"/>
      <c r="LXN53" s="76"/>
      <c r="LXO53" s="76"/>
      <c r="LXP53" s="76"/>
      <c r="LXQ53" s="76"/>
      <c r="LXR53" s="76"/>
      <c r="LXS53" s="76"/>
      <c r="LXT53" s="76"/>
      <c r="LXU53" s="76"/>
      <c r="LXV53" s="76"/>
      <c r="LXW53" s="76"/>
      <c r="LXX53" s="76"/>
      <c r="LXY53" s="76"/>
      <c r="LXZ53" s="76"/>
      <c r="LYA53" s="76"/>
      <c r="LYB53" s="76"/>
      <c r="LYC53" s="76"/>
      <c r="LYD53" s="76"/>
      <c r="LYE53" s="76"/>
      <c r="LYF53" s="76"/>
      <c r="LYG53" s="76"/>
      <c r="LYH53" s="76"/>
      <c r="LYI53" s="76"/>
      <c r="LYJ53" s="76"/>
      <c r="LYK53" s="76"/>
      <c r="LYL53" s="76"/>
      <c r="LYM53" s="76"/>
      <c r="LYN53" s="76"/>
      <c r="LYO53" s="76"/>
      <c r="LYP53" s="76"/>
      <c r="LYQ53" s="76"/>
      <c r="LYR53" s="76"/>
      <c r="LYS53" s="76"/>
      <c r="LYT53" s="76"/>
      <c r="LYU53" s="76"/>
      <c r="LYV53" s="76"/>
      <c r="LYW53" s="76"/>
      <c r="LYX53" s="76"/>
      <c r="LYY53" s="76"/>
      <c r="LYZ53" s="76"/>
      <c r="LZA53" s="76"/>
      <c r="LZB53" s="76"/>
      <c r="LZC53" s="76"/>
      <c r="LZD53" s="76"/>
      <c r="LZE53" s="76"/>
      <c r="LZF53" s="76"/>
      <c r="LZG53" s="76"/>
      <c r="LZH53" s="76"/>
      <c r="LZI53" s="76"/>
      <c r="LZJ53" s="76"/>
      <c r="LZK53" s="76"/>
      <c r="LZL53" s="76"/>
      <c r="LZM53" s="76"/>
      <c r="LZN53" s="76"/>
      <c r="LZO53" s="76"/>
      <c r="LZP53" s="76"/>
      <c r="LZQ53" s="76"/>
      <c r="LZR53" s="76"/>
      <c r="LZS53" s="76"/>
      <c r="LZT53" s="76"/>
      <c r="LZU53" s="76"/>
      <c r="LZV53" s="76"/>
      <c r="LZW53" s="76"/>
      <c r="LZX53" s="76"/>
      <c r="LZY53" s="76"/>
      <c r="LZZ53" s="76"/>
      <c r="MAA53" s="76"/>
      <c r="MAB53" s="76"/>
      <c r="MAC53" s="76"/>
      <c r="MAD53" s="76"/>
      <c r="MAE53" s="76"/>
      <c r="MAF53" s="76"/>
      <c r="MAG53" s="76"/>
      <c r="MAH53" s="76"/>
      <c r="MAI53" s="76"/>
      <c r="MAJ53" s="76"/>
      <c r="MAK53" s="76"/>
      <c r="MAL53" s="76"/>
      <c r="MAM53" s="76"/>
      <c r="MAN53" s="76"/>
      <c r="MAO53" s="76"/>
      <c r="MAP53" s="76"/>
      <c r="MAQ53" s="76"/>
      <c r="MAR53" s="76"/>
      <c r="MAS53" s="76"/>
      <c r="MAT53" s="76"/>
      <c r="MAU53" s="76"/>
      <c r="MAV53" s="76"/>
      <c r="MAW53" s="76"/>
      <c r="MAX53" s="76"/>
      <c r="MAY53" s="76"/>
      <c r="MAZ53" s="76"/>
      <c r="MBA53" s="76"/>
      <c r="MBB53" s="76"/>
      <c r="MBC53" s="76"/>
      <c r="MBD53" s="76"/>
      <c r="MBE53" s="76"/>
      <c r="MBF53" s="76"/>
      <c r="MBG53" s="76"/>
      <c r="MBH53" s="76"/>
      <c r="MBI53" s="76"/>
      <c r="MBJ53" s="76"/>
      <c r="MBK53" s="76"/>
      <c r="MBL53" s="76"/>
      <c r="MBM53" s="76"/>
      <c r="MBN53" s="76"/>
      <c r="MBO53" s="76"/>
      <c r="MBP53" s="76"/>
      <c r="MBQ53" s="76"/>
      <c r="MBR53" s="76"/>
      <c r="MBS53" s="76"/>
      <c r="MBT53" s="76"/>
      <c r="MBU53" s="76"/>
      <c r="MBV53" s="76"/>
      <c r="MBW53" s="76"/>
      <c r="MBX53" s="76"/>
      <c r="MBY53" s="76"/>
      <c r="MBZ53" s="76"/>
      <c r="MCA53" s="76"/>
      <c r="MCB53" s="76"/>
      <c r="MCC53" s="76"/>
      <c r="MCD53" s="76"/>
      <c r="MCE53" s="76"/>
      <c r="MCF53" s="76"/>
      <c r="MCG53" s="76"/>
      <c r="MCH53" s="76"/>
      <c r="MCI53" s="76"/>
      <c r="MCJ53" s="76"/>
      <c r="MCK53" s="76"/>
      <c r="MCL53" s="76"/>
      <c r="MCM53" s="76"/>
      <c r="MCN53" s="76"/>
      <c r="MCO53" s="76"/>
      <c r="MCP53" s="76"/>
      <c r="MCQ53" s="76"/>
      <c r="MCR53" s="76"/>
      <c r="MCS53" s="76"/>
      <c r="MCT53" s="76"/>
      <c r="MCU53" s="76"/>
      <c r="MCV53" s="76"/>
      <c r="MCW53" s="76"/>
      <c r="MCX53" s="76"/>
      <c r="MCY53" s="76"/>
      <c r="MCZ53" s="76"/>
      <c r="MDA53" s="76"/>
      <c r="MDB53" s="76"/>
      <c r="MDC53" s="76"/>
      <c r="MDD53" s="76"/>
      <c r="MDE53" s="76"/>
      <c r="MDF53" s="76"/>
      <c r="MDG53" s="76"/>
      <c r="MDH53" s="76"/>
      <c r="MDI53" s="76"/>
      <c r="MDJ53" s="76"/>
      <c r="MDK53" s="76"/>
      <c r="MDL53" s="76"/>
      <c r="MDM53" s="76"/>
      <c r="MDN53" s="76"/>
      <c r="MDO53" s="76"/>
      <c r="MDP53" s="76"/>
      <c r="MDQ53" s="76"/>
      <c r="MDR53" s="76"/>
      <c r="MDS53" s="76"/>
      <c r="MDT53" s="76"/>
      <c r="MDU53" s="76"/>
      <c r="MDV53" s="76"/>
      <c r="MDW53" s="76"/>
      <c r="MDX53" s="76"/>
      <c r="MDY53" s="76"/>
      <c r="MDZ53" s="76"/>
      <c r="MEA53" s="76"/>
      <c r="MEB53" s="76"/>
      <c r="MEC53" s="76"/>
      <c r="MED53" s="76"/>
      <c r="MEE53" s="76"/>
      <c r="MEF53" s="76"/>
      <c r="MEG53" s="76"/>
      <c r="MEH53" s="76"/>
      <c r="MEI53" s="76"/>
      <c r="MEJ53" s="76"/>
      <c r="MEK53" s="76"/>
      <c r="MEL53" s="76"/>
      <c r="MEM53" s="76"/>
      <c r="MEN53" s="76"/>
      <c r="MEO53" s="76"/>
      <c r="MEP53" s="76"/>
      <c r="MEQ53" s="76"/>
      <c r="MER53" s="76"/>
      <c r="MES53" s="76"/>
      <c r="MET53" s="76"/>
      <c r="MEU53" s="76"/>
      <c r="MEV53" s="76"/>
      <c r="MEW53" s="76"/>
      <c r="MEX53" s="76"/>
      <c r="MEY53" s="76"/>
      <c r="MEZ53" s="76"/>
      <c r="MFA53" s="76"/>
      <c r="MFB53" s="76"/>
      <c r="MFC53" s="76"/>
      <c r="MFD53" s="76"/>
      <c r="MFE53" s="76"/>
      <c r="MFF53" s="76"/>
      <c r="MFG53" s="76"/>
      <c r="MFH53" s="76"/>
      <c r="MFI53" s="76"/>
      <c r="MFJ53" s="76"/>
      <c r="MFK53" s="76"/>
      <c r="MFL53" s="76"/>
      <c r="MFM53" s="76"/>
      <c r="MFN53" s="76"/>
      <c r="MFO53" s="76"/>
      <c r="MFP53" s="76"/>
      <c r="MFQ53" s="76"/>
      <c r="MFR53" s="76"/>
      <c r="MFS53" s="76"/>
      <c r="MFT53" s="76"/>
      <c r="MFU53" s="76"/>
      <c r="MFV53" s="76"/>
      <c r="MFW53" s="76"/>
      <c r="MFX53" s="76"/>
      <c r="MFY53" s="76"/>
      <c r="MFZ53" s="76"/>
      <c r="MGA53" s="76"/>
      <c r="MGB53" s="76"/>
      <c r="MGC53" s="76"/>
      <c r="MGD53" s="76"/>
      <c r="MGE53" s="76"/>
      <c r="MGF53" s="76"/>
      <c r="MGG53" s="76"/>
      <c r="MGH53" s="76"/>
      <c r="MGI53" s="76"/>
      <c r="MGJ53" s="76"/>
      <c r="MGK53" s="76"/>
      <c r="MGL53" s="76"/>
      <c r="MGM53" s="76"/>
      <c r="MGN53" s="76"/>
      <c r="MGO53" s="76"/>
      <c r="MGP53" s="76"/>
      <c r="MGQ53" s="76"/>
      <c r="MGR53" s="76"/>
      <c r="MGS53" s="76"/>
      <c r="MGT53" s="76"/>
      <c r="MGU53" s="76"/>
      <c r="MGV53" s="76"/>
      <c r="MGW53" s="76"/>
      <c r="MGX53" s="76"/>
      <c r="MGY53" s="76"/>
      <c r="MGZ53" s="76"/>
      <c r="MHA53" s="76"/>
      <c r="MHB53" s="76"/>
      <c r="MHC53" s="76"/>
      <c r="MHD53" s="76"/>
      <c r="MHE53" s="76"/>
      <c r="MHF53" s="76"/>
      <c r="MHG53" s="76"/>
      <c r="MHH53" s="76"/>
      <c r="MHI53" s="76"/>
      <c r="MHJ53" s="76"/>
      <c r="MHK53" s="76"/>
      <c r="MHL53" s="76"/>
      <c r="MHM53" s="76"/>
      <c r="MHN53" s="76"/>
      <c r="MHO53" s="76"/>
      <c r="MHP53" s="76"/>
      <c r="MHQ53" s="76"/>
      <c r="MHR53" s="76"/>
      <c r="MHS53" s="76"/>
      <c r="MHT53" s="76"/>
      <c r="MHU53" s="76"/>
      <c r="MHV53" s="76"/>
      <c r="MHW53" s="76"/>
      <c r="MHX53" s="76"/>
      <c r="MHY53" s="76"/>
      <c r="MHZ53" s="76"/>
      <c r="MIA53" s="76"/>
      <c r="MIB53" s="76"/>
      <c r="MIC53" s="76"/>
      <c r="MID53" s="76"/>
      <c r="MIE53" s="76"/>
      <c r="MIF53" s="76"/>
      <c r="MIG53" s="76"/>
      <c r="MIH53" s="76"/>
      <c r="MII53" s="76"/>
      <c r="MIJ53" s="76"/>
      <c r="MIK53" s="76"/>
      <c r="MIL53" s="76"/>
      <c r="MIM53" s="76"/>
      <c r="MIN53" s="76"/>
      <c r="MIO53" s="76"/>
      <c r="MIP53" s="76"/>
      <c r="MIQ53" s="76"/>
      <c r="MIR53" s="76"/>
      <c r="MIS53" s="76"/>
      <c r="MIT53" s="76"/>
      <c r="MIU53" s="76"/>
      <c r="MIV53" s="76"/>
      <c r="MIW53" s="76"/>
      <c r="MIX53" s="76"/>
      <c r="MIY53" s="76"/>
      <c r="MIZ53" s="76"/>
      <c r="MJA53" s="76"/>
      <c r="MJB53" s="76"/>
      <c r="MJC53" s="76"/>
      <c r="MJD53" s="76"/>
      <c r="MJE53" s="76"/>
      <c r="MJF53" s="76"/>
      <c r="MJG53" s="76"/>
      <c r="MJH53" s="76"/>
      <c r="MJI53" s="76"/>
      <c r="MJJ53" s="76"/>
      <c r="MJK53" s="76"/>
      <c r="MJL53" s="76"/>
      <c r="MJM53" s="76"/>
      <c r="MJN53" s="76"/>
      <c r="MJO53" s="76"/>
      <c r="MJP53" s="76"/>
      <c r="MJQ53" s="76"/>
      <c r="MJR53" s="76"/>
      <c r="MJS53" s="76"/>
      <c r="MJT53" s="76"/>
      <c r="MJU53" s="76"/>
      <c r="MJV53" s="76"/>
      <c r="MJW53" s="76"/>
      <c r="MJX53" s="76"/>
      <c r="MJY53" s="76"/>
      <c r="MJZ53" s="76"/>
      <c r="MKA53" s="76"/>
      <c r="MKB53" s="76"/>
      <c r="MKC53" s="76"/>
      <c r="MKD53" s="76"/>
      <c r="MKE53" s="76"/>
      <c r="MKF53" s="76"/>
      <c r="MKG53" s="76"/>
      <c r="MKH53" s="76"/>
      <c r="MKI53" s="76"/>
      <c r="MKJ53" s="76"/>
      <c r="MKK53" s="76"/>
      <c r="MKL53" s="76"/>
      <c r="MKM53" s="76"/>
      <c r="MKN53" s="76"/>
      <c r="MKO53" s="76"/>
      <c r="MKP53" s="76"/>
      <c r="MKQ53" s="76"/>
      <c r="MKR53" s="76"/>
      <c r="MKS53" s="76"/>
      <c r="MKT53" s="76"/>
      <c r="MKU53" s="76"/>
      <c r="MKV53" s="76"/>
      <c r="MKW53" s="76"/>
      <c r="MKX53" s="76"/>
      <c r="MKY53" s="76"/>
      <c r="MKZ53" s="76"/>
      <c r="MLA53" s="76"/>
      <c r="MLB53" s="76"/>
      <c r="MLC53" s="76"/>
      <c r="MLD53" s="76"/>
      <c r="MLE53" s="76"/>
      <c r="MLF53" s="76"/>
      <c r="MLG53" s="76"/>
      <c r="MLH53" s="76"/>
      <c r="MLI53" s="76"/>
      <c r="MLJ53" s="76"/>
      <c r="MLK53" s="76"/>
      <c r="MLL53" s="76"/>
      <c r="MLM53" s="76"/>
      <c r="MLN53" s="76"/>
      <c r="MLO53" s="76"/>
      <c r="MLP53" s="76"/>
      <c r="MLQ53" s="76"/>
      <c r="MLR53" s="76"/>
      <c r="MLS53" s="76"/>
      <c r="MLT53" s="76"/>
      <c r="MLU53" s="76"/>
      <c r="MLV53" s="76"/>
      <c r="MLW53" s="76"/>
      <c r="MLX53" s="76"/>
      <c r="MLY53" s="76"/>
      <c r="MLZ53" s="76"/>
      <c r="MMA53" s="76"/>
      <c r="MMB53" s="76"/>
      <c r="MMC53" s="76"/>
      <c r="MMD53" s="76"/>
      <c r="MME53" s="76"/>
      <c r="MMF53" s="76"/>
      <c r="MMG53" s="76"/>
      <c r="MMH53" s="76"/>
      <c r="MMI53" s="76"/>
      <c r="MMJ53" s="76"/>
      <c r="MMK53" s="76"/>
      <c r="MML53" s="76"/>
      <c r="MMM53" s="76"/>
      <c r="MMN53" s="76"/>
      <c r="MMO53" s="76"/>
      <c r="MMP53" s="76"/>
      <c r="MMQ53" s="76"/>
      <c r="MMR53" s="76"/>
      <c r="MMS53" s="76"/>
      <c r="MMT53" s="76"/>
      <c r="MMU53" s="76"/>
      <c r="MMV53" s="76"/>
      <c r="MMW53" s="76"/>
      <c r="MMX53" s="76"/>
      <c r="MMY53" s="76"/>
      <c r="MMZ53" s="76"/>
      <c r="MNA53" s="76"/>
      <c r="MNB53" s="76"/>
      <c r="MNC53" s="76"/>
      <c r="MND53" s="76"/>
      <c r="MNE53" s="76"/>
      <c r="MNF53" s="76"/>
      <c r="MNG53" s="76"/>
      <c r="MNH53" s="76"/>
      <c r="MNI53" s="76"/>
      <c r="MNJ53" s="76"/>
      <c r="MNK53" s="76"/>
      <c r="MNL53" s="76"/>
      <c r="MNM53" s="76"/>
      <c r="MNN53" s="76"/>
      <c r="MNO53" s="76"/>
      <c r="MNP53" s="76"/>
      <c r="MNQ53" s="76"/>
      <c r="MNR53" s="76"/>
      <c r="MNS53" s="76"/>
      <c r="MNT53" s="76"/>
      <c r="MNU53" s="76"/>
      <c r="MNV53" s="76"/>
      <c r="MNW53" s="76"/>
      <c r="MNX53" s="76"/>
      <c r="MNY53" s="76"/>
      <c r="MNZ53" s="76"/>
      <c r="MOA53" s="76"/>
      <c r="MOB53" s="76"/>
      <c r="MOC53" s="76"/>
      <c r="MOD53" s="76"/>
      <c r="MOE53" s="76"/>
      <c r="MOF53" s="76"/>
      <c r="MOG53" s="76"/>
      <c r="MOH53" s="76"/>
      <c r="MOI53" s="76"/>
      <c r="MOJ53" s="76"/>
      <c r="MOK53" s="76"/>
      <c r="MOL53" s="76"/>
      <c r="MOM53" s="76"/>
      <c r="MON53" s="76"/>
      <c r="MOO53" s="76"/>
      <c r="MOP53" s="76"/>
      <c r="MOQ53" s="76"/>
      <c r="MOR53" s="76"/>
      <c r="MOS53" s="76"/>
      <c r="MOT53" s="76"/>
      <c r="MOU53" s="76"/>
      <c r="MOV53" s="76"/>
      <c r="MOW53" s="76"/>
      <c r="MOX53" s="76"/>
      <c r="MOY53" s="76"/>
      <c r="MOZ53" s="76"/>
      <c r="MPA53" s="76"/>
      <c r="MPB53" s="76"/>
      <c r="MPC53" s="76"/>
      <c r="MPD53" s="76"/>
      <c r="MPE53" s="76"/>
      <c r="MPF53" s="76"/>
      <c r="MPG53" s="76"/>
      <c r="MPH53" s="76"/>
      <c r="MPI53" s="76"/>
      <c r="MPJ53" s="76"/>
      <c r="MPK53" s="76"/>
      <c r="MPL53" s="76"/>
      <c r="MPM53" s="76"/>
      <c r="MPN53" s="76"/>
      <c r="MPO53" s="76"/>
      <c r="MPP53" s="76"/>
      <c r="MPQ53" s="76"/>
      <c r="MPR53" s="76"/>
      <c r="MPS53" s="76"/>
      <c r="MPT53" s="76"/>
      <c r="MPU53" s="76"/>
      <c r="MPV53" s="76"/>
      <c r="MPW53" s="76"/>
      <c r="MPX53" s="76"/>
      <c r="MPY53" s="76"/>
      <c r="MPZ53" s="76"/>
      <c r="MQA53" s="76"/>
      <c r="MQB53" s="76"/>
      <c r="MQC53" s="76"/>
      <c r="MQD53" s="76"/>
      <c r="MQE53" s="76"/>
      <c r="MQF53" s="76"/>
      <c r="MQG53" s="76"/>
      <c r="MQH53" s="76"/>
      <c r="MQI53" s="76"/>
      <c r="MQJ53" s="76"/>
      <c r="MQK53" s="76"/>
      <c r="MQL53" s="76"/>
      <c r="MQM53" s="76"/>
      <c r="MQN53" s="76"/>
      <c r="MQO53" s="76"/>
      <c r="MQP53" s="76"/>
      <c r="MQQ53" s="76"/>
      <c r="MQR53" s="76"/>
      <c r="MQS53" s="76"/>
      <c r="MQT53" s="76"/>
      <c r="MQU53" s="76"/>
      <c r="MQV53" s="76"/>
      <c r="MQW53" s="76"/>
      <c r="MQX53" s="76"/>
      <c r="MQY53" s="76"/>
      <c r="MQZ53" s="76"/>
      <c r="MRA53" s="76"/>
      <c r="MRB53" s="76"/>
      <c r="MRC53" s="76"/>
      <c r="MRD53" s="76"/>
      <c r="MRE53" s="76"/>
      <c r="MRF53" s="76"/>
      <c r="MRG53" s="76"/>
      <c r="MRH53" s="76"/>
      <c r="MRI53" s="76"/>
      <c r="MRJ53" s="76"/>
      <c r="MRK53" s="76"/>
      <c r="MRL53" s="76"/>
      <c r="MRM53" s="76"/>
      <c r="MRN53" s="76"/>
      <c r="MRO53" s="76"/>
      <c r="MRP53" s="76"/>
      <c r="MRQ53" s="76"/>
      <c r="MRR53" s="76"/>
      <c r="MRS53" s="76"/>
      <c r="MRT53" s="76"/>
      <c r="MRU53" s="76"/>
      <c r="MRV53" s="76"/>
      <c r="MRW53" s="76"/>
      <c r="MRX53" s="76"/>
      <c r="MRY53" s="76"/>
      <c r="MRZ53" s="76"/>
      <c r="MSA53" s="76"/>
      <c r="MSB53" s="76"/>
      <c r="MSC53" s="76"/>
      <c r="MSD53" s="76"/>
      <c r="MSE53" s="76"/>
      <c r="MSF53" s="76"/>
      <c r="MSG53" s="76"/>
      <c r="MSH53" s="76"/>
      <c r="MSI53" s="76"/>
      <c r="MSJ53" s="76"/>
      <c r="MSK53" s="76"/>
      <c r="MSL53" s="76"/>
      <c r="MSM53" s="76"/>
      <c r="MSN53" s="76"/>
      <c r="MSO53" s="76"/>
      <c r="MSP53" s="76"/>
      <c r="MSQ53" s="76"/>
      <c r="MSR53" s="76"/>
      <c r="MSS53" s="76"/>
      <c r="MST53" s="76"/>
      <c r="MSU53" s="76"/>
      <c r="MSV53" s="76"/>
      <c r="MSW53" s="76"/>
      <c r="MSX53" s="76"/>
      <c r="MSY53" s="76"/>
      <c r="MSZ53" s="76"/>
      <c r="MTA53" s="76"/>
      <c r="MTB53" s="76"/>
      <c r="MTC53" s="76"/>
      <c r="MTD53" s="76"/>
      <c r="MTE53" s="76"/>
      <c r="MTF53" s="76"/>
      <c r="MTG53" s="76"/>
      <c r="MTH53" s="76"/>
      <c r="MTI53" s="76"/>
      <c r="MTJ53" s="76"/>
      <c r="MTK53" s="76"/>
      <c r="MTL53" s="76"/>
      <c r="MTM53" s="76"/>
      <c r="MTN53" s="76"/>
      <c r="MTO53" s="76"/>
      <c r="MTP53" s="76"/>
      <c r="MTQ53" s="76"/>
      <c r="MTR53" s="76"/>
      <c r="MTS53" s="76"/>
      <c r="MTT53" s="76"/>
      <c r="MTU53" s="76"/>
      <c r="MTV53" s="76"/>
      <c r="MTW53" s="76"/>
      <c r="MTX53" s="76"/>
      <c r="MTY53" s="76"/>
      <c r="MTZ53" s="76"/>
      <c r="MUA53" s="76"/>
      <c r="MUB53" s="76"/>
      <c r="MUC53" s="76"/>
      <c r="MUD53" s="76"/>
      <c r="MUE53" s="76"/>
      <c r="MUF53" s="76"/>
      <c r="MUG53" s="76"/>
      <c r="MUH53" s="76"/>
      <c r="MUI53" s="76"/>
      <c r="MUJ53" s="76"/>
      <c r="MUK53" s="76"/>
      <c r="MUL53" s="76"/>
      <c r="MUM53" s="76"/>
      <c r="MUN53" s="76"/>
      <c r="MUO53" s="76"/>
      <c r="MUP53" s="76"/>
      <c r="MUQ53" s="76"/>
      <c r="MUR53" s="76"/>
      <c r="MUS53" s="76"/>
      <c r="MUT53" s="76"/>
      <c r="MUU53" s="76"/>
      <c r="MUV53" s="76"/>
      <c r="MUW53" s="76"/>
      <c r="MUX53" s="76"/>
      <c r="MUY53" s="76"/>
      <c r="MUZ53" s="76"/>
      <c r="MVA53" s="76"/>
      <c r="MVB53" s="76"/>
      <c r="MVC53" s="76"/>
      <c r="MVD53" s="76"/>
      <c r="MVE53" s="76"/>
      <c r="MVF53" s="76"/>
      <c r="MVG53" s="76"/>
      <c r="MVH53" s="76"/>
      <c r="MVI53" s="76"/>
      <c r="MVJ53" s="76"/>
      <c r="MVK53" s="76"/>
      <c r="MVL53" s="76"/>
      <c r="MVM53" s="76"/>
      <c r="MVN53" s="76"/>
      <c r="MVO53" s="76"/>
      <c r="MVP53" s="76"/>
      <c r="MVQ53" s="76"/>
      <c r="MVR53" s="76"/>
      <c r="MVS53" s="76"/>
      <c r="MVT53" s="76"/>
      <c r="MVU53" s="76"/>
      <c r="MVV53" s="76"/>
      <c r="MVW53" s="76"/>
      <c r="MVX53" s="76"/>
      <c r="MVY53" s="76"/>
      <c r="MVZ53" s="76"/>
      <c r="MWA53" s="76"/>
      <c r="MWB53" s="76"/>
      <c r="MWC53" s="76"/>
      <c r="MWD53" s="76"/>
      <c r="MWE53" s="76"/>
      <c r="MWF53" s="76"/>
      <c r="MWG53" s="76"/>
      <c r="MWH53" s="76"/>
      <c r="MWI53" s="76"/>
      <c r="MWJ53" s="76"/>
      <c r="MWK53" s="76"/>
      <c r="MWL53" s="76"/>
      <c r="MWM53" s="76"/>
      <c r="MWN53" s="76"/>
      <c r="MWO53" s="76"/>
      <c r="MWP53" s="76"/>
      <c r="MWQ53" s="76"/>
      <c r="MWR53" s="76"/>
      <c r="MWS53" s="76"/>
      <c r="MWT53" s="76"/>
      <c r="MWU53" s="76"/>
      <c r="MWV53" s="76"/>
      <c r="MWW53" s="76"/>
      <c r="MWX53" s="76"/>
      <c r="MWY53" s="76"/>
      <c r="MWZ53" s="76"/>
      <c r="MXA53" s="76"/>
      <c r="MXB53" s="76"/>
      <c r="MXC53" s="76"/>
      <c r="MXD53" s="76"/>
      <c r="MXE53" s="76"/>
      <c r="MXF53" s="76"/>
      <c r="MXG53" s="76"/>
      <c r="MXH53" s="76"/>
      <c r="MXI53" s="76"/>
      <c r="MXJ53" s="76"/>
      <c r="MXK53" s="76"/>
      <c r="MXL53" s="76"/>
      <c r="MXM53" s="76"/>
      <c r="MXN53" s="76"/>
      <c r="MXO53" s="76"/>
      <c r="MXP53" s="76"/>
      <c r="MXQ53" s="76"/>
      <c r="MXR53" s="76"/>
      <c r="MXS53" s="76"/>
      <c r="MXT53" s="76"/>
      <c r="MXU53" s="76"/>
      <c r="MXV53" s="76"/>
      <c r="MXW53" s="76"/>
      <c r="MXX53" s="76"/>
      <c r="MXY53" s="76"/>
      <c r="MXZ53" s="76"/>
      <c r="MYA53" s="76"/>
      <c r="MYB53" s="76"/>
      <c r="MYC53" s="76"/>
      <c r="MYD53" s="76"/>
      <c r="MYE53" s="76"/>
      <c r="MYF53" s="76"/>
      <c r="MYG53" s="76"/>
      <c r="MYH53" s="76"/>
      <c r="MYI53" s="76"/>
      <c r="MYJ53" s="76"/>
      <c r="MYK53" s="76"/>
      <c r="MYL53" s="76"/>
      <c r="MYM53" s="76"/>
      <c r="MYN53" s="76"/>
      <c r="MYO53" s="76"/>
      <c r="MYP53" s="76"/>
      <c r="MYQ53" s="76"/>
      <c r="MYR53" s="76"/>
      <c r="MYS53" s="76"/>
      <c r="MYT53" s="76"/>
      <c r="MYU53" s="76"/>
      <c r="MYV53" s="76"/>
      <c r="MYW53" s="76"/>
      <c r="MYX53" s="76"/>
      <c r="MYY53" s="76"/>
      <c r="MYZ53" s="76"/>
      <c r="MZA53" s="76"/>
      <c r="MZB53" s="76"/>
      <c r="MZC53" s="76"/>
      <c r="MZD53" s="76"/>
      <c r="MZE53" s="76"/>
      <c r="MZF53" s="76"/>
      <c r="MZG53" s="76"/>
      <c r="MZH53" s="76"/>
      <c r="MZI53" s="76"/>
      <c r="MZJ53" s="76"/>
      <c r="MZK53" s="76"/>
      <c r="MZL53" s="76"/>
      <c r="MZM53" s="76"/>
      <c r="MZN53" s="76"/>
      <c r="MZO53" s="76"/>
      <c r="MZP53" s="76"/>
      <c r="MZQ53" s="76"/>
      <c r="MZR53" s="76"/>
      <c r="MZS53" s="76"/>
      <c r="MZT53" s="76"/>
      <c r="MZU53" s="76"/>
      <c r="MZV53" s="76"/>
      <c r="MZW53" s="76"/>
      <c r="MZX53" s="76"/>
      <c r="MZY53" s="76"/>
      <c r="MZZ53" s="76"/>
      <c r="NAA53" s="76"/>
      <c r="NAB53" s="76"/>
      <c r="NAC53" s="76"/>
      <c r="NAD53" s="76"/>
      <c r="NAE53" s="76"/>
      <c r="NAF53" s="76"/>
      <c r="NAG53" s="76"/>
      <c r="NAH53" s="76"/>
      <c r="NAI53" s="76"/>
      <c r="NAJ53" s="76"/>
      <c r="NAK53" s="76"/>
      <c r="NAL53" s="76"/>
      <c r="NAM53" s="76"/>
      <c r="NAN53" s="76"/>
      <c r="NAO53" s="76"/>
      <c r="NAP53" s="76"/>
      <c r="NAQ53" s="76"/>
      <c r="NAR53" s="76"/>
      <c r="NAS53" s="76"/>
      <c r="NAT53" s="76"/>
      <c r="NAU53" s="76"/>
      <c r="NAV53" s="76"/>
      <c r="NAW53" s="76"/>
      <c r="NAX53" s="76"/>
      <c r="NAY53" s="76"/>
      <c r="NAZ53" s="76"/>
      <c r="NBA53" s="76"/>
      <c r="NBB53" s="76"/>
      <c r="NBC53" s="76"/>
      <c r="NBD53" s="76"/>
      <c r="NBE53" s="76"/>
      <c r="NBF53" s="76"/>
      <c r="NBG53" s="76"/>
      <c r="NBH53" s="76"/>
      <c r="NBI53" s="76"/>
      <c r="NBJ53" s="76"/>
      <c r="NBK53" s="76"/>
      <c r="NBL53" s="76"/>
      <c r="NBM53" s="76"/>
      <c r="NBN53" s="76"/>
      <c r="NBO53" s="76"/>
      <c r="NBP53" s="76"/>
      <c r="NBQ53" s="76"/>
      <c r="NBR53" s="76"/>
      <c r="NBS53" s="76"/>
      <c r="NBT53" s="76"/>
      <c r="NBU53" s="76"/>
      <c r="NBV53" s="76"/>
      <c r="NBW53" s="76"/>
      <c r="NBX53" s="76"/>
      <c r="NBY53" s="76"/>
      <c r="NBZ53" s="76"/>
      <c r="NCA53" s="76"/>
      <c r="NCB53" s="76"/>
      <c r="NCC53" s="76"/>
      <c r="NCD53" s="76"/>
      <c r="NCE53" s="76"/>
      <c r="NCF53" s="76"/>
      <c r="NCG53" s="76"/>
      <c r="NCH53" s="76"/>
      <c r="NCI53" s="76"/>
      <c r="NCJ53" s="76"/>
      <c r="NCK53" s="76"/>
      <c r="NCL53" s="76"/>
      <c r="NCM53" s="76"/>
      <c r="NCN53" s="76"/>
      <c r="NCO53" s="76"/>
      <c r="NCP53" s="76"/>
      <c r="NCQ53" s="76"/>
      <c r="NCR53" s="76"/>
      <c r="NCS53" s="76"/>
      <c r="NCT53" s="76"/>
      <c r="NCU53" s="76"/>
      <c r="NCV53" s="76"/>
      <c r="NCW53" s="76"/>
      <c r="NCX53" s="76"/>
      <c r="NCY53" s="76"/>
      <c r="NCZ53" s="76"/>
      <c r="NDA53" s="76"/>
      <c r="NDB53" s="76"/>
      <c r="NDC53" s="76"/>
      <c r="NDD53" s="76"/>
      <c r="NDE53" s="76"/>
      <c r="NDF53" s="76"/>
      <c r="NDG53" s="76"/>
      <c r="NDH53" s="76"/>
      <c r="NDI53" s="76"/>
      <c r="NDJ53" s="76"/>
      <c r="NDK53" s="76"/>
      <c r="NDL53" s="76"/>
      <c r="NDM53" s="76"/>
      <c r="NDN53" s="76"/>
      <c r="NDO53" s="76"/>
      <c r="NDP53" s="76"/>
      <c r="NDQ53" s="76"/>
      <c r="NDR53" s="76"/>
      <c r="NDS53" s="76"/>
      <c r="NDT53" s="76"/>
      <c r="NDU53" s="76"/>
      <c r="NDV53" s="76"/>
      <c r="NDW53" s="76"/>
      <c r="NDX53" s="76"/>
      <c r="NDY53" s="76"/>
      <c r="NDZ53" s="76"/>
      <c r="NEA53" s="76"/>
      <c r="NEB53" s="76"/>
      <c r="NEC53" s="76"/>
      <c r="NED53" s="76"/>
      <c r="NEE53" s="76"/>
      <c r="NEF53" s="76"/>
      <c r="NEG53" s="76"/>
      <c r="NEH53" s="76"/>
      <c r="NEI53" s="76"/>
      <c r="NEJ53" s="76"/>
      <c r="NEK53" s="76"/>
      <c r="NEL53" s="76"/>
      <c r="NEM53" s="76"/>
      <c r="NEN53" s="76"/>
      <c r="NEO53" s="76"/>
      <c r="NEP53" s="76"/>
      <c r="NEQ53" s="76"/>
      <c r="NER53" s="76"/>
      <c r="NES53" s="76"/>
      <c r="NET53" s="76"/>
      <c r="NEU53" s="76"/>
      <c r="NEV53" s="76"/>
      <c r="NEW53" s="76"/>
      <c r="NEX53" s="76"/>
      <c r="NEY53" s="76"/>
      <c r="NEZ53" s="76"/>
      <c r="NFA53" s="76"/>
      <c r="NFB53" s="76"/>
      <c r="NFC53" s="76"/>
      <c r="NFD53" s="76"/>
      <c r="NFE53" s="76"/>
      <c r="NFF53" s="76"/>
      <c r="NFG53" s="76"/>
      <c r="NFH53" s="76"/>
      <c r="NFI53" s="76"/>
      <c r="NFJ53" s="76"/>
      <c r="NFK53" s="76"/>
      <c r="NFL53" s="76"/>
      <c r="NFM53" s="76"/>
      <c r="NFN53" s="76"/>
      <c r="NFO53" s="76"/>
      <c r="NFP53" s="76"/>
      <c r="NFQ53" s="76"/>
      <c r="NFR53" s="76"/>
      <c r="NFS53" s="76"/>
      <c r="NFT53" s="76"/>
      <c r="NFU53" s="76"/>
      <c r="NFV53" s="76"/>
      <c r="NFW53" s="76"/>
      <c r="NFX53" s="76"/>
      <c r="NFY53" s="76"/>
      <c r="NFZ53" s="76"/>
      <c r="NGA53" s="76"/>
      <c r="NGB53" s="76"/>
      <c r="NGC53" s="76"/>
      <c r="NGD53" s="76"/>
      <c r="NGE53" s="76"/>
      <c r="NGF53" s="76"/>
      <c r="NGG53" s="76"/>
      <c r="NGH53" s="76"/>
      <c r="NGI53" s="76"/>
      <c r="NGJ53" s="76"/>
      <c r="NGK53" s="76"/>
      <c r="NGL53" s="76"/>
      <c r="NGM53" s="76"/>
      <c r="NGN53" s="76"/>
      <c r="NGO53" s="76"/>
      <c r="NGP53" s="76"/>
      <c r="NGQ53" s="76"/>
      <c r="NGR53" s="76"/>
      <c r="NGS53" s="76"/>
      <c r="NGT53" s="76"/>
      <c r="NGU53" s="76"/>
      <c r="NGV53" s="76"/>
      <c r="NGW53" s="76"/>
      <c r="NGX53" s="76"/>
      <c r="NGY53" s="76"/>
      <c r="NGZ53" s="76"/>
      <c r="NHA53" s="76"/>
      <c r="NHB53" s="76"/>
      <c r="NHC53" s="76"/>
      <c r="NHD53" s="76"/>
      <c r="NHE53" s="76"/>
      <c r="NHF53" s="76"/>
      <c r="NHG53" s="76"/>
      <c r="NHH53" s="76"/>
      <c r="NHI53" s="76"/>
      <c r="NHJ53" s="76"/>
      <c r="NHK53" s="76"/>
      <c r="NHL53" s="76"/>
      <c r="NHM53" s="76"/>
      <c r="NHN53" s="76"/>
      <c r="NHO53" s="76"/>
      <c r="NHP53" s="76"/>
      <c r="NHQ53" s="76"/>
      <c r="NHR53" s="76"/>
      <c r="NHS53" s="76"/>
      <c r="NHT53" s="76"/>
      <c r="NHU53" s="76"/>
      <c r="NHV53" s="76"/>
      <c r="NHW53" s="76"/>
      <c r="NHX53" s="76"/>
      <c r="NHY53" s="76"/>
      <c r="NHZ53" s="76"/>
      <c r="NIA53" s="76"/>
      <c r="NIB53" s="76"/>
      <c r="NIC53" s="76"/>
      <c r="NID53" s="76"/>
      <c r="NIE53" s="76"/>
      <c r="NIF53" s="76"/>
      <c r="NIG53" s="76"/>
      <c r="NIH53" s="76"/>
      <c r="NII53" s="76"/>
      <c r="NIJ53" s="76"/>
      <c r="NIK53" s="76"/>
      <c r="NIL53" s="76"/>
      <c r="NIM53" s="76"/>
      <c r="NIN53" s="76"/>
      <c r="NIO53" s="76"/>
      <c r="NIP53" s="76"/>
      <c r="NIQ53" s="76"/>
      <c r="NIR53" s="76"/>
      <c r="NIS53" s="76"/>
      <c r="NIT53" s="76"/>
      <c r="NIU53" s="76"/>
      <c r="NIV53" s="76"/>
      <c r="NIW53" s="76"/>
      <c r="NIX53" s="76"/>
      <c r="NIY53" s="76"/>
      <c r="NIZ53" s="76"/>
      <c r="NJA53" s="76"/>
      <c r="NJB53" s="76"/>
      <c r="NJC53" s="76"/>
      <c r="NJD53" s="76"/>
      <c r="NJE53" s="76"/>
      <c r="NJF53" s="76"/>
      <c r="NJG53" s="76"/>
      <c r="NJH53" s="76"/>
      <c r="NJI53" s="76"/>
      <c r="NJJ53" s="76"/>
      <c r="NJK53" s="76"/>
      <c r="NJL53" s="76"/>
      <c r="NJM53" s="76"/>
      <c r="NJN53" s="76"/>
      <c r="NJO53" s="76"/>
      <c r="NJP53" s="76"/>
      <c r="NJQ53" s="76"/>
      <c r="NJR53" s="76"/>
      <c r="NJS53" s="76"/>
      <c r="NJT53" s="76"/>
      <c r="NJU53" s="76"/>
      <c r="NJV53" s="76"/>
      <c r="NJW53" s="76"/>
      <c r="NJX53" s="76"/>
      <c r="NJY53" s="76"/>
      <c r="NJZ53" s="76"/>
      <c r="NKA53" s="76"/>
      <c r="NKB53" s="76"/>
      <c r="NKC53" s="76"/>
      <c r="NKD53" s="76"/>
      <c r="NKE53" s="76"/>
      <c r="NKF53" s="76"/>
      <c r="NKG53" s="76"/>
      <c r="NKH53" s="76"/>
      <c r="NKI53" s="76"/>
      <c r="NKJ53" s="76"/>
      <c r="NKK53" s="76"/>
      <c r="NKL53" s="76"/>
      <c r="NKM53" s="76"/>
      <c r="NKN53" s="76"/>
      <c r="NKO53" s="76"/>
      <c r="NKP53" s="76"/>
      <c r="NKQ53" s="76"/>
      <c r="NKR53" s="76"/>
      <c r="NKS53" s="76"/>
      <c r="NKT53" s="76"/>
      <c r="NKU53" s="76"/>
      <c r="NKV53" s="76"/>
      <c r="NKW53" s="76"/>
      <c r="NKX53" s="76"/>
      <c r="NKY53" s="76"/>
      <c r="NKZ53" s="76"/>
      <c r="NLA53" s="76"/>
      <c r="NLB53" s="76"/>
      <c r="NLC53" s="76"/>
      <c r="NLD53" s="76"/>
      <c r="NLE53" s="76"/>
      <c r="NLF53" s="76"/>
      <c r="NLG53" s="76"/>
      <c r="NLH53" s="76"/>
      <c r="NLI53" s="76"/>
      <c r="NLJ53" s="76"/>
      <c r="NLK53" s="76"/>
      <c r="NLL53" s="76"/>
      <c r="NLM53" s="76"/>
      <c r="NLN53" s="76"/>
      <c r="NLO53" s="76"/>
      <c r="NLP53" s="76"/>
      <c r="NLQ53" s="76"/>
      <c r="NLR53" s="76"/>
      <c r="NLS53" s="76"/>
      <c r="NLT53" s="76"/>
      <c r="NLU53" s="76"/>
      <c r="NLV53" s="76"/>
      <c r="NLW53" s="76"/>
      <c r="NLX53" s="76"/>
      <c r="NLY53" s="76"/>
      <c r="NLZ53" s="76"/>
      <c r="NMA53" s="76"/>
      <c r="NMB53" s="76"/>
      <c r="NMC53" s="76"/>
      <c r="NMD53" s="76"/>
      <c r="NME53" s="76"/>
      <c r="NMF53" s="76"/>
      <c r="NMG53" s="76"/>
      <c r="NMH53" s="76"/>
      <c r="NMI53" s="76"/>
      <c r="NMJ53" s="76"/>
      <c r="NMK53" s="76"/>
      <c r="NML53" s="76"/>
      <c r="NMM53" s="76"/>
      <c r="NMN53" s="76"/>
      <c r="NMO53" s="76"/>
      <c r="NMP53" s="76"/>
      <c r="NMQ53" s="76"/>
      <c r="NMR53" s="76"/>
      <c r="NMS53" s="76"/>
      <c r="NMT53" s="76"/>
      <c r="NMU53" s="76"/>
      <c r="NMV53" s="76"/>
      <c r="NMW53" s="76"/>
      <c r="NMX53" s="76"/>
      <c r="NMY53" s="76"/>
      <c r="NMZ53" s="76"/>
      <c r="NNA53" s="76"/>
      <c r="NNB53" s="76"/>
      <c r="NNC53" s="76"/>
      <c r="NND53" s="76"/>
      <c r="NNE53" s="76"/>
      <c r="NNF53" s="76"/>
      <c r="NNG53" s="76"/>
      <c r="NNH53" s="76"/>
      <c r="NNI53" s="76"/>
      <c r="NNJ53" s="76"/>
      <c r="NNK53" s="76"/>
      <c r="NNL53" s="76"/>
      <c r="NNM53" s="76"/>
      <c r="NNN53" s="76"/>
      <c r="NNO53" s="76"/>
      <c r="NNP53" s="76"/>
      <c r="NNQ53" s="76"/>
      <c r="NNR53" s="76"/>
      <c r="NNS53" s="76"/>
      <c r="NNT53" s="76"/>
      <c r="NNU53" s="76"/>
      <c r="NNV53" s="76"/>
      <c r="NNW53" s="76"/>
      <c r="NNX53" s="76"/>
      <c r="NNY53" s="76"/>
      <c r="NNZ53" s="76"/>
      <c r="NOA53" s="76"/>
      <c r="NOB53" s="76"/>
      <c r="NOC53" s="76"/>
      <c r="NOD53" s="76"/>
      <c r="NOE53" s="76"/>
      <c r="NOF53" s="76"/>
      <c r="NOG53" s="76"/>
      <c r="NOH53" s="76"/>
      <c r="NOI53" s="76"/>
      <c r="NOJ53" s="76"/>
      <c r="NOK53" s="76"/>
      <c r="NOL53" s="76"/>
      <c r="NOM53" s="76"/>
      <c r="NON53" s="76"/>
      <c r="NOO53" s="76"/>
      <c r="NOP53" s="76"/>
      <c r="NOQ53" s="76"/>
      <c r="NOR53" s="76"/>
      <c r="NOS53" s="76"/>
      <c r="NOT53" s="76"/>
      <c r="NOU53" s="76"/>
      <c r="NOV53" s="76"/>
      <c r="NOW53" s="76"/>
      <c r="NOX53" s="76"/>
      <c r="NOY53" s="76"/>
      <c r="NOZ53" s="76"/>
      <c r="NPA53" s="76"/>
      <c r="NPB53" s="76"/>
      <c r="NPC53" s="76"/>
      <c r="NPD53" s="76"/>
      <c r="NPE53" s="76"/>
      <c r="NPF53" s="76"/>
      <c r="NPG53" s="76"/>
      <c r="NPH53" s="76"/>
      <c r="NPI53" s="76"/>
      <c r="NPJ53" s="76"/>
      <c r="NPK53" s="76"/>
      <c r="NPL53" s="76"/>
      <c r="NPM53" s="76"/>
      <c r="NPN53" s="76"/>
      <c r="NPO53" s="76"/>
      <c r="NPP53" s="76"/>
      <c r="NPQ53" s="76"/>
      <c r="NPR53" s="76"/>
      <c r="NPS53" s="76"/>
      <c r="NPT53" s="76"/>
      <c r="NPU53" s="76"/>
      <c r="NPV53" s="76"/>
      <c r="NPW53" s="76"/>
      <c r="NPX53" s="76"/>
      <c r="NPY53" s="76"/>
      <c r="NPZ53" s="76"/>
      <c r="NQA53" s="76"/>
      <c r="NQB53" s="76"/>
      <c r="NQC53" s="76"/>
      <c r="NQD53" s="76"/>
      <c r="NQE53" s="76"/>
      <c r="NQF53" s="76"/>
      <c r="NQG53" s="76"/>
      <c r="NQH53" s="76"/>
      <c r="NQI53" s="76"/>
      <c r="NQJ53" s="76"/>
      <c r="NQK53" s="76"/>
      <c r="NQL53" s="76"/>
      <c r="NQM53" s="76"/>
      <c r="NQN53" s="76"/>
      <c r="NQO53" s="76"/>
      <c r="NQP53" s="76"/>
      <c r="NQQ53" s="76"/>
      <c r="NQR53" s="76"/>
      <c r="NQS53" s="76"/>
      <c r="NQT53" s="76"/>
      <c r="NQU53" s="76"/>
      <c r="NQV53" s="76"/>
      <c r="NQW53" s="76"/>
      <c r="NQX53" s="76"/>
      <c r="NQY53" s="76"/>
      <c r="NQZ53" s="76"/>
      <c r="NRA53" s="76"/>
      <c r="NRB53" s="76"/>
      <c r="NRC53" s="76"/>
      <c r="NRD53" s="76"/>
      <c r="NRE53" s="76"/>
      <c r="NRF53" s="76"/>
      <c r="NRG53" s="76"/>
      <c r="NRH53" s="76"/>
      <c r="NRI53" s="76"/>
      <c r="NRJ53" s="76"/>
      <c r="NRK53" s="76"/>
      <c r="NRL53" s="76"/>
      <c r="NRM53" s="76"/>
      <c r="NRN53" s="76"/>
      <c r="NRO53" s="76"/>
      <c r="NRP53" s="76"/>
      <c r="NRQ53" s="76"/>
      <c r="NRR53" s="76"/>
      <c r="NRS53" s="76"/>
      <c r="NRT53" s="76"/>
      <c r="NRU53" s="76"/>
      <c r="NRV53" s="76"/>
      <c r="NRW53" s="76"/>
      <c r="NRX53" s="76"/>
      <c r="NRY53" s="76"/>
      <c r="NRZ53" s="76"/>
      <c r="NSA53" s="76"/>
      <c r="NSB53" s="76"/>
      <c r="NSC53" s="76"/>
      <c r="NSD53" s="76"/>
      <c r="NSE53" s="76"/>
      <c r="NSF53" s="76"/>
      <c r="NSG53" s="76"/>
      <c r="NSH53" s="76"/>
      <c r="NSI53" s="76"/>
      <c r="NSJ53" s="76"/>
      <c r="NSK53" s="76"/>
      <c r="NSL53" s="76"/>
      <c r="NSM53" s="76"/>
      <c r="NSN53" s="76"/>
      <c r="NSO53" s="76"/>
      <c r="NSP53" s="76"/>
      <c r="NSQ53" s="76"/>
      <c r="NSR53" s="76"/>
      <c r="NSS53" s="76"/>
      <c r="NST53" s="76"/>
      <c r="NSU53" s="76"/>
      <c r="NSV53" s="76"/>
      <c r="NSW53" s="76"/>
      <c r="NSX53" s="76"/>
      <c r="NSY53" s="76"/>
      <c r="NSZ53" s="76"/>
      <c r="NTA53" s="76"/>
      <c r="NTB53" s="76"/>
      <c r="NTC53" s="76"/>
      <c r="NTD53" s="76"/>
      <c r="NTE53" s="76"/>
      <c r="NTF53" s="76"/>
      <c r="NTG53" s="76"/>
      <c r="NTH53" s="76"/>
      <c r="NTI53" s="76"/>
      <c r="NTJ53" s="76"/>
      <c r="NTK53" s="76"/>
      <c r="NTL53" s="76"/>
      <c r="NTM53" s="76"/>
      <c r="NTN53" s="76"/>
      <c r="NTO53" s="76"/>
      <c r="NTP53" s="76"/>
      <c r="NTQ53" s="76"/>
      <c r="NTR53" s="76"/>
      <c r="NTS53" s="76"/>
      <c r="NTT53" s="76"/>
      <c r="NTU53" s="76"/>
      <c r="NTV53" s="76"/>
      <c r="NTW53" s="76"/>
      <c r="NTX53" s="76"/>
      <c r="NTY53" s="76"/>
      <c r="NTZ53" s="76"/>
      <c r="NUA53" s="76"/>
      <c r="NUB53" s="76"/>
      <c r="NUC53" s="76"/>
      <c r="NUD53" s="76"/>
      <c r="NUE53" s="76"/>
      <c r="NUF53" s="76"/>
      <c r="NUG53" s="76"/>
      <c r="NUH53" s="76"/>
      <c r="NUI53" s="76"/>
      <c r="NUJ53" s="76"/>
      <c r="NUK53" s="76"/>
      <c r="NUL53" s="76"/>
      <c r="NUM53" s="76"/>
      <c r="NUN53" s="76"/>
      <c r="NUO53" s="76"/>
      <c r="NUP53" s="76"/>
      <c r="NUQ53" s="76"/>
      <c r="NUR53" s="76"/>
      <c r="NUS53" s="76"/>
      <c r="NUT53" s="76"/>
      <c r="NUU53" s="76"/>
      <c r="NUV53" s="76"/>
      <c r="NUW53" s="76"/>
      <c r="NUX53" s="76"/>
      <c r="NUY53" s="76"/>
      <c r="NUZ53" s="76"/>
      <c r="NVA53" s="76"/>
      <c r="NVB53" s="76"/>
      <c r="NVC53" s="76"/>
      <c r="NVD53" s="76"/>
      <c r="NVE53" s="76"/>
      <c r="NVF53" s="76"/>
      <c r="NVG53" s="76"/>
      <c r="NVH53" s="76"/>
      <c r="NVI53" s="76"/>
      <c r="NVJ53" s="76"/>
      <c r="NVK53" s="76"/>
      <c r="NVL53" s="76"/>
      <c r="NVM53" s="76"/>
      <c r="NVN53" s="76"/>
      <c r="NVO53" s="76"/>
      <c r="NVP53" s="76"/>
      <c r="NVQ53" s="76"/>
      <c r="NVR53" s="76"/>
      <c r="NVS53" s="76"/>
      <c r="NVT53" s="76"/>
      <c r="NVU53" s="76"/>
      <c r="NVV53" s="76"/>
      <c r="NVW53" s="76"/>
      <c r="NVX53" s="76"/>
      <c r="NVY53" s="76"/>
      <c r="NVZ53" s="76"/>
      <c r="NWA53" s="76"/>
      <c r="NWB53" s="76"/>
      <c r="NWC53" s="76"/>
      <c r="NWD53" s="76"/>
      <c r="NWE53" s="76"/>
      <c r="NWF53" s="76"/>
      <c r="NWG53" s="76"/>
      <c r="NWH53" s="76"/>
      <c r="NWI53" s="76"/>
      <c r="NWJ53" s="76"/>
      <c r="NWK53" s="76"/>
      <c r="NWL53" s="76"/>
      <c r="NWM53" s="76"/>
      <c r="NWN53" s="76"/>
      <c r="NWO53" s="76"/>
      <c r="NWP53" s="76"/>
      <c r="NWQ53" s="76"/>
      <c r="NWR53" s="76"/>
      <c r="NWS53" s="76"/>
      <c r="NWT53" s="76"/>
      <c r="NWU53" s="76"/>
      <c r="NWV53" s="76"/>
      <c r="NWW53" s="76"/>
      <c r="NWX53" s="76"/>
      <c r="NWY53" s="76"/>
      <c r="NWZ53" s="76"/>
      <c r="NXA53" s="76"/>
      <c r="NXB53" s="76"/>
      <c r="NXC53" s="76"/>
      <c r="NXD53" s="76"/>
      <c r="NXE53" s="76"/>
      <c r="NXF53" s="76"/>
      <c r="NXG53" s="76"/>
      <c r="NXH53" s="76"/>
      <c r="NXI53" s="76"/>
      <c r="NXJ53" s="76"/>
      <c r="NXK53" s="76"/>
      <c r="NXL53" s="76"/>
      <c r="NXM53" s="76"/>
      <c r="NXN53" s="76"/>
      <c r="NXO53" s="76"/>
      <c r="NXP53" s="76"/>
      <c r="NXQ53" s="76"/>
      <c r="NXR53" s="76"/>
      <c r="NXS53" s="76"/>
      <c r="NXT53" s="76"/>
      <c r="NXU53" s="76"/>
      <c r="NXV53" s="76"/>
      <c r="NXW53" s="76"/>
      <c r="NXX53" s="76"/>
      <c r="NXY53" s="76"/>
      <c r="NXZ53" s="76"/>
      <c r="NYA53" s="76"/>
      <c r="NYB53" s="76"/>
      <c r="NYC53" s="76"/>
      <c r="NYD53" s="76"/>
      <c r="NYE53" s="76"/>
      <c r="NYF53" s="76"/>
      <c r="NYG53" s="76"/>
      <c r="NYH53" s="76"/>
      <c r="NYI53" s="76"/>
      <c r="NYJ53" s="76"/>
      <c r="NYK53" s="76"/>
      <c r="NYL53" s="76"/>
      <c r="NYM53" s="76"/>
      <c r="NYN53" s="76"/>
      <c r="NYO53" s="76"/>
      <c r="NYP53" s="76"/>
      <c r="NYQ53" s="76"/>
      <c r="NYR53" s="76"/>
      <c r="NYS53" s="76"/>
      <c r="NYT53" s="76"/>
      <c r="NYU53" s="76"/>
      <c r="NYV53" s="76"/>
      <c r="NYW53" s="76"/>
      <c r="NYX53" s="76"/>
      <c r="NYY53" s="76"/>
      <c r="NYZ53" s="76"/>
      <c r="NZA53" s="76"/>
      <c r="NZB53" s="76"/>
      <c r="NZC53" s="76"/>
      <c r="NZD53" s="76"/>
      <c r="NZE53" s="76"/>
      <c r="NZF53" s="76"/>
      <c r="NZG53" s="76"/>
      <c r="NZH53" s="76"/>
      <c r="NZI53" s="76"/>
      <c r="NZJ53" s="76"/>
      <c r="NZK53" s="76"/>
      <c r="NZL53" s="76"/>
      <c r="NZM53" s="76"/>
      <c r="NZN53" s="76"/>
      <c r="NZO53" s="76"/>
      <c r="NZP53" s="76"/>
      <c r="NZQ53" s="76"/>
      <c r="NZR53" s="76"/>
      <c r="NZS53" s="76"/>
      <c r="NZT53" s="76"/>
      <c r="NZU53" s="76"/>
      <c r="NZV53" s="76"/>
      <c r="NZW53" s="76"/>
      <c r="NZX53" s="76"/>
      <c r="NZY53" s="76"/>
      <c r="NZZ53" s="76"/>
      <c r="OAA53" s="76"/>
      <c r="OAB53" s="76"/>
      <c r="OAC53" s="76"/>
      <c r="OAD53" s="76"/>
      <c r="OAE53" s="76"/>
      <c r="OAF53" s="76"/>
      <c r="OAG53" s="76"/>
      <c r="OAH53" s="76"/>
      <c r="OAI53" s="76"/>
      <c r="OAJ53" s="76"/>
      <c r="OAK53" s="76"/>
      <c r="OAL53" s="76"/>
      <c r="OAM53" s="76"/>
      <c r="OAN53" s="76"/>
      <c r="OAO53" s="76"/>
      <c r="OAP53" s="76"/>
      <c r="OAQ53" s="76"/>
      <c r="OAR53" s="76"/>
      <c r="OAS53" s="76"/>
      <c r="OAT53" s="76"/>
      <c r="OAU53" s="76"/>
      <c r="OAV53" s="76"/>
      <c r="OAW53" s="76"/>
      <c r="OAX53" s="76"/>
      <c r="OAY53" s="76"/>
      <c r="OAZ53" s="76"/>
      <c r="OBA53" s="76"/>
      <c r="OBB53" s="76"/>
      <c r="OBC53" s="76"/>
      <c r="OBD53" s="76"/>
      <c r="OBE53" s="76"/>
      <c r="OBF53" s="76"/>
      <c r="OBG53" s="76"/>
      <c r="OBH53" s="76"/>
      <c r="OBI53" s="76"/>
      <c r="OBJ53" s="76"/>
      <c r="OBK53" s="76"/>
      <c r="OBL53" s="76"/>
      <c r="OBM53" s="76"/>
      <c r="OBN53" s="76"/>
      <c r="OBO53" s="76"/>
      <c r="OBP53" s="76"/>
      <c r="OBQ53" s="76"/>
      <c r="OBR53" s="76"/>
      <c r="OBS53" s="76"/>
      <c r="OBT53" s="76"/>
      <c r="OBU53" s="76"/>
      <c r="OBV53" s="76"/>
      <c r="OBW53" s="76"/>
      <c r="OBX53" s="76"/>
      <c r="OBY53" s="76"/>
      <c r="OBZ53" s="76"/>
      <c r="OCA53" s="76"/>
      <c r="OCB53" s="76"/>
      <c r="OCC53" s="76"/>
      <c r="OCD53" s="76"/>
      <c r="OCE53" s="76"/>
      <c r="OCF53" s="76"/>
      <c r="OCG53" s="76"/>
      <c r="OCH53" s="76"/>
      <c r="OCI53" s="76"/>
      <c r="OCJ53" s="76"/>
      <c r="OCK53" s="76"/>
      <c r="OCL53" s="76"/>
      <c r="OCM53" s="76"/>
      <c r="OCN53" s="76"/>
      <c r="OCO53" s="76"/>
      <c r="OCP53" s="76"/>
      <c r="OCQ53" s="76"/>
      <c r="OCR53" s="76"/>
      <c r="OCS53" s="76"/>
      <c r="OCT53" s="76"/>
      <c r="OCU53" s="76"/>
      <c r="OCV53" s="76"/>
      <c r="OCW53" s="76"/>
      <c r="OCX53" s="76"/>
      <c r="OCY53" s="76"/>
      <c r="OCZ53" s="76"/>
      <c r="ODA53" s="76"/>
      <c r="ODB53" s="76"/>
      <c r="ODC53" s="76"/>
      <c r="ODD53" s="76"/>
      <c r="ODE53" s="76"/>
      <c r="ODF53" s="76"/>
      <c r="ODG53" s="76"/>
      <c r="ODH53" s="76"/>
      <c r="ODI53" s="76"/>
      <c r="ODJ53" s="76"/>
      <c r="ODK53" s="76"/>
      <c r="ODL53" s="76"/>
      <c r="ODM53" s="76"/>
      <c r="ODN53" s="76"/>
      <c r="ODO53" s="76"/>
      <c r="ODP53" s="76"/>
      <c r="ODQ53" s="76"/>
      <c r="ODR53" s="76"/>
      <c r="ODS53" s="76"/>
      <c r="ODT53" s="76"/>
      <c r="ODU53" s="76"/>
      <c r="ODV53" s="76"/>
      <c r="ODW53" s="76"/>
      <c r="ODX53" s="76"/>
      <c r="ODY53" s="76"/>
      <c r="ODZ53" s="76"/>
      <c r="OEA53" s="76"/>
      <c r="OEB53" s="76"/>
      <c r="OEC53" s="76"/>
      <c r="OED53" s="76"/>
      <c r="OEE53" s="76"/>
      <c r="OEF53" s="76"/>
      <c r="OEG53" s="76"/>
      <c r="OEH53" s="76"/>
      <c r="OEI53" s="76"/>
      <c r="OEJ53" s="76"/>
      <c r="OEK53" s="76"/>
      <c r="OEL53" s="76"/>
      <c r="OEM53" s="76"/>
      <c r="OEN53" s="76"/>
      <c r="OEO53" s="76"/>
      <c r="OEP53" s="76"/>
      <c r="OEQ53" s="76"/>
      <c r="OER53" s="76"/>
      <c r="OES53" s="76"/>
      <c r="OET53" s="76"/>
      <c r="OEU53" s="76"/>
      <c r="OEV53" s="76"/>
      <c r="OEW53" s="76"/>
      <c r="OEX53" s="76"/>
      <c r="OEY53" s="76"/>
      <c r="OEZ53" s="76"/>
      <c r="OFA53" s="76"/>
      <c r="OFB53" s="76"/>
      <c r="OFC53" s="76"/>
      <c r="OFD53" s="76"/>
      <c r="OFE53" s="76"/>
      <c r="OFF53" s="76"/>
      <c r="OFG53" s="76"/>
      <c r="OFH53" s="76"/>
      <c r="OFI53" s="76"/>
      <c r="OFJ53" s="76"/>
      <c r="OFK53" s="76"/>
      <c r="OFL53" s="76"/>
      <c r="OFM53" s="76"/>
      <c r="OFN53" s="76"/>
      <c r="OFO53" s="76"/>
      <c r="OFP53" s="76"/>
      <c r="OFQ53" s="76"/>
      <c r="OFR53" s="76"/>
      <c r="OFS53" s="76"/>
      <c r="OFT53" s="76"/>
      <c r="OFU53" s="76"/>
      <c r="OFV53" s="76"/>
      <c r="OFW53" s="76"/>
      <c r="OFX53" s="76"/>
      <c r="OFY53" s="76"/>
      <c r="OFZ53" s="76"/>
      <c r="OGA53" s="76"/>
      <c r="OGB53" s="76"/>
      <c r="OGC53" s="76"/>
      <c r="OGD53" s="76"/>
      <c r="OGE53" s="76"/>
      <c r="OGF53" s="76"/>
      <c r="OGG53" s="76"/>
      <c r="OGH53" s="76"/>
      <c r="OGI53" s="76"/>
      <c r="OGJ53" s="76"/>
      <c r="OGK53" s="76"/>
      <c r="OGL53" s="76"/>
      <c r="OGM53" s="76"/>
      <c r="OGN53" s="76"/>
      <c r="OGO53" s="76"/>
      <c r="OGP53" s="76"/>
      <c r="OGQ53" s="76"/>
      <c r="OGR53" s="76"/>
      <c r="OGS53" s="76"/>
      <c r="OGT53" s="76"/>
      <c r="OGU53" s="76"/>
      <c r="OGV53" s="76"/>
      <c r="OGW53" s="76"/>
      <c r="OGX53" s="76"/>
      <c r="OGY53" s="76"/>
      <c r="OGZ53" s="76"/>
      <c r="OHA53" s="76"/>
      <c r="OHB53" s="76"/>
      <c r="OHC53" s="76"/>
      <c r="OHD53" s="76"/>
      <c r="OHE53" s="76"/>
      <c r="OHF53" s="76"/>
      <c r="OHG53" s="76"/>
      <c r="OHH53" s="76"/>
      <c r="OHI53" s="76"/>
      <c r="OHJ53" s="76"/>
      <c r="OHK53" s="76"/>
      <c r="OHL53" s="76"/>
      <c r="OHM53" s="76"/>
      <c r="OHN53" s="76"/>
      <c r="OHO53" s="76"/>
      <c r="OHP53" s="76"/>
      <c r="OHQ53" s="76"/>
      <c r="OHR53" s="76"/>
      <c r="OHS53" s="76"/>
      <c r="OHT53" s="76"/>
      <c r="OHU53" s="76"/>
      <c r="OHV53" s="76"/>
      <c r="OHW53" s="76"/>
      <c r="OHX53" s="76"/>
      <c r="OHY53" s="76"/>
      <c r="OHZ53" s="76"/>
      <c r="OIA53" s="76"/>
      <c r="OIB53" s="76"/>
      <c r="OIC53" s="76"/>
      <c r="OID53" s="76"/>
      <c r="OIE53" s="76"/>
      <c r="OIF53" s="76"/>
      <c r="OIG53" s="76"/>
      <c r="OIH53" s="76"/>
      <c r="OII53" s="76"/>
      <c r="OIJ53" s="76"/>
      <c r="OIK53" s="76"/>
      <c r="OIL53" s="76"/>
      <c r="OIM53" s="76"/>
      <c r="OIN53" s="76"/>
      <c r="OIO53" s="76"/>
      <c r="OIP53" s="76"/>
      <c r="OIQ53" s="76"/>
      <c r="OIR53" s="76"/>
      <c r="OIS53" s="76"/>
      <c r="OIT53" s="76"/>
      <c r="OIU53" s="76"/>
      <c r="OIV53" s="76"/>
      <c r="OIW53" s="76"/>
      <c r="OIX53" s="76"/>
      <c r="OIY53" s="76"/>
      <c r="OIZ53" s="76"/>
      <c r="OJA53" s="76"/>
      <c r="OJB53" s="76"/>
      <c r="OJC53" s="76"/>
      <c r="OJD53" s="76"/>
      <c r="OJE53" s="76"/>
      <c r="OJF53" s="76"/>
      <c r="OJG53" s="76"/>
      <c r="OJH53" s="76"/>
      <c r="OJI53" s="76"/>
      <c r="OJJ53" s="76"/>
      <c r="OJK53" s="76"/>
      <c r="OJL53" s="76"/>
      <c r="OJM53" s="76"/>
      <c r="OJN53" s="76"/>
      <c r="OJO53" s="76"/>
      <c r="OJP53" s="76"/>
      <c r="OJQ53" s="76"/>
      <c r="OJR53" s="76"/>
      <c r="OJS53" s="76"/>
      <c r="OJT53" s="76"/>
      <c r="OJU53" s="76"/>
      <c r="OJV53" s="76"/>
      <c r="OJW53" s="76"/>
      <c r="OJX53" s="76"/>
      <c r="OJY53" s="76"/>
      <c r="OJZ53" s="76"/>
      <c r="OKA53" s="76"/>
      <c r="OKB53" s="76"/>
      <c r="OKC53" s="76"/>
      <c r="OKD53" s="76"/>
      <c r="OKE53" s="76"/>
      <c r="OKF53" s="76"/>
      <c r="OKG53" s="76"/>
      <c r="OKH53" s="76"/>
      <c r="OKI53" s="76"/>
      <c r="OKJ53" s="76"/>
      <c r="OKK53" s="76"/>
      <c r="OKL53" s="76"/>
      <c r="OKM53" s="76"/>
      <c r="OKN53" s="76"/>
      <c r="OKO53" s="76"/>
      <c r="OKP53" s="76"/>
      <c r="OKQ53" s="76"/>
      <c r="OKR53" s="76"/>
      <c r="OKS53" s="76"/>
      <c r="OKT53" s="76"/>
      <c r="OKU53" s="76"/>
      <c r="OKV53" s="76"/>
      <c r="OKW53" s="76"/>
      <c r="OKX53" s="76"/>
      <c r="OKY53" s="76"/>
      <c r="OKZ53" s="76"/>
      <c r="OLA53" s="76"/>
      <c r="OLB53" s="76"/>
      <c r="OLC53" s="76"/>
      <c r="OLD53" s="76"/>
      <c r="OLE53" s="76"/>
      <c r="OLF53" s="76"/>
      <c r="OLG53" s="76"/>
      <c r="OLH53" s="76"/>
      <c r="OLI53" s="76"/>
      <c r="OLJ53" s="76"/>
      <c r="OLK53" s="76"/>
      <c r="OLL53" s="76"/>
      <c r="OLM53" s="76"/>
      <c r="OLN53" s="76"/>
      <c r="OLO53" s="76"/>
      <c r="OLP53" s="76"/>
      <c r="OLQ53" s="76"/>
      <c r="OLR53" s="76"/>
      <c r="OLS53" s="76"/>
      <c r="OLT53" s="76"/>
      <c r="OLU53" s="76"/>
      <c r="OLV53" s="76"/>
      <c r="OLW53" s="76"/>
      <c r="OLX53" s="76"/>
      <c r="OLY53" s="76"/>
      <c r="OLZ53" s="76"/>
      <c r="OMA53" s="76"/>
      <c r="OMB53" s="76"/>
      <c r="OMC53" s="76"/>
      <c r="OMD53" s="76"/>
      <c r="OME53" s="76"/>
      <c r="OMF53" s="76"/>
      <c r="OMG53" s="76"/>
      <c r="OMH53" s="76"/>
      <c r="OMI53" s="76"/>
      <c r="OMJ53" s="76"/>
      <c r="OMK53" s="76"/>
      <c r="OML53" s="76"/>
      <c r="OMM53" s="76"/>
      <c r="OMN53" s="76"/>
      <c r="OMO53" s="76"/>
      <c r="OMP53" s="76"/>
      <c r="OMQ53" s="76"/>
      <c r="OMR53" s="76"/>
      <c r="OMS53" s="76"/>
      <c r="OMT53" s="76"/>
      <c r="OMU53" s="76"/>
      <c r="OMV53" s="76"/>
      <c r="OMW53" s="76"/>
      <c r="OMX53" s="76"/>
      <c r="OMY53" s="76"/>
      <c r="OMZ53" s="76"/>
      <c r="ONA53" s="76"/>
      <c r="ONB53" s="76"/>
      <c r="ONC53" s="76"/>
      <c r="OND53" s="76"/>
      <c r="ONE53" s="76"/>
      <c r="ONF53" s="76"/>
      <c r="ONG53" s="76"/>
      <c r="ONH53" s="76"/>
      <c r="ONI53" s="76"/>
      <c r="ONJ53" s="76"/>
      <c r="ONK53" s="76"/>
      <c r="ONL53" s="76"/>
      <c r="ONM53" s="76"/>
      <c r="ONN53" s="76"/>
      <c r="ONO53" s="76"/>
      <c r="ONP53" s="76"/>
      <c r="ONQ53" s="76"/>
      <c r="ONR53" s="76"/>
      <c r="ONS53" s="76"/>
      <c r="ONT53" s="76"/>
      <c r="ONU53" s="76"/>
      <c r="ONV53" s="76"/>
      <c r="ONW53" s="76"/>
      <c r="ONX53" s="76"/>
      <c r="ONY53" s="76"/>
      <c r="ONZ53" s="76"/>
      <c r="OOA53" s="76"/>
      <c r="OOB53" s="76"/>
      <c r="OOC53" s="76"/>
      <c r="OOD53" s="76"/>
      <c r="OOE53" s="76"/>
      <c r="OOF53" s="76"/>
      <c r="OOG53" s="76"/>
      <c r="OOH53" s="76"/>
      <c r="OOI53" s="76"/>
      <c r="OOJ53" s="76"/>
      <c r="OOK53" s="76"/>
      <c r="OOL53" s="76"/>
      <c r="OOM53" s="76"/>
      <c r="OON53" s="76"/>
      <c r="OOO53" s="76"/>
      <c r="OOP53" s="76"/>
      <c r="OOQ53" s="76"/>
      <c r="OOR53" s="76"/>
      <c r="OOS53" s="76"/>
      <c r="OOT53" s="76"/>
      <c r="OOU53" s="76"/>
      <c r="OOV53" s="76"/>
      <c r="OOW53" s="76"/>
      <c r="OOX53" s="76"/>
      <c r="OOY53" s="76"/>
      <c r="OOZ53" s="76"/>
      <c r="OPA53" s="76"/>
      <c r="OPB53" s="76"/>
      <c r="OPC53" s="76"/>
      <c r="OPD53" s="76"/>
      <c r="OPE53" s="76"/>
      <c r="OPF53" s="76"/>
      <c r="OPG53" s="76"/>
      <c r="OPH53" s="76"/>
      <c r="OPI53" s="76"/>
      <c r="OPJ53" s="76"/>
      <c r="OPK53" s="76"/>
      <c r="OPL53" s="76"/>
      <c r="OPM53" s="76"/>
      <c r="OPN53" s="76"/>
      <c r="OPO53" s="76"/>
      <c r="OPP53" s="76"/>
      <c r="OPQ53" s="76"/>
      <c r="OPR53" s="76"/>
      <c r="OPS53" s="76"/>
      <c r="OPT53" s="76"/>
      <c r="OPU53" s="76"/>
      <c r="OPV53" s="76"/>
      <c r="OPW53" s="76"/>
      <c r="OPX53" s="76"/>
      <c r="OPY53" s="76"/>
      <c r="OPZ53" s="76"/>
      <c r="OQA53" s="76"/>
      <c r="OQB53" s="76"/>
      <c r="OQC53" s="76"/>
      <c r="OQD53" s="76"/>
      <c r="OQE53" s="76"/>
      <c r="OQF53" s="76"/>
      <c r="OQG53" s="76"/>
      <c r="OQH53" s="76"/>
      <c r="OQI53" s="76"/>
      <c r="OQJ53" s="76"/>
      <c r="OQK53" s="76"/>
      <c r="OQL53" s="76"/>
      <c r="OQM53" s="76"/>
      <c r="OQN53" s="76"/>
      <c r="OQO53" s="76"/>
      <c r="OQP53" s="76"/>
      <c r="OQQ53" s="76"/>
      <c r="OQR53" s="76"/>
      <c r="OQS53" s="76"/>
      <c r="OQT53" s="76"/>
      <c r="OQU53" s="76"/>
      <c r="OQV53" s="76"/>
      <c r="OQW53" s="76"/>
      <c r="OQX53" s="76"/>
      <c r="OQY53" s="76"/>
      <c r="OQZ53" s="76"/>
      <c r="ORA53" s="76"/>
      <c r="ORB53" s="76"/>
      <c r="ORC53" s="76"/>
      <c r="ORD53" s="76"/>
      <c r="ORE53" s="76"/>
      <c r="ORF53" s="76"/>
      <c r="ORG53" s="76"/>
      <c r="ORH53" s="76"/>
      <c r="ORI53" s="76"/>
      <c r="ORJ53" s="76"/>
      <c r="ORK53" s="76"/>
      <c r="ORL53" s="76"/>
      <c r="ORM53" s="76"/>
      <c r="ORN53" s="76"/>
      <c r="ORO53" s="76"/>
      <c r="ORP53" s="76"/>
      <c r="ORQ53" s="76"/>
      <c r="ORR53" s="76"/>
      <c r="ORS53" s="76"/>
      <c r="ORT53" s="76"/>
      <c r="ORU53" s="76"/>
      <c r="ORV53" s="76"/>
      <c r="ORW53" s="76"/>
      <c r="ORX53" s="76"/>
      <c r="ORY53" s="76"/>
      <c r="ORZ53" s="76"/>
      <c r="OSA53" s="76"/>
      <c r="OSB53" s="76"/>
      <c r="OSC53" s="76"/>
      <c r="OSD53" s="76"/>
      <c r="OSE53" s="76"/>
      <c r="OSF53" s="76"/>
      <c r="OSG53" s="76"/>
      <c r="OSH53" s="76"/>
      <c r="OSI53" s="76"/>
      <c r="OSJ53" s="76"/>
      <c r="OSK53" s="76"/>
      <c r="OSL53" s="76"/>
      <c r="OSM53" s="76"/>
      <c r="OSN53" s="76"/>
      <c r="OSO53" s="76"/>
      <c r="OSP53" s="76"/>
      <c r="OSQ53" s="76"/>
      <c r="OSR53" s="76"/>
      <c r="OSS53" s="76"/>
      <c r="OST53" s="76"/>
      <c r="OSU53" s="76"/>
      <c r="OSV53" s="76"/>
      <c r="OSW53" s="76"/>
      <c r="OSX53" s="76"/>
      <c r="OSY53" s="76"/>
      <c r="OSZ53" s="76"/>
      <c r="OTA53" s="76"/>
      <c r="OTB53" s="76"/>
      <c r="OTC53" s="76"/>
      <c r="OTD53" s="76"/>
      <c r="OTE53" s="76"/>
      <c r="OTF53" s="76"/>
      <c r="OTG53" s="76"/>
      <c r="OTH53" s="76"/>
      <c r="OTI53" s="76"/>
      <c r="OTJ53" s="76"/>
      <c r="OTK53" s="76"/>
      <c r="OTL53" s="76"/>
      <c r="OTM53" s="76"/>
      <c r="OTN53" s="76"/>
      <c r="OTO53" s="76"/>
      <c r="OTP53" s="76"/>
      <c r="OTQ53" s="76"/>
      <c r="OTR53" s="76"/>
      <c r="OTS53" s="76"/>
      <c r="OTT53" s="76"/>
      <c r="OTU53" s="76"/>
      <c r="OTV53" s="76"/>
      <c r="OTW53" s="76"/>
      <c r="OTX53" s="76"/>
      <c r="OTY53" s="76"/>
      <c r="OTZ53" s="76"/>
      <c r="OUA53" s="76"/>
      <c r="OUB53" s="76"/>
      <c r="OUC53" s="76"/>
      <c r="OUD53" s="76"/>
      <c r="OUE53" s="76"/>
      <c r="OUF53" s="76"/>
      <c r="OUG53" s="76"/>
      <c r="OUH53" s="76"/>
      <c r="OUI53" s="76"/>
      <c r="OUJ53" s="76"/>
      <c r="OUK53" s="76"/>
      <c r="OUL53" s="76"/>
      <c r="OUM53" s="76"/>
      <c r="OUN53" s="76"/>
      <c r="OUO53" s="76"/>
      <c r="OUP53" s="76"/>
      <c r="OUQ53" s="76"/>
      <c r="OUR53" s="76"/>
      <c r="OUS53" s="76"/>
      <c r="OUT53" s="76"/>
      <c r="OUU53" s="76"/>
      <c r="OUV53" s="76"/>
      <c r="OUW53" s="76"/>
      <c r="OUX53" s="76"/>
      <c r="OUY53" s="76"/>
      <c r="OUZ53" s="76"/>
      <c r="OVA53" s="76"/>
      <c r="OVB53" s="76"/>
      <c r="OVC53" s="76"/>
      <c r="OVD53" s="76"/>
      <c r="OVE53" s="76"/>
      <c r="OVF53" s="76"/>
      <c r="OVG53" s="76"/>
      <c r="OVH53" s="76"/>
      <c r="OVI53" s="76"/>
      <c r="OVJ53" s="76"/>
      <c r="OVK53" s="76"/>
      <c r="OVL53" s="76"/>
      <c r="OVM53" s="76"/>
      <c r="OVN53" s="76"/>
      <c r="OVO53" s="76"/>
      <c r="OVP53" s="76"/>
      <c r="OVQ53" s="76"/>
      <c r="OVR53" s="76"/>
      <c r="OVS53" s="76"/>
      <c r="OVT53" s="76"/>
      <c r="OVU53" s="76"/>
      <c r="OVV53" s="76"/>
      <c r="OVW53" s="76"/>
      <c r="OVX53" s="76"/>
      <c r="OVY53" s="76"/>
      <c r="OVZ53" s="76"/>
      <c r="OWA53" s="76"/>
      <c r="OWB53" s="76"/>
      <c r="OWC53" s="76"/>
      <c r="OWD53" s="76"/>
      <c r="OWE53" s="76"/>
      <c r="OWF53" s="76"/>
      <c r="OWG53" s="76"/>
      <c r="OWH53" s="76"/>
      <c r="OWI53" s="76"/>
      <c r="OWJ53" s="76"/>
      <c r="OWK53" s="76"/>
      <c r="OWL53" s="76"/>
      <c r="OWM53" s="76"/>
      <c r="OWN53" s="76"/>
      <c r="OWO53" s="76"/>
      <c r="OWP53" s="76"/>
      <c r="OWQ53" s="76"/>
      <c r="OWR53" s="76"/>
      <c r="OWS53" s="76"/>
      <c r="OWT53" s="76"/>
      <c r="OWU53" s="76"/>
      <c r="OWV53" s="76"/>
      <c r="OWW53" s="76"/>
      <c r="OWX53" s="76"/>
      <c r="OWY53" s="76"/>
      <c r="OWZ53" s="76"/>
      <c r="OXA53" s="76"/>
      <c r="OXB53" s="76"/>
      <c r="OXC53" s="76"/>
      <c r="OXD53" s="76"/>
      <c r="OXE53" s="76"/>
      <c r="OXF53" s="76"/>
      <c r="OXG53" s="76"/>
      <c r="OXH53" s="76"/>
      <c r="OXI53" s="76"/>
      <c r="OXJ53" s="76"/>
      <c r="OXK53" s="76"/>
      <c r="OXL53" s="76"/>
      <c r="OXM53" s="76"/>
      <c r="OXN53" s="76"/>
      <c r="OXO53" s="76"/>
      <c r="OXP53" s="76"/>
      <c r="OXQ53" s="76"/>
      <c r="OXR53" s="76"/>
      <c r="OXS53" s="76"/>
      <c r="OXT53" s="76"/>
      <c r="OXU53" s="76"/>
      <c r="OXV53" s="76"/>
      <c r="OXW53" s="76"/>
      <c r="OXX53" s="76"/>
      <c r="OXY53" s="76"/>
      <c r="OXZ53" s="76"/>
      <c r="OYA53" s="76"/>
      <c r="OYB53" s="76"/>
      <c r="OYC53" s="76"/>
      <c r="OYD53" s="76"/>
      <c r="OYE53" s="76"/>
      <c r="OYF53" s="76"/>
      <c r="OYG53" s="76"/>
      <c r="OYH53" s="76"/>
      <c r="OYI53" s="76"/>
      <c r="OYJ53" s="76"/>
      <c r="OYK53" s="76"/>
      <c r="OYL53" s="76"/>
      <c r="OYM53" s="76"/>
      <c r="OYN53" s="76"/>
      <c r="OYO53" s="76"/>
      <c r="OYP53" s="76"/>
      <c r="OYQ53" s="76"/>
      <c r="OYR53" s="76"/>
      <c r="OYS53" s="76"/>
      <c r="OYT53" s="76"/>
      <c r="OYU53" s="76"/>
      <c r="OYV53" s="76"/>
      <c r="OYW53" s="76"/>
      <c r="OYX53" s="76"/>
      <c r="OYY53" s="76"/>
      <c r="OYZ53" s="76"/>
      <c r="OZA53" s="76"/>
      <c r="OZB53" s="76"/>
      <c r="OZC53" s="76"/>
      <c r="OZD53" s="76"/>
      <c r="OZE53" s="76"/>
      <c r="OZF53" s="76"/>
      <c r="OZG53" s="76"/>
      <c r="OZH53" s="76"/>
      <c r="OZI53" s="76"/>
      <c r="OZJ53" s="76"/>
      <c r="OZK53" s="76"/>
      <c r="OZL53" s="76"/>
      <c r="OZM53" s="76"/>
      <c r="OZN53" s="76"/>
      <c r="OZO53" s="76"/>
      <c r="OZP53" s="76"/>
      <c r="OZQ53" s="76"/>
      <c r="OZR53" s="76"/>
      <c r="OZS53" s="76"/>
      <c r="OZT53" s="76"/>
      <c r="OZU53" s="76"/>
      <c r="OZV53" s="76"/>
      <c r="OZW53" s="76"/>
      <c r="OZX53" s="76"/>
      <c r="OZY53" s="76"/>
      <c r="OZZ53" s="76"/>
      <c r="PAA53" s="76"/>
      <c r="PAB53" s="76"/>
      <c r="PAC53" s="76"/>
      <c r="PAD53" s="76"/>
      <c r="PAE53" s="76"/>
      <c r="PAF53" s="76"/>
      <c r="PAG53" s="76"/>
      <c r="PAH53" s="76"/>
      <c r="PAI53" s="76"/>
      <c r="PAJ53" s="76"/>
      <c r="PAK53" s="76"/>
      <c r="PAL53" s="76"/>
      <c r="PAM53" s="76"/>
      <c r="PAN53" s="76"/>
      <c r="PAO53" s="76"/>
      <c r="PAP53" s="76"/>
      <c r="PAQ53" s="76"/>
      <c r="PAR53" s="76"/>
      <c r="PAS53" s="76"/>
      <c r="PAT53" s="76"/>
      <c r="PAU53" s="76"/>
      <c r="PAV53" s="76"/>
      <c r="PAW53" s="76"/>
      <c r="PAX53" s="76"/>
      <c r="PAY53" s="76"/>
      <c r="PAZ53" s="76"/>
      <c r="PBA53" s="76"/>
      <c r="PBB53" s="76"/>
      <c r="PBC53" s="76"/>
      <c r="PBD53" s="76"/>
      <c r="PBE53" s="76"/>
      <c r="PBF53" s="76"/>
      <c r="PBG53" s="76"/>
      <c r="PBH53" s="76"/>
      <c r="PBI53" s="76"/>
      <c r="PBJ53" s="76"/>
      <c r="PBK53" s="76"/>
      <c r="PBL53" s="76"/>
      <c r="PBM53" s="76"/>
      <c r="PBN53" s="76"/>
      <c r="PBO53" s="76"/>
      <c r="PBP53" s="76"/>
      <c r="PBQ53" s="76"/>
      <c r="PBR53" s="76"/>
      <c r="PBS53" s="76"/>
      <c r="PBT53" s="76"/>
      <c r="PBU53" s="76"/>
      <c r="PBV53" s="76"/>
      <c r="PBW53" s="76"/>
      <c r="PBX53" s="76"/>
      <c r="PBY53" s="76"/>
      <c r="PBZ53" s="76"/>
      <c r="PCA53" s="76"/>
      <c r="PCB53" s="76"/>
      <c r="PCC53" s="76"/>
      <c r="PCD53" s="76"/>
      <c r="PCE53" s="76"/>
      <c r="PCF53" s="76"/>
      <c r="PCG53" s="76"/>
      <c r="PCH53" s="76"/>
      <c r="PCI53" s="76"/>
      <c r="PCJ53" s="76"/>
      <c r="PCK53" s="76"/>
      <c r="PCL53" s="76"/>
      <c r="PCM53" s="76"/>
      <c r="PCN53" s="76"/>
      <c r="PCO53" s="76"/>
      <c r="PCP53" s="76"/>
      <c r="PCQ53" s="76"/>
      <c r="PCR53" s="76"/>
      <c r="PCS53" s="76"/>
      <c r="PCT53" s="76"/>
      <c r="PCU53" s="76"/>
      <c r="PCV53" s="76"/>
      <c r="PCW53" s="76"/>
      <c r="PCX53" s="76"/>
      <c r="PCY53" s="76"/>
      <c r="PCZ53" s="76"/>
      <c r="PDA53" s="76"/>
      <c r="PDB53" s="76"/>
      <c r="PDC53" s="76"/>
      <c r="PDD53" s="76"/>
      <c r="PDE53" s="76"/>
      <c r="PDF53" s="76"/>
      <c r="PDG53" s="76"/>
      <c r="PDH53" s="76"/>
      <c r="PDI53" s="76"/>
      <c r="PDJ53" s="76"/>
      <c r="PDK53" s="76"/>
      <c r="PDL53" s="76"/>
      <c r="PDM53" s="76"/>
      <c r="PDN53" s="76"/>
      <c r="PDO53" s="76"/>
      <c r="PDP53" s="76"/>
      <c r="PDQ53" s="76"/>
      <c r="PDR53" s="76"/>
      <c r="PDS53" s="76"/>
      <c r="PDT53" s="76"/>
      <c r="PDU53" s="76"/>
      <c r="PDV53" s="76"/>
      <c r="PDW53" s="76"/>
      <c r="PDX53" s="76"/>
      <c r="PDY53" s="76"/>
      <c r="PDZ53" s="76"/>
      <c r="PEA53" s="76"/>
      <c r="PEB53" s="76"/>
      <c r="PEC53" s="76"/>
      <c r="PED53" s="76"/>
      <c r="PEE53" s="76"/>
      <c r="PEF53" s="76"/>
      <c r="PEG53" s="76"/>
      <c r="PEH53" s="76"/>
      <c r="PEI53" s="76"/>
      <c r="PEJ53" s="76"/>
      <c r="PEK53" s="76"/>
      <c r="PEL53" s="76"/>
      <c r="PEM53" s="76"/>
      <c r="PEN53" s="76"/>
      <c r="PEO53" s="76"/>
      <c r="PEP53" s="76"/>
      <c r="PEQ53" s="76"/>
      <c r="PER53" s="76"/>
      <c r="PES53" s="76"/>
      <c r="PET53" s="76"/>
      <c r="PEU53" s="76"/>
      <c r="PEV53" s="76"/>
      <c r="PEW53" s="76"/>
      <c r="PEX53" s="76"/>
      <c r="PEY53" s="76"/>
      <c r="PEZ53" s="76"/>
      <c r="PFA53" s="76"/>
      <c r="PFB53" s="76"/>
      <c r="PFC53" s="76"/>
      <c r="PFD53" s="76"/>
      <c r="PFE53" s="76"/>
      <c r="PFF53" s="76"/>
      <c r="PFG53" s="76"/>
      <c r="PFH53" s="76"/>
      <c r="PFI53" s="76"/>
      <c r="PFJ53" s="76"/>
      <c r="PFK53" s="76"/>
      <c r="PFL53" s="76"/>
      <c r="PFM53" s="76"/>
      <c r="PFN53" s="76"/>
      <c r="PFO53" s="76"/>
      <c r="PFP53" s="76"/>
      <c r="PFQ53" s="76"/>
      <c r="PFR53" s="76"/>
      <c r="PFS53" s="76"/>
      <c r="PFT53" s="76"/>
      <c r="PFU53" s="76"/>
      <c r="PFV53" s="76"/>
      <c r="PFW53" s="76"/>
      <c r="PFX53" s="76"/>
      <c r="PFY53" s="76"/>
      <c r="PFZ53" s="76"/>
      <c r="PGA53" s="76"/>
      <c r="PGB53" s="76"/>
      <c r="PGC53" s="76"/>
      <c r="PGD53" s="76"/>
      <c r="PGE53" s="76"/>
      <c r="PGF53" s="76"/>
      <c r="PGG53" s="76"/>
      <c r="PGH53" s="76"/>
      <c r="PGI53" s="76"/>
      <c r="PGJ53" s="76"/>
      <c r="PGK53" s="76"/>
      <c r="PGL53" s="76"/>
      <c r="PGM53" s="76"/>
      <c r="PGN53" s="76"/>
      <c r="PGO53" s="76"/>
      <c r="PGP53" s="76"/>
      <c r="PGQ53" s="76"/>
      <c r="PGR53" s="76"/>
      <c r="PGS53" s="76"/>
      <c r="PGT53" s="76"/>
      <c r="PGU53" s="76"/>
      <c r="PGV53" s="76"/>
      <c r="PGW53" s="76"/>
      <c r="PGX53" s="76"/>
      <c r="PGY53" s="76"/>
      <c r="PGZ53" s="76"/>
      <c r="PHA53" s="76"/>
      <c r="PHB53" s="76"/>
      <c r="PHC53" s="76"/>
      <c r="PHD53" s="76"/>
      <c r="PHE53" s="76"/>
      <c r="PHF53" s="76"/>
      <c r="PHG53" s="76"/>
      <c r="PHH53" s="76"/>
      <c r="PHI53" s="76"/>
      <c r="PHJ53" s="76"/>
      <c r="PHK53" s="76"/>
      <c r="PHL53" s="76"/>
      <c r="PHM53" s="76"/>
      <c r="PHN53" s="76"/>
      <c r="PHO53" s="76"/>
      <c r="PHP53" s="76"/>
      <c r="PHQ53" s="76"/>
      <c r="PHR53" s="76"/>
      <c r="PHS53" s="76"/>
      <c r="PHT53" s="76"/>
      <c r="PHU53" s="76"/>
      <c r="PHV53" s="76"/>
      <c r="PHW53" s="76"/>
      <c r="PHX53" s="76"/>
      <c r="PHY53" s="76"/>
      <c r="PHZ53" s="76"/>
      <c r="PIA53" s="76"/>
      <c r="PIB53" s="76"/>
      <c r="PIC53" s="76"/>
      <c r="PID53" s="76"/>
      <c r="PIE53" s="76"/>
      <c r="PIF53" s="76"/>
      <c r="PIG53" s="76"/>
      <c r="PIH53" s="76"/>
      <c r="PII53" s="76"/>
      <c r="PIJ53" s="76"/>
      <c r="PIK53" s="76"/>
      <c r="PIL53" s="76"/>
      <c r="PIM53" s="76"/>
      <c r="PIN53" s="76"/>
      <c r="PIO53" s="76"/>
      <c r="PIP53" s="76"/>
      <c r="PIQ53" s="76"/>
      <c r="PIR53" s="76"/>
      <c r="PIS53" s="76"/>
      <c r="PIT53" s="76"/>
      <c r="PIU53" s="76"/>
      <c r="PIV53" s="76"/>
      <c r="PIW53" s="76"/>
      <c r="PIX53" s="76"/>
      <c r="PIY53" s="76"/>
      <c r="PIZ53" s="76"/>
      <c r="PJA53" s="76"/>
      <c r="PJB53" s="76"/>
      <c r="PJC53" s="76"/>
      <c r="PJD53" s="76"/>
      <c r="PJE53" s="76"/>
      <c r="PJF53" s="76"/>
      <c r="PJG53" s="76"/>
      <c r="PJH53" s="76"/>
      <c r="PJI53" s="76"/>
      <c r="PJJ53" s="76"/>
      <c r="PJK53" s="76"/>
      <c r="PJL53" s="76"/>
      <c r="PJM53" s="76"/>
      <c r="PJN53" s="76"/>
      <c r="PJO53" s="76"/>
      <c r="PJP53" s="76"/>
      <c r="PJQ53" s="76"/>
      <c r="PJR53" s="76"/>
      <c r="PJS53" s="76"/>
      <c r="PJT53" s="76"/>
      <c r="PJU53" s="76"/>
      <c r="PJV53" s="76"/>
      <c r="PJW53" s="76"/>
      <c r="PJX53" s="76"/>
      <c r="PJY53" s="76"/>
      <c r="PJZ53" s="76"/>
      <c r="PKA53" s="76"/>
      <c r="PKB53" s="76"/>
      <c r="PKC53" s="76"/>
      <c r="PKD53" s="76"/>
      <c r="PKE53" s="76"/>
      <c r="PKF53" s="76"/>
      <c r="PKG53" s="76"/>
      <c r="PKH53" s="76"/>
      <c r="PKI53" s="76"/>
      <c r="PKJ53" s="76"/>
      <c r="PKK53" s="76"/>
      <c r="PKL53" s="76"/>
      <c r="PKM53" s="76"/>
      <c r="PKN53" s="76"/>
      <c r="PKO53" s="76"/>
      <c r="PKP53" s="76"/>
      <c r="PKQ53" s="76"/>
      <c r="PKR53" s="76"/>
      <c r="PKS53" s="76"/>
      <c r="PKT53" s="76"/>
      <c r="PKU53" s="76"/>
      <c r="PKV53" s="76"/>
      <c r="PKW53" s="76"/>
      <c r="PKX53" s="76"/>
      <c r="PKY53" s="76"/>
      <c r="PKZ53" s="76"/>
      <c r="PLA53" s="76"/>
      <c r="PLB53" s="76"/>
      <c r="PLC53" s="76"/>
      <c r="PLD53" s="76"/>
      <c r="PLE53" s="76"/>
      <c r="PLF53" s="76"/>
      <c r="PLG53" s="76"/>
      <c r="PLH53" s="76"/>
      <c r="PLI53" s="76"/>
      <c r="PLJ53" s="76"/>
      <c r="PLK53" s="76"/>
      <c r="PLL53" s="76"/>
      <c r="PLM53" s="76"/>
      <c r="PLN53" s="76"/>
      <c r="PLO53" s="76"/>
      <c r="PLP53" s="76"/>
      <c r="PLQ53" s="76"/>
      <c r="PLR53" s="76"/>
      <c r="PLS53" s="76"/>
      <c r="PLT53" s="76"/>
      <c r="PLU53" s="76"/>
      <c r="PLV53" s="76"/>
      <c r="PLW53" s="76"/>
      <c r="PLX53" s="76"/>
      <c r="PLY53" s="76"/>
      <c r="PLZ53" s="76"/>
      <c r="PMA53" s="76"/>
      <c r="PMB53" s="76"/>
      <c r="PMC53" s="76"/>
      <c r="PMD53" s="76"/>
      <c r="PME53" s="76"/>
      <c r="PMF53" s="76"/>
      <c r="PMG53" s="76"/>
      <c r="PMH53" s="76"/>
      <c r="PMI53" s="76"/>
      <c r="PMJ53" s="76"/>
      <c r="PMK53" s="76"/>
      <c r="PML53" s="76"/>
      <c r="PMM53" s="76"/>
      <c r="PMN53" s="76"/>
      <c r="PMO53" s="76"/>
      <c r="PMP53" s="76"/>
      <c r="PMQ53" s="76"/>
      <c r="PMR53" s="76"/>
      <c r="PMS53" s="76"/>
      <c r="PMT53" s="76"/>
      <c r="PMU53" s="76"/>
      <c r="PMV53" s="76"/>
      <c r="PMW53" s="76"/>
      <c r="PMX53" s="76"/>
      <c r="PMY53" s="76"/>
      <c r="PMZ53" s="76"/>
      <c r="PNA53" s="76"/>
      <c r="PNB53" s="76"/>
      <c r="PNC53" s="76"/>
      <c r="PND53" s="76"/>
      <c r="PNE53" s="76"/>
      <c r="PNF53" s="76"/>
      <c r="PNG53" s="76"/>
      <c r="PNH53" s="76"/>
      <c r="PNI53" s="76"/>
      <c r="PNJ53" s="76"/>
      <c r="PNK53" s="76"/>
      <c r="PNL53" s="76"/>
      <c r="PNM53" s="76"/>
      <c r="PNN53" s="76"/>
      <c r="PNO53" s="76"/>
      <c r="PNP53" s="76"/>
      <c r="PNQ53" s="76"/>
      <c r="PNR53" s="76"/>
      <c r="PNS53" s="76"/>
      <c r="PNT53" s="76"/>
      <c r="PNU53" s="76"/>
      <c r="PNV53" s="76"/>
      <c r="PNW53" s="76"/>
      <c r="PNX53" s="76"/>
      <c r="PNY53" s="76"/>
      <c r="PNZ53" s="76"/>
      <c r="POA53" s="76"/>
      <c r="POB53" s="76"/>
      <c r="POC53" s="76"/>
      <c r="POD53" s="76"/>
      <c r="POE53" s="76"/>
      <c r="POF53" s="76"/>
      <c r="POG53" s="76"/>
      <c r="POH53" s="76"/>
      <c r="POI53" s="76"/>
      <c r="POJ53" s="76"/>
      <c r="POK53" s="76"/>
      <c r="POL53" s="76"/>
      <c r="POM53" s="76"/>
      <c r="PON53" s="76"/>
      <c r="POO53" s="76"/>
      <c r="POP53" s="76"/>
      <c r="POQ53" s="76"/>
      <c r="POR53" s="76"/>
      <c r="POS53" s="76"/>
      <c r="POT53" s="76"/>
      <c r="POU53" s="76"/>
      <c r="POV53" s="76"/>
      <c r="POW53" s="76"/>
      <c r="POX53" s="76"/>
      <c r="POY53" s="76"/>
      <c r="POZ53" s="76"/>
      <c r="PPA53" s="76"/>
      <c r="PPB53" s="76"/>
      <c r="PPC53" s="76"/>
      <c r="PPD53" s="76"/>
      <c r="PPE53" s="76"/>
      <c r="PPF53" s="76"/>
      <c r="PPG53" s="76"/>
      <c r="PPH53" s="76"/>
      <c r="PPI53" s="76"/>
      <c r="PPJ53" s="76"/>
      <c r="PPK53" s="76"/>
      <c r="PPL53" s="76"/>
      <c r="PPM53" s="76"/>
      <c r="PPN53" s="76"/>
      <c r="PPO53" s="76"/>
      <c r="PPP53" s="76"/>
      <c r="PPQ53" s="76"/>
      <c r="PPR53" s="76"/>
      <c r="PPS53" s="76"/>
      <c r="PPT53" s="76"/>
      <c r="PPU53" s="76"/>
      <c r="PPV53" s="76"/>
      <c r="PPW53" s="76"/>
      <c r="PPX53" s="76"/>
      <c r="PPY53" s="76"/>
      <c r="PPZ53" s="76"/>
      <c r="PQA53" s="76"/>
      <c r="PQB53" s="76"/>
      <c r="PQC53" s="76"/>
      <c r="PQD53" s="76"/>
      <c r="PQE53" s="76"/>
      <c r="PQF53" s="76"/>
      <c r="PQG53" s="76"/>
      <c r="PQH53" s="76"/>
      <c r="PQI53" s="76"/>
      <c r="PQJ53" s="76"/>
      <c r="PQK53" s="76"/>
      <c r="PQL53" s="76"/>
      <c r="PQM53" s="76"/>
      <c r="PQN53" s="76"/>
      <c r="PQO53" s="76"/>
      <c r="PQP53" s="76"/>
      <c r="PQQ53" s="76"/>
      <c r="PQR53" s="76"/>
      <c r="PQS53" s="76"/>
      <c r="PQT53" s="76"/>
      <c r="PQU53" s="76"/>
      <c r="PQV53" s="76"/>
      <c r="PQW53" s="76"/>
      <c r="PQX53" s="76"/>
      <c r="PQY53" s="76"/>
      <c r="PQZ53" s="76"/>
      <c r="PRA53" s="76"/>
      <c r="PRB53" s="76"/>
      <c r="PRC53" s="76"/>
      <c r="PRD53" s="76"/>
      <c r="PRE53" s="76"/>
      <c r="PRF53" s="76"/>
      <c r="PRG53" s="76"/>
      <c r="PRH53" s="76"/>
      <c r="PRI53" s="76"/>
      <c r="PRJ53" s="76"/>
      <c r="PRK53" s="76"/>
      <c r="PRL53" s="76"/>
      <c r="PRM53" s="76"/>
      <c r="PRN53" s="76"/>
      <c r="PRO53" s="76"/>
      <c r="PRP53" s="76"/>
      <c r="PRQ53" s="76"/>
      <c r="PRR53" s="76"/>
      <c r="PRS53" s="76"/>
      <c r="PRT53" s="76"/>
      <c r="PRU53" s="76"/>
      <c r="PRV53" s="76"/>
      <c r="PRW53" s="76"/>
      <c r="PRX53" s="76"/>
      <c r="PRY53" s="76"/>
      <c r="PRZ53" s="76"/>
      <c r="PSA53" s="76"/>
      <c r="PSB53" s="76"/>
      <c r="PSC53" s="76"/>
      <c r="PSD53" s="76"/>
      <c r="PSE53" s="76"/>
      <c r="PSF53" s="76"/>
      <c r="PSG53" s="76"/>
      <c r="PSH53" s="76"/>
      <c r="PSI53" s="76"/>
      <c r="PSJ53" s="76"/>
      <c r="PSK53" s="76"/>
      <c r="PSL53" s="76"/>
      <c r="PSM53" s="76"/>
      <c r="PSN53" s="76"/>
      <c r="PSO53" s="76"/>
      <c r="PSP53" s="76"/>
      <c r="PSQ53" s="76"/>
      <c r="PSR53" s="76"/>
      <c r="PSS53" s="76"/>
      <c r="PST53" s="76"/>
      <c r="PSU53" s="76"/>
      <c r="PSV53" s="76"/>
      <c r="PSW53" s="76"/>
      <c r="PSX53" s="76"/>
      <c r="PSY53" s="76"/>
      <c r="PSZ53" s="76"/>
      <c r="PTA53" s="76"/>
      <c r="PTB53" s="76"/>
      <c r="PTC53" s="76"/>
      <c r="PTD53" s="76"/>
      <c r="PTE53" s="76"/>
      <c r="PTF53" s="76"/>
      <c r="PTG53" s="76"/>
      <c r="PTH53" s="76"/>
      <c r="PTI53" s="76"/>
      <c r="PTJ53" s="76"/>
      <c r="PTK53" s="76"/>
      <c r="PTL53" s="76"/>
      <c r="PTM53" s="76"/>
      <c r="PTN53" s="76"/>
      <c r="PTO53" s="76"/>
      <c r="PTP53" s="76"/>
      <c r="PTQ53" s="76"/>
      <c r="PTR53" s="76"/>
      <c r="PTS53" s="76"/>
      <c r="PTT53" s="76"/>
      <c r="PTU53" s="76"/>
      <c r="PTV53" s="76"/>
      <c r="PTW53" s="76"/>
      <c r="PTX53" s="76"/>
      <c r="PTY53" s="76"/>
      <c r="PTZ53" s="76"/>
      <c r="PUA53" s="76"/>
      <c r="PUB53" s="76"/>
      <c r="PUC53" s="76"/>
      <c r="PUD53" s="76"/>
      <c r="PUE53" s="76"/>
      <c r="PUF53" s="76"/>
      <c r="PUG53" s="76"/>
      <c r="PUH53" s="76"/>
      <c r="PUI53" s="76"/>
      <c r="PUJ53" s="76"/>
      <c r="PUK53" s="76"/>
      <c r="PUL53" s="76"/>
      <c r="PUM53" s="76"/>
      <c r="PUN53" s="76"/>
      <c r="PUO53" s="76"/>
      <c r="PUP53" s="76"/>
      <c r="PUQ53" s="76"/>
      <c r="PUR53" s="76"/>
      <c r="PUS53" s="76"/>
      <c r="PUT53" s="76"/>
      <c r="PUU53" s="76"/>
      <c r="PUV53" s="76"/>
      <c r="PUW53" s="76"/>
      <c r="PUX53" s="76"/>
      <c r="PUY53" s="76"/>
      <c r="PUZ53" s="76"/>
      <c r="PVA53" s="76"/>
      <c r="PVB53" s="76"/>
      <c r="PVC53" s="76"/>
      <c r="PVD53" s="76"/>
      <c r="PVE53" s="76"/>
      <c r="PVF53" s="76"/>
      <c r="PVG53" s="76"/>
      <c r="PVH53" s="76"/>
      <c r="PVI53" s="76"/>
      <c r="PVJ53" s="76"/>
      <c r="PVK53" s="76"/>
      <c r="PVL53" s="76"/>
      <c r="PVM53" s="76"/>
      <c r="PVN53" s="76"/>
      <c r="PVO53" s="76"/>
      <c r="PVP53" s="76"/>
      <c r="PVQ53" s="76"/>
      <c r="PVR53" s="76"/>
      <c r="PVS53" s="76"/>
      <c r="PVT53" s="76"/>
      <c r="PVU53" s="76"/>
      <c r="PVV53" s="76"/>
      <c r="PVW53" s="76"/>
      <c r="PVX53" s="76"/>
      <c r="PVY53" s="76"/>
      <c r="PVZ53" s="76"/>
      <c r="PWA53" s="76"/>
      <c r="PWB53" s="76"/>
      <c r="PWC53" s="76"/>
      <c r="PWD53" s="76"/>
      <c r="PWE53" s="76"/>
      <c r="PWF53" s="76"/>
      <c r="PWG53" s="76"/>
      <c r="PWH53" s="76"/>
      <c r="PWI53" s="76"/>
      <c r="PWJ53" s="76"/>
      <c r="PWK53" s="76"/>
      <c r="PWL53" s="76"/>
      <c r="PWM53" s="76"/>
      <c r="PWN53" s="76"/>
      <c r="PWO53" s="76"/>
      <c r="PWP53" s="76"/>
      <c r="PWQ53" s="76"/>
      <c r="PWR53" s="76"/>
      <c r="PWS53" s="76"/>
      <c r="PWT53" s="76"/>
      <c r="PWU53" s="76"/>
      <c r="PWV53" s="76"/>
      <c r="PWW53" s="76"/>
      <c r="PWX53" s="76"/>
      <c r="PWY53" s="76"/>
      <c r="PWZ53" s="76"/>
      <c r="PXA53" s="76"/>
      <c r="PXB53" s="76"/>
      <c r="PXC53" s="76"/>
      <c r="PXD53" s="76"/>
      <c r="PXE53" s="76"/>
      <c r="PXF53" s="76"/>
      <c r="PXG53" s="76"/>
      <c r="PXH53" s="76"/>
      <c r="PXI53" s="76"/>
      <c r="PXJ53" s="76"/>
      <c r="PXK53" s="76"/>
      <c r="PXL53" s="76"/>
      <c r="PXM53" s="76"/>
      <c r="PXN53" s="76"/>
      <c r="PXO53" s="76"/>
      <c r="PXP53" s="76"/>
      <c r="PXQ53" s="76"/>
      <c r="PXR53" s="76"/>
      <c r="PXS53" s="76"/>
      <c r="PXT53" s="76"/>
      <c r="PXU53" s="76"/>
      <c r="PXV53" s="76"/>
      <c r="PXW53" s="76"/>
      <c r="PXX53" s="76"/>
      <c r="PXY53" s="76"/>
      <c r="PXZ53" s="76"/>
      <c r="PYA53" s="76"/>
      <c r="PYB53" s="76"/>
      <c r="PYC53" s="76"/>
      <c r="PYD53" s="76"/>
      <c r="PYE53" s="76"/>
      <c r="PYF53" s="76"/>
      <c r="PYG53" s="76"/>
      <c r="PYH53" s="76"/>
      <c r="PYI53" s="76"/>
      <c r="PYJ53" s="76"/>
      <c r="PYK53" s="76"/>
      <c r="PYL53" s="76"/>
      <c r="PYM53" s="76"/>
      <c r="PYN53" s="76"/>
      <c r="PYO53" s="76"/>
      <c r="PYP53" s="76"/>
      <c r="PYQ53" s="76"/>
      <c r="PYR53" s="76"/>
      <c r="PYS53" s="76"/>
      <c r="PYT53" s="76"/>
      <c r="PYU53" s="76"/>
      <c r="PYV53" s="76"/>
      <c r="PYW53" s="76"/>
      <c r="PYX53" s="76"/>
      <c r="PYY53" s="76"/>
      <c r="PYZ53" s="76"/>
      <c r="PZA53" s="76"/>
      <c r="PZB53" s="76"/>
      <c r="PZC53" s="76"/>
      <c r="PZD53" s="76"/>
      <c r="PZE53" s="76"/>
      <c r="PZF53" s="76"/>
      <c r="PZG53" s="76"/>
      <c r="PZH53" s="76"/>
      <c r="PZI53" s="76"/>
      <c r="PZJ53" s="76"/>
      <c r="PZK53" s="76"/>
      <c r="PZL53" s="76"/>
      <c r="PZM53" s="76"/>
      <c r="PZN53" s="76"/>
      <c r="PZO53" s="76"/>
      <c r="PZP53" s="76"/>
      <c r="PZQ53" s="76"/>
      <c r="PZR53" s="76"/>
      <c r="PZS53" s="76"/>
      <c r="PZT53" s="76"/>
      <c r="PZU53" s="76"/>
      <c r="PZV53" s="76"/>
      <c r="PZW53" s="76"/>
      <c r="PZX53" s="76"/>
      <c r="PZY53" s="76"/>
      <c r="PZZ53" s="76"/>
      <c r="QAA53" s="76"/>
      <c r="QAB53" s="76"/>
      <c r="QAC53" s="76"/>
      <c r="QAD53" s="76"/>
      <c r="QAE53" s="76"/>
      <c r="QAF53" s="76"/>
      <c r="QAG53" s="76"/>
      <c r="QAH53" s="76"/>
      <c r="QAI53" s="76"/>
      <c r="QAJ53" s="76"/>
      <c r="QAK53" s="76"/>
      <c r="QAL53" s="76"/>
      <c r="QAM53" s="76"/>
      <c r="QAN53" s="76"/>
      <c r="QAO53" s="76"/>
      <c r="QAP53" s="76"/>
      <c r="QAQ53" s="76"/>
      <c r="QAR53" s="76"/>
      <c r="QAS53" s="76"/>
      <c r="QAT53" s="76"/>
      <c r="QAU53" s="76"/>
      <c r="QAV53" s="76"/>
      <c r="QAW53" s="76"/>
      <c r="QAX53" s="76"/>
      <c r="QAY53" s="76"/>
      <c r="QAZ53" s="76"/>
      <c r="QBA53" s="76"/>
      <c r="QBB53" s="76"/>
      <c r="QBC53" s="76"/>
      <c r="QBD53" s="76"/>
      <c r="QBE53" s="76"/>
      <c r="QBF53" s="76"/>
      <c r="QBG53" s="76"/>
      <c r="QBH53" s="76"/>
      <c r="QBI53" s="76"/>
      <c r="QBJ53" s="76"/>
      <c r="QBK53" s="76"/>
      <c r="QBL53" s="76"/>
      <c r="QBM53" s="76"/>
      <c r="QBN53" s="76"/>
      <c r="QBO53" s="76"/>
      <c r="QBP53" s="76"/>
      <c r="QBQ53" s="76"/>
      <c r="QBR53" s="76"/>
      <c r="QBS53" s="76"/>
      <c r="QBT53" s="76"/>
      <c r="QBU53" s="76"/>
      <c r="QBV53" s="76"/>
      <c r="QBW53" s="76"/>
      <c r="QBX53" s="76"/>
      <c r="QBY53" s="76"/>
      <c r="QBZ53" s="76"/>
      <c r="QCA53" s="76"/>
      <c r="QCB53" s="76"/>
      <c r="QCC53" s="76"/>
      <c r="QCD53" s="76"/>
      <c r="QCE53" s="76"/>
      <c r="QCF53" s="76"/>
      <c r="QCG53" s="76"/>
      <c r="QCH53" s="76"/>
      <c r="QCI53" s="76"/>
      <c r="QCJ53" s="76"/>
      <c r="QCK53" s="76"/>
      <c r="QCL53" s="76"/>
      <c r="QCM53" s="76"/>
      <c r="QCN53" s="76"/>
      <c r="QCO53" s="76"/>
      <c r="QCP53" s="76"/>
      <c r="QCQ53" s="76"/>
      <c r="QCR53" s="76"/>
      <c r="QCS53" s="76"/>
      <c r="QCT53" s="76"/>
      <c r="QCU53" s="76"/>
      <c r="QCV53" s="76"/>
      <c r="QCW53" s="76"/>
      <c r="QCX53" s="76"/>
      <c r="QCY53" s="76"/>
      <c r="QCZ53" s="76"/>
      <c r="QDA53" s="76"/>
      <c r="QDB53" s="76"/>
      <c r="QDC53" s="76"/>
      <c r="QDD53" s="76"/>
      <c r="QDE53" s="76"/>
      <c r="QDF53" s="76"/>
      <c r="QDG53" s="76"/>
      <c r="QDH53" s="76"/>
      <c r="QDI53" s="76"/>
      <c r="QDJ53" s="76"/>
      <c r="QDK53" s="76"/>
      <c r="QDL53" s="76"/>
      <c r="QDM53" s="76"/>
      <c r="QDN53" s="76"/>
      <c r="QDO53" s="76"/>
      <c r="QDP53" s="76"/>
      <c r="QDQ53" s="76"/>
      <c r="QDR53" s="76"/>
      <c r="QDS53" s="76"/>
      <c r="QDT53" s="76"/>
      <c r="QDU53" s="76"/>
      <c r="QDV53" s="76"/>
      <c r="QDW53" s="76"/>
      <c r="QDX53" s="76"/>
      <c r="QDY53" s="76"/>
      <c r="QDZ53" s="76"/>
      <c r="QEA53" s="76"/>
      <c r="QEB53" s="76"/>
      <c r="QEC53" s="76"/>
      <c r="QED53" s="76"/>
      <c r="QEE53" s="76"/>
      <c r="QEF53" s="76"/>
      <c r="QEG53" s="76"/>
      <c r="QEH53" s="76"/>
      <c r="QEI53" s="76"/>
      <c r="QEJ53" s="76"/>
      <c r="QEK53" s="76"/>
      <c r="QEL53" s="76"/>
      <c r="QEM53" s="76"/>
      <c r="QEN53" s="76"/>
      <c r="QEO53" s="76"/>
      <c r="QEP53" s="76"/>
      <c r="QEQ53" s="76"/>
      <c r="QER53" s="76"/>
      <c r="QES53" s="76"/>
      <c r="QET53" s="76"/>
      <c r="QEU53" s="76"/>
      <c r="QEV53" s="76"/>
      <c r="QEW53" s="76"/>
      <c r="QEX53" s="76"/>
      <c r="QEY53" s="76"/>
      <c r="QEZ53" s="76"/>
      <c r="QFA53" s="76"/>
      <c r="QFB53" s="76"/>
      <c r="QFC53" s="76"/>
      <c r="QFD53" s="76"/>
      <c r="QFE53" s="76"/>
      <c r="QFF53" s="76"/>
      <c r="QFG53" s="76"/>
      <c r="QFH53" s="76"/>
      <c r="QFI53" s="76"/>
      <c r="QFJ53" s="76"/>
      <c r="QFK53" s="76"/>
      <c r="QFL53" s="76"/>
      <c r="QFM53" s="76"/>
      <c r="QFN53" s="76"/>
      <c r="QFO53" s="76"/>
      <c r="QFP53" s="76"/>
      <c r="QFQ53" s="76"/>
      <c r="QFR53" s="76"/>
      <c r="QFS53" s="76"/>
      <c r="QFT53" s="76"/>
      <c r="QFU53" s="76"/>
      <c r="QFV53" s="76"/>
      <c r="QFW53" s="76"/>
      <c r="QFX53" s="76"/>
      <c r="QFY53" s="76"/>
      <c r="QFZ53" s="76"/>
      <c r="QGA53" s="76"/>
      <c r="QGB53" s="76"/>
      <c r="QGC53" s="76"/>
      <c r="QGD53" s="76"/>
      <c r="QGE53" s="76"/>
      <c r="QGF53" s="76"/>
      <c r="QGG53" s="76"/>
      <c r="QGH53" s="76"/>
      <c r="QGI53" s="76"/>
      <c r="QGJ53" s="76"/>
      <c r="QGK53" s="76"/>
      <c r="QGL53" s="76"/>
      <c r="QGM53" s="76"/>
      <c r="QGN53" s="76"/>
      <c r="QGO53" s="76"/>
      <c r="QGP53" s="76"/>
      <c r="QGQ53" s="76"/>
      <c r="QGR53" s="76"/>
      <c r="QGS53" s="76"/>
      <c r="QGT53" s="76"/>
      <c r="QGU53" s="76"/>
      <c r="QGV53" s="76"/>
      <c r="QGW53" s="76"/>
      <c r="QGX53" s="76"/>
      <c r="QGY53" s="76"/>
      <c r="QGZ53" s="76"/>
      <c r="QHA53" s="76"/>
      <c r="QHB53" s="76"/>
      <c r="QHC53" s="76"/>
      <c r="QHD53" s="76"/>
      <c r="QHE53" s="76"/>
      <c r="QHF53" s="76"/>
      <c r="QHG53" s="76"/>
      <c r="QHH53" s="76"/>
      <c r="QHI53" s="76"/>
      <c r="QHJ53" s="76"/>
      <c r="QHK53" s="76"/>
      <c r="QHL53" s="76"/>
      <c r="QHM53" s="76"/>
      <c r="QHN53" s="76"/>
      <c r="QHO53" s="76"/>
      <c r="QHP53" s="76"/>
      <c r="QHQ53" s="76"/>
      <c r="QHR53" s="76"/>
      <c r="QHS53" s="76"/>
      <c r="QHT53" s="76"/>
      <c r="QHU53" s="76"/>
      <c r="QHV53" s="76"/>
      <c r="QHW53" s="76"/>
      <c r="QHX53" s="76"/>
      <c r="QHY53" s="76"/>
      <c r="QHZ53" s="76"/>
      <c r="QIA53" s="76"/>
      <c r="QIB53" s="76"/>
      <c r="QIC53" s="76"/>
      <c r="QID53" s="76"/>
      <c r="QIE53" s="76"/>
      <c r="QIF53" s="76"/>
      <c r="QIG53" s="76"/>
      <c r="QIH53" s="76"/>
      <c r="QII53" s="76"/>
      <c r="QIJ53" s="76"/>
      <c r="QIK53" s="76"/>
      <c r="QIL53" s="76"/>
      <c r="QIM53" s="76"/>
      <c r="QIN53" s="76"/>
      <c r="QIO53" s="76"/>
      <c r="QIP53" s="76"/>
      <c r="QIQ53" s="76"/>
      <c r="QIR53" s="76"/>
      <c r="QIS53" s="76"/>
      <c r="QIT53" s="76"/>
      <c r="QIU53" s="76"/>
      <c r="QIV53" s="76"/>
      <c r="QIW53" s="76"/>
      <c r="QIX53" s="76"/>
      <c r="QIY53" s="76"/>
      <c r="QIZ53" s="76"/>
      <c r="QJA53" s="76"/>
      <c r="QJB53" s="76"/>
      <c r="QJC53" s="76"/>
      <c r="QJD53" s="76"/>
      <c r="QJE53" s="76"/>
      <c r="QJF53" s="76"/>
      <c r="QJG53" s="76"/>
      <c r="QJH53" s="76"/>
      <c r="QJI53" s="76"/>
      <c r="QJJ53" s="76"/>
      <c r="QJK53" s="76"/>
      <c r="QJL53" s="76"/>
      <c r="QJM53" s="76"/>
      <c r="QJN53" s="76"/>
      <c r="QJO53" s="76"/>
      <c r="QJP53" s="76"/>
      <c r="QJQ53" s="76"/>
      <c r="QJR53" s="76"/>
      <c r="QJS53" s="76"/>
      <c r="QJT53" s="76"/>
      <c r="QJU53" s="76"/>
      <c r="QJV53" s="76"/>
      <c r="QJW53" s="76"/>
      <c r="QJX53" s="76"/>
      <c r="QJY53" s="76"/>
      <c r="QJZ53" s="76"/>
      <c r="QKA53" s="76"/>
      <c r="QKB53" s="76"/>
      <c r="QKC53" s="76"/>
      <c r="QKD53" s="76"/>
      <c r="QKE53" s="76"/>
      <c r="QKF53" s="76"/>
      <c r="QKG53" s="76"/>
      <c r="QKH53" s="76"/>
      <c r="QKI53" s="76"/>
      <c r="QKJ53" s="76"/>
      <c r="QKK53" s="76"/>
      <c r="QKL53" s="76"/>
      <c r="QKM53" s="76"/>
      <c r="QKN53" s="76"/>
      <c r="QKO53" s="76"/>
      <c r="QKP53" s="76"/>
      <c r="QKQ53" s="76"/>
      <c r="QKR53" s="76"/>
      <c r="QKS53" s="76"/>
      <c r="QKT53" s="76"/>
      <c r="QKU53" s="76"/>
      <c r="QKV53" s="76"/>
      <c r="QKW53" s="76"/>
      <c r="QKX53" s="76"/>
      <c r="QKY53" s="76"/>
      <c r="QKZ53" s="76"/>
      <c r="QLA53" s="76"/>
      <c r="QLB53" s="76"/>
      <c r="QLC53" s="76"/>
      <c r="QLD53" s="76"/>
      <c r="QLE53" s="76"/>
      <c r="QLF53" s="76"/>
      <c r="QLG53" s="76"/>
      <c r="QLH53" s="76"/>
      <c r="QLI53" s="76"/>
      <c r="QLJ53" s="76"/>
      <c r="QLK53" s="76"/>
      <c r="QLL53" s="76"/>
      <c r="QLM53" s="76"/>
      <c r="QLN53" s="76"/>
      <c r="QLO53" s="76"/>
      <c r="QLP53" s="76"/>
      <c r="QLQ53" s="76"/>
      <c r="QLR53" s="76"/>
      <c r="QLS53" s="76"/>
      <c r="QLT53" s="76"/>
      <c r="QLU53" s="76"/>
      <c r="QLV53" s="76"/>
      <c r="QLW53" s="76"/>
      <c r="QLX53" s="76"/>
      <c r="QLY53" s="76"/>
      <c r="QLZ53" s="76"/>
      <c r="QMA53" s="76"/>
      <c r="QMB53" s="76"/>
      <c r="QMC53" s="76"/>
      <c r="QMD53" s="76"/>
      <c r="QME53" s="76"/>
      <c r="QMF53" s="76"/>
      <c r="QMG53" s="76"/>
      <c r="QMH53" s="76"/>
      <c r="QMI53" s="76"/>
      <c r="QMJ53" s="76"/>
      <c r="QMK53" s="76"/>
      <c r="QML53" s="76"/>
      <c r="QMM53" s="76"/>
      <c r="QMN53" s="76"/>
      <c r="QMO53" s="76"/>
      <c r="QMP53" s="76"/>
      <c r="QMQ53" s="76"/>
      <c r="QMR53" s="76"/>
      <c r="QMS53" s="76"/>
      <c r="QMT53" s="76"/>
      <c r="QMU53" s="76"/>
      <c r="QMV53" s="76"/>
      <c r="QMW53" s="76"/>
      <c r="QMX53" s="76"/>
      <c r="QMY53" s="76"/>
      <c r="QMZ53" s="76"/>
      <c r="QNA53" s="76"/>
      <c r="QNB53" s="76"/>
      <c r="QNC53" s="76"/>
      <c r="QND53" s="76"/>
      <c r="QNE53" s="76"/>
      <c r="QNF53" s="76"/>
      <c r="QNG53" s="76"/>
      <c r="QNH53" s="76"/>
      <c r="QNI53" s="76"/>
      <c r="QNJ53" s="76"/>
      <c r="QNK53" s="76"/>
      <c r="QNL53" s="76"/>
      <c r="QNM53" s="76"/>
      <c r="QNN53" s="76"/>
      <c r="QNO53" s="76"/>
      <c r="QNP53" s="76"/>
      <c r="QNQ53" s="76"/>
      <c r="QNR53" s="76"/>
      <c r="QNS53" s="76"/>
      <c r="QNT53" s="76"/>
      <c r="QNU53" s="76"/>
      <c r="QNV53" s="76"/>
      <c r="QNW53" s="76"/>
      <c r="QNX53" s="76"/>
      <c r="QNY53" s="76"/>
      <c r="QNZ53" s="76"/>
      <c r="QOA53" s="76"/>
      <c r="QOB53" s="76"/>
      <c r="QOC53" s="76"/>
      <c r="QOD53" s="76"/>
      <c r="QOE53" s="76"/>
      <c r="QOF53" s="76"/>
      <c r="QOG53" s="76"/>
      <c r="QOH53" s="76"/>
      <c r="QOI53" s="76"/>
      <c r="QOJ53" s="76"/>
      <c r="QOK53" s="76"/>
      <c r="QOL53" s="76"/>
      <c r="QOM53" s="76"/>
      <c r="QON53" s="76"/>
      <c r="QOO53" s="76"/>
      <c r="QOP53" s="76"/>
      <c r="QOQ53" s="76"/>
      <c r="QOR53" s="76"/>
      <c r="QOS53" s="76"/>
      <c r="QOT53" s="76"/>
      <c r="QOU53" s="76"/>
      <c r="QOV53" s="76"/>
      <c r="QOW53" s="76"/>
      <c r="QOX53" s="76"/>
      <c r="QOY53" s="76"/>
      <c r="QOZ53" s="76"/>
      <c r="QPA53" s="76"/>
      <c r="QPB53" s="76"/>
      <c r="QPC53" s="76"/>
      <c r="QPD53" s="76"/>
      <c r="QPE53" s="76"/>
      <c r="QPF53" s="76"/>
      <c r="QPG53" s="76"/>
      <c r="QPH53" s="76"/>
      <c r="QPI53" s="76"/>
      <c r="QPJ53" s="76"/>
      <c r="QPK53" s="76"/>
      <c r="QPL53" s="76"/>
      <c r="QPM53" s="76"/>
      <c r="QPN53" s="76"/>
      <c r="QPO53" s="76"/>
      <c r="QPP53" s="76"/>
      <c r="QPQ53" s="76"/>
      <c r="QPR53" s="76"/>
      <c r="QPS53" s="76"/>
      <c r="QPT53" s="76"/>
      <c r="QPU53" s="76"/>
      <c r="QPV53" s="76"/>
      <c r="QPW53" s="76"/>
      <c r="QPX53" s="76"/>
      <c r="QPY53" s="76"/>
      <c r="QPZ53" s="76"/>
      <c r="QQA53" s="76"/>
      <c r="QQB53" s="76"/>
      <c r="QQC53" s="76"/>
      <c r="QQD53" s="76"/>
      <c r="QQE53" s="76"/>
      <c r="QQF53" s="76"/>
      <c r="QQG53" s="76"/>
      <c r="QQH53" s="76"/>
      <c r="QQI53" s="76"/>
      <c r="QQJ53" s="76"/>
      <c r="QQK53" s="76"/>
      <c r="QQL53" s="76"/>
      <c r="QQM53" s="76"/>
      <c r="QQN53" s="76"/>
      <c r="QQO53" s="76"/>
      <c r="QQP53" s="76"/>
      <c r="QQQ53" s="76"/>
      <c r="QQR53" s="76"/>
      <c r="QQS53" s="76"/>
      <c r="QQT53" s="76"/>
      <c r="QQU53" s="76"/>
      <c r="QQV53" s="76"/>
      <c r="QQW53" s="76"/>
      <c r="QQX53" s="76"/>
      <c r="QQY53" s="76"/>
      <c r="QQZ53" s="76"/>
      <c r="QRA53" s="76"/>
      <c r="QRB53" s="76"/>
      <c r="QRC53" s="76"/>
      <c r="QRD53" s="76"/>
      <c r="QRE53" s="76"/>
      <c r="QRF53" s="76"/>
      <c r="QRG53" s="76"/>
      <c r="QRH53" s="76"/>
      <c r="QRI53" s="76"/>
      <c r="QRJ53" s="76"/>
      <c r="QRK53" s="76"/>
      <c r="QRL53" s="76"/>
      <c r="QRM53" s="76"/>
      <c r="QRN53" s="76"/>
      <c r="QRO53" s="76"/>
      <c r="QRP53" s="76"/>
      <c r="QRQ53" s="76"/>
      <c r="QRR53" s="76"/>
      <c r="QRS53" s="76"/>
      <c r="QRT53" s="76"/>
      <c r="QRU53" s="76"/>
      <c r="QRV53" s="76"/>
      <c r="QRW53" s="76"/>
      <c r="QRX53" s="76"/>
      <c r="QRY53" s="76"/>
      <c r="QRZ53" s="76"/>
      <c r="QSA53" s="76"/>
      <c r="QSB53" s="76"/>
      <c r="QSC53" s="76"/>
      <c r="QSD53" s="76"/>
      <c r="QSE53" s="76"/>
      <c r="QSF53" s="76"/>
      <c r="QSG53" s="76"/>
      <c r="QSH53" s="76"/>
      <c r="QSI53" s="76"/>
      <c r="QSJ53" s="76"/>
      <c r="QSK53" s="76"/>
      <c r="QSL53" s="76"/>
      <c r="QSM53" s="76"/>
      <c r="QSN53" s="76"/>
      <c r="QSO53" s="76"/>
      <c r="QSP53" s="76"/>
      <c r="QSQ53" s="76"/>
      <c r="QSR53" s="76"/>
      <c r="QSS53" s="76"/>
      <c r="QST53" s="76"/>
      <c r="QSU53" s="76"/>
      <c r="QSV53" s="76"/>
      <c r="QSW53" s="76"/>
      <c r="QSX53" s="76"/>
      <c r="QSY53" s="76"/>
      <c r="QSZ53" s="76"/>
      <c r="QTA53" s="76"/>
      <c r="QTB53" s="76"/>
      <c r="QTC53" s="76"/>
      <c r="QTD53" s="76"/>
      <c r="QTE53" s="76"/>
      <c r="QTF53" s="76"/>
      <c r="QTG53" s="76"/>
      <c r="QTH53" s="76"/>
      <c r="QTI53" s="76"/>
      <c r="QTJ53" s="76"/>
      <c r="QTK53" s="76"/>
      <c r="QTL53" s="76"/>
      <c r="QTM53" s="76"/>
      <c r="QTN53" s="76"/>
      <c r="QTO53" s="76"/>
      <c r="QTP53" s="76"/>
      <c r="QTQ53" s="76"/>
      <c r="QTR53" s="76"/>
      <c r="QTS53" s="76"/>
      <c r="QTT53" s="76"/>
      <c r="QTU53" s="76"/>
      <c r="QTV53" s="76"/>
      <c r="QTW53" s="76"/>
      <c r="QTX53" s="76"/>
      <c r="QTY53" s="76"/>
      <c r="QTZ53" s="76"/>
      <c r="QUA53" s="76"/>
      <c r="QUB53" s="76"/>
      <c r="QUC53" s="76"/>
      <c r="QUD53" s="76"/>
      <c r="QUE53" s="76"/>
      <c r="QUF53" s="76"/>
      <c r="QUG53" s="76"/>
      <c r="QUH53" s="76"/>
      <c r="QUI53" s="76"/>
      <c r="QUJ53" s="76"/>
      <c r="QUK53" s="76"/>
      <c r="QUL53" s="76"/>
      <c r="QUM53" s="76"/>
      <c r="QUN53" s="76"/>
      <c r="QUO53" s="76"/>
      <c r="QUP53" s="76"/>
      <c r="QUQ53" s="76"/>
      <c r="QUR53" s="76"/>
      <c r="QUS53" s="76"/>
      <c r="QUT53" s="76"/>
      <c r="QUU53" s="76"/>
      <c r="QUV53" s="76"/>
      <c r="QUW53" s="76"/>
      <c r="QUX53" s="76"/>
      <c r="QUY53" s="76"/>
      <c r="QUZ53" s="76"/>
      <c r="QVA53" s="76"/>
      <c r="QVB53" s="76"/>
      <c r="QVC53" s="76"/>
      <c r="QVD53" s="76"/>
      <c r="QVE53" s="76"/>
      <c r="QVF53" s="76"/>
      <c r="QVG53" s="76"/>
      <c r="QVH53" s="76"/>
      <c r="QVI53" s="76"/>
      <c r="QVJ53" s="76"/>
      <c r="QVK53" s="76"/>
      <c r="QVL53" s="76"/>
      <c r="QVM53" s="76"/>
      <c r="QVN53" s="76"/>
      <c r="QVO53" s="76"/>
      <c r="QVP53" s="76"/>
      <c r="QVQ53" s="76"/>
      <c r="QVR53" s="76"/>
      <c r="QVS53" s="76"/>
      <c r="QVT53" s="76"/>
      <c r="QVU53" s="76"/>
      <c r="QVV53" s="76"/>
      <c r="QVW53" s="76"/>
      <c r="QVX53" s="76"/>
      <c r="QVY53" s="76"/>
      <c r="QVZ53" s="76"/>
      <c r="QWA53" s="76"/>
      <c r="QWB53" s="76"/>
      <c r="QWC53" s="76"/>
      <c r="QWD53" s="76"/>
      <c r="QWE53" s="76"/>
      <c r="QWF53" s="76"/>
      <c r="QWG53" s="76"/>
      <c r="QWH53" s="76"/>
      <c r="QWI53" s="76"/>
      <c r="QWJ53" s="76"/>
      <c r="QWK53" s="76"/>
      <c r="QWL53" s="76"/>
      <c r="QWM53" s="76"/>
      <c r="QWN53" s="76"/>
      <c r="QWO53" s="76"/>
      <c r="QWP53" s="76"/>
      <c r="QWQ53" s="76"/>
      <c r="QWR53" s="76"/>
      <c r="QWS53" s="76"/>
      <c r="QWT53" s="76"/>
      <c r="QWU53" s="76"/>
      <c r="QWV53" s="76"/>
      <c r="QWW53" s="76"/>
      <c r="QWX53" s="76"/>
      <c r="QWY53" s="76"/>
      <c r="QWZ53" s="76"/>
      <c r="QXA53" s="76"/>
      <c r="QXB53" s="76"/>
      <c r="QXC53" s="76"/>
      <c r="QXD53" s="76"/>
      <c r="QXE53" s="76"/>
      <c r="QXF53" s="76"/>
      <c r="QXG53" s="76"/>
      <c r="QXH53" s="76"/>
      <c r="QXI53" s="76"/>
      <c r="QXJ53" s="76"/>
      <c r="QXK53" s="76"/>
      <c r="QXL53" s="76"/>
      <c r="QXM53" s="76"/>
      <c r="QXN53" s="76"/>
      <c r="QXO53" s="76"/>
      <c r="QXP53" s="76"/>
      <c r="QXQ53" s="76"/>
      <c r="QXR53" s="76"/>
      <c r="QXS53" s="76"/>
      <c r="QXT53" s="76"/>
      <c r="QXU53" s="76"/>
      <c r="QXV53" s="76"/>
      <c r="QXW53" s="76"/>
      <c r="QXX53" s="76"/>
      <c r="QXY53" s="76"/>
      <c r="QXZ53" s="76"/>
      <c r="QYA53" s="76"/>
      <c r="QYB53" s="76"/>
      <c r="QYC53" s="76"/>
      <c r="QYD53" s="76"/>
      <c r="QYE53" s="76"/>
      <c r="QYF53" s="76"/>
      <c r="QYG53" s="76"/>
      <c r="QYH53" s="76"/>
      <c r="QYI53" s="76"/>
      <c r="QYJ53" s="76"/>
      <c r="QYK53" s="76"/>
      <c r="QYL53" s="76"/>
      <c r="QYM53" s="76"/>
      <c r="QYN53" s="76"/>
      <c r="QYO53" s="76"/>
      <c r="QYP53" s="76"/>
      <c r="QYQ53" s="76"/>
      <c r="QYR53" s="76"/>
      <c r="QYS53" s="76"/>
      <c r="QYT53" s="76"/>
      <c r="QYU53" s="76"/>
      <c r="QYV53" s="76"/>
      <c r="QYW53" s="76"/>
      <c r="QYX53" s="76"/>
      <c r="QYY53" s="76"/>
      <c r="QYZ53" s="76"/>
      <c r="QZA53" s="76"/>
      <c r="QZB53" s="76"/>
      <c r="QZC53" s="76"/>
      <c r="QZD53" s="76"/>
      <c r="QZE53" s="76"/>
      <c r="QZF53" s="76"/>
      <c r="QZG53" s="76"/>
      <c r="QZH53" s="76"/>
      <c r="QZI53" s="76"/>
      <c r="QZJ53" s="76"/>
      <c r="QZK53" s="76"/>
      <c r="QZL53" s="76"/>
      <c r="QZM53" s="76"/>
      <c r="QZN53" s="76"/>
      <c r="QZO53" s="76"/>
      <c r="QZP53" s="76"/>
      <c r="QZQ53" s="76"/>
      <c r="QZR53" s="76"/>
      <c r="QZS53" s="76"/>
      <c r="QZT53" s="76"/>
      <c r="QZU53" s="76"/>
      <c r="QZV53" s="76"/>
      <c r="QZW53" s="76"/>
      <c r="QZX53" s="76"/>
      <c r="QZY53" s="76"/>
      <c r="QZZ53" s="76"/>
      <c r="RAA53" s="76"/>
      <c r="RAB53" s="76"/>
      <c r="RAC53" s="76"/>
      <c r="RAD53" s="76"/>
      <c r="RAE53" s="76"/>
      <c r="RAF53" s="76"/>
      <c r="RAG53" s="76"/>
      <c r="RAH53" s="76"/>
      <c r="RAI53" s="76"/>
      <c r="RAJ53" s="76"/>
      <c r="RAK53" s="76"/>
      <c r="RAL53" s="76"/>
      <c r="RAM53" s="76"/>
      <c r="RAN53" s="76"/>
      <c r="RAO53" s="76"/>
      <c r="RAP53" s="76"/>
      <c r="RAQ53" s="76"/>
      <c r="RAR53" s="76"/>
      <c r="RAS53" s="76"/>
      <c r="RAT53" s="76"/>
      <c r="RAU53" s="76"/>
      <c r="RAV53" s="76"/>
      <c r="RAW53" s="76"/>
      <c r="RAX53" s="76"/>
      <c r="RAY53" s="76"/>
      <c r="RAZ53" s="76"/>
      <c r="RBA53" s="76"/>
      <c r="RBB53" s="76"/>
      <c r="RBC53" s="76"/>
      <c r="RBD53" s="76"/>
      <c r="RBE53" s="76"/>
      <c r="RBF53" s="76"/>
      <c r="RBG53" s="76"/>
      <c r="RBH53" s="76"/>
      <c r="RBI53" s="76"/>
      <c r="RBJ53" s="76"/>
      <c r="RBK53" s="76"/>
      <c r="RBL53" s="76"/>
      <c r="RBM53" s="76"/>
      <c r="RBN53" s="76"/>
      <c r="RBO53" s="76"/>
      <c r="RBP53" s="76"/>
      <c r="RBQ53" s="76"/>
      <c r="RBR53" s="76"/>
      <c r="RBS53" s="76"/>
      <c r="RBT53" s="76"/>
      <c r="RBU53" s="76"/>
      <c r="RBV53" s="76"/>
      <c r="RBW53" s="76"/>
      <c r="RBX53" s="76"/>
      <c r="RBY53" s="76"/>
      <c r="RBZ53" s="76"/>
      <c r="RCA53" s="76"/>
      <c r="RCB53" s="76"/>
      <c r="RCC53" s="76"/>
      <c r="RCD53" s="76"/>
      <c r="RCE53" s="76"/>
      <c r="RCF53" s="76"/>
      <c r="RCG53" s="76"/>
      <c r="RCH53" s="76"/>
      <c r="RCI53" s="76"/>
      <c r="RCJ53" s="76"/>
      <c r="RCK53" s="76"/>
      <c r="RCL53" s="76"/>
      <c r="RCM53" s="76"/>
      <c r="RCN53" s="76"/>
      <c r="RCO53" s="76"/>
      <c r="RCP53" s="76"/>
      <c r="RCQ53" s="76"/>
      <c r="RCR53" s="76"/>
      <c r="RCS53" s="76"/>
      <c r="RCT53" s="76"/>
      <c r="RCU53" s="76"/>
      <c r="RCV53" s="76"/>
      <c r="RCW53" s="76"/>
      <c r="RCX53" s="76"/>
      <c r="RCY53" s="76"/>
      <c r="RCZ53" s="76"/>
      <c r="RDA53" s="76"/>
      <c r="RDB53" s="76"/>
      <c r="RDC53" s="76"/>
      <c r="RDD53" s="76"/>
      <c r="RDE53" s="76"/>
      <c r="RDF53" s="76"/>
      <c r="RDG53" s="76"/>
      <c r="RDH53" s="76"/>
      <c r="RDI53" s="76"/>
      <c r="RDJ53" s="76"/>
      <c r="RDK53" s="76"/>
      <c r="RDL53" s="76"/>
      <c r="RDM53" s="76"/>
      <c r="RDN53" s="76"/>
      <c r="RDO53" s="76"/>
      <c r="RDP53" s="76"/>
      <c r="RDQ53" s="76"/>
      <c r="RDR53" s="76"/>
      <c r="RDS53" s="76"/>
      <c r="RDT53" s="76"/>
      <c r="RDU53" s="76"/>
      <c r="RDV53" s="76"/>
      <c r="RDW53" s="76"/>
      <c r="RDX53" s="76"/>
      <c r="RDY53" s="76"/>
      <c r="RDZ53" s="76"/>
      <c r="REA53" s="76"/>
      <c r="REB53" s="76"/>
      <c r="REC53" s="76"/>
      <c r="RED53" s="76"/>
      <c r="REE53" s="76"/>
      <c r="REF53" s="76"/>
      <c r="REG53" s="76"/>
      <c r="REH53" s="76"/>
      <c r="REI53" s="76"/>
      <c r="REJ53" s="76"/>
      <c r="REK53" s="76"/>
      <c r="REL53" s="76"/>
      <c r="REM53" s="76"/>
      <c r="REN53" s="76"/>
      <c r="REO53" s="76"/>
      <c r="REP53" s="76"/>
      <c r="REQ53" s="76"/>
      <c r="RER53" s="76"/>
      <c r="RES53" s="76"/>
      <c r="RET53" s="76"/>
      <c r="REU53" s="76"/>
      <c r="REV53" s="76"/>
      <c r="REW53" s="76"/>
      <c r="REX53" s="76"/>
      <c r="REY53" s="76"/>
      <c r="REZ53" s="76"/>
      <c r="RFA53" s="76"/>
      <c r="RFB53" s="76"/>
      <c r="RFC53" s="76"/>
      <c r="RFD53" s="76"/>
      <c r="RFE53" s="76"/>
      <c r="RFF53" s="76"/>
      <c r="RFG53" s="76"/>
      <c r="RFH53" s="76"/>
      <c r="RFI53" s="76"/>
      <c r="RFJ53" s="76"/>
      <c r="RFK53" s="76"/>
      <c r="RFL53" s="76"/>
      <c r="RFM53" s="76"/>
      <c r="RFN53" s="76"/>
      <c r="RFO53" s="76"/>
      <c r="RFP53" s="76"/>
      <c r="RFQ53" s="76"/>
      <c r="RFR53" s="76"/>
      <c r="RFS53" s="76"/>
      <c r="RFT53" s="76"/>
      <c r="RFU53" s="76"/>
      <c r="RFV53" s="76"/>
      <c r="RFW53" s="76"/>
      <c r="RFX53" s="76"/>
      <c r="RFY53" s="76"/>
      <c r="RFZ53" s="76"/>
      <c r="RGA53" s="76"/>
      <c r="RGB53" s="76"/>
      <c r="RGC53" s="76"/>
      <c r="RGD53" s="76"/>
      <c r="RGE53" s="76"/>
      <c r="RGF53" s="76"/>
      <c r="RGG53" s="76"/>
      <c r="RGH53" s="76"/>
      <c r="RGI53" s="76"/>
      <c r="RGJ53" s="76"/>
      <c r="RGK53" s="76"/>
      <c r="RGL53" s="76"/>
      <c r="RGM53" s="76"/>
      <c r="RGN53" s="76"/>
      <c r="RGO53" s="76"/>
      <c r="RGP53" s="76"/>
      <c r="RGQ53" s="76"/>
      <c r="RGR53" s="76"/>
      <c r="RGS53" s="76"/>
      <c r="RGT53" s="76"/>
      <c r="RGU53" s="76"/>
      <c r="RGV53" s="76"/>
      <c r="RGW53" s="76"/>
      <c r="RGX53" s="76"/>
      <c r="RGY53" s="76"/>
      <c r="RGZ53" s="76"/>
      <c r="RHA53" s="76"/>
      <c r="RHB53" s="76"/>
      <c r="RHC53" s="76"/>
      <c r="RHD53" s="76"/>
      <c r="RHE53" s="76"/>
      <c r="RHF53" s="76"/>
      <c r="RHG53" s="76"/>
      <c r="RHH53" s="76"/>
      <c r="RHI53" s="76"/>
      <c r="RHJ53" s="76"/>
      <c r="RHK53" s="76"/>
      <c r="RHL53" s="76"/>
      <c r="RHM53" s="76"/>
      <c r="RHN53" s="76"/>
      <c r="RHO53" s="76"/>
      <c r="RHP53" s="76"/>
      <c r="RHQ53" s="76"/>
      <c r="RHR53" s="76"/>
      <c r="RHS53" s="76"/>
      <c r="RHT53" s="76"/>
      <c r="RHU53" s="76"/>
      <c r="RHV53" s="76"/>
      <c r="RHW53" s="76"/>
      <c r="RHX53" s="76"/>
      <c r="RHY53" s="76"/>
      <c r="RHZ53" s="76"/>
      <c r="RIA53" s="76"/>
      <c r="RIB53" s="76"/>
      <c r="RIC53" s="76"/>
      <c r="RID53" s="76"/>
      <c r="RIE53" s="76"/>
      <c r="RIF53" s="76"/>
      <c r="RIG53" s="76"/>
      <c r="RIH53" s="76"/>
      <c r="RII53" s="76"/>
      <c r="RIJ53" s="76"/>
      <c r="RIK53" s="76"/>
      <c r="RIL53" s="76"/>
      <c r="RIM53" s="76"/>
      <c r="RIN53" s="76"/>
      <c r="RIO53" s="76"/>
      <c r="RIP53" s="76"/>
      <c r="RIQ53" s="76"/>
      <c r="RIR53" s="76"/>
      <c r="RIS53" s="76"/>
      <c r="RIT53" s="76"/>
      <c r="RIU53" s="76"/>
      <c r="RIV53" s="76"/>
      <c r="RIW53" s="76"/>
      <c r="RIX53" s="76"/>
      <c r="RIY53" s="76"/>
      <c r="RIZ53" s="76"/>
      <c r="RJA53" s="76"/>
      <c r="RJB53" s="76"/>
      <c r="RJC53" s="76"/>
      <c r="RJD53" s="76"/>
      <c r="RJE53" s="76"/>
      <c r="RJF53" s="76"/>
      <c r="RJG53" s="76"/>
      <c r="RJH53" s="76"/>
      <c r="RJI53" s="76"/>
      <c r="RJJ53" s="76"/>
      <c r="RJK53" s="76"/>
      <c r="RJL53" s="76"/>
      <c r="RJM53" s="76"/>
      <c r="RJN53" s="76"/>
      <c r="RJO53" s="76"/>
      <c r="RJP53" s="76"/>
      <c r="RJQ53" s="76"/>
      <c r="RJR53" s="76"/>
      <c r="RJS53" s="76"/>
      <c r="RJT53" s="76"/>
      <c r="RJU53" s="76"/>
      <c r="RJV53" s="76"/>
      <c r="RJW53" s="76"/>
      <c r="RJX53" s="76"/>
      <c r="RJY53" s="76"/>
      <c r="RJZ53" s="76"/>
      <c r="RKA53" s="76"/>
      <c r="RKB53" s="76"/>
      <c r="RKC53" s="76"/>
      <c r="RKD53" s="76"/>
      <c r="RKE53" s="76"/>
      <c r="RKF53" s="76"/>
      <c r="RKG53" s="76"/>
      <c r="RKH53" s="76"/>
      <c r="RKI53" s="76"/>
      <c r="RKJ53" s="76"/>
      <c r="RKK53" s="76"/>
      <c r="RKL53" s="76"/>
      <c r="RKM53" s="76"/>
      <c r="RKN53" s="76"/>
      <c r="RKO53" s="76"/>
      <c r="RKP53" s="76"/>
      <c r="RKQ53" s="76"/>
      <c r="RKR53" s="76"/>
      <c r="RKS53" s="76"/>
      <c r="RKT53" s="76"/>
      <c r="RKU53" s="76"/>
      <c r="RKV53" s="76"/>
      <c r="RKW53" s="76"/>
      <c r="RKX53" s="76"/>
      <c r="RKY53" s="76"/>
      <c r="RKZ53" s="76"/>
      <c r="RLA53" s="76"/>
      <c r="RLB53" s="76"/>
      <c r="RLC53" s="76"/>
      <c r="RLD53" s="76"/>
      <c r="RLE53" s="76"/>
      <c r="RLF53" s="76"/>
      <c r="RLG53" s="76"/>
      <c r="RLH53" s="76"/>
      <c r="RLI53" s="76"/>
      <c r="RLJ53" s="76"/>
      <c r="RLK53" s="76"/>
      <c r="RLL53" s="76"/>
      <c r="RLM53" s="76"/>
      <c r="RLN53" s="76"/>
      <c r="RLO53" s="76"/>
      <c r="RLP53" s="76"/>
      <c r="RLQ53" s="76"/>
      <c r="RLR53" s="76"/>
      <c r="RLS53" s="76"/>
      <c r="RLT53" s="76"/>
      <c r="RLU53" s="76"/>
      <c r="RLV53" s="76"/>
      <c r="RLW53" s="76"/>
      <c r="RLX53" s="76"/>
      <c r="RLY53" s="76"/>
      <c r="RLZ53" s="76"/>
      <c r="RMA53" s="76"/>
      <c r="RMB53" s="76"/>
      <c r="RMC53" s="76"/>
      <c r="RMD53" s="76"/>
      <c r="RME53" s="76"/>
      <c r="RMF53" s="76"/>
      <c r="RMG53" s="76"/>
      <c r="RMH53" s="76"/>
      <c r="RMI53" s="76"/>
      <c r="RMJ53" s="76"/>
      <c r="RMK53" s="76"/>
      <c r="RML53" s="76"/>
      <c r="RMM53" s="76"/>
      <c r="RMN53" s="76"/>
      <c r="RMO53" s="76"/>
      <c r="RMP53" s="76"/>
      <c r="RMQ53" s="76"/>
      <c r="RMR53" s="76"/>
      <c r="RMS53" s="76"/>
      <c r="RMT53" s="76"/>
      <c r="RMU53" s="76"/>
      <c r="RMV53" s="76"/>
      <c r="RMW53" s="76"/>
      <c r="RMX53" s="76"/>
      <c r="RMY53" s="76"/>
      <c r="RMZ53" s="76"/>
      <c r="RNA53" s="76"/>
      <c r="RNB53" s="76"/>
      <c r="RNC53" s="76"/>
      <c r="RND53" s="76"/>
      <c r="RNE53" s="76"/>
      <c r="RNF53" s="76"/>
      <c r="RNG53" s="76"/>
      <c r="RNH53" s="76"/>
      <c r="RNI53" s="76"/>
      <c r="RNJ53" s="76"/>
      <c r="RNK53" s="76"/>
      <c r="RNL53" s="76"/>
      <c r="RNM53" s="76"/>
      <c r="RNN53" s="76"/>
      <c r="RNO53" s="76"/>
      <c r="RNP53" s="76"/>
      <c r="RNQ53" s="76"/>
      <c r="RNR53" s="76"/>
      <c r="RNS53" s="76"/>
      <c r="RNT53" s="76"/>
      <c r="RNU53" s="76"/>
      <c r="RNV53" s="76"/>
      <c r="RNW53" s="76"/>
      <c r="RNX53" s="76"/>
      <c r="RNY53" s="76"/>
      <c r="RNZ53" s="76"/>
      <c r="ROA53" s="76"/>
      <c r="ROB53" s="76"/>
      <c r="ROC53" s="76"/>
      <c r="ROD53" s="76"/>
      <c r="ROE53" s="76"/>
      <c r="ROF53" s="76"/>
      <c r="ROG53" s="76"/>
      <c r="ROH53" s="76"/>
      <c r="ROI53" s="76"/>
      <c r="ROJ53" s="76"/>
      <c r="ROK53" s="76"/>
      <c r="ROL53" s="76"/>
      <c r="ROM53" s="76"/>
      <c r="RON53" s="76"/>
      <c r="ROO53" s="76"/>
      <c r="ROP53" s="76"/>
      <c r="ROQ53" s="76"/>
      <c r="ROR53" s="76"/>
      <c r="ROS53" s="76"/>
      <c r="ROT53" s="76"/>
      <c r="ROU53" s="76"/>
      <c r="ROV53" s="76"/>
      <c r="ROW53" s="76"/>
      <c r="ROX53" s="76"/>
      <c r="ROY53" s="76"/>
      <c r="ROZ53" s="76"/>
      <c r="RPA53" s="76"/>
      <c r="RPB53" s="76"/>
      <c r="RPC53" s="76"/>
      <c r="RPD53" s="76"/>
      <c r="RPE53" s="76"/>
      <c r="RPF53" s="76"/>
      <c r="RPG53" s="76"/>
      <c r="RPH53" s="76"/>
      <c r="RPI53" s="76"/>
      <c r="RPJ53" s="76"/>
      <c r="RPK53" s="76"/>
      <c r="RPL53" s="76"/>
      <c r="RPM53" s="76"/>
      <c r="RPN53" s="76"/>
      <c r="RPO53" s="76"/>
      <c r="RPP53" s="76"/>
      <c r="RPQ53" s="76"/>
      <c r="RPR53" s="76"/>
      <c r="RPS53" s="76"/>
      <c r="RPT53" s="76"/>
      <c r="RPU53" s="76"/>
      <c r="RPV53" s="76"/>
      <c r="RPW53" s="76"/>
      <c r="RPX53" s="76"/>
      <c r="RPY53" s="76"/>
      <c r="RPZ53" s="76"/>
      <c r="RQA53" s="76"/>
      <c r="RQB53" s="76"/>
      <c r="RQC53" s="76"/>
      <c r="RQD53" s="76"/>
      <c r="RQE53" s="76"/>
      <c r="RQF53" s="76"/>
      <c r="RQG53" s="76"/>
      <c r="RQH53" s="76"/>
      <c r="RQI53" s="76"/>
      <c r="RQJ53" s="76"/>
      <c r="RQK53" s="76"/>
      <c r="RQL53" s="76"/>
      <c r="RQM53" s="76"/>
      <c r="RQN53" s="76"/>
      <c r="RQO53" s="76"/>
      <c r="RQP53" s="76"/>
      <c r="RQQ53" s="76"/>
      <c r="RQR53" s="76"/>
      <c r="RQS53" s="76"/>
      <c r="RQT53" s="76"/>
      <c r="RQU53" s="76"/>
      <c r="RQV53" s="76"/>
      <c r="RQW53" s="76"/>
      <c r="RQX53" s="76"/>
      <c r="RQY53" s="76"/>
      <c r="RQZ53" s="76"/>
      <c r="RRA53" s="76"/>
      <c r="RRB53" s="76"/>
      <c r="RRC53" s="76"/>
      <c r="RRD53" s="76"/>
      <c r="RRE53" s="76"/>
      <c r="RRF53" s="76"/>
      <c r="RRG53" s="76"/>
      <c r="RRH53" s="76"/>
      <c r="RRI53" s="76"/>
      <c r="RRJ53" s="76"/>
      <c r="RRK53" s="76"/>
      <c r="RRL53" s="76"/>
      <c r="RRM53" s="76"/>
      <c r="RRN53" s="76"/>
      <c r="RRO53" s="76"/>
      <c r="RRP53" s="76"/>
      <c r="RRQ53" s="76"/>
      <c r="RRR53" s="76"/>
      <c r="RRS53" s="76"/>
      <c r="RRT53" s="76"/>
      <c r="RRU53" s="76"/>
      <c r="RRV53" s="76"/>
      <c r="RRW53" s="76"/>
      <c r="RRX53" s="76"/>
      <c r="RRY53" s="76"/>
      <c r="RRZ53" s="76"/>
      <c r="RSA53" s="76"/>
      <c r="RSB53" s="76"/>
      <c r="RSC53" s="76"/>
      <c r="RSD53" s="76"/>
      <c r="RSE53" s="76"/>
      <c r="RSF53" s="76"/>
      <c r="RSG53" s="76"/>
      <c r="RSH53" s="76"/>
      <c r="RSI53" s="76"/>
      <c r="RSJ53" s="76"/>
      <c r="RSK53" s="76"/>
      <c r="RSL53" s="76"/>
      <c r="RSM53" s="76"/>
      <c r="RSN53" s="76"/>
      <c r="RSO53" s="76"/>
      <c r="RSP53" s="76"/>
      <c r="RSQ53" s="76"/>
      <c r="RSR53" s="76"/>
      <c r="RSS53" s="76"/>
      <c r="RST53" s="76"/>
      <c r="RSU53" s="76"/>
      <c r="RSV53" s="76"/>
      <c r="RSW53" s="76"/>
      <c r="RSX53" s="76"/>
      <c r="RSY53" s="76"/>
      <c r="RSZ53" s="76"/>
      <c r="RTA53" s="76"/>
      <c r="RTB53" s="76"/>
      <c r="RTC53" s="76"/>
      <c r="RTD53" s="76"/>
      <c r="RTE53" s="76"/>
      <c r="RTF53" s="76"/>
      <c r="RTG53" s="76"/>
      <c r="RTH53" s="76"/>
      <c r="RTI53" s="76"/>
      <c r="RTJ53" s="76"/>
      <c r="RTK53" s="76"/>
      <c r="RTL53" s="76"/>
      <c r="RTM53" s="76"/>
      <c r="RTN53" s="76"/>
      <c r="RTO53" s="76"/>
      <c r="RTP53" s="76"/>
      <c r="RTQ53" s="76"/>
      <c r="RTR53" s="76"/>
      <c r="RTS53" s="76"/>
      <c r="RTT53" s="76"/>
      <c r="RTU53" s="76"/>
      <c r="RTV53" s="76"/>
      <c r="RTW53" s="76"/>
      <c r="RTX53" s="76"/>
      <c r="RTY53" s="76"/>
      <c r="RTZ53" s="76"/>
      <c r="RUA53" s="76"/>
      <c r="RUB53" s="76"/>
      <c r="RUC53" s="76"/>
      <c r="RUD53" s="76"/>
      <c r="RUE53" s="76"/>
      <c r="RUF53" s="76"/>
      <c r="RUG53" s="76"/>
      <c r="RUH53" s="76"/>
      <c r="RUI53" s="76"/>
      <c r="RUJ53" s="76"/>
      <c r="RUK53" s="76"/>
      <c r="RUL53" s="76"/>
      <c r="RUM53" s="76"/>
      <c r="RUN53" s="76"/>
      <c r="RUO53" s="76"/>
      <c r="RUP53" s="76"/>
      <c r="RUQ53" s="76"/>
      <c r="RUR53" s="76"/>
      <c r="RUS53" s="76"/>
      <c r="RUT53" s="76"/>
      <c r="RUU53" s="76"/>
      <c r="RUV53" s="76"/>
      <c r="RUW53" s="76"/>
      <c r="RUX53" s="76"/>
      <c r="RUY53" s="76"/>
      <c r="RUZ53" s="76"/>
      <c r="RVA53" s="76"/>
      <c r="RVB53" s="76"/>
      <c r="RVC53" s="76"/>
      <c r="RVD53" s="76"/>
      <c r="RVE53" s="76"/>
      <c r="RVF53" s="76"/>
      <c r="RVG53" s="76"/>
      <c r="RVH53" s="76"/>
      <c r="RVI53" s="76"/>
      <c r="RVJ53" s="76"/>
      <c r="RVK53" s="76"/>
      <c r="RVL53" s="76"/>
      <c r="RVM53" s="76"/>
      <c r="RVN53" s="76"/>
      <c r="RVO53" s="76"/>
      <c r="RVP53" s="76"/>
      <c r="RVQ53" s="76"/>
      <c r="RVR53" s="76"/>
      <c r="RVS53" s="76"/>
      <c r="RVT53" s="76"/>
      <c r="RVU53" s="76"/>
      <c r="RVV53" s="76"/>
      <c r="RVW53" s="76"/>
      <c r="RVX53" s="76"/>
      <c r="RVY53" s="76"/>
      <c r="RVZ53" s="76"/>
      <c r="RWA53" s="76"/>
      <c r="RWB53" s="76"/>
      <c r="RWC53" s="76"/>
      <c r="RWD53" s="76"/>
      <c r="RWE53" s="76"/>
      <c r="RWF53" s="76"/>
      <c r="RWG53" s="76"/>
      <c r="RWH53" s="76"/>
      <c r="RWI53" s="76"/>
      <c r="RWJ53" s="76"/>
      <c r="RWK53" s="76"/>
      <c r="RWL53" s="76"/>
      <c r="RWM53" s="76"/>
      <c r="RWN53" s="76"/>
      <c r="RWO53" s="76"/>
      <c r="RWP53" s="76"/>
      <c r="RWQ53" s="76"/>
      <c r="RWR53" s="76"/>
      <c r="RWS53" s="76"/>
      <c r="RWT53" s="76"/>
      <c r="RWU53" s="76"/>
      <c r="RWV53" s="76"/>
      <c r="RWW53" s="76"/>
      <c r="RWX53" s="76"/>
      <c r="RWY53" s="76"/>
      <c r="RWZ53" s="76"/>
      <c r="RXA53" s="76"/>
      <c r="RXB53" s="76"/>
      <c r="RXC53" s="76"/>
      <c r="RXD53" s="76"/>
      <c r="RXE53" s="76"/>
      <c r="RXF53" s="76"/>
      <c r="RXG53" s="76"/>
      <c r="RXH53" s="76"/>
      <c r="RXI53" s="76"/>
      <c r="RXJ53" s="76"/>
      <c r="RXK53" s="76"/>
      <c r="RXL53" s="76"/>
      <c r="RXM53" s="76"/>
      <c r="RXN53" s="76"/>
      <c r="RXO53" s="76"/>
      <c r="RXP53" s="76"/>
      <c r="RXQ53" s="76"/>
      <c r="RXR53" s="76"/>
      <c r="RXS53" s="76"/>
      <c r="RXT53" s="76"/>
      <c r="RXU53" s="76"/>
      <c r="RXV53" s="76"/>
      <c r="RXW53" s="76"/>
      <c r="RXX53" s="76"/>
      <c r="RXY53" s="76"/>
      <c r="RXZ53" s="76"/>
      <c r="RYA53" s="76"/>
      <c r="RYB53" s="76"/>
      <c r="RYC53" s="76"/>
      <c r="RYD53" s="76"/>
      <c r="RYE53" s="76"/>
      <c r="RYF53" s="76"/>
      <c r="RYG53" s="76"/>
      <c r="RYH53" s="76"/>
      <c r="RYI53" s="76"/>
      <c r="RYJ53" s="76"/>
      <c r="RYK53" s="76"/>
      <c r="RYL53" s="76"/>
      <c r="RYM53" s="76"/>
      <c r="RYN53" s="76"/>
      <c r="RYO53" s="76"/>
      <c r="RYP53" s="76"/>
      <c r="RYQ53" s="76"/>
      <c r="RYR53" s="76"/>
      <c r="RYS53" s="76"/>
      <c r="RYT53" s="76"/>
      <c r="RYU53" s="76"/>
      <c r="RYV53" s="76"/>
      <c r="RYW53" s="76"/>
      <c r="RYX53" s="76"/>
      <c r="RYY53" s="76"/>
      <c r="RYZ53" s="76"/>
      <c r="RZA53" s="76"/>
      <c r="RZB53" s="76"/>
      <c r="RZC53" s="76"/>
      <c r="RZD53" s="76"/>
      <c r="RZE53" s="76"/>
      <c r="RZF53" s="76"/>
      <c r="RZG53" s="76"/>
      <c r="RZH53" s="76"/>
      <c r="RZI53" s="76"/>
      <c r="RZJ53" s="76"/>
      <c r="RZK53" s="76"/>
      <c r="RZL53" s="76"/>
      <c r="RZM53" s="76"/>
      <c r="RZN53" s="76"/>
      <c r="RZO53" s="76"/>
      <c r="RZP53" s="76"/>
      <c r="RZQ53" s="76"/>
      <c r="RZR53" s="76"/>
      <c r="RZS53" s="76"/>
      <c r="RZT53" s="76"/>
      <c r="RZU53" s="76"/>
      <c r="RZV53" s="76"/>
      <c r="RZW53" s="76"/>
      <c r="RZX53" s="76"/>
      <c r="RZY53" s="76"/>
      <c r="RZZ53" s="76"/>
      <c r="SAA53" s="76"/>
      <c r="SAB53" s="76"/>
      <c r="SAC53" s="76"/>
      <c r="SAD53" s="76"/>
      <c r="SAE53" s="76"/>
      <c r="SAF53" s="76"/>
      <c r="SAG53" s="76"/>
      <c r="SAH53" s="76"/>
      <c r="SAI53" s="76"/>
      <c r="SAJ53" s="76"/>
      <c r="SAK53" s="76"/>
      <c r="SAL53" s="76"/>
      <c r="SAM53" s="76"/>
      <c r="SAN53" s="76"/>
      <c r="SAO53" s="76"/>
      <c r="SAP53" s="76"/>
      <c r="SAQ53" s="76"/>
      <c r="SAR53" s="76"/>
      <c r="SAS53" s="76"/>
      <c r="SAT53" s="76"/>
      <c r="SAU53" s="76"/>
      <c r="SAV53" s="76"/>
      <c r="SAW53" s="76"/>
      <c r="SAX53" s="76"/>
      <c r="SAY53" s="76"/>
      <c r="SAZ53" s="76"/>
      <c r="SBA53" s="76"/>
      <c r="SBB53" s="76"/>
      <c r="SBC53" s="76"/>
      <c r="SBD53" s="76"/>
      <c r="SBE53" s="76"/>
      <c r="SBF53" s="76"/>
      <c r="SBG53" s="76"/>
      <c r="SBH53" s="76"/>
      <c r="SBI53" s="76"/>
      <c r="SBJ53" s="76"/>
      <c r="SBK53" s="76"/>
      <c r="SBL53" s="76"/>
      <c r="SBM53" s="76"/>
      <c r="SBN53" s="76"/>
      <c r="SBO53" s="76"/>
      <c r="SBP53" s="76"/>
      <c r="SBQ53" s="76"/>
      <c r="SBR53" s="76"/>
      <c r="SBS53" s="76"/>
      <c r="SBT53" s="76"/>
      <c r="SBU53" s="76"/>
      <c r="SBV53" s="76"/>
      <c r="SBW53" s="76"/>
      <c r="SBX53" s="76"/>
      <c r="SBY53" s="76"/>
      <c r="SBZ53" s="76"/>
      <c r="SCA53" s="76"/>
      <c r="SCB53" s="76"/>
      <c r="SCC53" s="76"/>
      <c r="SCD53" s="76"/>
      <c r="SCE53" s="76"/>
      <c r="SCF53" s="76"/>
      <c r="SCG53" s="76"/>
      <c r="SCH53" s="76"/>
      <c r="SCI53" s="76"/>
      <c r="SCJ53" s="76"/>
      <c r="SCK53" s="76"/>
      <c r="SCL53" s="76"/>
      <c r="SCM53" s="76"/>
      <c r="SCN53" s="76"/>
      <c r="SCO53" s="76"/>
      <c r="SCP53" s="76"/>
      <c r="SCQ53" s="76"/>
      <c r="SCR53" s="76"/>
      <c r="SCS53" s="76"/>
      <c r="SCT53" s="76"/>
      <c r="SCU53" s="76"/>
      <c r="SCV53" s="76"/>
      <c r="SCW53" s="76"/>
      <c r="SCX53" s="76"/>
      <c r="SCY53" s="76"/>
      <c r="SCZ53" s="76"/>
      <c r="SDA53" s="76"/>
      <c r="SDB53" s="76"/>
      <c r="SDC53" s="76"/>
      <c r="SDD53" s="76"/>
      <c r="SDE53" s="76"/>
      <c r="SDF53" s="76"/>
      <c r="SDG53" s="76"/>
      <c r="SDH53" s="76"/>
      <c r="SDI53" s="76"/>
      <c r="SDJ53" s="76"/>
      <c r="SDK53" s="76"/>
      <c r="SDL53" s="76"/>
      <c r="SDM53" s="76"/>
      <c r="SDN53" s="76"/>
      <c r="SDO53" s="76"/>
      <c r="SDP53" s="76"/>
      <c r="SDQ53" s="76"/>
      <c r="SDR53" s="76"/>
      <c r="SDS53" s="76"/>
      <c r="SDT53" s="76"/>
      <c r="SDU53" s="76"/>
      <c r="SDV53" s="76"/>
      <c r="SDW53" s="76"/>
      <c r="SDX53" s="76"/>
      <c r="SDY53" s="76"/>
      <c r="SDZ53" s="76"/>
      <c r="SEA53" s="76"/>
      <c r="SEB53" s="76"/>
      <c r="SEC53" s="76"/>
      <c r="SED53" s="76"/>
      <c r="SEE53" s="76"/>
      <c r="SEF53" s="76"/>
      <c r="SEG53" s="76"/>
      <c r="SEH53" s="76"/>
      <c r="SEI53" s="76"/>
      <c r="SEJ53" s="76"/>
      <c r="SEK53" s="76"/>
      <c r="SEL53" s="76"/>
      <c r="SEM53" s="76"/>
      <c r="SEN53" s="76"/>
      <c r="SEO53" s="76"/>
      <c r="SEP53" s="76"/>
      <c r="SEQ53" s="76"/>
      <c r="SER53" s="76"/>
      <c r="SES53" s="76"/>
      <c r="SET53" s="76"/>
      <c r="SEU53" s="76"/>
      <c r="SEV53" s="76"/>
      <c r="SEW53" s="76"/>
      <c r="SEX53" s="76"/>
      <c r="SEY53" s="76"/>
      <c r="SEZ53" s="76"/>
      <c r="SFA53" s="76"/>
      <c r="SFB53" s="76"/>
      <c r="SFC53" s="76"/>
      <c r="SFD53" s="76"/>
      <c r="SFE53" s="76"/>
      <c r="SFF53" s="76"/>
      <c r="SFG53" s="76"/>
      <c r="SFH53" s="76"/>
      <c r="SFI53" s="76"/>
      <c r="SFJ53" s="76"/>
      <c r="SFK53" s="76"/>
      <c r="SFL53" s="76"/>
      <c r="SFM53" s="76"/>
      <c r="SFN53" s="76"/>
      <c r="SFO53" s="76"/>
      <c r="SFP53" s="76"/>
      <c r="SFQ53" s="76"/>
      <c r="SFR53" s="76"/>
      <c r="SFS53" s="76"/>
      <c r="SFT53" s="76"/>
      <c r="SFU53" s="76"/>
      <c r="SFV53" s="76"/>
      <c r="SFW53" s="76"/>
      <c r="SFX53" s="76"/>
      <c r="SFY53" s="76"/>
      <c r="SFZ53" s="76"/>
      <c r="SGA53" s="76"/>
      <c r="SGB53" s="76"/>
      <c r="SGC53" s="76"/>
      <c r="SGD53" s="76"/>
      <c r="SGE53" s="76"/>
      <c r="SGF53" s="76"/>
      <c r="SGG53" s="76"/>
      <c r="SGH53" s="76"/>
      <c r="SGI53" s="76"/>
      <c r="SGJ53" s="76"/>
      <c r="SGK53" s="76"/>
      <c r="SGL53" s="76"/>
      <c r="SGM53" s="76"/>
      <c r="SGN53" s="76"/>
      <c r="SGO53" s="76"/>
      <c r="SGP53" s="76"/>
      <c r="SGQ53" s="76"/>
      <c r="SGR53" s="76"/>
      <c r="SGS53" s="76"/>
      <c r="SGT53" s="76"/>
      <c r="SGU53" s="76"/>
      <c r="SGV53" s="76"/>
      <c r="SGW53" s="76"/>
      <c r="SGX53" s="76"/>
      <c r="SGY53" s="76"/>
      <c r="SGZ53" s="76"/>
      <c r="SHA53" s="76"/>
      <c r="SHB53" s="76"/>
      <c r="SHC53" s="76"/>
      <c r="SHD53" s="76"/>
      <c r="SHE53" s="76"/>
      <c r="SHF53" s="76"/>
      <c r="SHG53" s="76"/>
      <c r="SHH53" s="76"/>
      <c r="SHI53" s="76"/>
      <c r="SHJ53" s="76"/>
      <c r="SHK53" s="76"/>
      <c r="SHL53" s="76"/>
      <c r="SHM53" s="76"/>
      <c r="SHN53" s="76"/>
      <c r="SHO53" s="76"/>
      <c r="SHP53" s="76"/>
      <c r="SHQ53" s="76"/>
      <c r="SHR53" s="76"/>
      <c r="SHS53" s="76"/>
      <c r="SHT53" s="76"/>
      <c r="SHU53" s="76"/>
      <c r="SHV53" s="76"/>
      <c r="SHW53" s="76"/>
      <c r="SHX53" s="76"/>
      <c r="SHY53" s="76"/>
      <c r="SHZ53" s="76"/>
      <c r="SIA53" s="76"/>
      <c r="SIB53" s="76"/>
      <c r="SIC53" s="76"/>
      <c r="SID53" s="76"/>
      <c r="SIE53" s="76"/>
      <c r="SIF53" s="76"/>
      <c r="SIG53" s="76"/>
      <c r="SIH53" s="76"/>
      <c r="SII53" s="76"/>
      <c r="SIJ53" s="76"/>
      <c r="SIK53" s="76"/>
      <c r="SIL53" s="76"/>
      <c r="SIM53" s="76"/>
      <c r="SIN53" s="76"/>
      <c r="SIO53" s="76"/>
      <c r="SIP53" s="76"/>
      <c r="SIQ53" s="76"/>
      <c r="SIR53" s="76"/>
      <c r="SIS53" s="76"/>
      <c r="SIT53" s="76"/>
      <c r="SIU53" s="76"/>
      <c r="SIV53" s="76"/>
      <c r="SIW53" s="76"/>
      <c r="SIX53" s="76"/>
      <c r="SIY53" s="76"/>
      <c r="SIZ53" s="76"/>
      <c r="SJA53" s="76"/>
      <c r="SJB53" s="76"/>
      <c r="SJC53" s="76"/>
      <c r="SJD53" s="76"/>
      <c r="SJE53" s="76"/>
      <c r="SJF53" s="76"/>
      <c r="SJG53" s="76"/>
      <c r="SJH53" s="76"/>
      <c r="SJI53" s="76"/>
      <c r="SJJ53" s="76"/>
      <c r="SJK53" s="76"/>
      <c r="SJL53" s="76"/>
      <c r="SJM53" s="76"/>
      <c r="SJN53" s="76"/>
      <c r="SJO53" s="76"/>
      <c r="SJP53" s="76"/>
      <c r="SJQ53" s="76"/>
      <c r="SJR53" s="76"/>
      <c r="SJS53" s="76"/>
      <c r="SJT53" s="76"/>
      <c r="SJU53" s="76"/>
      <c r="SJV53" s="76"/>
      <c r="SJW53" s="76"/>
      <c r="SJX53" s="76"/>
      <c r="SJY53" s="76"/>
      <c r="SJZ53" s="76"/>
      <c r="SKA53" s="76"/>
      <c r="SKB53" s="76"/>
      <c r="SKC53" s="76"/>
      <c r="SKD53" s="76"/>
      <c r="SKE53" s="76"/>
      <c r="SKF53" s="76"/>
      <c r="SKG53" s="76"/>
      <c r="SKH53" s="76"/>
      <c r="SKI53" s="76"/>
      <c r="SKJ53" s="76"/>
      <c r="SKK53" s="76"/>
      <c r="SKL53" s="76"/>
      <c r="SKM53" s="76"/>
      <c r="SKN53" s="76"/>
      <c r="SKO53" s="76"/>
      <c r="SKP53" s="76"/>
      <c r="SKQ53" s="76"/>
      <c r="SKR53" s="76"/>
      <c r="SKS53" s="76"/>
      <c r="SKT53" s="76"/>
      <c r="SKU53" s="76"/>
      <c r="SKV53" s="76"/>
      <c r="SKW53" s="76"/>
      <c r="SKX53" s="76"/>
      <c r="SKY53" s="76"/>
      <c r="SKZ53" s="76"/>
      <c r="SLA53" s="76"/>
      <c r="SLB53" s="76"/>
      <c r="SLC53" s="76"/>
      <c r="SLD53" s="76"/>
      <c r="SLE53" s="76"/>
      <c r="SLF53" s="76"/>
      <c r="SLG53" s="76"/>
      <c r="SLH53" s="76"/>
      <c r="SLI53" s="76"/>
      <c r="SLJ53" s="76"/>
      <c r="SLK53" s="76"/>
      <c r="SLL53" s="76"/>
      <c r="SLM53" s="76"/>
      <c r="SLN53" s="76"/>
      <c r="SLO53" s="76"/>
      <c r="SLP53" s="76"/>
      <c r="SLQ53" s="76"/>
      <c r="SLR53" s="76"/>
      <c r="SLS53" s="76"/>
      <c r="SLT53" s="76"/>
      <c r="SLU53" s="76"/>
      <c r="SLV53" s="76"/>
      <c r="SLW53" s="76"/>
      <c r="SLX53" s="76"/>
      <c r="SLY53" s="76"/>
      <c r="SLZ53" s="76"/>
      <c r="SMA53" s="76"/>
      <c r="SMB53" s="76"/>
      <c r="SMC53" s="76"/>
      <c r="SMD53" s="76"/>
      <c r="SME53" s="76"/>
      <c r="SMF53" s="76"/>
      <c r="SMG53" s="76"/>
      <c r="SMH53" s="76"/>
      <c r="SMI53" s="76"/>
      <c r="SMJ53" s="76"/>
      <c r="SMK53" s="76"/>
      <c r="SML53" s="76"/>
      <c r="SMM53" s="76"/>
      <c r="SMN53" s="76"/>
      <c r="SMO53" s="76"/>
      <c r="SMP53" s="76"/>
      <c r="SMQ53" s="76"/>
      <c r="SMR53" s="76"/>
      <c r="SMS53" s="76"/>
      <c r="SMT53" s="76"/>
      <c r="SMU53" s="76"/>
      <c r="SMV53" s="76"/>
      <c r="SMW53" s="76"/>
      <c r="SMX53" s="76"/>
      <c r="SMY53" s="76"/>
      <c r="SMZ53" s="76"/>
      <c r="SNA53" s="76"/>
      <c r="SNB53" s="76"/>
      <c r="SNC53" s="76"/>
      <c r="SND53" s="76"/>
      <c r="SNE53" s="76"/>
      <c r="SNF53" s="76"/>
      <c r="SNG53" s="76"/>
      <c r="SNH53" s="76"/>
      <c r="SNI53" s="76"/>
      <c r="SNJ53" s="76"/>
      <c r="SNK53" s="76"/>
      <c r="SNL53" s="76"/>
      <c r="SNM53" s="76"/>
      <c r="SNN53" s="76"/>
      <c r="SNO53" s="76"/>
      <c r="SNP53" s="76"/>
      <c r="SNQ53" s="76"/>
      <c r="SNR53" s="76"/>
      <c r="SNS53" s="76"/>
      <c r="SNT53" s="76"/>
      <c r="SNU53" s="76"/>
      <c r="SNV53" s="76"/>
      <c r="SNW53" s="76"/>
      <c r="SNX53" s="76"/>
      <c r="SNY53" s="76"/>
      <c r="SNZ53" s="76"/>
      <c r="SOA53" s="76"/>
      <c r="SOB53" s="76"/>
      <c r="SOC53" s="76"/>
      <c r="SOD53" s="76"/>
      <c r="SOE53" s="76"/>
      <c r="SOF53" s="76"/>
      <c r="SOG53" s="76"/>
      <c r="SOH53" s="76"/>
      <c r="SOI53" s="76"/>
      <c r="SOJ53" s="76"/>
      <c r="SOK53" s="76"/>
      <c r="SOL53" s="76"/>
      <c r="SOM53" s="76"/>
      <c r="SON53" s="76"/>
      <c r="SOO53" s="76"/>
      <c r="SOP53" s="76"/>
      <c r="SOQ53" s="76"/>
      <c r="SOR53" s="76"/>
      <c r="SOS53" s="76"/>
      <c r="SOT53" s="76"/>
      <c r="SOU53" s="76"/>
      <c r="SOV53" s="76"/>
      <c r="SOW53" s="76"/>
      <c r="SOX53" s="76"/>
      <c r="SOY53" s="76"/>
      <c r="SOZ53" s="76"/>
      <c r="SPA53" s="76"/>
      <c r="SPB53" s="76"/>
      <c r="SPC53" s="76"/>
      <c r="SPD53" s="76"/>
      <c r="SPE53" s="76"/>
      <c r="SPF53" s="76"/>
      <c r="SPG53" s="76"/>
      <c r="SPH53" s="76"/>
      <c r="SPI53" s="76"/>
      <c r="SPJ53" s="76"/>
      <c r="SPK53" s="76"/>
      <c r="SPL53" s="76"/>
      <c r="SPM53" s="76"/>
      <c r="SPN53" s="76"/>
      <c r="SPO53" s="76"/>
      <c r="SPP53" s="76"/>
      <c r="SPQ53" s="76"/>
      <c r="SPR53" s="76"/>
      <c r="SPS53" s="76"/>
      <c r="SPT53" s="76"/>
      <c r="SPU53" s="76"/>
      <c r="SPV53" s="76"/>
      <c r="SPW53" s="76"/>
      <c r="SPX53" s="76"/>
      <c r="SPY53" s="76"/>
      <c r="SPZ53" s="76"/>
      <c r="SQA53" s="76"/>
      <c r="SQB53" s="76"/>
      <c r="SQC53" s="76"/>
      <c r="SQD53" s="76"/>
      <c r="SQE53" s="76"/>
      <c r="SQF53" s="76"/>
      <c r="SQG53" s="76"/>
      <c r="SQH53" s="76"/>
      <c r="SQI53" s="76"/>
      <c r="SQJ53" s="76"/>
      <c r="SQK53" s="76"/>
      <c r="SQL53" s="76"/>
      <c r="SQM53" s="76"/>
      <c r="SQN53" s="76"/>
      <c r="SQO53" s="76"/>
      <c r="SQP53" s="76"/>
      <c r="SQQ53" s="76"/>
      <c r="SQR53" s="76"/>
      <c r="SQS53" s="76"/>
      <c r="SQT53" s="76"/>
      <c r="SQU53" s="76"/>
      <c r="SQV53" s="76"/>
      <c r="SQW53" s="76"/>
      <c r="SQX53" s="76"/>
      <c r="SQY53" s="76"/>
      <c r="SQZ53" s="76"/>
      <c r="SRA53" s="76"/>
      <c r="SRB53" s="76"/>
      <c r="SRC53" s="76"/>
      <c r="SRD53" s="76"/>
      <c r="SRE53" s="76"/>
      <c r="SRF53" s="76"/>
      <c r="SRG53" s="76"/>
      <c r="SRH53" s="76"/>
      <c r="SRI53" s="76"/>
      <c r="SRJ53" s="76"/>
      <c r="SRK53" s="76"/>
      <c r="SRL53" s="76"/>
      <c r="SRM53" s="76"/>
      <c r="SRN53" s="76"/>
      <c r="SRO53" s="76"/>
      <c r="SRP53" s="76"/>
      <c r="SRQ53" s="76"/>
      <c r="SRR53" s="76"/>
      <c r="SRS53" s="76"/>
      <c r="SRT53" s="76"/>
      <c r="SRU53" s="76"/>
      <c r="SRV53" s="76"/>
      <c r="SRW53" s="76"/>
      <c r="SRX53" s="76"/>
      <c r="SRY53" s="76"/>
      <c r="SRZ53" s="76"/>
      <c r="SSA53" s="76"/>
      <c r="SSB53" s="76"/>
      <c r="SSC53" s="76"/>
      <c r="SSD53" s="76"/>
      <c r="SSE53" s="76"/>
      <c r="SSF53" s="76"/>
      <c r="SSG53" s="76"/>
      <c r="SSH53" s="76"/>
      <c r="SSI53" s="76"/>
      <c r="SSJ53" s="76"/>
      <c r="SSK53" s="76"/>
      <c r="SSL53" s="76"/>
      <c r="SSM53" s="76"/>
      <c r="SSN53" s="76"/>
      <c r="SSO53" s="76"/>
      <c r="SSP53" s="76"/>
      <c r="SSQ53" s="76"/>
      <c r="SSR53" s="76"/>
      <c r="SSS53" s="76"/>
      <c r="SST53" s="76"/>
      <c r="SSU53" s="76"/>
      <c r="SSV53" s="76"/>
      <c r="SSW53" s="76"/>
      <c r="SSX53" s="76"/>
      <c r="SSY53" s="76"/>
      <c r="SSZ53" s="76"/>
      <c r="STA53" s="76"/>
      <c r="STB53" s="76"/>
      <c r="STC53" s="76"/>
      <c r="STD53" s="76"/>
      <c r="STE53" s="76"/>
      <c r="STF53" s="76"/>
      <c r="STG53" s="76"/>
      <c r="STH53" s="76"/>
      <c r="STI53" s="76"/>
      <c r="STJ53" s="76"/>
      <c r="STK53" s="76"/>
      <c r="STL53" s="76"/>
      <c r="STM53" s="76"/>
      <c r="STN53" s="76"/>
      <c r="STO53" s="76"/>
      <c r="STP53" s="76"/>
      <c r="STQ53" s="76"/>
      <c r="STR53" s="76"/>
      <c r="STS53" s="76"/>
      <c r="STT53" s="76"/>
      <c r="STU53" s="76"/>
      <c r="STV53" s="76"/>
      <c r="STW53" s="76"/>
      <c r="STX53" s="76"/>
      <c r="STY53" s="76"/>
      <c r="STZ53" s="76"/>
      <c r="SUA53" s="76"/>
      <c r="SUB53" s="76"/>
      <c r="SUC53" s="76"/>
      <c r="SUD53" s="76"/>
      <c r="SUE53" s="76"/>
      <c r="SUF53" s="76"/>
      <c r="SUG53" s="76"/>
      <c r="SUH53" s="76"/>
      <c r="SUI53" s="76"/>
      <c r="SUJ53" s="76"/>
      <c r="SUK53" s="76"/>
      <c r="SUL53" s="76"/>
      <c r="SUM53" s="76"/>
      <c r="SUN53" s="76"/>
      <c r="SUO53" s="76"/>
      <c r="SUP53" s="76"/>
      <c r="SUQ53" s="76"/>
      <c r="SUR53" s="76"/>
      <c r="SUS53" s="76"/>
      <c r="SUT53" s="76"/>
      <c r="SUU53" s="76"/>
      <c r="SUV53" s="76"/>
      <c r="SUW53" s="76"/>
      <c r="SUX53" s="76"/>
      <c r="SUY53" s="76"/>
      <c r="SUZ53" s="76"/>
      <c r="SVA53" s="76"/>
      <c r="SVB53" s="76"/>
      <c r="SVC53" s="76"/>
      <c r="SVD53" s="76"/>
      <c r="SVE53" s="76"/>
      <c r="SVF53" s="76"/>
      <c r="SVG53" s="76"/>
      <c r="SVH53" s="76"/>
      <c r="SVI53" s="76"/>
      <c r="SVJ53" s="76"/>
      <c r="SVK53" s="76"/>
      <c r="SVL53" s="76"/>
      <c r="SVM53" s="76"/>
      <c r="SVN53" s="76"/>
      <c r="SVO53" s="76"/>
      <c r="SVP53" s="76"/>
      <c r="SVQ53" s="76"/>
      <c r="SVR53" s="76"/>
      <c r="SVS53" s="76"/>
      <c r="SVT53" s="76"/>
      <c r="SVU53" s="76"/>
      <c r="SVV53" s="76"/>
      <c r="SVW53" s="76"/>
      <c r="SVX53" s="76"/>
      <c r="SVY53" s="76"/>
      <c r="SVZ53" s="76"/>
      <c r="SWA53" s="76"/>
      <c r="SWB53" s="76"/>
      <c r="SWC53" s="76"/>
      <c r="SWD53" s="76"/>
      <c r="SWE53" s="76"/>
      <c r="SWF53" s="76"/>
      <c r="SWG53" s="76"/>
      <c r="SWH53" s="76"/>
      <c r="SWI53" s="76"/>
      <c r="SWJ53" s="76"/>
      <c r="SWK53" s="76"/>
      <c r="SWL53" s="76"/>
      <c r="SWM53" s="76"/>
      <c r="SWN53" s="76"/>
      <c r="SWO53" s="76"/>
      <c r="SWP53" s="76"/>
      <c r="SWQ53" s="76"/>
      <c r="SWR53" s="76"/>
      <c r="SWS53" s="76"/>
      <c r="SWT53" s="76"/>
      <c r="SWU53" s="76"/>
      <c r="SWV53" s="76"/>
      <c r="SWW53" s="76"/>
      <c r="SWX53" s="76"/>
      <c r="SWY53" s="76"/>
      <c r="SWZ53" s="76"/>
      <c r="SXA53" s="76"/>
      <c r="SXB53" s="76"/>
      <c r="SXC53" s="76"/>
      <c r="SXD53" s="76"/>
      <c r="SXE53" s="76"/>
      <c r="SXF53" s="76"/>
      <c r="SXG53" s="76"/>
      <c r="SXH53" s="76"/>
      <c r="SXI53" s="76"/>
      <c r="SXJ53" s="76"/>
      <c r="SXK53" s="76"/>
      <c r="SXL53" s="76"/>
      <c r="SXM53" s="76"/>
      <c r="SXN53" s="76"/>
      <c r="SXO53" s="76"/>
      <c r="SXP53" s="76"/>
      <c r="SXQ53" s="76"/>
      <c r="SXR53" s="76"/>
      <c r="SXS53" s="76"/>
      <c r="SXT53" s="76"/>
      <c r="SXU53" s="76"/>
      <c r="SXV53" s="76"/>
      <c r="SXW53" s="76"/>
      <c r="SXX53" s="76"/>
      <c r="SXY53" s="76"/>
      <c r="SXZ53" s="76"/>
      <c r="SYA53" s="76"/>
      <c r="SYB53" s="76"/>
      <c r="SYC53" s="76"/>
      <c r="SYD53" s="76"/>
      <c r="SYE53" s="76"/>
      <c r="SYF53" s="76"/>
      <c r="SYG53" s="76"/>
      <c r="SYH53" s="76"/>
      <c r="SYI53" s="76"/>
      <c r="SYJ53" s="76"/>
      <c r="SYK53" s="76"/>
      <c r="SYL53" s="76"/>
      <c r="SYM53" s="76"/>
      <c r="SYN53" s="76"/>
      <c r="SYO53" s="76"/>
      <c r="SYP53" s="76"/>
      <c r="SYQ53" s="76"/>
      <c r="SYR53" s="76"/>
      <c r="SYS53" s="76"/>
      <c r="SYT53" s="76"/>
      <c r="SYU53" s="76"/>
      <c r="SYV53" s="76"/>
      <c r="SYW53" s="76"/>
      <c r="SYX53" s="76"/>
      <c r="SYY53" s="76"/>
      <c r="SYZ53" s="76"/>
      <c r="SZA53" s="76"/>
      <c r="SZB53" s="76"/>
      <c r="SZC53" s="76"/>
      <c r="SZD53" s="76"/>
      <c r="SZE53" s="76"/>
      <c r="SZF53" s="76"/>
      <c r="SZG53" s="76"/>
      <c r="SZH53" s="76"/>
      <c r="SZI53" s="76"/>
      <c r="SZJ53" s="76"/>
      <c r="SZK53" s="76"/>
      <c r="SZL53" s="76"/>
      <c r="SZM53" s="76"/>
      <c r="SZN53" s="76"/>
      <c r="SZO53" s="76"/>
      <c r="SZP53" s="76"/>
      <c r="SZQ53" s="76"/>
      <c r="SZR53" s="76"/>
      <c r="SZS53" s="76"/>
      <c r="SZT53" s="76"/>
      <c r="SZU53" s="76"/>
      <c r="SZV53" s="76"/>
      <c r="SZW53" s="76"/>
      <c r="SZX53" s="76"/>
      <c r="SZY53" s="76"/>
      <c r="SZZ53" s="76"/>
      <c r="TAA53" s="76"/>
      <c r="TAB53" s="76"/>
      <c r="TAC53" s="76"/>
      <c r="TAD53" s="76"/>
      <c r="TAE53" s="76"/>
      <c r="TAF53" s="76"/>
      <c r="TAG53" s="76"/>
      <c r="TAH53" s="76"/>
      <c r="TAI53" s="76"/>
      <c r="TAJ53" s="76"/>
      <c r="TAK53" s="76"/>
      <c r="TAL53" s="76"/>
      <c r="TAM53" s="76"/>
      <c r="TAN53" s="76"/>
      <c r="TAO53" s="76"/>
      <c r="TAP53" s="76"/>
      <c r="TAQ53" s="76"/>
      <c r="TAR53" s="76"/>
      <c r="TAS53" s="76"/>
      <c r="TAT53" s="76"/>
      <c r="TAU53" s="76"/>
      <c r="TAV53" s="76"/>
      <c r="TAW53" s="76"/>
      <c r="TAX53" s="76"/>
      <c r="TAY53" s="76"/>
      <c r="TAZ53" s="76"/>
      <c r="TBA53" s="76"/>
      <c r="TBB53" s="76"/>
      <c r="TBC53" s="76"/>
      <c r="TBD53" s="76"/>
      <c r="TBE53" s="76"/>
      <c r="TBF53" s="76"/>
      <c r="TBG53" s="76"/>
      <c r="TBH53" s="76"/>
      <c r="TBI53" s="76"/>
      <c r="TBJ53" s="76"/>
      <c r="TBK53" s="76"/>
      <c r="TBL53" s="76"/>
      <c r="TBM53" s="76"/>
      <c r="TBN53" s="76"/>
      <c r="TBO53" s="76"/>
      <c r="TBP53" s="76"/>
      <c r="TBQ53" s="76"/>
      <c r="TBR53" s="76"/>
      <c r="TBS53" s="76"/>
      <c r="TBT53" s="76"/>
      <c r="TBU53" s="76"/>
      <c r="TBV53" s="76"/>
      <c r="TBW53" s="76"/>
      <c r="TBX53" s="76"/>
      <c r="TBY53" s="76"/>
      <c r="TBZ53" s="76"/>
      <c r="TCA53" s="76"/>
      <c r="TCB53" s="76"/>
      <c r="TCC53" s="76"/>
      <c r="TCD53" s="76"/>
      <c r="TCE53" s="76"/>
      <c r="TCF53" s="76"/>
      <c r="TCG53" s="76"/>
      <c r="TCH53" s="76"/>
      <c r="TCI53" s="76"/>
      <c r="TCJ53" s="76"/>
      <c r="TCK53" s="76"/>
      <c r="TCL53" s="76"/>
      <c r="TCM53" s="76"/>
      <c r="TCN53" s="76"/>
      <c r="TCO53" s="76"/>
      <c r="TCP53" s="76"/>
      <c r="TCQ53" s="76"/>
      <c r="TCR53" s="76"/>
      <c r="TCS53" s="76"/>
      <c r="TCT53" s="76"/>
      <c r="TCU53" s="76"/>
      <c r="TCV53" s="76"/>
      <c r="TCW53" s="76"/>
      <c r="TCX53" s="76"/>
      <c r="TCY53" s="76"/>
      <c r="TCZ53" s="76"/>
      <c r="TDA53" s="76"/>
      <c r="TDB53" s="76"/>
      <c r="TDC53" s="76"/>
      <c r="TDD53" s="76"/>
      <c r="TDE53" s="76"/>
      <c r="TDF53" s="76"/>
      <c r="TDG53" s="76"/>
      <c r="TDH53" s="76"/>
      <c r="TDI53" s="76"/>
      <c r="TDJ53" s="76"/>
      <c r="TDK53" s="76"/>
      <c r="TDL53" s="76"/>
      <c r="TDM53" s="76"/>
      <c r="TDN53" s="76"/>
      <c r="TDO53" s="76"/>
      <c r="TDP53" s="76"/>
      <c r="TDQ53" s="76"/>
      <c r="TDR53" s="76"/>
      <c r="TDS53" s="76"/>
      <c r="TDT53" s="76"/>
      <c r="TDU53" s="76"/>
      <c r="TDV53" s="76"/>
      <c r="TDW53" s="76"/>
      <c r="TDX53" s="76"/>
      <c r="TDY53" s="76"/>
      <c r="TDZ53" s="76"/>
      <c r="TEA53" s="76"/>
      <c r="TEB53" s="76"/>
      <c r="TEC53" s="76"/>
      <c r="TED53" s="76"/>
      <c r="TEE53" s="76"/>
      <c r="TEF53" s="76"/>
      <c r="TEG53" s="76"/>
      <c r="TEH53" s="76"/>
      <c r="TEI53" s="76"/>
      <c r="TEJ53" s="76"/>
      <c r="TEK53" s="76"/>
      <c r="TEL53" s="76"/>
      <c r="TEM53" s="76"/>
      <c r="TEN53" s="76"/>
      <c r="TEO53" s="76"/>
      <c r="TEP53" s="76"/>
      <c r="TEQ53" s="76"/>
      <c r="TER53" s="76"/>
      <c r="TES53" s="76"/>
      <c r="TET53" s="76"/>
      <c r="TEU53" s="76"/>
      <c r="TEV53" s="76"/>
      <c r="TEW53" s="76"/>
      <c r="TEX53" s="76"/>
      <c r="TEY53" s="76"/>
      <c r="TEZ53" s="76"/>
      <c r="TFA53" s="76"/>
      <c r="TFB53" s="76"/>
      <c r="TFC53" s="76"/>
      <c r="TFD53" s="76"/>
      <c r="TFE53" s="76"/>
      <c r="TFF53" s="76"/>
      <c r="TFG53" s="76"/>
      <c r="TFH53" s="76"/>
      <c r="TFI53" s="76"/>
      <c r="TFJ53" s="76"/>
      <c r="TFK53" s="76"/>
      <c r="TFL53" s="76"/>
      <c r="TFM53" s="76"/>
      <c r="TFN53" s="76"/>
      <c r="TFO53" s="76"/>
      <c r="TFP53" s="76"/>
      <c r="TFQ53" s="76"/>
      <c r="TFR53" s="76"/>
      <c r="TFS53" s="76"/>
      <c r="TFT53" s="76"/>
      <c r="TFU53" s="76"/>
      <c r="TFV53" s="76"/>
      <c r="TFW53" s="76"/>
      <c r="TFX53" s="76"/>
      <c r="TFY53" s="76"/>
      <c r="TFZ53" s="76"/>
      <c r="TGA53" s="76"/>
      <c r="TGB53" s="76"/>
      <c r="TGC53" s="76"/>
      <c r="TGD53" s="76"/>
      <c r="TGE53" s="76"/>
      <c r="TGF53" s="76"/>
      <c r="TGG53" s="76"/>
      <c r="TGH53" s="76"/>
      <c r="TGI53" s="76"/>
      <c r="TGJ53" s="76"/>
      <c r="TGK53" s="76"/>
      <c r="TGL53" s="76"/>
      <c r="TGM53" s="76"/>
      <c r="TGN53" s="76"/>
      <c r="TGO53" s="76"/>
      <c r="TGP53" s="76"/>
      <c r="TGQ53" s="76"/>
      <c r="TGR53" s="76"/>
      <c r="TGS53" s="76"/>
      <c r="TGT53" s="76"/>
      <c r="TGU53" s="76"/>
      <c r="TGV53" s="76"/>
      <c r="TGW53" s="76"/>
      <c r="TGX53" s="76"/>
      <c r="TGY53" s="76"/>
      <c r="TGZ53" s="76"/>
      <c r="THA53" s="76"/>
      <c r="THB53" s="76"/>
      <c r="THC53" s="76"/>
      <c r="THD53" s="76"/>
      <c r="THE53" s="76"/>
      <c r="THF53" s="76"/>
      <c r="THG53" s="76"/>
      <c r="THH53" s="76"/>
      <c r="THI53" s="76"/>
      <c r="THJ53" s="76"/>
      <c r="THK53" s="76"/>
      <c r="THL53" s="76"/>
      <c r="THM53" s="76"/>
      <c r="THN53" s="76"/>
      <c r="THO53" s="76"/>
      <c r="THP53" s="76"/>
      <c r="THQ53" s="76"/>
      <c r="THR53" s="76"/>
      <c r="THS53" s="76"/>
      <c r="THT53" s="76"/>
      <c r="THU53" s="76"/>
      <c r="THV53" s="76"/>
      <c r="THW53" s="76"/>
      <c r="THX53" s="76"/>
      <c r="THY53" s="76"/>
      <c r="THZ53" s="76"/>
      <c r="TIA53" s="76"/>
      <c r="TIB53" s="76"/>
      <c r="TIC53" s="76"/>
      <c r="TID53" s="76"/>
      <c r="TIE53" s="76"/>
      <c r="TIF53" s="76"/>
      <c r="TIG53" s="76"/>
      <c r="TIH53" s="76"/>
      <c r="TII53" s="76"/>
      <c r="TIJ53" s="76"/>
      <c r="TIK53" s="76"/>
      <c r="TIL53" s="76"/>
      <c r="TIM53" s="76"/>
      <c r="TIN53" s="76"/>
      <c r="TIO53" s="76"/>
      <c r="TIP53" s="76"/>
      <c r="TIQ53" s="76"/>
      <c r="TIR53" s="76"/>
      <c r="TIS53" s="76"/>
      <c r="TIT53" s="76"/>
      <c r="TIU53" s="76"/>
      <c r="TIV53" s="76"/>
      <c r="TIW53" s="76"/>
      <c r="TIX53" s="76"/>
      <c r="TIY53" s="76"/>
      <c r="TIZ53" s="76"/>
      <c r="TJA53" s="76"/>
      <c r="TJB53" s="76"/>
      <c r="TJC53" s="76"/>
      <c r="TJD53" s="76"/>
      <c r="TJE53" s="76"/>
      <c r="TJF53" s="76"/>
      <c r="TJG53" s="76"/>
      <c r="TJH53" s="76"/>
      <c r="TJI53" s="76"/>
      <c r="TJJ53" s="76"/>
      <c r="TJK53" s="76"/>
      <c r="TJL53" s="76"/>
      <c r="TJM53" s="76"/>
      <c r="TJN53" s="76"/>
      <c r="TJO53" s="76"/>
      <c r="TJP53" s="76"/>
      <c r="TJQ53" s="76"/>
      <c r="TJR53" s="76"/>
      <c r="TJS53" s="76"/>
      <c r="TJT53" s="76"/>
      <c r="TJU53" s="76"/>
      <c r="TJV53" s="76"/>
      <c r="TJW53" s="76"/>
      <c r="TJX53" s="76"/>
      <c r="TJY53" s="76"/>
      <c r="TJZ53" s="76"/>
      <c r="TKA53" s="76"/>
      <c r="TKB53" s="76"/>
      <c r="TKC53" s="76"/>
      <c r="TKD53" s="76"/>
      <c r="TKE53" s="76"/>
      <c r="TKF53" s="76"/>
      <c r="TKG53" s="76"/>
      <c r="TKH53" s="76"/>
      <c r="TKI53" s="76"/>
      <c r="TKJ53" s="76"/>
      <c r="TKK53" s="76"/>
      <c r="TKL53" s="76"/>
      <c r="TKM53" s="76"/>
      <c r="TKN53" s="76"/>
      <c r="TKO53" s="76"/>
      <c r="TKP53" s="76"/>
      <c r="TKQ53" s="76"/>
      <c r="TKR53" s="76"/>
      <c r="TKS53" s="76"/>
      <c r="TKT53" s="76"/>
      <c r="TKU53" s="76"/>
      <c r="TKV53" s="76"/>
      <c r="TKW53" s="76"/>
      <c r="TKX53" s="76"/>
      <c r="TKY53" s="76"/>
      <c r="TKZ53" s="76"/>
      <c r="TLA53" s="76"/>
      <c r="TLB53" s="76"/>
      <c r="TLC53" s="76"/>
      <c r="TLD53" s="76"/>
      <c r="TLE53" s="76"/>
      <c r="TLF53" s="76"/>
      <c r="TLG53" s="76"/>
      <c r="TLH53" s="76"/>
      <c r="TLI53" s="76"/>
      <c r="TLJ53" s="76"/>
      <c r="TLK53" s="76"/>
      <c r="TLL53" s="76"/>
      <c r="TLM53" s="76"/>
      <c r="TLN53" s="76"/>
      <c r="TLO53" s="76"/>
      <c r="TLP53" s="76"/>
      <c r="TLQ53" s="76"/>
      <c r="TLR53" s="76"/>
      <c r="TLS53" s="76"/>
      <c r="TLT53" s="76"/>
      <c r="TLU53" s="76"/>
      <c r="TLV53" s="76"/>
      <c r="TLW53" s="76"/>
      <c r="TLX53" s="76"/>
      <c r="TLY53" s="76"/>
      <c r="TLZ53" s="76"/>
      <c r="TMA53" s="76"/>
      <c r="TMB53" s="76"/>
      <c r="TMC53" s="76"/>
      <c r="TMD53" s="76"/>
      <c r="TME53" s="76"/>
      <c r="TMF53" s="76"/>
      <c r="TMG53" s="76"/>
      <c r="TMH53" s="76"/>
      <c r="TMI53" s="76"/>
      <c r="TMJ53" s="76"/>
      <c r="TMK53" s="76"/>
      <c r="TML53" s="76"/>
      <c r="TMM53" s="76"/>
      <c r="TMN53" s="76"/>
      <c r="TMO53" s="76"/>
      <c r="TMP53" s="76"/>
      <c r="TMQ53" s="76"/>
      <c r="TMR53" s="76"/>
      <c r="TMS53" s="76"/>
      <c r="TMT53" s="76"/>
      <c r="TMU53" s="76"/>
      <c r="TMV53" s="76"/>
      <c r="TMW53" s="76"/>
      <c r="TMX53" s="76"/>
      <c r="TMY53" s="76"/>
      <c r="TMZ53" s="76"/>
      <c r="TNA53" s="76"/>
      <c r="TNB53" s="76"/>
      <c r="TNC53" s="76"/>
      <c r="TND53" s="76"/>
      <c r="TNE53" s="76"/>
      <c r="TNF53" s="76"/>
      <c r="TNG53" s="76"/>
      <c r="TNH53" s="76"/>
      <c r="TNI53" s="76"/>
      <c r="TNJ53" s="76"/>
      <c r="TNK53" s="76"/>
      <c r="TNL53" s="76"/>
      <c r="TNM53" s="76"/>
      <c r="TNN53" s="76"/>
      <c r="TNO53" s="76"/>
      <c r="TNP53" s="76"/>
      <c r="TNQ53" s="76"/>
      <c r="TNR53" s="76"/>
      <c r="TNS53" s="76"/>
      <c r="TNT53" s="76"/>
      <c r="TNU53" s="76"/>
      <c r="TNV53" s="76"/>
      <c r="TNW53" s="76"/>
      <c r="TNX53" s="76"/>
      <c r="TNY53" s="76"/>
      <c r="TNZ53" s="76"/>
      <c r="TOA53" s="76"/>
      <c r="TOB53" s="76"/>
      <c r="TOC53" s="76"/>
      <c r="TOD53" s="76"/>
      <c r="TOE53" s="76"/>
      <c r="TOF53" s="76"/>
      <c r="TOG53" s="76"/>
      <c r="TOH53" s="76"/>
      <c r="TOI53" s="76"/>
      <c r="TOJ53" s="76"/>
      <c r="TOK53" s="76"/>
      <c r="TOL53" s="76"/>
      <c r="TOM53" s="76"/>
      <c r="TON53" s="76"/>
      <c r="TOO53" s="76"/>
      <c r="TOP53" s="76"/>
      <c r="TOQ53" s="76"/>
      <c r="TOR53" s="76"/>
      <c r="TOS53" s="76"/>
      <c r="TOT53" s="76"/>
      <c r="TOU53" s="76"/>
      <c r="TOV53" s="76"/>
      <c r="TOW53" s="76"/>
      <c r="TOX53" s="76"/>
      <c r="TOY53" s="76"/>
      <c r="TOZ53" s="76"/>
      <c r="TPA53" s="76"/>
      <c r="TPB53" s="76"/>
      <c r="TPC53" s="76"/>
      <c r="TPD53" s="76"/>
      <c r="TPE53" s="76"/>
      <c r="TPF53" s="76"/>
      <c r="TPG53" s="76"/>
      <c r="TPH53" s="76"/>
      <c r="TPI53" s="76"/>
      <c r="TPJ53" s="76"/>
      <c r="TPK53" s="76"/>
      <c r="TPL53" s="76"/>
      <c r="TPM53" s="76"/>
      <c r="TPN53" s="76"/>
      <c r="TPO53" s="76"/>
      <c r="TPP53" s="76"/>
      <c r="TPQ53" s="76"/>
      <c r="TPR53" s="76"/>
      <c r="TPS53" s="76"/>
      <c r="TPT53" s="76"/>
      <c r="TPU53" s="76"/>
      <c r="TPV53" s="76"/>
      <c r="TPW53" s="76"/>
      <c r="TPX53" s="76"/>
      <c r="TPY53" s="76"/>
      <c r="TPZ53" s="76"/>
      <c r="TQA53" s="76"/>
      <c r="TQB53" s="76"/>
      <c r="TQC53" s="76"/>
      <c r="TQD53" s="76"/>
      <c r="TQE53" s="76"/>
      <c r="TQF53" s="76"/>
      <c r="TQG53" s="76"/>
      <c r="TQH53" s="76"/>
      <c r="TQI53" s="76"/>
      <c r="TQJ53" s="76"/>
      <c r="TQK53" s="76"/>
      <c r="TQL53" s="76"/>
      <c r="TQM53" s="76"/>
      <c r="TQN53" s="76"/>
      <c r="TQO53" s="76"/>
      <c r="TQP53" s="76"/>
      <c r="TQQ53" s="76"/>
      <c r="TQR53" s="76"/>
      <c r="TQS53" s="76"/>
      <c r="TQT53" s="76"/>
      <c r="TQU53" s="76"/>
      <c r="TQV53" s="76"/>
      <c r="TQW53" s="76"/>
      <c r="TQX53" s="76"/>
      <c r="TQY53" s="76"/>
      <c r="TQZ53" s="76"/>
      <c r="TRA53" s="76"/>
      <c r="TRB53" s="76"/>
      <c r="TRC53" s="76"/>
      <c r="TRD53" s="76"/>
      <c r="TRE53" s="76"/>
      <c r="TRF53" s="76"/>
      <c r="TRG53" s="76"/>
      <c r="TRH53" s="76"/>
      <c r="TRI53" s="76"/>
      <c r="TRJ53" s="76"/>
      <c r="TRK53" s="76"/>
      <c r="TRL53" s="76"/>
      <c r="TRM53" s="76"/>
      <c r="TRN53" s="76"/>
      <c r="TRO53" s="76"/>
      <c r="TRP53" s="76"/>
      <c r="TRQ53" s="76"/>
      <c r="TRR53" s="76"/>
      <c r="TRS53" s="76"/>
      <c r="TRT53" s="76"/>
      <c r="TRU53" s="76"/>
      <c r="TRV53" s="76"/>
      <c r="TRW53" s="76"/>
      <c r="TRX53" s="76"/>
      <c r="TRY53" s="76"/>
      <c r="TRZ53" s="76"/>
      <c r="TSA53" s="76"/>
      <c r="TSB53" s="76"/>
      <c r="TSC53" s="76"/>
      <c r="TSD53" s="76"/>
      <c r="TSE53" s="76"/>
      <c r="TSF53" s="76"/>
      <c r="TSG53" s="76"/>
      <c r="TSH53" s="76"/>
      <c r="TSI53" s="76"/>
      <c r="TSJ53" s="76"/>
      <c r="TSK53" s="76"/>
      <c r="TSL53" s="76"/>
      <c r="TSM53" s="76"/>
      <c r="TSN53" s="76"/>
      <c r="TSO53" s="76"/>
      <c r="TSP53" s="76"/>
      <c r="TSQ53" s="76"/>
      <c r="TSR53" s="76"/>
      <c r="TSS53" s="76"/>
      <c r="TST53" s="76"/>
      <c r="TSU53" s="76"/>
      <c r="TSV53" s="76"/>
      <c r="TSW53" s="76"/>
      <c r="TSX53" s="76"/>
      <c r="TSY53" s="76"/>
      <c r="TSZ53" s="76"/>
      <c r="TTA53" s="76"/>
      <c r="TTB53" s="76"/>
      <c r="TTC53" s="76"/>
      <c r="TTD53" s="76"/>
      <c r="TTE53" s="76"/>
      <c r="TTF53" s="76"/>
      <c r="TTG53" s="76"/>
      <c r="TTH53" s="76"/>
      <c r="TTI53" s="76"/>
      <c r="TTJ53" s="76"/>
      <c r="TTK53" s="76"/>
      <c r="TTL53" s="76"/>
      <c r="TTM53" s="76"/>
      <c r="TTN53" s="76"/>
      <c r="TTO53" s="76"/>
      <c r="TTP53" s="76"/>
      <c r="TTQ53" s="76"/>
      <c r="TTR53" s="76"/>
      <c r="TTS53" s="76"/>
      <c r="TTT53" s="76"/>
      <c r="TTU53" s="76"/>
      <c r="TTV53" s="76"/>
      <c r="TTW53" s="76"/>
      <c r="TTX53" s="76"/>
      <c r="TTY53" s="76"/>
      <c r="TTZ53" s="76"/>
      <c r="TUA53" s="76"/>
      <c r="TUB53" s="76"/>
      <c r="TUC53" s="76"/>
      <c r="TUD53" s="76"/>
      <c r="TUE53" s="76"/>
      <c r="TUF53" s="76"/>
      <c r="TUG53" s="76"/>
      <c r="TUH53" s="76"/>
      <c r="TUI53" s="76"/>
      <c r="TUJ53" s="76"/>
      <c r="TUK53" s="76"/>
      <c r="TUL53" s="76"/>
      <c r="TUM53" s="76"/>
      <c r="TUN53" s="76"/>
      <c r="TUO53" s="76"/>
      <c r="TUP53" s="76"/>
      <c r="TUQ53" s="76"/>
      <c r="TUR53" s="76"/>
      <c r="TUS53" s="76"/>
      <c r="TUT53" s="76"/>
      <c r="TUU53" s="76"/>
      <c r="TUV53" s="76"/>
      <c r="TUW53" s="76"/>
      <c r="TUX53" s="76"/>
      <c r="TUY53" s="76"/>
      <c r="TUZ53" s="76"/>
      <c r="TVA53" s="76"/>
      <c r="TVB53" s="76"/>
      <c r="TVC53" s="76"/>
      <c r="TVD53" s="76"/>
      <c r="TVE53" s="76"/>
      <c r="TVF53" s="76"/>
      <c r="TVG53" s="76"/>
      <c r="TVH53" s="76"/>
      <c r="TVI53" s="76"/>
      <c r="TVJ53" s="76"/>
      <c r="TVK53" s="76"/>
      <c r="TVL53" s="76"/>
      <c r="TVM53" s="76"/>
      <c r="TVN53" s="76"/>
      <c r="TVO53" s="76"/>
      <c r="TVP53" s="76"/>
      <c r="TVQ53" s="76"/>
      <c r="TVR53" s="76"/>
      <c r="TVS53" s="76"/>
      <c r="TVT53" s="76"/>
      <c r="TVU53" s="76"/>
      <c r="TVV53" s="76"/>
      <c r="TVW53" s="76"/>
      <c r="TVX53" s="76"/>
      <c r="TVY53" s="76"/>
      <c r="TVZ53" s="76"/>
      <c r="TWA53" s="76"/>
      <c r="TWB53" s="76"/>
      <c r="TWC53" s="76"/>
      <c r="TWD53" s="76"/>
      <c r="TWE53" s="76"/>
      <c r="TWF53" s="76"/>
      <c r="TWG53" s="76"/>
      <c r="TWH53" s="76"/>
      <c r="TWI53" s="76"/>
      <c r="TWJ53" s="76"/>
      <c r="TWK53" s="76"/>
      <c r="TWL53" s="76"/>
      <c r="TWM53" s="76"/>
      <c r="TWN53" s="76"/>
      <c r="TWO53" s="76"/>
      <c r="TWP53" s="76"/>
      <c r="TWQ53" s="76"/>
      <c r="TWR53" s="76"/>
      <c r="TWS53" s="76"/>
      <c r="TWT53" s="76"/>
      <c r="TWU53" s="76"/>
      <c r="TWV53" s="76"/>
      <c r="TWW53" s="76"/>
      <c r="TWX53" s="76"/>
      <c r="TWY53" s="76"/>
      <c r="TWZ53" s="76"/>
      <c r="TXA53" s="76"/>
      <c r="TXB53" s="76"/>
      <c r="TXC53" s="76"/>
      <c r="TXD53" s="76"/>
      <c r="TXE53" s="76"/>
      <c r="TXF53" s="76"/>
      <c r="TXG53" s="76"/>
      <c r="TXH53" s="76"/>
      <c r="TXI53" s="76"/>
      <c r="TXJ53" s="76"/>
      <c r="TXK53" s="76"/>
      <c r="TXL53" s="76"/>
      <c r="TXM53" s="76"/>
      <c r="TXN53" s="76"/>
      <c r="TXO53" s="76"/>
      <c r="TXP53" s="76"/>
      <c r="TXQ53" s="76"/>
      <c r="TXR53" s="76"/>
      <c r="TXS53" s="76"/>
      <c r="TXT53" s="76"/>
      <c r="TXU53" s="76"/>
      <c r="TXV53" s="76"/>
      <c r="TXW53" s="76"/>
      <c r="TXX53" s="76"/>
      <c r="TXY53" s="76"/>
      <c r="TXZ53" s="76"/>
      <c r="TYA53" s="76"/>
      <c r="TYB53" s="76"/>
      <c r="TYC53" s="76"/>
      <c r="TYD53" s="76"/>
      <c r="TYE53" s="76"/>
      <c r="TYF53" s="76"/>
      <c r="TYG53" s="76"/>
      <c r="TYH53" s="76"/>
      <c r="TYI53" s="76"/>
      <c r="TYJ53" s="76"/>
      <c r="TYK53" s="76"/>
      <c r="TYL53" s="76"/>
      <c r="TYM53" s="76"/>
      <c r="TYN53" s="76"/>
      <c r="TYO53" s="76"/>
      <c r="TYP53" s="76"/>
      <c r="TYQ53" s="76"/>
      <c r="TYR53" s="76"/>
      <c r="TYS53" s="76"/>
      <c r="TYT53" s="76"/>
      <c r="TYU53" s="76"/>
      <c r="TYV53" s="76"/>
      <c r="TYW53" s="76"/>
      <c r="TYX53" s="76"/>
      <c r="TYY53" s="76"/>
      <c r="TYZ53" s="76"/>
      <c r="TZA53" s="76"/>
      <c r="TZB53" s="76"/>
      <c r="TZC53" s="76"/>
      <c r="TZD53" s="76"/>
      <c r="TZE53" s="76"/>
      <c r="TZF53" s="76"/>
      <c r="TZG53" s="76"/>
      <c r="TZH53" s="76"/>
      <c r="TZI53" s="76"/>
      <c r="TZJ53" s="76"/>
      <c r="TZK53" s="76"/>
      <c r="TZL53" s="76"/>
      <c r="TZM53" s="76"/>
      <c r="TZN53" s="76"/>
      <c r="TZO53" s="76"/>
      <c r="TZP53" s="76"/>
      <c r="TZQ53" s="76"/>
      <c r="TZR53" s="76"/>
      <c r="TZS53" s="76"/>
      <c r="TZT53" s="76"/>
      <c r="TZU53" s="76"/>
      <c r="TZV53" s="76"/>
      <c r="TZW53" s="76"/>
      <c r="TZX53" s="76"/>
      <c r="TZY53" s="76"/>
      <c r="TZZ53" s="76"/>
      <c r="UAA53" s="76"/>
      <c r="UAB53" s="76"/>
      <c r="UAC53" s="76"/>
      <c r="UAD53" s="76"/>
      <c r="UAE53" s="76"/>
      <c r="UAF53" s="76"/>
      <c r="UAG53" s="76"/>
      <c r="UAH53" s="76"/>
      <c r="UAI53" s="76"/>
      <c r="UAJ53" s="76"/>
      <c r="UAK53" s="76"/>
      <c r="UAL53" s="76"/>
      <c r="UAM53" s="76"/>
      <c r="UAN53" s="76"/>
      <c r="UAO53" s="76"/>
      <c r="UAP53" s="76"/>
      <c r="UAQ53" s="76"/>
      <c r="UAR53" s="76"/>
      <c r="UAS53" s="76"/>
      <c r="UAT53" s="76"/>
      <c r="UAU53" s="76"/>
      <c r="UAV53" s="76"/>
      <c r="UAW53" s="76"/>
      <c r="UAX53" s="76"/>
      <c r="UAY53" s="76"/>
      <c r="UAZ53" s="76"/>
      <c r="UBA53" s="76"/>
      <c r="UBB53" s="76"/>
      <c r="UBC53" s="76"/>
      <c r="UBD53" s="76"/>
      <c r="UBE53" s="76"/>
      <c r="UBF53" s="76"/>
      <c r="UBG53" s="76"/>
      <c r="UBH53" s="76"/>
      <c r="UBI53" s="76"/>
      <c r="UBJ53" s="76"/>
      <c r="UBK53" s="76"/>
      <c r="UBL53" s="76"/>
      <c r="UBM53" s="76"/>
      <c r="UBN53" s="76"/>
      <c r="UBO53" s="76"/>
      <c r="UBP53" s="76"/>
      <c r="UBQ53" s="76"/>
      <c r="UBR53" s="76"/>
      <c r="UBS53" s="76"/>
      <c r="UBT53" s="76"/>
      <c r="UBU53" s="76"/>
      <c r="UBV53" s="76"/>
      <c r="UBW53" s="76"/>
      <c r="UBX53" s="76"/>
      <c r="UBY53" s="76"/>
      <c r="UBZ53" s="76"/>
      <c r="UCA53" s="76"/>
      <c r="UCB53" s="76"/>
      <c r="UCC53" s="76"/>
      <c r="UCD53" s="76"/>
      <c r="UCE53" s="76"/>
      <c r="UCF53" s="76"/>
      <c r="UCG53" s="76"/>
      <c r="UCH53" s="76"/>
      <c r="UCI53" s="76"/>
      <c r="UCJ53" s="76"/>
      <c r="UCK53" s="76"/>
      <c r="UCL53" s="76"/>
      <c r="UCM53" s="76"/>
      <c r="UCN53" s="76"/>
      <c r="UCO53" s="76"/>
      <c r="UCP53" s="76"/>
      <c r="UCQ53" s="76"/>
      <c r="UCR53" s="76"/>
      <c r="UCS53" s="76"/>
      <c r="UCT53" s="76"/>
      <c r="UCU53" s="76"/>
      <c r="UCV53" s="76"/>
      <c r="UCW53" s="76"/>
      <c r="UCX53" s="76"/>
      <c r="UCY53" s="76"/>
      <c r="UCZ53" s="76"/>
      <c r="UDA53" s="76"/>
      <c r="UDB53" s="76"/>
      <c r="UDC53" s="76"/>
      <c r="UDD53" s="76"/>
      <c r="UDE53" s="76"/>
      <c r="UDF53" s="76"/>
      <c r="UDG53" s="76"/>
      <c r="UDH53" s="76"/>
      <c r="UDI53" s="76"/>
      <c r="UDJ53" s="76"/>
      <c r="UDK53" s="76"/>
      <c r="UDL53" s="76"/>
      <c r="UDM53" s="76"/>
      <c r="UDN53" s="76"/>
      <c r="UDO53" s="76"/>
      <c r="UDP53" s="76"/>
      <c r="UDQ53" s="76"/>
      <c r="UDR53" s="76"/>
      <c r="UDS53" s="76"/>
      <c r="UDT53" s="76"/>
      <c r="UDU53" s="76"/>
      <c r="UDV53" s="76"/>
      <c r="UDW53" s="76"/>
      <c r="UDX53" s="76"/>
      <c r="UDY53" s="76"/>
      <c r="UDZ53" s="76"/>
      <c r="UEA53" s="76"/>
      <c r="UEB53" s="76"/>
      <c r="UEC53" s="76"/>
      <c r="UED53" s="76"/>
      <c r="UEE53" s="76"/>
      <c r="UEF53" s="76"/>
      <c r="UEG53" s="76"/>
      <c r="UEH53" s="76"/>
      <c r="UEI53" s="76"/>
      <c r="UEJ53" s="76"/>
      <c r="UEK53" s="76"/>
      <c r="UEL53" s="76"/>
      <c r="UEM53" s="76"/>
      <c r="UEN53" s="76"/>
      <c r="UEO53" s="76"/>
      <c r="UEP53" s="76"/>
      <c r="UEQ53" s="76"/>
      <c r="UER53" s="76"/>
      <c r="UES53" s="76"/>
      <c r="UET53" s="76"/>
      <c r="UEU53" s="76"/>
      <c r="UEV53" s="76"/>
      <c r="UEW53" s="76"/>
      <c r="UEX53" s="76"/>
      <c r="UEY53" s="76"/>
      <c r="UEZ53" s="76"/>
      <c r="UFA53" s="76"/>
      <c r="UFB53" s="76"/>
      <c r="UFC53" s="76"/>
      <c r="UFD53" s="76"/>
      <c r="UFE53" s="76"/>
      <c r="UFF53" s="76"/>
      <c r="UFG53" s="76"/>
      <c r="UFH53" s="76"/>
      <c r="UFI53" s="76"/>
      <c r="UFJ53" s="76"/>
      <c r="UFK53" s="76"/>
      <c r="UFL53" s="76"/>
      <c r="UFM53" s="76"/>
      <c r="UFN53" s="76"/>
      <c r="UFO53" s="76"/>
      <c r="UFP53" s="76"/>
      <c r="UFQ53" s="76"/>
      <c r="UFR53" s="76"/>
      <c r="UFS53" s="76"/>
      <c r="UFT53" s="76"/>
      <c r="UFU53" s="76"/>
      <c r="UFV53" s="76"/>
      <c r="UFW53" s="76"/>
      <c r="UFX53" s="76"/>
      <c r="UFY53" s="76"/>
      <c r="UFZ53" s="76"/>
      <c r="UGA53" s="76"/>
      <c r="UGB53" s="76"/>
      <c r="UGC53" s="76"/>
      <c r="UGD53" s="76"/>
      <c r="UGE53" s="76"/>
      <c r="UGF53" s="76"/>
      <c r="UGG53" s="76"/>
      <c r="UGH53" s="76"/>
      <c r="UGI53" s="76"/>
      <c r="UGJ53" s="76"/>
      <c r="UGK53" s="76"/>
      <c r="UGL53" s="76"/>
      <c r="UGM53" s="76"/>
      <c r="UGN53" s="76"/>
      <c r="UGO53" s="76"/>
      <c r="UGP53" s="76"/>
      <c r="UGQ53" s="76"/>
      <c r="UGR53" s="76"/>
      <c r="UGS53" s="76"/>
      <c r="UGT53" s="76"/>
      <c r="UGU53" s="76"/>
      <c r="UGV53" s="76"/>
      <c r="UGW53" s="76"/>
      <c r="UGX53" s="76"/>
      <c r="UGY53" s="76"/>
      <c r="UGZ53" s="76"/>
      <c r="UHA53" s="76"/>
      <c r="UHB53" s="76"/>
      <c r="UHC53" s="76"/>
      <c r="UHD53" s="76"/>
      <c r="UHE53" s="76"/>
      <c r="UHF53" s="76"/>
      <c r="UHG53" s="76"/>
      <c r="UHH53" s="76"/>
      <c r="UHI53" s="76"/>
      <c r="UHJ53" s="76"/>
      <c r="UHK53" s="76"/>
      <c r="UHL53" s="76"/>
      <c r="UHM53" s="76"/>
      <c r="UHN53" s="76"/>
      <c r="UHO53" s="76"/>
      <c r="UHP53" s="76"/>
      <c r="UHQ53" s="76"/>
      <c r="UHR53" s="76"/>
      <c r="UHS53" s="76"/>
      <c r="UHT53" s="76"/>
      <c r="UHU53" s="76"/>
      <c r="UHV53" s="76"/>
      <c r="UHW53" s="76"/>
      <c r="UHX53" s="76"/>
      <c r="UHY53" s="76"/>
      <c r="UHZ53" s="76"/>
      <c r="UIA53" s="76"/>
      <c r="UIB53" s="76"/>
      <c r="UIC53" s="76"/>
      <c r="UID53" s="76"/>
      <c r="UIE53" s="76"/>
      <c r="UIF53" s="76"/>
      <c r="UIG53" s="76"/>
      <c r="UIH53" s="76"/>
      <c r="UII53" s="76"/>
      <c r="UIJ53" s="76"/>
      <c r="UIK53" s="76"/>
      <c r="UIL53" s="76"/>
      <c r="UIM53" s="76"/>
      <c r="UIN53" s="76"/>
      <c r="UIO53" s="76"/>
      <c r="UIP53" s="76"/>
      <c r="UIQ53" s="76"/>
      <c r="UIR53" s="76"/>
      <c r="UIS53" s="76"/>
      <c r="UIT53" s="76"/>
      <c r="UIU53" s="76"/>
      <c r="UIV53" s="76"/>
      <c r="UIW53" s="76"/>
      <c r="UIX53" s="76"/>
      <c r="UIY53" s="76"/>
      <c r="UIZ53" s="76"/>
      <c r="UJA53" s="76"/>
      <c r="UJB53" s="76"/>
      <c r="UJC53" s="76"/>
      <c r="UJD53" s="76"/>
      <c r="UJE53" s="76"/>
      <c r="UJF53" s="76"/>
      <c r="UJG53" s="76"/>
      <c r="UJH53" s="76"/>
      <c r="UJI53" s="76"/>
      <c r="UJJ53" s="76"/>
      <c r="UJK53" s="76"/>
      <c r="UJL53" s="76"/>
      <c r="UJM53" s="76"/>
      <c r="UJN53" s="76"/>
      <c r="UJO53" s="76"/>
      <c r="UJP53" s="76"/>
      <c r="UJQ53" s="76"/>
      <c r="UJR53" s="76"/>
      <c r="UJS53" s="76"/>
      <c r="UJT53" s="76"/>
      <c r="UJU53" s="76"/>
      <c r="UJV53" s="76"/>
      <c r="UJW53" s="76"/>
      <c r="UJX53" s="76"/>
      <c r="UJY53" s="76"/>
      <c r="UJZ53" s="76"/>
      <c r="UKA53" s="76"/>
      <c r="UKB53" s="76"/>
      <c r="UKC53" s="76"/>
      <c r="UKD53" s="76"/>
      <c r="UKE53" s="76"/>
      <c r="UKF53" s="76"/>
      <c r="UKG53" s="76"/>
      <c r="UKH53" s="76"/>
      <c r="UKI53" s="76"/>
      <c r="UKJ53" s="76"/>
      <c r="UKK53" s="76"/>
      <c r="UKL53" s="76"/>
      <c r="UKM53" s="76"/>
      <c r="UKN53" s="76"/>
      <c r="UKO53" s="76"/>
      <c r="UKP53" s="76"/>
      <c r="UKQ53" s="76"/>
      <c r="UKR53" s="76"/>
      <c r="UKS53" s="76"/>
      <c r="UKT53" s="76"/>
      <c r="UKU53" s="76"/>
      <c r="UKV53" s="76"/>
      <c r="UKW53" s="76"/>
      <c r="UKX53" s="76"/>
      <c r="UKY53" s="76"/>
      <c r="UKZ53" s="76"/>
      <c r="ULA53" s="76"/>
      <c r="ULB53" s="76"/>
      <c r="ULC53" s="76"/>
      <c r="ULD53" s="76"/>
      <c r="ULE53" s="76"/>
      <c r="ULF53" s="76"/>
      <c r="ULG53" s="76"/>
      <c r="ULH53" s="76"/>
      <c r="ULI53" s="76"/>
      <c r="ULJ53" s="76"/>
      <c r="ULK53" s="76"/>
      <c r="ULL53" s="76"/>
      <c r="ULM53" s="76"/>
      <c r="ULN53" s="76"/>
      <c r="ULO53" s="76"/>
      <c r="ULP53" s="76"/>
      <c r="ULQ53" s="76"/>
      <c r="ULR53" s="76"/>
      <c r="ULS53" s="76"/>
      <c r="ULT53" s="76"/>
      <c r="ULU53" s="76"/>
      <c r="ULV53" s="76"/>
      <c r="ULW53" s="76"/>
      <c r="ULX53" s="76"/>
      <c r="ULY53" s="76"/>
      <c r="ULZ53" s="76"/>
      <c r="UMA53" s="76"/>
      <c r="UMB53" s="76"/>
      <c r="UMC53" s="76"/>
      <c r="UMD53" s="76"/>
      <c r="UME53" s="76"/>
      <c r="UMF53" s="76"/>
      <c r="UMG53" s="76"/>
      <c r="UMH53" s="76"/>
      <c r="UMI53" s="76"/>
      <c r="UMJ53" s="76"/>
      <c r="UMK53" s="76"/>
      <c r="UML53" s="76"/>
      <c r="UMM53" s="76"/>
      <c r="UMN53" s="76"/>
      <c r="UMO53" s="76"/>
      <c r="UMP53" s="76"/>
      <c r="UMQ53" s="76"/>
      <c r="UMR53" s="76"/>
      <c r="UMS53" s="76"/>
      <c r="UMT53" s="76"/>
      <c r="UMU53" s="76"/>
      <c r="UMV53" s="76"/>
      <c r="UMW53" s="76"/>
      <c r="UMX53" s="76"/>
      <c r="UMY53" s="76"/>
      <c r="UMZ53" s="76"/>
      <c r="UNA53" s="76"/>
      <c r="UNB53" s="76"/>
      <c r="UNC53" s="76"/>
      <c r="UND53" s="76"/>
      <c r="UNE53" s="76"/>
      <c r="UNF53" s="76"/>
      <c r="UNG53" s="76"/>
      <c r="UNH53" s="76"/>
      <c r="UNI53" s="76"/>
      <c r="UNJ53" s="76"/>
      <c r="UNK53" s="76"/>
      <c r="UNL53" s="76"/>
      <c r="UNM53" s="76"/>
      <c r="UNN53" s="76"/>
      <c r="UNO53" s="76"/>
      <c r="UNP53" s="76"/>
      <c r="UNQ53" s="76"/>
      <c r="UNR53" s="76"/>
      <c r="UNS53" s="76"/>
      <c r="UNT53" s="76"/>
      <c r="UNU53" s="76"/>
      <c r="UNV53" s="76"/>
      <c r="UNW53" s="76"/>
      <c r="UNX53" s="76"/>
      <c r="UNY53" s="76"/>
      <c r="UNZ53" s="76"/>
      <c r="UOA53" s="76"/>
      <c r="UOB53" s="76"/>
      <c r="UOC53" s="76"/>
      <c r="UOD53" s="76"/>
      <c r="UOE53" s="76"/>
      <c r="UOF53" s="76"/>
      <c r="UOG53" s="76"/>
      <c r="UOH53" s="76"/>
      <c r="UOI53" s="76"/>
      <c r="UOJ53" s="76"/>
      <c r="UOK53" s="76"/>
      <c r="UOL53" s="76"/>
      <c r="UOM53" s="76"/>
      <c r="UON53" s="76"/>
      <c r="UOO53" s="76"/>
      <c r="UOP53" s="76"/>
      <c r="UOQ53" s="76"/>
      <c r="UOR53" s="76"/>
      <c r="UOS53" s="76"/>
      <c r="UOT53" s="76"/>
      <c r="UOU53" s="76"/>
      <c r="UOV53" s="76"/>
      <c r="UOW53" s="76"/>
      <c r="UOX53" s="76"/>
      <c r="UOY53" s="76"/>
      <c r="UOZ53" s="76"/>
      <c r="UPA53" s="76"/>
      <c r="UPB53" s="76"/>
      <c r="UPC53" s="76"/>
      <c r="UPD53" s="76"/>
      <c r="UPE53" s="76"/>
      <c r="UPF53" s="76"/>
      <c r="UPG53" s="76"/>
      <c r="UPH53" s="76"/>
      <c r="UPI53" s="76"/>
      <c r="UPJ53" s="76"/>
      <c r="UPK53" s="76"/>
      <c r="UPL53" s="76"/>
      <c r="UPM53" s="76"/>
      <c r="UPN53" s="76"/>
      <c r="UPO53" s="76"/>
      <c r="UPP53" s="76"/>
      <c r="UPQ53" s="76"/>
      <c r="UPR53" s="76"/>
      <c r="UPS53" s="76"/>
      <c r="UPT53" s="76"/>
      <c r="UPU53" s="76"/>
      <c r="UPV53" s="76"/>
      <c r="UPW53" s="76"/>
      <c r="UPX53" s="76"/>
      <c r="UPY53" s="76"/>
      <c r="UPZ53" s="76"/>
      <c r="UQA53" s="76"/>
      <c r="UQB53" s="76"/>
      <c r="UQC53" s="76"/>
      <c r="UQD53" s="76"/>
      <c r="UQE53" s="76"/>
      <c r="UQF53" s="76"/>
      <c r="UQG53" s="76"/>
      <c r="UQH53" s="76"/>
      <c r="UQI53" s="76"/>
      <c r="UQJ53" s="76"/>
      <c r="UQK53" s="76"/>
      <c r="UQL53" s="76"/>
      <c r="UQM53" s="76"/>
      <c r="UQN53" s="76"/>
      <c r="UQO53" s="76"/>
      <c r="UQP53" s="76"/>
      <c r="UQQ53" s="76"/>
      <c r="UQR53" s="76"/>
      <c r="UQS53" s="76"/>
      <c r="UQT53" s="76"/>
      <c r="UQU53" s="76"/>
      <c r="UQV53" s="76"/>
      <c r="UQW53" s="76"/>
      <c r="UQX53" s="76"/>
      <c r="UQY53" s="76"/>
      <c r="UQZ53" s="76"/>
      <c r="URA53" s="76"/>
      <c r="URB53" s="76"/>
      <c r="URC53" s="76"/>
      <c r="URD53" s="76"/>
      <c r="URE53" s="76"/>
      <c r="URF53" s="76"/>
      <c r="URG53" s="76"/>
      <c r="URH53" s="76"/>
      <c r="URI53" s="76"/>
      <c r="URJ53" s="76"/>
      <c r="URK53" s="76"/>
      <c r="URL53" s="76"/>
      <c r="URM53" s="76"/>
      <c r="URN53" s="76"/>
      <c r="URO53" s="76"/>
      <c r="URP53" s="76"/>
      <c r="URQ53" s="76"/>
      <c r="URR53" s="76"/>
      <c r="URS53" s="76"/>
      <c r="URT53" s="76"/>
      <c r="URU53" s="76"/>
      <c r="URV53" s="76"/>
      <c r="URW53" s="76"/>
      <c r="URX53" s="76"/>
      <c r="URY53" s="76"/>
      <c r="URZ53" s="76"/>
      <c r="USA53" s="76"/>
      <c r="USB53" s="76"/>
      <c r="USC53" s="76"/>
      <c r="USD53" s="76"/>
      <c r="USE53" s="76"/>
      <c r="USF53" s="76"/>
      <c r="USG53" s="76"/>
      <c r="USH53" s="76"/>
      <c r="USI53" s="76"/>
      <c r="USJ53" s="76"/>
      <c r="USK53" s="76"/>
      <c r="USL53" s="76"/>
      <c r="USM53" s="76"/>
      <c r="USN53" s="76"/>
      <c r="USO53" s="76"/>
      <c r="USP53" s="76"/>
      <c r="USQ53" s="76"/>
      <c r="USR53" s="76"/>
      <c r="USS53" s="76"/>
      <c r="UST53" s="76"/>
      <c r="USU53" s="76"/>
      <c r="USV53" s="76"/>
      <c r="USW53" s="76"/>
      <c r="USX53" s="76"/>
      <c r="USY53" s="76"/>
      <c r="USZ53" s="76"/>
      <c r="UTA53" s="76"/>
      <c r="UTB53" s="76"/>
      <c r="UTC53" s="76"/>
      <c r="UTD53" s="76"/>
      <c r="UTE53" s="76"/>
      <c r="UTF53" s="76"/>
      <c r="UTG53" s="76"/>
      <c r="UTH53" s="76"/>
      <c r="UTI53" s="76"/>
      <c r="UTJ53" s="76"/>
      <c r="UTK53" s="76"/>
      <c r="UTL53" s="76"/>
      <c r="UTM53" s="76"/>
      <c r="UTN53" s="76"/>
      <c r="UTO53" s="76"/>
      <c r="UTP53" s="76"/>
      <c r="UTQ53" s="76"/>
      <c r="UTR53" s="76"/>
      <c r="UTS53" s="76"/>
      <c r="UTT53" s="76"/>
      <c r="UTU53" s="76"/>
      <c r="UTV53" s="76"/>
      <c r="UTW53" s="76"/>
      <c r="UTX53" s="76"/>
      <c r="UTY53" s="76"/>
      <c r="UTZ53" s="76"/>
      <c r="UUA53" s="76"/>
      <c r="UUB53" s="76"/>
      <c r="UUC53" s="76"/>
      <c r="UUD53" s="76"/>
      <c r="UUE53" s="76"/>
      <c r="UUF53" s="76"/>
      <c r="UUG53" s="76"/>
      <c r="UUH53" s="76"/>
      <c r="UUI53" s="76"/>
      <c r="UUJ53" s="76"/>
      <c r="UUK53" s="76"/>
      <c r="UUL53" s="76"/>
      <c r="UUM53" s="76"/>
      <c r="UUN53" s="76"/>
      <c r="UUO53" s="76"/>
      <c r="UUP53" s="76"/>
      <c r="UUQ53" s="76"/>
      <c r="UUR53" s="76"/>
      <c r="UUS53" s="76"/>
      <c r="UUT53" s="76"/>
      <c r="UUU53" s="76"/>
      <c r="UUV53" s="76"/>
      <c r="UUW53" s="76"/>
      <c r="UUX53" s="76"/>
      <c r="UUY53" s="76"/>
      <c r="UUZ53" s="76"/>
      <c r="UVA53" s="76"/>
      <c r="UVB53" s="76"/>
      <c r="UVC53" s="76"/>
      <c r="UVD53" s="76"/>
      <c r="UVE53" s="76"/>
      <c r="UVF53" s="76"/>
      <c r="UVG53" s="76"/>
      <c r="UVH53" s="76"/>
      <c r="UVI53" s="76"/>
      <c r="UVJ53" s="76"/>
      <c r="UVK53" s="76"/>
      <c r="UVL53" s="76"/>
      <c r="UVM53" s="76"/>
      <c r="UVN53" s="76"/>
      <c r="UVO53" s="76"/>
      <c r="UVP53" s="76"/>
      <c r="UVQ53" s="76"/>
      <c r="UVR53" s="76"/>
      <c r="UVS53" s="76"/>
      <c r="UVT53" s="76"/>
      <c r="UVU53" s="76"/>
      <c r="UVV53" s="76"/>
      <c r="UVW53" s="76"/>
      <c r="UVX53" s="76"/>
      <c r="UVY53" s="76"/>
      <c r="UVZ53" s="76"/>
      <c r="UWA53" s="76"/>
      <c r="UWB53" s="76"/>
      <c r="UWC53" s="76"/>
      <c r="UWD53" s="76"/>
      <c r="UWE53" s="76"/>
      <c r="UWF53" s="76"/>
      <c r="UWG53" s="76"/>
      <c r="UWH53" s="76"/>
      <c r="UWI53" s="76"/>
      <c r="UWJ53" s="76"/>
      <c r="UWK53" s="76"/>
      <c r="UWL53" s="76"/>
      <c r="UWM53" s="76"/>
      <c r="UWN53" s="76"/>
      <c r="UWO53" s="76"/>
      <c r="UWP53" s="76"/>
      <c r="UWQ53" s="76"/>
      <c r="UWR53" s="76"/>
      <c r="UWS53" s="76"/>
      <c r="UWT53" s="76"/>
      <c r="UWU53" s="76"/>
      <c r="UWV53" s="76"/>
      <c r="UWW53" s="76"/>
      <c r="UWX53" s="76"/>
      <c r="UWY53" s="76"/>
      <c r="UWZ53" s="76"/>
      <c r="UXA53" s="76"/>
      <c r="UXB53" s="76"/>
      <c r="UXC53" s="76"/>
      <c r="UXD53" s="76"/>
      <c r="UXE53" s="76"/>
      <c r="UXF53" s="76"/>
      <c r="UXG53" s="76"/>
      <c r="UXH53" s="76"/>
      <c r="UXI53" s="76"/>
      <c r="UXJ53" s="76"/>
      <c r="UXK53" s="76"/>
      <c r="UXL53" s="76"/>
      <c r="UXM53" s="76"/>
      <c r="UXN53" s="76"/>
      <c r="UXO53" s="76"/>
      <c r="UXP53" s="76"/>
      <c r="UXQ53" s="76"/>
      <c r="UXR53" s="76"/>
      <c r="UXS53" s="76"/>
      <c r="UXT53" s="76"/>
      <c r="UXU53" s="76"/>
      <c r="UXV53" s="76"/>
      <c r="UXW53" s="76"/>
      <c r="UXX53" s="76"/>
      <c r="UXY53" s="76"/>
      <c r="UXZ53" s="76"/>
      <c r="UYA53" s="76"/>
      <c r="UYB53" s="76"/>
      <c r="UYC53" s="76"/>
      <c r="UYD53" s="76"/>
      <c r="UYE53" s="76"/>
      <c r="UYF53" s="76"/>
      <c r="UYG53" s="76"/>
      <c r="UYH53" s="76"/>
      <c r="UYI53" s="76"/>
      <c r="UYJ53" s="76"/>
      <c r="UYK53" s="76"/>
      <c r="UYL53" s="76"/>
      <c r="UYM53" s="76"/>
      <c r="UYN53" s="76"/>
      <c r="UYO53" s="76"/>
      <c r="UYP53" s="76"/>
      <c r="UYQ53" s="76"/>
      <c r="UYR53" s="76"/>
      <c r="UYS53" s="76"/>
      <c r="UYT53" s="76"/>
      <c r="UYU53" s="76"/>
      <c r="UYV53" s="76"/>
      <c r="UYW53" s="76"/>
      <c r="UYX53" s="76"/>
      <c r="UYY53" s="76"/>
      <c r="UYZ53" s="76"/>
      <c r="UZA53" s="76"/>
      <c r="UZB53" s="76"/>
      <c r="UZC53" s="76"/>
      <c r="UZD53" s="76"/>
      <c r="UZE53" s="76"/>
      <c r="UZF53" s="76"/>
      <c r="UZG53" s="76"/>
      <c r="UZH53" s="76"/>
      <c r="UZI53" s="76"/>
      <c r="UZJ53" s="76"/>
      <c r="UZK53" s="76"/>
      <c r="UZL53" s="76"/>
      <c r="UZM53" s="76"/>
      <c r="UZN53" s="76"/>
      <c r="UZO53" s="76"/>
      <c r="UZP53" s="76"/>
      <c r="UZQ53" s="76"/>
      <c r="UZR53" s="76"/>
      <c r="UZS53" s="76"/>
      <c r="UZT53" s="76"/>
      <c r="UZU53" s="76"/>
      <c r="UZV53" s="76"/>
      <c r="UZW53" s="76"/>
      <c r="UZX53" s="76"/>
      <c r="UZY53" s="76"/>
      <c r="UZZ53" s="76"/>
      <c r="VAA53" s="76"/>
      <c r="VAB53" s="76"/>
      <c r="VAC53" s="76"/>
      <c r="VAD53" s="76"/>
      <c r="VAE53" s="76"/>
      <c r="VAF53" s="76"/>
      <c r="VAG53" s="76"/>
      <c r="VAH53" s="76"/>
      <c r="VAI53" s="76"/>
      <c r="VAJ53" s="76"/>
      <c r="VAK53" s="76"/>
      <c r="VAL53" s="76"/>
      <c r="VAM53" s="76"/>
      <c r="VAN53" s="76"/>
      <c r="VAO53" s="76"/>
      <c r="VAP53" s="76"/>
      <c r="VAQ53" s="76"/>
      <c r="VAR53" s="76"/>
      <c r="VAS53" s="76"/>
      <c r="VAT53" s="76"/>
      <c r="VAU53" s="76"/>
      <c r="VAV53" s="76"/>
      <c r="VAW53" s="76"/>
      <c r="VAX53" s="76"/>
      <c r="VAY53" s="76"/>
      <c r="VAZ53" s="76"/>
      <c r="VBA53" s="76"/>
      <c r="VBB53" s="76"/>
      <c r="VBC53" s="76"/>
      <c r="VBD53" s="76"/>
      <c r="VBE53" s="76"/>
      <c r="VBF53" s="76"/>
      <c r="VBG53" s="76"/>
      <c r="VBH53" s="76"/>
      <c r="VBI53" s="76"/>
      <c r="VBJ53" s="76"/>
      <c r="VBK53" s="76"/>
      <c r="VBL53" s="76"/>
      <c r="VBM53" s="76"/>
      <c r="VBN53" s="76"/>
      <c r="VBO53" s="76"/>
      <c r="VBP53" s="76"/>
      <c r="VBQ53" s="76"/>
      <c r="VBR53" s="76"/>
      <c r="VBS53" s="76"/>
      <c r="VBT53" s="76"/>
      <c r="VBU53" s="76"/>
      <c r="VBV53" s="76"/>
      <c r="VBW53" s="76"/>
      <c r="VBX53" s="76"/>
      <c r="VBY53" s="76"/>
      <c r="VBZ53" s="76"/>
      <c r="VCA53" s="76"/>
      <c r="VCB53" s="76"/>
      <c r="VCC53" s="76"/>
      <c r="VCD53" s="76"/>
      <c r="VCE53" s="76"/>
      <c r="VCF53" s="76"/>
      <c r="VCG53" s="76"/>
      <c r="VCH53" s="76"/>
      <c r="VCI53" s="76"/>
      <c r="VCJ53" s="76"/>
      <c r="VCK53" s="76"/>
      <c r="VCL53" s="76"/>
      <c r="VCM53" s="76"/>
      <c r="VCN53" s="76"/>
      <c r="VCO53" s="76"/>
      <c r="VCP53" s="76"/>
      <c r="VCQ53" s="76"/>
      <c r="VCR53" s="76"/>
      <c r="VCS53" s="76"/>
      <c r="VCT53" s="76"/>
      <c r="VCU53" s="76"/>
      <c r="VCV53" s="76"/>
      <c r="VCW53" s="76"/>
      <c r="VCX53" s="76"/>
      <c r="VCY53" s="76"/>
      <c r="VCZ53" s="76"/>
      <c r="VDA53" s="76"/>
      <c r="VDB53" s="76"/>
      <c r="VDC53" s="76"/>
      <c r="VDD53" s="76"/>
      <c r="VDE53" s="76"/>
      <c r="VDF53" s="76"/>
      <c r="VDG53" s="76"/>
      <c r="VDH53" s="76"/>
      <c r="VDI53" s="76"/>
      <c r="VDJ53" s="76"/>
      <c r="VDK53" s="76"/>
      <c r="VDL53" s="76"/>
      <c r="VDM53" s="76"/>
      <c r="VDN53" s="76"/>
      <c r="VDO53" s="76"/>
      <c r="VDP53" s="76"/>
      <c r="VDQ53" s="76"/>
      <c r="VDR53" s="76"/>
      <c r="VDS53" s="76"/>
      <c r="VDT53" s="76"/>
      <c r="VDU53" s="76"/>
      <c r="VDV53" s="76"/>
      <c r="VDW53" s="76"/>
      <c r="VDX53" s="76"/>
      <c r="VDY53" s="76"/>
      <c r="VDZ53" s="76"/>
      <c r="VEA53" s="76"/>
      <c r="VEB53" s="76"/>
      <c r="VEC53" s="76"/>
      <c r="VED53" s="76"/>
      <c r="VEE53" s="76"/>
      <c r="VEF53" s="76"/>
      <c r="VEG53" s="76"/>
      <c r="VEH53" s="76"/>
      <c r="VEI53" s="76"/>
      <c r="VEJ53" s="76"/>
      <c r="VEK53" s="76"/>
      <c r="VEL53" s="76"/>
      <c r="VEM53" s="76"/>
      <c r="VEN53" s="76"/>
      <c r="VEO53" s="76"/>
      <c r="VEP53" s="76"/>
      <c r="VEQ53" s="76"/>
      <c r="VER53" s="76"/>
      <c r="VES53" s="76"/>
      <c r="VET53" s="76"/>
      <c r="VEU53" s="76"/>
      <c r="VEV53" s="76"/>
      <c r="VEW53" s="76"/>
      <c r="VEX53" s="76"/>
      <c r="VEY53" s="76"/>
      <c r="VEZ53" s="76"/>
      <c r="VFA53" s="76"/>
      <c r="VFB53" s="76"/>
      <c r="VFC53" s="76"/>
      <c r="VFD53" s="76"/>
      <c r="VFE53" s="76"/>
      <c r="VFF53" s="76"/>
      <c r="VFG53" s="76"/>
      <c r="VFH53" s="76"/>
      <c r="VFI53" s="76"/>
      <c r="VFJ53" s="76"/>
      <c r="VFK53" s="76"/>
      <c r="VFL53" s="76"/>
      <c r="VFM53" s="76"/>
      <c r="VFN53" s="76"/>
      <c r="VFO53" s="76"/>
      <c r="VFP53" s="76"/>
      <c r="VFQ53" s="76"/>
      <c r="VFR53" s="76"/>
      <c r="VFS53" s="76"/>
      <c r="VFT53" s="76"/>
      <c r="VFU53" s="76"/>
      <c r="VFV53" s="76"/>
      <c r="VFW53" s="76"/>
      <c r="VFX53" s="76"/>
      <c r="VFY53" s="76"/>
      <c r="VFZ53" s="76"/>
      <c r="VGA53" s="76"/>
      <c r="VGB53" s="76"/>
      <c r="VGC53" s="76"/>
      <c r="VGD53" s="76"/>
      <c r="VGE53" s="76"/>
      <c r="VGF53" s="76"/>
      <c r="VGG53" s="76"/>
      <c r="VGH53" s="76"/>
      <c r="VGI53" s="76"/>
      <c r="VGJ53" s="76"/>
      <c r="VGK53" s="76"/>
      <c r="VGL53" s="76"/>
      <c r="VGM53" s="76"/>
      <c r="VGN53" s="76"/>
      <c r="VGO53" s="76"/>
      <c r="VGP53" s="76"/>
      <c r="VGQ53" s="76"/>
      <c r="VGR53" s="76"/>
      <c r="VGS53" s="76"/>
      <c r="VGT53" s="76"/>
      <c r="VGU53" s="76"/>
      <c r="VGV53" s="76"/>
      <c r="VGW53" s="76"/>
      <c r="VGX53" s="76"/>
      <c r="VGY53" s="76"/>
      <c r="VGZ53" s="76"/>
      <c r="VHA53" s="76"/>
      <c r="VHB53" s="76"/>
      <c r="VHC53" s="76"/>
      <c r="VHD53" s="76"/>
      <c r="VHE53" s="76"/>
      <c r="VHF53" s="76"/>
      <c r="VHG53" s="76"/>
      <c r="VHH53" s="76"/>
      <c r="VHI53" s="76"/>
      <c r="VHJ53" s="76"/>
      <c r="VHK53" s="76"/>
      <c r="VHL53" s="76"/>
      <c r="VHM53" s="76"/>
      <c r="VHN53" s="76"/>
      <c r="VHO53" s="76"/>
      <c r="VHP53" s="76"/>
      <c r="VHQ53" s="76"/>
      <c r="VHR53" s="76"/>
      <c r="VHS53" s="76"/>
      <c r="VHT53" s="76"/>
      <c r="VHU53" s="76"/>
      <c r="VHV53" s="76"/>
      <c r="VHW53" s="76"/>
      <c r="VHX53" s="76"/>
      <c r="VHY53" s="76"/>
      <c r="VHZ53" s="76"/>
      <c r="VIA53" s="76"/>
      <c r="VIB53" s="76"/>
      <c r="VIC53" s="76"/>
      <c r="VID53" s="76"/>
      <c r="VIE53" s="76"/>
      <c r="VIF53" s="76"/>
      <c r="VIG53" s="76"/>
      <c r="VIH53" s="76"/>
      <c r="VII53" s="76"/>
      <c r="VIJ53" s="76"/>
      <c r="VIK53" s="76"/>
      <c r="VIL53" s="76"/>
      <c r="VIM53" s="76"/>
      <c r="VIN53" s="76"/>
      <c r="VIO53" s="76"/>
      <c r="VIP53" s="76"/>
      <c r="VIQ53" s="76"/>
      <c r="VIR53" s="76"/>
      <c r="VIS53" s="76"/>
      <c r="VIT53" s="76"/>
      <c r="VIU53" s="76"/>
      <c r="VIV53" s="76"/>
      <c r="VIW53" s="76"/>
      <c r="VIX53" s="76"/>
      <c r="VIY53" s="76"/>
      <c r="VIZ53" s="76"/>
      <c r="VJA53" s="76"/>
      <c r="VJB53" s="76"/>
      <c r="VJC53" s="76"/>
      <c r="VJD53" s="76"/>
      <c r="VJE53" s="76"/>
      <c r="VJF53" s="76"/>
      <c r="VJG53" s="76"/>
      <c r="VJH53" s="76"/>
      <c r="VJI53" s="76"/>
      <c r="VJJ53" s="76"/>
      <c r="VJK53" s="76"/>
      <c r="VJL53" s="76"/>
      <c r="VJM53" s="76"/>
      <c r="VJN53" s="76"/>
      <c r="VJO53" s="76"/>
      <c r="VJP53" s="76"/>
      <c r="VJQ53" s="76"/>
      <c r="VJR53" s="76"/>
      <c r="VJS53" s="76"/>
      <c r="VJT53" s="76"/>
      <c r="VJU53" s="76"/>
      <c r="VJV53" s="76"/>
      <c r="VJW53" s="76"/>
      <c r="VJX53" s="76"/>
      <c r="VJY53" s="76"/>
      <c r="VJZ53" s="76"/>
      <c r="VKA53" s="76"/>
      <c r="VKB53" s="76"/>
      <c r="VKC53" s="76"/>
      <c r="VKD53" s="76"/>
      <c r="VKE53" s="76"/>
      <c r="VKF53" s="76"/>
      <c r="VKG53" s="76"/>
      <c r="VKH53" s="76"/>
      <c r="VKI53" s="76"/>
      <c r="VKJ53" s="76"/>
      <c r="VKK53" s="76"/>
      <c r="VKL53" s="76"/>
      <c r="VKM53" s="76"/>
      <c r="VKN53" s="76"/>
      <c r="VKO53" s="76"/>
      <c r="VKP53" s="76"/>
      <c r="VKQ53" s="76"/>
      <c r="VKR53" s="76"/>
      <c r="VKS53" s="76"/>
      <c r="VKT53" s="76"/>
      <c r="VKU53" s="76"/>
      <c r="VKV53" s="76"/>
      <c r="VKW53" s="76"/>
      <c r="VKX53" s="76"/>
      <c r="VKY53" s="76"/>
      <c r="VKZ53" s="76"/>
      <c r="VLA53" s="76"/>
      <c r="VLB53" s="76"/>
      <c r="VLC53" s="76"/>
      <c r="VLD53" s="76"/>
      <c r="VLE53" s="76"/>
      <c r="VLF53" s="76"/>
      <c r="VLG53" s="76"/>
      <c r="VLH53" s="76"/>
      <c r="VLI53" s="76"/>
      <c r="VLJ53" s="76"/>
      <c r="VLK53" s="76"/>
      <c r="VLL53" s="76"/>
      <c r="VLM53" s="76"/>
      <c r="VLN53" s="76"/>
      <c r="VLO53" s="76"/>
      <c r="VLP53" s="76"/>
      <c r="VLQ53" s="76"/>
      <c r="VLR53" s="76"/>
      <c r="VLS53" s="76"/>
      <c r="VLT53" s="76"/>
      <c r="VLU53" s="76"/>
      <c r="VLV53" s="76"/>
      <c r="VLW53" s="76"/>
      <c r="VLX53" s="76"/>
      <c r="VLY53" s="76"/>
      <c r="VLZ53" s="76"/>
      <c r="VMA53" s="76"/>
      <c r="VMB53" s="76"/>
      <c r="VMC53" s="76"/>
      <c r="VMD53" s="76"/>
      <c r="VME53" s="76"/>
      <c r="VMF53" s="76"/>
      <c r="VMG53" s="76"/>
      <c r="VMH53" s="76"/>
      <c r="VMI53" s="76"/>
      <c r="VMJ53" s="76"/>
      <c r="VMK53" s="76"/>
      <c r="VML53" s="76"/>
      <c r="VMM53" s="76"/>
      <c r="VMN53" s="76"/>
      <c r="VMO53" s="76"/>
      <c r="VMP53" s="76"/>
      <c r="VMQ53" s="76"/>
      <c r="VMR53" s="76"/>
      <c r="VMS53" s="76"/>
      <c r="VMT53" s="76"/>
      <c r="VMU53" s="76"/>
      <c r="VMV53" s="76"/>
      <c r="VMW53" s="76"/>
      <c r="VMX53" s="76"/>
      <c r="VMY53" s="76"/>
      <c r="VMZ53" s="76"/>
      <c r="VNA53" s="76"/>
      <c r="VNB53" s="76"/>
      <c r="VNC53" s="76"/>
      <c r="VND53" s="76"/>
      <c r="VNE53" s="76"/>
      <c r="VNF53" s="76"/>
      <c r="VNG53" s="76"/>
      <c r="VNH53" s="76"/>
      <c r="VNI53" s="76"/>
      <c r="VNJ53" s="76"/>
      <c r="VNK53" s="76"/>
      <c r="VNL53" s="76"/>
      <c r="VNM53" s="76"/>
      <c r="VNN53" s="76"/>
      <c r="VNO53" s="76"/>
      <c r="VNP53" s="76"/>
      <c r="VNQ53" s="76"/>
      <c r="VNR53" s="76"/>
      <c r="VNS53" s="76"/>
      <c r="VNT53" s="76"/>
      <c r="VNU53" s="76"/>
      <c r="VNV53" s="76"/>
      <c r="VNW53" s="76"/>
      <c r="VNX53" s="76"/>
      <c r="VNY53" s="76"/>
      <c r="VNZ53" s="76"/>
      <c r="VOA53" s="76"/>
      <c r="VOB53" s="76"/>
      <c r="VOC53" s="76"/>
      <c r="VOD53" s="76"/>
      <c r="VOE53" s="76"/>
      <c r="VOF53" s="76"/>
      <c r="VOG53" s="76"/>
      <c r="VOH53" s="76"/>
      <c r="VOI53" s="76"/>
      <c r="VOJ53" s="76"/>
      <c r="VOK53" s="76"/>
      <c r="VOL53" s="76"/>
      <c r="VOM53" s="76"/>
      <c r="VON53" s="76"/>
      <c r="VOO53" s="76"/>
      <c r="VOP53" s="76"/>
      <c r="VOQ53" s="76"/>
      <c r="VOR53" s="76"/>
      <c r="VOS53" s="76"/>
      <c r="VOT53" s="76"/>
      <c r="VOU53" s="76"/>
      <c r="VOV53" s="76"/>
      <c r="VOW53" s="76"/>
      <c r="VOX53" s="76"/>
      <c r="VOY53" s="76"/>
      <c r="VOZ53" s="76"/>
      <c r="VPA53" s="76"/>
      <c r="VPB53" s="76"/>
      <c r="VPC53" s="76"/>
      <c r="VPD53" s="76"/>
      <c r="VPE53" s="76"/>
      <c r="VPF53" s="76"/>
      <c r="VPG53" s="76"/>
      <c r="VPH53" s="76"/>
      <c r="VPI53" s="76"/>
      <c r="VPJ53" s="76"/>
      <c r="VPK53" s="76"/>
      <c r="VPL53" s="76"/>
      <c r="VPM53" s="76"/>
      <c r="VPN53" s="76"/>
      <c r="VPO53" s="76"/>
      <c r="VPP53" s="76"/>
      <c r="VPQ53" s="76"/>
      <c r="VPR53" s="76"/>
      <c r="VPS53" s="76"/>
      <c r="VPT53" s="76"/>
      <c r="VPU53" s="76"/>
      <c r="VPV53" s="76"/>
      <c r="VPW53" s="76"/>
      <c r="VPX53" s="76"/>
      <c r="VPY53" s="76"/>
      <c r="VPZ53" s="76"/>
      <c r="VQA53" s="76"/>
      <c r="VQB53" s="76"/>
      <c r="VQC53" s="76"/>
      <c r="VQD53" s="76"/>
      <c r="VQE53" s="76"/>
      <c r="VQF53" s="76"/>
      <c r="VQG53" s="76"/>
      <c r="VQH53" s="76"/>
      <c r="VQI53" s="76"/>
      <c r="VQJ53" s="76"/>
      <c r="VQK53" s="76"/>
      <c r="VQL53" s="76"/>
      <c r="VQM53" s="76"/>
      <c r="VQN53" s="76"/>
      <c r="VQO53" s="76"/>
      <c r="VQP53" s="76"/>
      <c r="VQQ53" s="76"/>
      <c r="VQR53" s="76"/>
      <c r="VQS53" s="76"/>
      <c r="VQT53" s="76"/>
      <c r="VQU53" s="76"/>
      <c r="VQV53" s="76"/>
      <c r="VQW53" s="76"/>
      <c r="VQX53" s="76"/>
      <c r="VQY53" s="76"/>
      <c r="VQZ53" s="76"/>
      <c r="VRA53" s="76"/>
      <c r="VRB53" s="76"/>
      <c r="VRC53" s="76"/>
      <c r="VRD53" s="76"/>
      <c r="VRE53" s="76"/>
      <c r="VRF53" s="76"/>
      <c r="VRG53" s="76"/>
      <c r="VRH53" s="76"/>
      <c r="VRI53" s="76"/>
      <c r="VRJ53" s="76"/>
      <c r="VRK53" s="76"/>
      <c r="VRL53" s="76"/>
      <c r="VRM53" s="76"/>
      <c r="VRN53" s="76"/>
      <c r="VRO53" s="76"/>
      <c r="VRP53" s="76"/>
      <c r="VRQ53" s="76"/>
      <c r="VRR53" s="76"/>
      <c r="VRS53" s="76"/>
      <c r="VRT53" s="76"/>
      <c r="VRU53" s="76"/>
      <c r="VRV53" s="76"/>
      <c r="VRW53" s="76"/>
      <c r="VRX53" s="76"/>
      <c r="VRY53" s="76"/>
      <c r="VRZ53" s="76"/>
      <c r="VSA53" s="76"/>
      <c r="VSB53" s="76"/>
      <c r="VSC53" s="76"/>
      <c r="VSD53" s="76"/>
      <c r="VSE53" s="76"/>
      <c r="VSF53" s="76"/>
      <c r="VSG53" s="76"/>
      <c r="VSH53" s="76"/>
      <c r="VSI53" s="76"/>
      <c r="VSJ53" s="76"/>
      <c r="VSK53" s="76"/>
      <c r="VSL53" s="76"/>
      <c r="VSM53" s="76"/>
      <c r="VSN53" s="76"/>
      <c r="VSO53" s="76"/>
      <c r="VSP53" s="76"/>
      <c r="VSQ53" s="76"/>
      <c r="VSR53" s="76"/>
      <c r="VSS53" s="76"/>
      <c r="VST53" s="76"/>
      <c r="VSU53" s="76"/>
      <c r="VSV53" s="76"/>
      <c r="VSW53" s="76"/>
      <c r="VSX53" s="76"/>
      <c r="VSY53" s="76"/>
      <c r="VSZ53" s="76"/>
      <c r="VTA53" s="76"/>
      <c r="VTB53" s="76"/>
      <c r="VTC53" s="76"/>
      <c r="VTD53" s="76"/>
      <c r="VTE53" s="76"/>
      <c r="VTF53" s="76"/>
      <c r="VTG53" s="76"/>
      <c r="VTH53" s="76"/>
      <c r="VTI53" s="76"/>
      <c r="VTJ53" s="76"/>
      <c r="VTK53" s="76"/>
      <c r="VTL53" s="76"/>
      <c r="VTM53" s="76"/>
      <c r="VTN53" s="76"/>
      <c r="VTO53" s="76"/>
      <c r="VTP53" s="76"/>
      <c r="VTQ53" s="76"/>
      <c r="VTR53" s="76"/>
      <c r="VTS53" s="76"/>
      <c r="VTT53" s="76"/>
      <c r="VTU53" s="76"/>
      <c r="VTV53" s="76"/>
      <c r="VTW53" s="76"/>
      <c r="VTX53" s="76"/>
      <c r="VTY53" s="76"/>
      <c r="VTZ53" s="76"/>
      <c r="VUA53" s="76"/>
      <c r="VUB53" s="76"/>
      <c r="VUC53" s="76"/>
      <c r="VUD53" s="76"/>
      <c r="VUE53" s="76"/>
      <c r="VUF53" s="76"/>
      <c r="VUG53" s="76"/>
      <c r="VUH53" s="76"/>
      <c r="VUI53" s="76"/>
      <c r="VUJ53" s="76"/>
      <c r="VUK53" s="76"/>
      <c r="VUL53" s="76"/>
      <c r="VUM53" s="76"/>
      <c r="VUN53" s="76"/>
      <c r="VUO53" s="76"/>
      <c r="VUP53" s="76"/>
      <c r="VUQ53" s="76"/>
      <c r="VUR53" s="76"/>
      <c r="VUS53" s="76"/>
      <c r="VUT53" s="76"/>
      <c r="VUU53" s="76"/>
      <c r="VUV53" s="76"/>
      <c r="VUW53" s="76"/>
      <c r="VUX53" s="76"/>
      <c r="VUY53" s="76"/>
      <c r="VUZ53" s="76"/>
      <c r="VVA53" s="76"/>
      <c r="VVB53" s="76"/>
      <c r="VVC53" s="76"/>
      <c r="VVD53" s="76"/>
      <c r="VVE53" s="76"/>
      <c r="VVF53" s="76"/>
      <c r="VVG53" s="76"/>
      <c r="VVH53" s="76"/>
      <c r="VVI53" s="76"/>
      <c r="VVJ53" s="76"/>
      <c r="VVK53" s="76"/>
      <c r="VVL53" s="76"/>
      <c r="VVM53" s="76"/>
      <c r="VVN53" s="76"/>
      <c r="VVO53" s="76"/>
      <c r="VVP53" s="76"/>
      <c r="VVQ53" s="76"/>
      <c r="VVR53" s="76"/>
      <c r="VVS53" s="76"/>
      <c r="VVT53" s="76"/>
      <c r="VVU53" s="76"/>
      <c r="VVV53" s="76"/>
      <c r="VVW53" s="76"/>
      <c r="VVX53" s="76"/>
      <c r="VVY53" s="76"/>
      <c r="VVZ53" s="76"/>
      <c r="VWA53" s="76"/>
      <c r="VWB53" s="76"/>
      <c r="VWC53" s="76"/>
      <c r="VWD53" s="76"/>
      <c r="VWE53" s="76"/>
      <c r="VWF53" s="76"/>
      <c r="VWG53" s="76"/>
      <c r="VWH53" s="76"/>
      <c r="VWI53" s="76"/>
      <c r="VWJ53" s="76"/>
      <c r="VWK53" s="76"/>
      <c r="VWL53" s="76"/>
      <c r="VWM53" s="76"/>
      <c r="VWN53" s="76"/>
      <c r="VWO53" s="76"/>
      <c r="VWP53" s="76"/>
      <c r="VWQ53" s="76"/>
      <c r="VWR53" s="76"/>
      <c r="VWS53" s="76"/>
      <c r="VWT53" s="76"/>
      <c r="VWU53" s="76"/>
      <c r="VWV53" s="76"/>
      <c r="VWW53" s="76"/>
      <c r="VWX53" s="76"/>
      <c r="VWY53" s="76"/>
      <c r="VWZ53" s="76"/>
      <c r="VXA53" s="76"/>
      <c r="VXB53" s="76"/>
      <c r="VXC53" s="76"/>
      <c r="VXD53" s="76"/>
      <c r="VXE53" s="76"/>
      <c r="VXF53" s="76"/>
      <c r="VXG53" s="76"/>
      <c r="VXH53" s="76"/>
      <c r="VXI53" s="76"/>
      <c r="VXJ53" s="76"/>
      <c r="VXK53" s="76"/>
      <c r="VXL53" s="76"/>
      <c r="VXM53" s="76"/>
      <c r="VXN53" s="76"/>
      <c r="VXO53" s="76"/>
      <c r="VXP53" s="76"/>
      <c r="VXQ53" s="76"/>
      <c r="VXR53" s="76"/>
      <c r="VXS53" s="76"/>
      <c r="VXT53" s="76"/>
      <c r="VXU53" s="76"/>
      <c r="VXV53" s="76"/>
      <c r="VXW53" s="76"/>
      <c r="VXX53" s="76"/>
      <c r="VXY53" s="76"/>
      <c r="VXZ53" s="76"/>
      <c r="VYA53" s="76"/>
      <c r="VYB53" s="76"/>
      <c r="VYC53" s="76"/>
      <c r="VYD53" s="76"/>
      <c r="VYE53" s="76"/>
      <c r="VYF53" s="76"/>
      <c r="VYG53" s="76"/>
      <c r="VYH53" s="76"/>
      <c r="VYI53" s="76"/>
      <c r="VYJ53" s="76"/>
      <c r="VYK53" s="76"/>
      <c r="VYL53" s="76"/>
      <c r="VYM53" s="76"/>
      <c r="VYN53" s="76"/>
      <c r="VYO53" s="76"/>
      <c r="VYP53" s="76"/>
      <c r="VYQ53" s="76"/>
      <c r="VYR53" s="76"/>
      <c r="VYS53" s="76"/>
      <c r="VYT53" s="76"/>
      <c r="VYU53" s="76"/>
      <c r="VYV53" s="76"/>
      <c r="VYW53" s="76"/>
      <c r="VYX53" s="76"/>
      <c r="VYY53" s="76"/>
      <c r="VYZ53" s="76"/>
      <c r="VZA53" s="76"/>
      <c r="VZB53" s="76"/>
      <c r="VZC53" s="76"/>
      <c r="VZD53" s="76"/>
      <c r="VZE53" s="76"/>
      <c r="VZF53" s="76"/>
      <c r="VZG53" s="76"/>
      <c r="VZH53" s="76"/>
      <c r="VZI53" s="76"/>
      <c r="VZJ53" s="76"/>
      <c r="VZK53" s="76"/>
      <c r="VZL53" s="76"/>
      <c r="VZM53" s="76"/>
      <c r="VZN53" s="76"/>
      <c r="VZO53" s="76"/>
      <c r="VZP53" s="76"/>
      <c r="VZQ53" s="76"/>
      <c r="VZR53" s="76"/>
      <c r="VZS53" s="76"/>
      <c r="VZT53" s="76"/>
      <c r="VZU53" s="76"/>
      <c r="VZV53" s="76"/>
      <c r="VZW53" s="76"/>
      <c r="VZX53" s="76"/>
      <c r="VZY53" s="76"/>
      <c r="VZZ53" s="76"/>
      <c r="WAA53" s="76"/>
      <c r="WAB53" s="76"/>
      <c r="WAC53" s="76"/>
      <c r="WAD53" s="76"/>
      <c r="WAE53" s="76"/>
      <c r="WAF53" s="76"/>
      <c r="WAG53" s="76"/>
      <c r="WAH53" s="76"/>
      <c r="WAI53" s="76"/>
      <c r="WAJ53" s="76"/>
      <c r="WAK53" s="76"/>
      <c r="WAL53" s="76"/>
      <c r="WAM53" s="76"/>
      <c r="WAN53" s="76"/>
      <c r="WAO53" s="76"/>
      <c r="WAP53" s="76"/>
      <c r="WAQ53" s="76"/>
      <c r="WAR53" s="76"/>
      <c r="WAS53" s="76"/>
      <c r="WAT53" s="76"/>
      <c r="WAU53" s="76"/>
      <c r="WAV53" s="76"/>
      <c r="WAW53" s="76"/>
      <c r="WAX53" s="76"/>
      <c r="WAY53" s="76"/>
      <c r="WAZ53" s="76"/>
      <c r="WBA53" s="76"/>
      <c r="WBB53" s="76"/>
      <c r="WBC53" s="76"/>
      <c r="WBD53" s="76"/>
      <c r="WBE53" s="76"/>
      <c r="WBF53" s="76"/>
      <c r="WBG53" s="76"/>
      <c r="WBH53" s="76"/>
      <c r="WBI53" s="76"/>
      <c r="WBJ53" s="76"/>
      <c r="WBK53" s="76"/>
      <c r="WBL53" s="76"/>
      <c r="WBM53" s="76"/>
      <c r="WBN53" s="76"/>
      <c r="WBO53" s="76"/>
      <c r="WBP53" s="76"/>
      <c r="WBQ53" s="76"/>
      <c r="WBR53" s="76"/>
      <c r="WBS53" s="76"/>
      <c r="WBT53" s="76"/>
      <c r="WBU53" s="76"/>
      <c r="WBV53" s="76"/>
      <c r="WBW53" s="76"/>
      <c r="WBX53" s="76"/>
      <c r="WBY53" s="76"/>
      <c r="WBZ53" s="76"/>
      <c r="WCA53" s="76"/>
      <c r="WCB53" s="76"/>
      <c r="WCC53" s="76"/>
      <c r="WCD53" s="76"/>
      <c r="WCE53" s="76"/>
      <c r="WCF53" s="76"/>
      <c r="WCG53" s="76"/>
      <c r="WCH53" s="76"/>
      <c r="WCI53" s="76"/>
      <c r="WCJ53" s="76"/>
      <c r="WCK53" s="76"/>
      <c r="WCL53" s="76"/>
      <c r="WCM53" s="76"/>
      <c r="WCN53" s="76"/>
      <c r="WCO53" s="76"/>
      <c r="WCP53" s="76"/>
      <c r="WCQ53" s="76"/>
      <c r="WCR53" s="76"/>
      <c r="WCS53" s="76"/>
      <c r="WCT53" s="76"/>
      <c r="WCU53" s="76"/>
      <c r="WCV53" s="76"/>
      <c r="WCW53" s="76"/>
      <c r="WCX53" s="76"/>
      <c r="WCY53" s="76"/>
      <c r="WCZ53" s="76"/>
      <c r="WDA53" s="76"/>
      <c r="WDB53" s="76"/>
      <c r="WDC53" s="76"/>
      <c r="WDD53" s="76"/>
      <c r="WDE53" s="76"/>
      <c r="WDF53" s="76"/>
      <c r="WDG53" s="76"/>
      <c r="WDH53" s="76"/>
      <c r="WDI53" s="76"/>
      <c r="WDJ53" s="76"/>
      <c r="WDK53" s="76"/>
      <c r="WDL53" s="76"/>
      <c r="WDM53" s="76"/>
      <c r="WDN53" s="76"/>
      <c r="WDO53" s="76"/>
      <c r="WDP53" s="76"/>
      <c r="WDQ53" s="76"/>
      <c r="WDR53" s="76"/>
      <c r="WDS53" s="76"/>
      <c r="WDT53" s="76"/>
      <c r="WDU53" s="76"/>
      <c r="WDV53" s="76"/>
      <c r="WDW53" s="76"/>
      <c r="WDX53" s="76"/>
      <c r="WDY53" s="76"/>
      <c r="WDZ53" s="76"/>
      <c r="WEA53" s="76"/>
      <c r="WEB53" s="76"/>
      <c r="WEC53" s="76"/>
      <c r="WED53" s="76"/>
      <c r="WEE53" s="76"/>
      <c r="WEF53" s="76"/>
      <c r="WEG53" s="76"/>
      <c r="WEH53" s="76"/>
      <c r="WEI53" s="76"/>
      <c r="WEJ53" s="76"/>
      <c r="WEK53" s="76"/>
      <c r="WEL53" s="76"/>
      <c r="WEM53" s="76"/>
      <c r="WEN53" s="76"/>
      <c r="WEO53" s="76"/>
      <c r="WEP53" s="76"/>
      <c r="WEQ53" s="76"/>
      <c r="WER53" s="76"/>
      <c r="WES53" s="76"/>
      <c r="WET53" s="76"/>
      <c r="WEU53" s="76"/>
      <c r="WEV53" s="76"/>
      <c r="WEW53" s="76"/>
      <c r="WEX53" s="76"/>
      <c r="WEY53" s="76"/>
      <c r="WEZ53" s="76"/>
      <c r="WFA53" s="76"/>
      <c r="WFB53" s="76"/>
      <c r="WFC53" s="76"/>
      <c r="WFD53" s="76"/>
      <c r="WFE53" s="76"/>
      <c r="WFF53" s="76"/>
      <c r="WFG53" s="76"/>
      <c r="WFH53" s="76"/>
      <c r="WFI53" s="76"/>
      <c r="WFJ53" s="76"/>
      <c r="WFK53" s="76"/>
      <c r="WFL53" s="76"/>
      <c r="WFM53" s="76"/>
      <c r="WFN53" s="76"/>
      <c r="WFO53" s="76"/>
      <c r="WFP53" s="76"/>
      <c r="WFQ53" s="76"/>
      <c r="WFR53" s="76"/>
      <c r="WFS53" s="76"/>
      <c r="WFT53" s="76"/>
      <c r="WFU53" s="76"/>
      <c r="WFV53" s="76"/>
      <c r="WFW53" s="76"/>
      <c r="WFX53" s="76"/>
      <c r="WFY53" s="76"/>
      <c r="WFZ53" s="76"/>
      <c r="WGA53" s="76"/>
      <c r="WGB53" s="76"/>
      <c r="WGC53" s="76"/>
      <c r="WGD53" s="76"/>
      <c r="WGE53" s="76"/>
      <c r="WGF53" s="76"/>
      <c r="WGG53" s="76"/>
      <c r="WGH53" s="76"/>
      <c r="WGI53" s="76"/>
      <c r="WGJ53" s="76"/>
      <c r="WGK53" s="76"/>
      <c r="WGL53" s="76"/>
      <c r="WGM53" s="76"/>
      <c r="WGN53" s="76"/>
      <c r="WGO53" s="76"/>
      <c r="WGP53" s="76"/>
      <c r="WGQ53" s="76"/>
      <c r="WGR53" s="76"/>
      <c r="WGS53" s="76"/>
      <c r="WGT53" s="76"/>
      <c r="WGU53" s="76"/>
      <c r="WGV53" s="76"/>
      <c r="WGW53" s="76"/>
      <c r="WGX53" s="76"/>
      <c r="WGY53" s="76"/>
      <c r="WGZ53" s="76"/>
      <c r="WHA53" s="76"/>
      <c r="WHB53" s="76"/>
      <c r="WHC53" s="76"/>
      <c r="WHD53" s="76"/>
      <c r="WHE53" s="76"/>
      <c r="WHF53" s="76"/>
      <c r="WHG53" s="76"/>
      <c r="WHH53" s="76"/>
      <c r="WHI53" s="76"/>
      <c r="WHJ53" s="76"/>
      <c r="WHK53" s="76"/>
      <c r="WHL53" s="76"/>
      <c r="WHM53" s="76"/>
      <c r="WHN53" s="76"/>
      <c r="WHO53" s="76"/>
      <c r="WHP53" s="76"/>
      <c r="WHQ53" s="76"/>
      <c r="WHR53" s="76"/>
      <c r="WHS53" s="76"/>
      <c r="WHT53" s="76"/>
      <c r="WHU53" s="76"/>
      <c r="WHV53" s="76"/>
      <c r="WHW53" s="76"/>
      <c r="WHX53" s="76"/>
      <c r="WHY53" s="76"/>
      <c r="WHZ53" s="76"/>
      <c r="WIA53" s="76"/>
      <c r="WIB53" s="76"/>
      <c r="WIC53" s="76"/>
      <c r="WID53" s="76"/>
      <c r="WIE53" s="76"/>
      <c r="WIF53" s="76"/>
      <c r="WIG53" s="76"/>
      <c r="WIH53" s="76"/>
      <c r="WII53" s="76"/>
      <c r="WIJ53" s="76"/>
      <c r="WIK53" s="76"/>
      <c r="WIL53" s="76"/>
      <c r="WIM53" s="76"/>
      <c r="WIN53" s="76"/>
      <c r="WIO53" s="76"/>
      <c r="WIP53" s="76"/>
      <c r="WIQ53" s="76"/>
      <c r="WIR53" s="76"/>
      <c r="WIS53" s="76"/>
      <c r="WIT53" s="76"/>
      <c r="WIU53" s="76"/>
      <c r="WIV53" s="76"/>
      <c r="WIW53" s="76"/>
      <c r="WIX53" s="76"/>
      <c r="WIY53" s="76"/>
      <c r="WIZ53" s="76"/>
      <c r="WJA53" s="76"/>
      <c r="WJB53" s="76"/>
      <c r="WJC53" s="76"/>
      <c r="WJD53" s="76"/>
      <c r="WJE53" s="76"/>
      <c r="WJF53" s="76"/>
      <c r="WJG53" s="76"/>
      <c r="WJH53" s="76"/>
      <c r="WJI53" s="76"/>
      <c r="WJJ53" s="76"/>
      <c r="WJK53" s="76"/>
      <c r="WJL53" s="76"/>
      <c r="WJM53" s="76"/>
      <c r="WJN53" s="76"/>
      <c r="WJO53" s="76"/>
      <c r="WJP53" s="76"/>
      <c r="WJQ53" s="76"/>
      <c r="WJR53" s="76"/>
      <c r="WJS53" s="76"/>
      <c r="WJT53" s="76"/>
      <c r="WJU53" s="76"/>
      <c r="WJV53" s="76"/>
      <c r="WJW53" s="76"/>
      <c r="WJX53" s="76"/>
      <c r="WJY53" s="76"/>
      <c r="WJZ53" s="76"/>
      <c r="WKA53" s="76"/>
      <c r="WKB53" s="76"/>
      <c r="WKC53" s="76"/>
      <c r="WKD53" s="76"/>
      <c r="WKE53" s="76"/>
      <c r="WKF53" s="76"/>
      <c r="WKG53" s="76"/>
      <c r="WKH53" s="76"/>
      <c r="WKI53" s="76"/>
      <c r="WKJ53" s="76"/>
      <c r="WKK53" s="76"/>
      <c r="WKL53" s="76"/>
      <c r="WKM53" s="76"/>
      <c r="WKN53" s="76"/>
      <c r="WKO53" s="76"/>
      <c r="WKP53" s="76"/>
      <c r="WKQ53" s="76"/>
      <c r="WKR53" s="76"/>
      <c r="WKS53" s="76"/>
      <c r="WKT53" s="76"/>
      <c r="WKU53" s="76"/>
      <c r="WKV53" s="76"/>
      <c r="WKW53" s="76"/>
      <c r="WKX53" s="76"/>
      <c r="WKY53" s="76"/>
      <c r="WKZ53" s="76"/>
      <c r="WLA53" s="76"/>
      <c r="WLB53" s="76"/>
      <c r="WLC53" s="76"/>
      <c r="WLD53" s="76"/>
      <c r="WLE53" s="76"/>
      <c r="WLF53" s="76"/>
      <c r="WLG53" s="76"/>
      <c r="WLH53" s="76"/>
      <c r="WLI53" s="76"/>
      <c r="WLJ53" s="76"/>
      <c r="WLK53" s="76"/>
      <c r="WLL53" s="76"/>
      <c r="WLM53" s="76"/>
      <c r="WLN53" s="76"/>
      <c r="WLO53" s="76"/>
      <c r="WLP53" s="76"/>
      <c r="WLQ53" s="76"/>
      <c r="WLR53" s="76"/>
      <c r="WLS53" s="76"/>
      <c r="WLT53" s="76"/>
      <c r="WLU53" s="76"/>
      <c r="WLV53" s="76"/>
      <c r="WLW53" s="76"/>
      <c r="WLX53" s="76"/>
      <c r="WLY53" s="76"/>
      <c r="WLZ53" s="76"/>
      <c r="WMA53" s="76"/>
      <c r="WMB53" s="76"/>
      <c r="WMC53" s="76"/>
      <c r="WMD53" s="76"/>
      <c r="WME53" s="76"/>
      <c r="WMF53" s="76"/>
      <c r="WMG53" s="76"/>
      <c r="WMH53" s="76"/>
      <c r="WMI53" s="76"/>
      <c r="WMJ53" s="76"/>
      <c r="WMK53" s="76"/>
      <c r="WML53" s="76"/>
      <c r="WMM53" s="76"/>
      <c r="WMN53" s="76"/>
      <c r="WMO53" s="76"/>
      <c r="WMP53" s="76"/>
      <c r="WMQ53" s="76"/>
      <c r="WMR53" s="76"/>
      <c r="WMS53" s="76"/>
      <c r="WMT53" s="76"/>
      <c r="WMU53" s="76"/>
      <c r="WMV53" s="76"/>
      <c r="WMW53" s="76"/>
      <c r="WMX53" s="76"/>
      <c r="WMY53" s="76"/>
      <c r="WMZ53" s="76"/>
      <c r="WNA53" s="76"/>
      <c r="WNB53" s="76"/>
      <c r="WNC53" s="76"/>
      <c r="WND53" s="76"/>
      <c r="WNE53" s="76"/>
      <c r="WNF53" s="76"/>
      <c r="WNG53" s="76"/>
      <c r="WNH53" s="76"/>
      <c r="WNI53" s="76"/>
      <c r="WNJ53" s="76"/>
      <c r="WNK53" s="76"/>
      <c r="WNL53" s="76"/>
      <c r="WNM53" s="76"/>
      <c r="WNN53" s="76"/>
      <c r="WNO53" s="76"/>
      <c r="WNP53" s="76"/>
      <c r="WNQ53" s="76"/>
      <c r="WNR53" s="76"/>
      <c r="WNS53" s="76"/>
      <c r="WNT53" s="76"/>
      <c r="WNU53" s="76"/>
      <c r="WNV53" s="76"/>
      <c r="WNW53" s="76"/>
      <c r="WNX53" s="76"/>
      <c r="WNY53" s="76"/>
      <c r="WNZ53" s="76"/>
      <c r="WOA53" s="76"/>
      <c r="WOB53" s="76"/>
      <c r="WOC53" s="76"/>
      <c r="WOD53" s="76"/>
      <c r="WOE53" s="76"/>
      <c r="WOF53" s="76"/>
      <c r="WOG53" s="76"/>
      <c r="WOH53" s="76"/>
      <c r="WOI53" s="76"/>
      <c r="WOJ53" s="76"/>
      <c r="WOK53" s="76"/>
      <c r="WOL53" s="76"/>
      <c r="WOM53" s="76"/>
      <c r="WON53" s="76"/>
      <c r="WOO53" s="76"/>
      <c r="WOP53" s="76"/>
      <c r="WOQ53" s="76"/>
      <c r="WOR53" s="76"/>
      <c r="WOS53" s="76"/>
      <c r="WOT53" s="76"/>
      <c r="WOU53" s="76"/>
      <c r="WOV53" s="76"/>
      <c r="WOW53" s="76"/>
      <c r="WOX53" s="76"/>
      <c r="WOY53" s="76"/>
      <c r="WOZ53" s="76"/>
      <c r="WPA53" s="76"/>
      <c r="WPB53" s="76"/>
      <c r="WPC53" s="76"/>
      <c r="WPD53" s="76"/>
      <c r="WPE53" s="76"/>
      <c r="WPF53" s="76"/>
      <c r="WPG53" s="76"/>
      <c r="WPH53" s="76"/>
      <c r="WPI53" s="76"/>
      <c r="WPJ53" s="76"/>
      <c r="WPK53" s="76"/>
      <c r="WPL53" s="76"/>
      <c r="WPM53" s="76"/>
      <c r="WPN53" s="76"/>
      <c r="WPO53" s="76"/>
      <c r="WPP53" s="76"/>
      <c r="WPQ53" s="76"/>
      <c r="WPR53" s="76"/>
      <c r="WPS53" s="76"/>
      <c r="WPT53" s="76"/>
      <c r="WPU53" s="76"/>
      <c r="WPV53" s="76"/>
      <c r="WPW53" s="76"/>
      <c r="WPX53" s="76"/>
      <c r="WPY53" s="76"/>
      <c r="WPZ53" s="76"/>
      <c r="WQA53" s="76"/>
      <c r="WQB53" s="76"/>
      <c r="WQC53" s="76"/>
      <c r="WQD53" s="76"/>
      <c r="WQE53" s="76"/>
      <c r="WQF53" s="76"/>
      <c r="WQG53" s="76"/>
      <c r="WQH53" s="76"/>
      <c r="WQI53" s="76"/>
      <c r="WQJ53" s="76"/>
      <c r="WQK53" s="76"/>
      <c r="WQL53" s="76"/>
      <c r="WQM53" s="76"/>
      <c r="WQN53" s="76"/>
      <c r="WQO53" s="76"/>
      <c r="WQP53" s="76"/>
      <c r="WQQ53" s="76"/>
      <c r="WQR53" s="76"/>
      <c r="WQS53" s="76"/>
      <c r="WQT53" s="76"/>
      <c r="WQU53" s="76"/>
      <c r="WQV53" s="76"/>
      <c r="WQW53" s="76"/>
      <c r="WQX53" s="76"/>
      <c r="WQY53" s="76"/>
      <c r="WQZ53" s="76"/>
      <c r="WRA53" s="76"/>
      <c r="WRB53" s="76"/>
      <c r="WRC53" s="76"/>
      <c r="WRD53" s="76"/>
      <c r="WRE53" s="76"/>
      <c r="WRF53" s="76"/>
      <c r="WRG53" s="76"/>
      <c r="WRH53" s="76"/>
      <c r="WRI53" s="76"/>
      <c r="WRJ53" s="76"/>
      <c r="WRK53" s="76"/>
      <c r="WRL53" s="76"/>
      <c r="WRM53" s="76"/>
      <c r="WRN53" s="76"/>
      <c r="WRO53" s="76"/>
      <c r="WRP53" s="76"/>
      <c r="WRQ53" s="76"/>
      <c r="WRR53" s="76"/>
      <c r="WRS53" s="76"/>
      <c r="WRT53" s="76"/>
      <c r="WRU53" s="76"/>
      <c r="WRV53" s="76"/>
      <c r="WRW53" s="76"/>
      <c r="WRX53" s="76"/>
      <c r="WRY53" s="76"/>
      <c r="WRZ53" s="76"/>
      <c r="WSA53" s="76"/>
      <c r="WSB53" s="76"/>
      <c r="WSC53" s="76"/>
      <c r="WSD53" s="76"/>
      <c r="WSE53" s="76"/>
      <c r="WSF53" s="76"/>
      <c r="WSG53" s="76"/>
      <c r="WSH53" s="76"/>
      <c r="WSI53" s="76"/>
      <c r="WSJ53" s="76"/>
      <c r="WSK53" s="76"/>
      <c r="WSL53" s="76"/>
      <c r="WSM53" s="76"/>
      <c r="WSN53" s="76"/>
      <c r="WSO53" s="76"/>
      <c r="WSP53" s="76"/>
      <c r="WSQ53" s="76"/>
      <c r="WSR53" s="76"/>
      <c r="WSS53" s="76"/>
      <c r="WST53" s="76"/>
      <c r="WSU53" s="76"/>
      <c r="WSV53" s="76"/>
      <c r="WSW53" s="76"/>
      <c r="WSX53" s="76"/>
      <c r="WSY53" s="76"/>
      <c r="WSZ53" s="76"/>
      <c r="WTA53" s="76"/>
      <c r="WTB53" s="76"/>
      <c r="WTC53" s="76"/>
      <c r="WTD53" s="76"/>
      <c r="WTE53" s="76"/>
      <c r="WTF53" s="76"/>
      <c r="WTG53" s="76"/>
      <c r="WTH53" s="76"/>
      <c r="WTI53" s="76"/>
      <c r="WTJ53" s="76"/>
      <c r="WTK53" s="76"/>
      <c r="WTL53" s="76"/>
      <c r="WTM53" s="76"/>
      <c r="WTN53" s="76"/>
      <c r="WTO53" s="76"/>
      <c r="WTP53" s="76"/>
      <c r="WTQ53" s="76"/>
      <c r="WTR53" s="76"/>
      <c r="WTS53" s="76"/>
      <c r="WTT53" s="76"/>
      <c r="WTU53" s="76"/>
      <c r="WTV53" s="76"/>
      <c r="WTW53" s="76"/>
      <c r="WTX53" s="76"/>
      <c r="WTY53" s="76"/>
      <c r="WTZ53" s="76"/>
      <c r="WUA53" s="76"/>
      <c r="WUB53" s="76"/>
      <c r="WUC53" s="76"/>
      <c r="WUD53" s="76"/>
      <c r="WUE53" s="76"/>
      <c r="WUF53" s="76"/>
      <c r="WUG53" s="76"/>
      <c r="WUH53" s="76"/>
      <c r="WUI53" s="76"/>
      <c r="WUJ53" s="76"/>
      <c r="WUK53" s="76"/>
      <c r="WUL53" s="76"/>
      <c r="WUM53" s="76"/>
      <c r="WUN53" s="76"/>
      <c r="WUO53" s="76"/>
      <c r="WUP53" s="76"/>
      <c r="WUQ53" s="76"/>
      <c r="WUR53" s="76"/>
      <c r="WUS53" s="76"/>
      <c r="WUT53" s="76"/>
      <c r="WUU53" s="76"/>
      <c r="WUV53" s="76"/>
      <c r="WUW53" s="76"/>
      <c r="WUX53" s="76"/>
      <c r="WUY53" s="76"/>
      <c r="WUZ53" s="76"/>
      <c r="WVA53" s="76"/>
      <c r="WVB53" s="76"/>
      <c r="WVC53" s="76"/>
    </row>
    <row r="54" spans="1:16123" s="87" customFormat="1" x14ac:dyDescent="0.3"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  <c r="IV54" s="76"/>
      <c r="IW54" s="76"/>
      <c r="IX54" s="76"/>
      <c r="IY54" s="76"/>
      <c r="IZ54" s="76"/>
      <c r="JA54" s="76"/>
      <c r="JB54" s="76"/>
      <c r="JC54" s="76"/>
      <c r="JD54" s="76"/>
      <c r="JE54" s="76"/>
      <c r="JF54" s="76"/>
      <c r="JG54" s="76"/>
      <c r="JH54" s="76"/>
      <c r="JI54" s="76"/>
      <c r="JJ54" s="76"/>
      <c r="JK54" s="76"/>
      <c r="JL54" s="76"/>
      <c r="JM54" s="76"/>
      <c r="JN54" s="76"/>
      <c r="JO54" s="76"/>
      <c r="JP54" s="76"/>
      <c r="JQ54" s="76"/>
      <c r="JR54" s="76"/>
      <c r="JS54" s="76"/>
      <c r="JT54" s="76"/>
      <c r="JU54" s="76"/>
      <c r="JV54" s="76"/>
      <c r="JW54" s="76"/>
      <c r="JX54" s="76"/>
      <c r="JY54" s="76"/>
      <c r="JZ54" s="76"/>
      <c r="KA54" s="76"/>
      <c r="KB54" s="76"/>
      <c r="KC54" s="76"/>
      <c r="KD54" s="76"/>
      <c r="KE54" s="76"/>
      <c r="KF54" s="76"/>
      <c r="KG54" s="76"/>
      <c r="KH54" s="76"/>
      <c r="KI54" s="76"/>
      <c r="KJ54" s="76"/>
      <c r="KK54" s="76"/>
      <c r="KL54" s="76"/>
      <c r="KM54" s="76"/>
      <c r="KN54" s="76"/>
      <c r="KO54" s="76"/>
      <c r="KP54" s="76"/>
      <c r="KQ54" s="76"/>
      <c r="KR54" s="76"/>
      <c r="KS54" s="76"/>
      <c r="KT54" s="76"/>
      <c r="KU54" s="76"/>
      <c r="KV54" s="76"/>
      <c r="KW54" s="76"/>
      <c r="KX54" s="76"/>
      <c r="KY54" s="76"/>
      <c r="KZ54" s="76"/>
      <c r="LA54" s="76"/>
      <c r="LB54" s="76"/>
      <c r="LC54" s="76"/>
      <c r="LD54" s="76"/>
      <c r="LE54" s="76"/>
      <c r="LF54" s="76"/>
      <c r="LG54" s="76"/>
      <c r="LH54" s="76"/>
      <c r="LI54" s="76"/>
      <c r="LJ54" s="76"/>
      <c r="LK54" s="76"/>
      <c r="LL54" s="76"/>
      <c r="LM54" s="76"/>
      <c r="LN54" s="76"/>
      <c r="LO54" s="76"/>
      <c r="LP54" s="76"/>
      <c r="LQ54" s="76"/>
      <c r="LR54" s="76"/>
      <c r="LS54" s="76"/>
      <c r="LT54" s="76"/>
      <c r="LU54" s="76"/>
      <c r="LV54" s="76"/>
      <c r="LW54" s="76"/>
      <c r="LX54" s="76"/>
      <c r="LY54" s="76"/>
      <c r="LZ54" s="76"/>
      <c r="MA54" s="76"/>
      <c r="MB54" s="76"/>
      <c r="MC54" s="76"/>
      <c r="MD54" s="76"/>
      <c r="ME54" s="76"/>
      <c r="MF54" s="76"/>
      <c r="MG54" s="76"/>
      <c r="MH54" s="76"/>
      <c r="MI54" s="76"/>
      <c r="MJ54" s="76"/>
      <c r="MK54" s="76"/>
      <c r="ML54" s="76"/>
      <c r="MM54" s="76"/>
      <c r="MN54" s="76"/>
      <c r="MO54" s="76"/>
      <c r="MP54" s="76"/>
      <c r="MQ54" s="76"/>
      <c r="MR54" s="76"/>
      <c r="MS54" s="76"/>
      <c r="MT54" s="76"/>
      <c r="MU54" s="76"/>
      <c r="MV54" s="76"/>
      <c r="MW54" s="76"/>
      <c r="MX54" s="76"/>
      <c r="MY54" s="76"/>
      <c r="MZ54" s="76"/>
      <c r="NA54" s="76"/>
      <c r="NB54" s="76"/>
      <c r="NC54" s="76"/>
      <c r="ND54" s="76"/>
      <c r="NE54" s="76"/>
      <c r="NF54" s="76"/>
      <c r="NG54" s="76"/>
      <c r="NH54" s="76"/>
      <c r="NI54" s="76"/>
      <c r="NJ54" s="76"/>
      <c r="NK54" s="76"/>
      <c r="NL54" s="76"/>
      <c r="NM54" s="76"/>
      <c r="NN54" s="76"/>
      <c r="NO54" s="76"/>
      <c r="NP54" s="76"/>
      <c r="NQ54" s="76"/>
      <c r="NR54" s="76"/>
      <c r="NS54" s="76"/>
      <c r="NT54" s="76"/>
      <c r="NU54" s="76"/>
      <c r="NV54" s="76"/>
      <c r="NW54" s="76"/>
      <c r="NX54" s="76"/>
      <c r="NY54" s="76"/>
      <c r="NZ54" s="76"/>
      <c r="OA54" s="76"/>
      <c r="OB54" s="76"/>
      <c r="OC54" s="76"/>
      <c r="OD54" s="76"/>
      <c r="OE54" s="76"/>
      <c r="OF54" s="76"/>
      <c r="OG54" s="76"/>
      <c r="OH54" s="76"/>
      <c r="OI54" s="76"/>
      <c r="OJ54" s="76"/>
      <c r="OK54" s="76"/>
      <c r="OL54" s="76"/>
      <c r="OM54" s="76"/>
      <c r="ON54" s="76"/>
      <c r="OO54" s="76"/>
      <c r="OP54" s="76"/>
      <c r="OQ54" s="76"/>
      <c r="OR54" s="76"/>
      <c r="OS54" s="76"/>
      <c r="OT54" s="76"/>
      <c r="OU54" s="76"/>
      <c r="OV54" s="76"/>
      <c r="OW54" s="76"/>
      <c r="OX54" s="76"/>
      <c r="OY54" s="76"/>
      <c r="OZ54" s="76"/>
      <c r="PA54" s="76"/>
      <c r="PB54" s="76"/>
      <c r="PC54" s="76"/>
      <c r="PD54" s="76"/>
      <c r="PE54" s="76"/>
      <c r="PF54" s="76"/>
      <c r="PG54" s="76"/>
      <c r="PH54" s="76"/>
      <c r="PI54" s="76"/>
      <c r="PJ54" s="76"/>
      <c r="PK54" s="76"/>
      <c r="PL54" s="76"/>
      <c r="PM54" s="76"/>
      <c r="PN54" s="76"/>
      <c r="PO54" s="76"/>
      <c r="PP54" s="76"/>
      <c r="PQ54" s="76"/>
      <c r="PR54" s="76"/>
      <c r="PS54" s="76"/>
      <c r="PT54" s="76"/>
      <c r="PU54" s="76"/>
      <c r="PV54" s="76"/>
      <c r="PW54" s="76"/>
      <c r="PX54" s="76"/>
      <c r="PY54" s="76"/>
      <c r="PZ54" s="76"/>
      <c r="QA54" s="76"/>
      <c r="QB54" s="76"/>
      <c r="QC54" s="76"/>
      <c r="QD54" s="76"/>
      <c r="QE54" s="76"/>
      <c r="QF54" s="76"/>
      <c r="QG54" s="76"/>
      <c r="QH54" s="76"/>
      <c r="QI54" s="76"/>
      <c r="QJ54" s="76"/>
      <c r="QK54" s="76"/>
      <c r="QL54" s="76"/>
      <c r="QM54" s="76"/>
      <c r="QN54" s="76"/>
      <c r="QO54" s="76"/>
      <c r="QP54" s="76"/>
      <c r="QQ54" s="76"/>
      <c r="QR54" s="76"/>
      <c r="QS54" s="76"/>
      <c r="QT54" s="76"/>
      <c r="QU54" s="76"/>
      <c r="QV54" s="76"/>
      <c r="QW54" s="76"/>
      <c r="QX54" s="76"/>
      <c r="QY54" s="76"/>
      <c r="QZ54" s="76"/>
      <c r="RA54" s="76"/>
      <c r="RB54" s="76"/>
      <c r="RC54" s="76"/>
      <c r="RD54" s="76"/>
      <c r="RE54" s="76"/>
      <c r="RF54" s="76"/>
      <c r="RG54" s="76"/>
      <c r="RH54" s="76"/>
      <c r="RI54" s="76"/>
      <c r="RJ54" s="76"/>
      <c r="RK54" s="76"/>
      <c r="RL54" s="76"/>
      <c r="RM54" s="76"/>
      <c r="RN54" s="76"/>
      <c r="RO54" s="76"/>
      <c r="RP54" s="76"/>
      <c r="RQ54" s="76"/>
      <c r="RR54" s="76"/>
      <c r="RS54" s="76"/>
      <c r="RT54" s="76"/>
      <c r="RU54" s="76"/>
      <c r="RV54" s="76"/>
      <c r="RW54" s="76"/>
      <c r="RX54" s="76"/>
      <c r="RY54" s="76"/>
      <c r="RZ54" s="76"/>
      <c r="SA54" s="76"/>
      <c r="SB54" s="76"/>
      <c r="SC54" s="76"/>
      <c r="SD54" s="76"/>
      <c r="SE54" s="76"/>
      <c r="SF54" s="76"/>
      <c r="SG54" s="76"/>
      <c r="SH54" s="76"/>
      <c r="SI54" s="76"/>
      <c r="SJ54" s="76"/>
      <c r="SK54" s="76"/>
      <c r="SL54" s="76"/>
      <c r="SM54" s="76"/>
      <c r="SN54" s="76"/>
      <c r="SO54" s="76"/>
      <c r="SP54" s="76"/>
      <c r="SQ54" s="76"/>
      <c r="SR54" s="76"/>
      <c r="SS54" s="76"/>
      <c r="ST54" s="76"/>
      <c r="SU54" s="76"/>
      <c r="SV54" s="76"/>
      <c r="SW54" s="76"/>
      <c r="SX54" s="76"/>
      <c r="SY54" s="76"/>
      <c r="SZ54" s="76"/>
      <c r="TA54" s="76"/>
      <c r="TB54" s="76"/>
      <c r="TC54" s="76"/>
      <c r="TD54" s="76"/>
      <c r="TE54" s="76"/>
      <c r="TF54" s="76"/>
      <c r="TG54" s="76"/>
      <c r="TH54" s="76"/>
      <c r="TI54" s="76"/>
      <c r="TJ54" s="76"/>
      <c r="TK54" s="76"/>
      <c r="TL54" s="76"/>
      <c r="TM54" s="76"/>
      <c r="TN54" s="76"/>
      <c r="TO54" s="76"/>
      <c r="TP54" s="76"/>
      <c r="TQ54" s="76"/>
      <c r="TR54" s="76"/>
      <c r="TS54" s="76"/>
      <c r="TT54" s="76"/>
      <c r="TU54" s="76"/>
      <c r="TV54" s="76"/>
      <c r="TW54" s="76"/>
      <c r="TX54" s="76"/>
      <c r="TY54" s="76"/>
      <c r="TZ54" s="76"/>
      <c r="UA54" s="76"/>
      <c r="UB54" s="76"/>
      <c r="UC54" s="76"/>
      <c r="UD54" s="76"/>
      <c r="UE54" s="76"/>
      <c r="UF54" s="76"/>
      <c r="UG54" s="76"/>
      <c r="UH54" s="76"/>
      <c r="UI54" s="76"/>
      <c r="UJ54" s="76"/>
      <c r="UK54" s="76"/>
      <c r="UL54" s="76"/>
      <c r="UM54" s="76"/>
      <c r="UN54" s="76"/>
      <c r="UO54" s="76"/>
      <c r="UP54" s="76"/>
      <c r="UQ54" s="76"/>
      <c r="UR54" s="76"/>
      <c r="US54" s="76"/>
      <c r="UT54" s="76"/>
      <c r="UU54" s="76"/>
      <c r="UV54" s="76"/>
      <c r="UW54" s="76"/>
      <c r="UX54" s="76"/>
      <c r="UY54" s="76"/>
      <c r="UZ54" s="76"/>
      <c r="VA54" s="76"/>
      <c r="VB54" s="76"/>
      <c r="VC54" s="76"/>
      <c r="VD54" s="76"/>
      <c r="VE54" s="76"/>
      <c r="VF54" s="76"/>
      <c r="VG54" s="76"/>
      <c r="VH54" s="76"/>
      <c r="VI54" s="76"/>
      <c r="VJ54" s="76"/>
      <c r="VK54" s="76"/>
      <c r="VL54" s="76"/>
      <c r="VM54" s="76"/>
      <c r="VN54" s="76"/>
      <c r="VO54" s="76"/>
      <c r="VP54" s="76"/>
      <c r="VQ54" s="76"/>
      <c r="VR54" s="76"/>
      <c r="VS54" s="76"/>
      <c r="VT54" s="76"/>
      <c r="VU54" s="76"/>
      <c r="VV54" s="76"/>
      <c r="VW54" s="76"/>
      <c r="VX54" s="76"/>
      <c r="VY54" s="76"/>
      <c r="VZ54" s="76"/>
      <c r="WA54" s="76"/>
      <c r="WB54" s="76"/>
      <c r="WC54" s="76"/>
      <c r="WD54" s="76"/>
      <c r="WE54" s="76"/>
      <c r="WF54" s="76"/>
      <c r="WG54" s="76"/>
      <c r="WH54" s="76"/>
      <c r="WI54" s="76"/>
      <c r="WJ54" s="76"/>
      <c r="WK54" s="76"/>
      <c r="WL54" s="76"/>
      <c r="WM54" s="76"/>
      <c r="WN54" s="76"/>
      <c r="WO54" s="76"/>
      <c r="WP54" s="76"/>
      <c r="WQ54" s="76"/>
      <c r="WR54" s="76"/>
      <c r="WS54" s="76"/>
      <c r="WT54" s="76"/>
      <c r="WU54" s="76"/>
      <c r="WV54" s="76"/>
      <c r="WW54" s="76"/>
      <c r="WX54" s="76"/>
      <c r="WY54" s="76"/>
      <c r="WZ54" s="76"/>
      <c r="XA54" s="76"/>
      <c r="XB54" s="76"/>
      <c r="XC54" s="76"/>
      <c r="XD54" s="76"/>
      <c r="XE54" s="76"/>
      <c r="XF54" s="76"/>
      <c r="XG54" s="76"/>
      <c r="XH54" s="76"/>
      <c r="XI54" s="76"/>
      <c r="XJ54" s="76"/>
      <c r="XK54" s="76"/>
      <c r="XL54" s="76"/>
      <c r="XM54" s="76"/>
      <c r="XN54" s="76"/>
      <c r="XO54" s="76"/>
      <c r="XP54" s="76"/>
      <c r="XQ54" s="76"/>
      <c r="XR54" s="76"/>
      <c r="XS54" s="76"/>
      <c r="XT54" s="76"/>
      <c r="XU54" s="76"/>
      <c r="XV54" s="76"/>
      <c r="XW54" s="76"/>
      <c r="XX54" s="76"/>
      <c r="XY54" s="76"/>
      <c r="XZ54" s="76"/>
      <c r="YA54" s="76"/>
      <c r="YB54" s="76"/>
      <c r="YC54" s="76"/>
      <c r="YD54" s="76"/>
      <c r="YE54" s="76"/>
      <c r="YF54" s="76"/>
      <c r="YG54" s="76"/>
      <c r="YH54" s="76"/>
      <c r="YI54" s="76"/>
      <c r="YJ54" s="76"/>
      <c r="YK54" s="76"/>
      <c r="YL54" s="76"/>
      <c r="YM54" s="76"/>
      <c r="YN54" s="76"/>
      <c r="YO54" s="76"/>
      <c r="YP54" s="76"/>
      <c r="YQ54" s="76"/>
      <c r="YR54" s="76"/>
      <c r="YS54" s="76"/>
      <c r="YT54" s="76"/>
      <c r="YU54" s="76"/>
      <c r="YV54" s="76"/>
      <c r="YW54" s="76"/>
      <c r="YX54" s="76"/>
      <c r="YY54" s="76"/>
      <c r="YZ54" s="76"/>
      <c r="ZA54" s="76"/>
      <c r="ZB54" s="76"/>
      <c r="ZC54" s="76"/>
      <c r="ZD54" s="76"/>
      <c r="ZE54" s="76"/>
      <c r="ZF54" s="76"/>
      <c r="ZG54" s="76"/>
      <c r="ZH54" s="76"/>
      <c r="ZI54" s="76"/>
      <c r="ZJ54" s="76"/>
      <c r="ZK54" s="76"/>
      <c r="ZL54" s="76"/>
      <c r="ZM54" s="76"/>
      <c r="ZN54" s="76"/>
      <c r="ZO54" s="76"/>
      <c r="ZP54" s="76"/>
      <c r="ZQ54" s="76"/>
      <c r="ZR54" s="76"/>
      <c r="ZS54" s="76"/>
      <c r="ZT54" s="76"/>
      <c r="ZU54" s="76"/>
      <c r="ZV54" s="76"/>
      <c r="ZW54" s="76"/>
      <c r="ZX54" s="76"/>
      <c r="ZY54" s="76"/>
      <c r="ZZ54" s="76"/>
      <c r="AAA54" s="76"/>
      <c r="AAB54" s="76"/>
      <c r="AAC54" s="76"/>
      <c r="AAD54" s="76"/>
      <c r="AAE54" s="76"/>
      <c r="AAF54" s="76"/>
      <c r="AAG54" s="76"/>
      <c r="AAH54" s="76"/>
      <c r="AAI54" s="76"/>
      <c r="AAJ54" s="76"/>
      <c r="AAK54" s="76"/>
      <c r="AAL54" s="76"/>
      <c r="AAM54" s="76"/>
      <c r="AAN54" s="76"/>
      <c r="AAO54" s="76"/>
      <c r="AAP54" s="76"/>
      <c r="AAQ54" s="76"/>
      <c r="AAR54" s="76"/>
      <c r="AAS54" s="76"/>
      <c r="AAT54" s="76"/>
      <c r="AAU54" s="76"/>
      <c r="AAV54" s="76"/>
      <c r="AAW54" s="76"/>
      <c r="AAX54" s="76"/>
      <c r="AAY54" s="76"/>
      <c r="AAZ54" s="76"/>
      <c r="ABA54" s="76"/>
      <c r="ABB54" s="76"/>
      <c r="ABC54" s="76"/>
      <c r="ABD54" s="76"/>
      <c r="ABE54" s="76"/>
      <c r="ABF54" s="76"/>
      <c r="ABG54" s="76"/>
      <c r="ABH54" s="76"/>
      <c r="ABI54" s="76"/>
      <c r="ABJ54" s="76"/>
      <c r="ABK54" s="76"/>
      <c r="ABL54" s="76"/>
      <c r="ABM54" s="76"/>
      <c r="ABN54" s="76"/>
      <c r="ABO54" s="76"/>
      <c r="ABP54" s="76"/>
      <c r="ABQ54" s="76"/>
      <c r="ABR54" s="76"/>
      <c r="ABS54" s="76"/>
      <c r="ABT54" s="76"/>
      <c r="ABU54" s="76"/>
      <c r="ABV54" s="76"/>
      <c r="ABW54" s="76"/>
      <c r="ABX54" s="76"/>
      <c r="ABY54" s="76"/>
      <c r="ABZ54" s="76"/>
      <c r="ACA54" s="76"/>
      <c r="ACB54" s="76"/>
      <c r="ACC54" s="76"/>
      <c r="ACD54" s="76"/>
      <c r="ACE54" s="76"/>
      <c r="ACF54" s="76"/>
      <c r="ACG54" s="76"/>
      <c r="ACH54" s="76"/>
      <c r="ACI54" s="76"/>
      <c r="ACJ54" s="76"/>
      <c r="ACK54" s="76"/>
      <c r="ACL54" s="76"/>
      <c r="ACM54" s="76"/>
      <c r="ACN54" s="76"/>
      <c r="ACO54" s="76"/>
      <c r="ACP54" s="76"/>
      <c r="ACQ54" s="76"/>
      <c r="ACR54" s="76"/>
      <c r="ACS54" s="76"/>
      <c r="ACT54" s="76"/>
      <c r="ACU54" s="76"/>
      <c r="ACV54" s="76"/>
      <c r="ACW54" s="76"/>
      <c r="ACX54" s="76"/>
      <c r="ACY54" s="76"/>
      <c r="ACZ54" s="76"/>
      <c r="ADA54" s="76"/>
      <c r="ADB54" s="76"/>
      <c r="ADC54" s="76"/>
      <c r="ADD54" s="76"/>
      <c r="ADE54" s="76"/>
      <c r="ADF54" s="76"/>
      <c r="ADG54" s="76"/>
      <c r="ADH54" s="76"/>
      <c r="ADI54" s="76"/>
      <c r="ADJ54" s="76"/>
      <c r="ADK54" s="76"/>
      <c r="ADL54" s="76"/>
      <c r="ADM54" s="76"/>
      <c r="ADN54" s="76"/>
      <c r="ADO54" s="76"/>
      <c r="ADP54" s="76"/>
      <c r="ADQ54" s="76"/>
      <c r="ADR54" s="76"/>
      <c r="ADS54" s="76"/>
      <c r="ADT54" s="76"/>
      <c r="ADU54" s="76"/>
      <c r="ADV54" s="76"/>
      <c r="ADW54" s="76"/>
      <c r="ADX54" s="76"/>
      <c r="ADY54" s="76"/>
      <c r="ADZ54" s="76"/>
      <c r="AEA54" s="76"/>
      <c r="AEB54" s="76"/>
      <c r="AEC54" s="76"/>
      <c r="AED54" s="76"/>
      <c r="AEE54" s="76"/>
      <c r="AEF54" s="76"/>
      <c r="AEG54" s="76"/>
      <c r="AEH54" s="76"/>
      <c r="AEI54" s="76"/>
      <c r="AEJ54" s="76"/>
      <c r="AEK54" s="76"/>
      <c r="AEL54" s="76"/>
      <c r="AEM54" s="76"/>
      <c r="AEN54" s="76"/>
      <c r="AEO54" s="76"/>
      <c r="AEP54" s="76"/>
      <c r="AEQ54" s="76"/>
      <c r="AER54" s="76"/>
      <c r="AES54" s="76"/>
      <c r="AET54" s="76"/>
      <c r="AEU54" s="76"/>
      <c r="AEV54" s="76"/>
      <c r="AEW54" s="76"/>
      <c r="AEX54" s="76"/>
      <c r="AEY54" s="76"/>
      <c r="AEZ54" s="76"/>
      <c r="AFA54" s="76"/>
      <c r="AFB54" s="76"/>
      <c r="AFC54" s="76"/>
      <c r="AFD54" s="76"/>
      <c r="AFE54" s="76"/>
      <c r="AFF54" s="76"/>
      <c r="AFG54" s="76"/>
      <c r="AFH54" s="76"/>
      <c r="AFI54" s="76"/>
      <c r="AFJ54" s="76"/>
      <c r="AFK54" s="76"/>
      <c r="AFL54" s="76"/>
      <c r="AFM54" s="76"/>
      <c r="AFN54" s="76"/>
      <c r="AFO54" s="76"/>
      <c r="AFP54" s="76"/>
      <c r="AFQ54" s="76"/>
      <c r="AFR54" s="76"/>
      <c r="AFS54" s="76"/>
      <c r="AFT54" s="76"/>
      <c r="AFU54" s="76"/>
      <c r="AFV54" s="76"/>
      <c r="AFW54" s="76"/>
      <c r="AFX54" s="76"/>
      <c r="AFY54" s="76"/>
      <c r="AFZ54" s="76"/>
      <c r="AGA54" s="76"/>
      <c r="AGB54" s="76"/>
      <c r="AGC54" s="76"/>
      <c r="AGD54" s="76"/>
      <c r="AGE54" s="76"/>
      <c r="AGF54" s="76"/>
      <c r="AGG54" s="76"/>
      <c r="AGH54" s="76"/>
      <c r="AGI54" s="76"/>
      <c r="AGJ54" s="76"/>
      <c r="AGK54" s="76"/>
      <c r="AGL54" s="76"/>
      <c r="AGM54" s="76"/>
      <c r="AGN54" s="76"/>
      <c r="AGO54" s="76"/>
      <c r="AGP54" s="76"/>
      <c r="AGQ54" s="76"/>
      <c r="AGR54" s="76"/>
      <c r="AGS54" s="76"/>
      <c r="AGT54" s="76"/>
      <c r="AGU54" s="76"/>
      <c r="AGV54" s="76"/>
      <c r="AGW54" s="76"/>
      <c r="AGX54" s="76"/>
      <c r="AGY54" s="76"/>
      <c r="AGZ54" s="76"/>
      <c r="AHA54" s="76"/>
      <c r="AHB54" s="76"/>
      <c r="AHC54" s="76"/>
      <c r="AHD54" s="76"/>
      <c r="AHE54" s="76"/>
      <c r="AHF54" s="76"/>
      <c r="AHG54" s="76"/>
      <c r="AHH54" s="76"/>
      <c r="AHI54" s="76"/>
      <c r="AHJ54" s="76"/>
      <c r="AHK54" s="76"/>
      <c r="AHL54" s="76"/>
      <c r="AHM54" s="76"/>
      <c r="AHN54" s="76"/>
      <c r="AHO54" s="76"/>
      <c r="AHP54" s="76"/>
      <c r="AHQ54" s="76"/>
      <c r="AHR54" s="76"/>
      <c r="AHS54" s="76"/>
      <c r="AHT54" s="76"/>
      <c r="AHU54" s="76"/>
      <c r="AHV54" s="76"/>
      <c r="AHW54" s="76"/>
      <c r="AHX54" s="76"/>
      <c r="AHY54" s="76"/>
      <c r="AHZ54" s="76"/>
      <c r="AIA54" s="76"/>
      <c r="AIB54" s="76"/>
      <c r="AIC54" s="76"/>
      <c r="AID54" s="76"/>
      <c r="AIE54" s="76"/>
      <c r="AIF54" s="76"/>
      <c r="AIG54" s="76"/>
      <c r="AIH54" s="76"/>
      <c r="AII54" s="76"/>
      <c r="AIJ54" s="76"/>
      <c r="AIK54" s="76"/>
      <c r="AIL54" s="76"/>
      <c r="AIM54" s="76"/>
      <c r="AIN54" s="76"/>
      <c r="AIO54" s="76"/>
      <c r="AIP54" s="76"/>
      <c r="AIQ54" s="76"/>
      <c r="AIR54" s="76"/>
      <c r="AIS54" s="76"/>
      <c r="AIT54" s="76"/>
      <c r="AIU54" s="76"/>
      <c r="AIV54" s="76"/>
      <c r="AIW54" s="76"/>
      <c r="AIX54" s="76"/>
      <c r="AIY54" s="76"/>
      <c r="AIZ54" s="76"/>
      <c r="AJA54" s="76"/>
      <c r="AJB54" s="76"/>
      <c r="AJC54" s="76"/>
      <c r="AJD54" s="76"/>
      <c r="AJE54" s="76"/>
      <c r="AJF54" s="76"/>
      <c r="AJG54" s="76"/>
      <c r="AJH54" s="76"/>
      <c r="AJI54" s="76"/>
      <c r="AJJ54" s="76"/>
      <c r="AJK54" s="76"/>
      <c r="AJL54" s="76"/>
      <c r="AJM54" s="76"/>
      <c r="AJN54" s="76"/>
      <c r="AJO54" s="76"/>
      <c r="AJP54" s="76"/>
      <c r="AJQ54" s="76"/>
      <c r="AJR54" s="76"/>
      <c r="AJS54" s="76"/>
      <c r="AJT54" s="76"/>
      <c r="AJU54" s="76"/>
      <c r="AJV54" s="76"/>
      <c r="AJW54" s="76"/>
      <c r="AJX54" s="76"/>
      <c r="AJY54" s="76"/>
      <c r="AJZ54" s="76"/>
      <c r="AKA54" s="76"/>
      <c r="AKB54" s="76"/>
      <c r="AKC54" s="76"/>
      <c r="AKD54" s="76"/>
      <c r="AKE54" s="76"/>
      <c r="AKF54" s="76"/>
      <c r="AKG54" s="76"/>
      <c r="AKH54" s="76"/>
      <c r="AKI54" s="76"/>
      <c r="AKJ54" s="76"/>
      <c r="AKK54" s="76"/>
      <c r="AKL54" s="76"/>
      <c r="AKM54" s="76"/>
      <c r="AKN54" s="76"/>
      <c r="AKO54" s="76"/>
      <c r="AKP54" s="76"/>
      <c r="AKQ54" s="76"/>
      <c r="AKR54" s="76"/>
      <c r="AKS54" s="76"/>
      <c r="AKT54" s="76"/>
      <c r="AKU54" s="76"/>
      <c r="AKV54" s="76"/>
      <c r="AKW54" s="76"/>
      <c r="AKX54" s="76"/>
      <c r="AKY54" s="76"/>
      <c r="AKZ54" s="76"/>
      <c r="ALA54" s="76"/>
      <c r="ALB54" s="76"/>
      <c r="ALC54" s="76"/>
      <c r="ALD54" s="76"/>
      <c r="ALE54" s="76"/>
      <c r="ALF54" s="76"/>
      <c r="ALG54" s="76"/>
      <c r="ALH54" s="76"/>
      <c r="ALI54" s="76"/>
      <c r="ALJ54" s="76"/>
      <c r="ALK54" s="76"/>
      <c r="ALL54" s="76"/>
      <c r="ALM54" s="76"/>
      <c r="ALN54" s="76"/>
      <c r="ALO54" s="76"/>
      <c r="ALP54" s="76"/>
      <c r="ALQ54" s="76"/>
      <c r="ALR54" s="76"/>
      <c r="ALS54" s="76"/>
      <c r="ALT54" s="76"/>
      <c r="ALU54" s="76"/>
      <c r="ALV54" s="76"/>
      <c r="ALW54" s="76"/>
      <c r="ALX54" s="76"/>
      <c r="ALY54" s="76"/>
      <c r="ALZ54" s="76"/>
      <c r="AMA54" s="76"/>
      <c r="AMB54" s="76"/>
      <c r="AMC54" s="76"/>
      <c r="AMD54" s="76"/>
      <c r="AME54" s="76"/>
      <c r="AMF54" s="76"/>
      <c r="AMG54" s="76"/>
      <c r="AMH54" s="76"/>
      <c r="AMI54" s="76"/>
      <c r="AMJ54" s="76"/>
      <c r="AMK54" s="76"/>
      <c r="AML54" s="76"/>
      <c r="AMM54" s="76"/>
      <c r="AMN54" s="76"/>
      <c r="AMO54" s="76"/>
      <c r="AMP54" s="76"/>
      <c r="AMQ54" s="76"/>
      <c r="AMR54" s="76"/>
      <c r="AMS54" s="76"/>
      <c r="AMT54" s="76"/>
      <c r="AMU54" s="76"/>
      <c r="AMV54" s="76"/>
      <c r="AMW54" s="76"/>
      <c r="AMX54" s="76"/>
      <c r="AMY54" s="76"/>
      <c r="AMZ54" s="76"/>
      <c r="ANA54" s="76"/>
      <c r="ANB54" s="76"/>
      <c r="ANC54" s="76"/>
      <c r="AND54" s="76"/>
      <c r="ANE54" s="76"/>
      <c r="ANF54" s="76"/>
      <c r="ANG54" s="76"/>
      <c r="ANH54" s="76"/>
      <c r="ANI54" s="76"/>
      <c r="ANJ54" s="76"/>
      <c r="ANK54" s="76"/>
      <c r="ANL54" s="76"/>
      <c r="ANM54" s="76"/>
      <c r="ANN54" s="76"/>
      <c r="ANO54" s="76"/>
      <c r="ANP54" s="76"/>
      <c r="ANQ54" s="76"/>
      <c r="ANR54" s="76"/>
      <c r="ANS54" s="76"/>
      <c r="ANT54" s="76"/>
      <c r="ANU54" s="76"/>
      <c r="ANV54" s="76"/>
      <c r="ANW54" s="76"/>
      <c r="ANX54" s="76"/>
      <c r="ANY54" s="76"/>
      <c r="ANZ54" s="76"/>
      <c r="AOA54" s="76"/>
      <c r="AOB54" s="76"/>
      <c r="AOC54" s="76"/>
      <c r="AOD54" s="76"/>
      <c r="AOE54" s="76"/>
      <c r="AOF54" s="76"/>
      <c r="AOG54" s="76"/>
      <c r="AOH54" s="76"/>
      <c r="AOI54" s="76"/>
      <c r="AOJ54" s="76"/>
      <c r="AOK54" s="76"/>
      <c r="AOL54" s="76"/>
      <c r="AOM54" s="76"/>
      <c r="AON54" s="76"/>
      <c r="AOO54" s="76"/>
      <c r="AOP54" s="76"/>
      <c r="AOQ54" s="76"/>
      <c r="AOR54" s="76"/>
      <c r="AOS54" s="76"/>
      <c r="AOT54" s="76"/>
      <c r="AOU54" s="76"/>
      <c r="AOV54" s="76"/>
      <c r="AOW54" s="76"/>
      <c r="AOX54" s="76"/>
      <c r="AOY54" s="76"/>
      <c r="AOZ54" s="76"/>
      <c r="APA54" s="76"/>
      <c r="APB54" s="76"/>
      <c r="APC54" s="76"/>
      <c r="APD54" s="76"/>
      <c r="APE54" s="76"/>
      <c r="APF54" s="76"/>
      <c r="APG54" s="76"/>
      <c r="APH54" s="76"/>
      <c r="API54" s="76"/>
      <c r="APJ54" s="76"/>
      <c r="APK54" s="76"/>
      <c r="APL54" s="76"/>
      <c r="APM54" s="76"/>
      <c r="APN54" s="76"/>
      <c r="APO54" s="76"/>
      <c r="APP54" s="76"/>
      <c r="APQ54" s="76"/>
      <c r="APR54" s="76"/>
      <c r="APS54" s="76"/>
      <c r="APT54" s="76"/>
      <c r="APU54" s="76"/>
      <c r="APV54" s="76"/>
      <c r="APW54" s="76"/>
      <c r="APX54" s="76"/>
      <c r="APY54" s="76"/>
      <c r="APZ54" s="76"/>
      <c r="AQA54" s="76"/>
      <c r="AQB54" s="76"/>
      <c r="AQC54" s="76"/>
      <c r="AQD54" s="76"/>
      <c r="AQE54" s="76"/>
      <c r="AQF54" s="76"/>
      <c r="AQG54" s="76"/>
      <c r="AQH54" s="76"/>
      <c r="AQI54" s="76"/>
      <c r="AQJ54" s="76"/>
      <c r="AQK54" s="76"/>
      <c r="AQL54" s="76"/>
      <c r="AQM54" s="76"/>
      <c r="AQN54" s="76"/>
      <c r="AQO54" s="76"/>
      <c r="AQP54" s="76"/>
      <c r="AQQ54" s="76"/>
      <c r="AQR54" s="76"/>
      <c r="AQS54" s="76"/>
      <c r="AQT54" s="76"/>
      <c r="AQU54" s="76"/>
      <c r="AQV54" s="76"/>
      <c r="AQW54" s="76"/>
      <c r="AQX54" s="76"/>
      <c r="AQY54" s="76"/>
      <c r="AQZ54" s="76"/>
      <c r="ARA54" s="76"/>
      <c r="ARB54" s="76"/>
      <c r="ARC54" s="76"/>
      <c r="ARD54" s="76"/>
      <c r="ARE54" s="76"/>
      <c r="ARF54" s="76"/>
      <c r="ARG54" s="76"/>
      <c r="ARH54" s="76"/>
      <c r="ARI54" s="76"/>
      <c r="ARJ54" s="76"/>
      <c r="ARK54" s="76"/>
      <c r="ARL54" s="76"/>
      <c r="ARM54" s="76"/>
      <c r="ARN54" s="76"/>
      <c r="ARO54" s="76"/>
      <c r="ARP54" s="76"/>
      <c r="ARQ54" s="76"/>
      <c r="ARR54" s="76"/>
      <c r="ARS54" s="76"/>
      <c r="ART54" s="76"/>
      <c r="ARU54" s="76"/>
      <c r="ARV54" s="76"/>
      <c r="ARW54" s="76"/>
      <c r="ARX54" s="76"/>
      <c r="ARY54" s="76"/>
      <c r="ARZ54" s="76"/>
      <c r="ASA54" s="76"/>
      <c r="ASB54" s="76"/>
      <c r="ASC54" s="76"/>
      <c r="ASD54" s="76"/>
      <c r="ASE54" s="76"/>
      <c r="ASF54" s="76"/>
      <c r="ASG54" s="76"/>
      <c r="ASH54" s="76"/>
      <c r="ASI54" s="76"/>
      <c r="ASJ54" s="76"/>
      <c r="ASK54" s="76"/>
      <c r="ASL54" s="76"/>
      <c r="ASM54" s="76"/>
      <c r="ASN54" s="76"/>
      <c r="ASO54" s="76"/>
      <c r="ASP54" s="76"/>
      <c r="ASQ54" s="76"/>
      <c r="ASR54" s="76"/>
      <c r="ASS54" s="76"/>
      <c r="AST54" s="76"/>
      <c r="ASU54" s="76"/>
      <c r="ASV54" s="76"/>
      <c r="ASW54" s="76"/>
      <c r="ASX54" s="76"/>
      <c r="ASY54" s="76"/>
      <c r="ASZ54" s="76"/>
      <c r="ATA54" s="76"/>
      <c r="ATB54" s="76"/>
      <c r="ATC54" s="76"/>
      <c r="ATD54" s="76"/>
      <c r="ATE54" s="76"/>
      <c r="ATF54" s="76"/>
      <c r="ATG54" s="76"/>
      <c r="ATH54" s="76"/>
      <c r="ATI54" s="76"/>
      <c r="ATJ54" s="76"/>
      <c r="ATK54" s="76"/>
      <c r="ATL54" s="76"/>
      <c r="ATM54" s="76"/>
      <c r="ATN54" s="76"/>
      <c r="ATO54" s="76"/>
      <c r="ATP54" s="76"/>
      <c r="ATQ54" s="76"/>
      <c r="ATR54" s="76"/>
      <c r="ATS54" s="76"/>
      <c r="ATT54" s="76"/>
      <c r="ATU54" s="76"/>
      <c r="ATV54" s="76"/>
      <c r="ATW54" s="76"/>
      <c r="ATX54" s="76"/>
      <c r="ATY54" s="76"/>
      <c r="ATZ54" s="76"/>
      <c r="AUA54" s="76"/>
      <c r="AUB54" s="76"/>
      <c r="AUC54" s="76"/>
      <c r="AUD54" s="76"/>
      <c r="AUE54" s="76"/>
      <c r="AUF54" s="76"/>
      <c r="AUG54" s="76"/>
      <c r="AUH54" s="76"/>
      <c r="AUI54" s="76"/>
      <c r="AUJ54" s="76"/>
      <c r="AUK54" s="76"/>
      <c r="AUL54" s="76"/>
      <c r="AUM54" s="76"/>
      <c r="AUN54" s="76"/>
      <c r="AUO54" s="76"/>
      <c r="AUP54" s="76"/>
      <c r="AUQ54" s="76"/>
      <c r="AUR54" s="76"/>
      <c r="AUS54" s="76"/>
      <c r="AUT54" s="76"/>
      <c r="AUU54" s="76"/>
      <c r="AUV54" s="76"/>
      <c r="AUW54" s="76"/>
      <c r="AUX54" s="76"/>
      <c r="AUY54" s="76"/>
      <c r="AUZ54" s="76"/>
      <c r="AVA54" s="76"/>
      <c r="AVB54" s="76"/>
      <c r="AVC54" s="76"/>
      <c r="AVD54" s="76"/>
      <c r="AVE54" s="76"/>
      <c r="AVF54" s="76"/>
      <c r="AVG54" s="76"/>
      <c r="AVH54" s="76"/>
      <c r="AVI54" s="76"/>
      <c r="AVJ54" s="76"/>
      <c r="AVK54" s="76"/>
      <c r="AVL54" s="76"/>
      <c r="AVM54" s="76"/>
      <c r="AVN54" s="76"/>
      <c r="AVO54" s="76"/>
      <c r="AVP54" s="76"/>
      <c r="AVQ54" s="76"/>
      <c r="AVR54" s="76"/>
      <c r="AVS54" s="76"/>
      <c r="AVT54" s="76"/>
      <c r="AVU54" s="76"/>
      <c r="AVV54" s="76"/>
      <c r="AVW54" s="76"/>
      <c r="AVX54" s="76"/>
      <c r="AVY54" s="76"/>
      <c r="AVZ54" s="76"/>
      <c r="AWA54" s="76"/>
      <c r="AWB54" s="76"/>
      <c r="AWC54" s="76"/>
      <c r="AWD54" s="76"/>
      <c r="AWE54" s="76"/>
      <c r="AWF54" s="76"/>
      <c r="AWG54" s="76"/>
      <c r="AWH54" s="76"/>
      <c r="AWI54" s="76"/>
      <c r="AWJ54" s="76"/>
      <c r="AWK54" s="76"/>
      <c r="AWL54" s="76"/>
      <c r="AWM54" s="76"/>
      <c r="AWN54" s="76"/>
      <c r="AWO54" s="76"/>
      <c r="AWP54" s="76"/>
      <c r="AWQ54" s="76"/>
      <c r="AWR54" s="76"/>
      <c r="AWS54" s="76"/>
      <c r="AWT54" s="76"/>
      <c r="AWU54" s="76"/>
      <c r="AWV54" s="76"/>
      <c r="AWW54" s="76"/>
      <c r="AWX54" s="76"/>
      <c r="AWY54" s="76"/>
      <c r="AWZ54" s="76"/>
      <c r="AXA54" s="76"/>
      <c r="AXB54" s="76"/>
      <c r="AXC54" s="76"/>
      <c r="AXD54" s="76"/>
      <c r="AXE54" s="76"/>
      <c r="AXF54" s="76"/>
      <c r="AXG54" s="76"/>
      <c r="AXH54" s="76"/>
      <c r="AXI54" s="76"/>
      <c r="AXJ54" s="76"/>
      <c r="AXK54" s="76"/>
      <c r="AXL54" s="76"/>
      <c r="AXM54" s="76"/>
      <c r="AXN54" s="76"/>
      <c r="AXO54" s="76"/>
      <c r="AXP54" s="76"/>
      <c r="AXQ54" s="76"/>
      <c r="AXR54" s="76"/>
      <c r="AXS54" s="76"/>
      <c r="AXT54" s="76"/>
      <c r="AXU54" s="76"/>
      <c r="AXV54" s="76"/>
      <c r="AXW54" s="76"/>
      <c r="AXX54" s="76"/>
      <c r="AXY54" s="76"/>
      <c r="AXZ54" s="76"/>
      <c r="AYA54" s="76"/>
      <c r="AYB54" s="76"/>
      <c r="AYC54" s="76"/>
      <c r="AYD54" s="76"/>
      <c r="AYE54" s="76"/>
      <c r="AYF54" s="76"/>
      <c r="AYG54" s="76"/>
      <c r="AYH54" s="76"/>
      <c r="AYI54" s="76"/>
      <c r="AYJ54" s="76"/>
      <c r="AYK54" s="76"/>
      <c r="AYL54" s="76"/>
      <c r="AYM54" s="76"/>
      <c r="AYN54" s="76"/>
      <c r="AYO54" s="76"/>
      <c r="AYP54" s="76"/>
      <c r="AYQ54" s="76"/>
      <c r="AYR54" s="76"/>
      <c r="AYS54" s="76"/>
      <c r="AYT54" s="76"/>
      <c r="AYU54" s="76"/>
      <c r="AYV54" s="76"/>
      <c r="AYW54" s="76"/>
      <c r="AYX54" s="76"/>
      <c r="AYY54" s="76"/>
      <c r="AYZ54" s="76"/>
      <c r="AZA54" s="76"/>
      <c r="AZB54" s="76"/>
      <c r="AZC54" s="76"/>
      <c r="AZD54" s="76"/>
      <c r="AZE54" s="76"/>
      <c r="AZF54" s="76"/>
      <c r="AZG54" s="76"/>
      <c r="AZH54" s="76"/>
      <c r="AZI54" s="76"/>
      <c r="AZJ54" s="76"/>
      <c r="AZK54" s="76"/>
      <c r="AZL54" s="76"/>
      <c r="AZM54" s="76"/>
      <c r="AZN54" s="76"/>
      <c r="AZO54" s="76"/>
      <c r="AZP54" s="76"/>
      <c r="AZQ54" s="76"/>
      <c r="AZR54" s="76"/>
      <c r="AZS54" s="76"/>
      <c r="AZT54" s="76"/>
      <c r="AZU54" s="76"/>
      <c r="AZV54" s="76"/>
      <c r="AZW54" s="76"/>
      <c r="AZX54" s="76"/>
      <c r="AZY54" s="76"/>
      <c r="AZZ54" s="76"/>
      <c r="BAA54" s="76"/>
      <c r="BAB54" s="76"/>
      <c r="BAC54" s="76"/>
      <c r="BAD54" s="76"/>
      <c r="BAE54" s="76"/>
      <c r="BAF54" s="76"/>
      <c r="BAG54" s="76"/>
      <c r="BAH54" s="76"/>
      <c r="BAI54" s="76"/>
      <c r="BAJ54" s="76"/>
      <c r="BAK54" s="76"/>
      <c r="BAL54" s="76"/>
      <c r="BAM54" s="76"/>
      <c r="BAN54" s="76"/>
      <c r="BAO54" s="76"/>
      <c r="BAP54" s="76"/>
      <c r="BAQ54" s="76"/>
      <c r="BAR54" s="76"/>
      <c r="BAS54" s="76"/>
      <c r="BAT54" s="76"/>
      <c r="BAU54" s="76"/>
      <c r="BAV54" s="76"/>
      <c r="BAW54" s="76"/>
      <c r="BAX54" s="76"/>
      <c r="BAY54" s="76"/>
      <c r="BAZ54" s="76"/>
      <c r="BBA54" s="76"/>
      <c r="BBB54" s="76"/>
      <c r="BBC54" s="76"/>
      <c r="BBD54" s="76"/>
      <c r="BBE54" s="76"/>
      <c r="BBF54" s="76"/>
      <c r="BBG54" s="76"/>
      <c r="BBH54" s="76"/>
      <c r="BBI54" s="76"/>
      <c r="BBJ54" s="76"/>
      <c r="BBK54" s="76"/>
      <c r="BBL54" s="76"/>
      <c r="BBM54" s="76"/>
      <c r="BBN54" s="76"/>
      <c r="BBO54" s="76"/>
      <c r="BBP54" s="76"/>
      <c r="BBQ54" s="76"/>
      <c r="BBR54" s="76"/>
      <c r="BBS54" s="76"/>
      <c r="BBT54" s="76"/>
      <c r="BBU54" s="76"/>
      <c r="BBV54" s="76"/>
      <c r="BBW54" s="76"/>
      <c r="BBX54" s="76"/>
      <c r="BBY54" s="76"/>
      <c r="BBZ54" s="76"/>
      <c r="BCA54" s="76"/>
      <c r="BCB54" s="76"/>
      <c r="BCC54" s="76"/>
      <c r="BCD54" s="76"/>
      <c r="BCE54" s="76"/>
      <c r="BCF54" s="76"/>
      <c r="BCG54" s="76"/>
      <c r="BCH54" s="76"/>
      <c r="BCI54" s="76"/>
      <c r="BCJ54" s="76"/>
      <c r="BCK54" s="76"/>
      <c r="BCL54" s="76"/>
      <c r="BCM54" s="76"/>
      <c r="BCN54" s="76"/>
      <c r="BCO54" s="76"/>
      <c r="BCP54" s="76"/>
      <c r="BCQ54" s="76"/>
      <c r="BCR54" s="76"/>
      <c r="BCS54" s="76"/>
      <c r="BCT54" s="76"/>
      <c r="BCU54" s="76"/>
      <c r="BCV54" s="76"/>
      <c r="BCW54" s="76"/>
      <c r="BCX54" s="76"/>
      <c r="BCY54" s="76"/>
      <c r="BCZ54" s="76"/>
      <c r="BDA54" s="76"/>
      <c r="BDB54" s="76"/>
      <c r="BDC54" s="76"/>
      <c r="BDD54" s="76"/>
      <c r="BDE54" s="76"/>
      <c r="BDF54" s="76"/>
      <c r="BDG54" s="76"/>
      <c r="BDH54" s="76"/>
      <c r="BDI54" s="76"/>
      <c r="BDJ54" s="76"/>
      <c r="BDK54" s="76"/>
      <c r="BDL54" s="76"/>
      <c r="BDM54" s="76"/>
      <c r="BDN54" s="76"/>
      <c r="BDO54" s="76"/>
      <c r="BDP54" s="76"/>
      <c r="BDQ54" s="76"/>
      <c r="BDR54" s="76"/>
      <c r="BDS54" s="76"/>
      <c r="BDT54" s="76"/>
      <c r="BDU54" s="76"/>
      <c r="BDV54" s="76"/>
      <c r="BDW54" s="76"/>
      <c r="BDX54" s="76"/>
      <c r="BDY54" s="76"/>
      <c r="BDZ54" s="76"/>
      <c r="BEA54" s="76"/>
      <c r="BEB54" s="76"/>
      <c r="BEC54" s="76"/>
      <c r="BED54" s="76"/>
      <c r="BEE54" s="76"/>
      <c r="BEF54" s="76"/>
      <c r="BEG54" s="76"/>
      <c r="BEH54" s="76"/>
      <c r="BEI54" s="76"/>
      <c r="BEJ54" s="76"/>
      <c r="BEK54" s="76"/>
      <c r="BEL54" s="76"/>
      <c r="BEM54" s="76"/>
      <c r="BEN54" s="76"/>
      <c r="BEO54" s="76"/>
      <c r="BEP54" s="76"/>
      <c r="BEQ54" s="76"/>
      <c r="BER54" s="76"/>
      <c r="BES54" s="76"/>
      <c r="BET54" s="76"/>
      <c r="BEU54" s="76"/>
      <c r="BEV54" s="76"/>
      <c r="BEW54" s="76"/>
      <c r="BEX54" s="76"/>
      <c r="BEY54" s="76"/>
      <c r="BEZ54" s="76"/>
      <c r="BFA54" s="76"/>
      <c r="BFB54" s="76"/>
      <c r="BFC54" s="76"/>
      <c r="BFD54" s="76"/>
      <c r="BFE54" s="76"/>
      <c r="BFF54" s="76"/>
      <c r="BFG54" s="76"/>
      <c r="BFH54" s="76"/>
      <c r="BFI54" s="76"/>
      <c r="BFJ54" s="76"/>
      <c r="BFK54" s="76"/>
      <c r="BFL54" s="76"/>
      <c r="BFM54" s="76"/>
      <c r="BFN54" s="76"/>
      <c r="BFO54" s="76"/>
      <c r="BFP54" s="76"/>
      <c r="BFQ54" s="76"/>
      <c r="BFR54" s="76"/>
      <c r="BFS54" s="76"/>
      <c r="BFT54" s="76"/>
      <c r="BFU54" s="76"/>
      <c r="BFV54" s="76"/>
      <c r="BFW54" s="76"/>
      <c r="BFX54" s="76"/>
      <c r="BFY54" s="76"/>
      <c r="BFZ54" s="76"/>
      <c r="BGA54" s="76"/>
      <c r="BGB54" s="76"/>
      <c r="BGC54" s="76"/>
      <c r="BGD54" s="76"/>
      <c r="BGE54" s="76"/>
      <c r="BGF54" s="76"/>
      <c r="BGG54" s="76"/>
      <c r="BGH54" s="76"/>
      <c r="BGI54" s="76"/>
      <c r="BGJ54" s="76"/>
      <c r="BGK54" s="76"/>
      <c r="BGL54" s="76"/>
      <c r="BGM54" s="76"/>
      <c r="BGN54" s="76"/>
      <c r="BGO54" s="76"/>
      <c r="BGP54" s="76"/>
      <c r="BGQ54" s="76"/>
      <c r="BGR54" s="76"/>
      <c r="BGS54" s="76"/>
      <c r="BGT54" s="76"/>
      <c r="BGU54" s="76"/>
      <c r="BGV54" s="76"/>
      <c r="BGW54" s="76"/>
      <c r="BGX54" s="76"/>
      <c r="BGY54" s="76"/>
      <c r="BGZ54" s="76"/>
      <c r="BHA54" s="76"/>
      <c r="BHB54" s="76"/>
      <c r="BHC54" s="76"/>
      <c r="BHD54" s="76"/>
      <c r="BHE54" s="76"/>
      <c r="BHF54" s="76"/>
      <c r="BHG54" s="76"/>
      <c r="BHH54" s="76"/>
      <c r="BHI54" s="76"/>
      <c r="BHJ54" s="76"/>
      <c r="BHK54" s="76"/>
      <c r="BHL54" s="76"/>
      <c r="BHM54" s="76"/>
      <c r="BHN54" s="76"/>
      <c r="BHO54" s="76"/>
      <c r="BHP54" s="76"/>
      <c r="BHQ54" s="76"/>
      <c r="BHR54" s="76"/>
      <c r="BHS54" s="76"/>
      <c r="BHT54" s="76"/>
      <c r="BHU54" s="76"/>
      <c r="BHV54" s="76"/>
      <c r="BHW54" s="76"/>
      <c r="BHX54" s="76"/>
      <c r="BHY54" s="76"/>
      <c r="BHZ54" s="76"/>
      <c r="BIA54" s="76"/>
      <c r="BIB54" s="76"/>
      <c r="BIC54" s="76"/>
      <c r="BID54" s="76"/>
      <c r="BIE54" s="76"/>
      <c r="BIF54" s="76"/>
      <c r="BIG54" s="76"/>
      <c r="BIH54" s="76"/>
      <c r="BII54" s="76"/>
      <c r="BIJ54" s="76"/>
      <c r="BIK54" s="76"/>
      <c r="BIL54" s="76"/>
      <c r="BIM54" s="76"/>
      <c r="BIN54" s="76"/>
      <c r="BIO54" s="76"/>
      <c r="BIP54" s="76"/>
      <c r="BIQ54" s="76"/>
      <c r="BIR54" s="76"/>
      <c r="BIS54" s="76"/>
      <c r="BIT54" s="76"/>
      <c r="BIU54" s="76"/>
      <c r="BIV54" s="76"/>
      <c r="BIW54" s="76"/>
      <c r="BIX54" s="76"/>
      <c r="BIY54" s="76"/>
      <c r="BIZ54" s="76"/>
      <c r="BJA54" s="76"/>
      <c r="BJB54" s="76"/>
      <c r="BJC54" s="76"/>
      <c r="BJD54" s="76"/>
      <c r="BJE54" s="76"/>
      <c r="BJF54" s="76"/>
      <c r="BJG54" s="76"/>
      <c r="BJH54" s="76"/>
      <c r="BJI54" s="76"/>
      <c r="BJJ54" s="76"/>
      <c r="BJK54" s="76"/>
      <c r="BJL54" s="76"/>
      <c r="BJM54" s="76"/>
      <c r="BJN54" s="76"/>
      <c r="BJO54" s="76"/>
      <c r="BJP54" s="76"/>
      <c r="BJQ54" s="76"/>
      <c r="BJR54" s="76"/>
      <c r="BJS54" s="76"/>
      <c r="BJT54" s="76"/>
      <c r="BJU54" s="76"/>
      <c r="BJV54" s="76"/>
      <c r="BJW54" s="76"/>
      <c r="BJX54" s="76"/>
      <c r="BJY54" s="76"/>
      <c r="BJZ54" s="76"/>
      <c r="BKA54" s="76"/>
      <c r="BKB54" s="76"/>
      <c r="BKC54" s="76"/>
      <c r="BKD54" s="76"/>
      <c r="BKE54" s="76"/>
      <c r="BKF54" s="76"/>
      <c r="BKG54" s="76"/>
      <c r="BKH54" s="76"/>
      <c r="BKI54" s="76"/>
      <c r="BKJ54" s="76"/>
      <c r="BKK54" s="76"/>
      <c r="BKL54" s="76"/>
      <c r="BKM54" s="76"/>
      <c r="BKN54" s="76"/>
      <c r="BKO54" s="76"/>
      <c r="BKP54" s="76"/>
      <c r="BKQ54" s="76"/>
      <c r="BKR54" s="76"/>
      <c r="BKS54" s="76"/>
      <c r="BKT54" s="76"/>
      <c r="BKU54" s="76"/>
      <c r="BKV54" s="76"/>
      <c r="BKW54" s="76"/>
      <c r="BKX54" s="76"/>
      <c r="BKY54" s="76"/>
      <c r="BKZ54" s="76"/>
      <c r="BLA54" s="76"/>
      <c r="BLB54" s="76"/>
      <c r="BLC54" s="76"/>
      <c r="BLD54" s="76"/>
      <c r="BLE54" s="76"/>
      <c r="BLF54" s="76"/>
      <c r="BLG54" s="76"/>
      <c r="BLH54" s="76"/>
      <c r="BLI54" s="76"/>
      <c r="BLJ54" s="76"/>
      <c r="BLK54" s="76"/>
      <c r="BLL54" s="76"/>
      <c r="BLM54" s="76"/>
      <c r="BLN54" s="76"/>
      <c r="BLO54" s="76"/>
      <c r="BLP54" s="76"/>
      <c r="BLQ54" s="76"/>
      <c r="BLR54" s="76"/>
      <c r="BLS54" s="76"/>
      <c r="BLT54" s="76"/>
      <c r="BLU54" s="76"/>
      <c r="BLV54" s="76"/>
      <c r="BLW54" s="76"/>
      <c r="BLX54" s="76"/>
      <c r="BLY54" s="76"/>
      <c r="BLZ54" s="76"/>
      <c r="BMA54" s="76"/>
      <c r="BMB54" s="76"/>
      <c r="BMC54" s="76"/>
      <c r="BMD54" s="76"/>
      <c r="BME54" s="76"/>
      <c r="BMF54" s="76"/>
      <c r="BMG54" s="76"/>
      <c r="BMH54" s="76"/>
      <c r="BMI54" s="76"/>
      <c r="BMJ54" s="76"/>
      <c r="BMK54" s="76"/>
      <c r="BML54" s="76"/>
      <c r="BMM54" s="76"/>
      <c r="BMN54" s="76"/>
      <c r="BMO54" s="76"/>
      <c r="BMP54" s="76"/>
      <c r="BMQ54" s="76"/>
      <c r="BMR54" s="76"/>
      <c r="BMS54" s="76"/>
      <c r="BMT54" s="76"/>
      <c r="BMU54" s="76"/>
      <c r="BMV54" s="76"/>
      <c r="BMW54" s="76"/>
      <c r="BMX54" s="76"/>
      <c r="BMY54" s="76"/>
      <c r="BMZ54" s="76"/>
      <c r="BNA54" s="76"/>
      <c r="BNB54" s="76"/>
      <c r="BNC54" s="76"/>
      <c r="BND54" s="76"/>
      <c r="BNE54" s="76"/>
      <c r="BNF54" s="76"/>
      <c r="BNG54" s="76"/>
      <c r="BNH54" s="76"/>
      <c r="BNI54" s="76"/>
      <c r="BNJ54" s="76"/>
      <c r="BNK54" s="76"/>
      <c r="BNL54" s="76"/>
      <c r="BNM54" s="76"/>
      <c r="BNN54" s="76"/>
      <c r="BNO54" s="76"/>
      <c r="BNP54" s="76"/>
      <c r="BNQ54" s="76"/>
      <c r="BNR54" s="76"/>
      <c r="BNS54" s="76"/>
      <c r="BNT54" s="76"/>
      <c r="BNU54" s="76"/>
      <c r="BNV54" s="76"/>
      <c r="BNW54" s="76"/>
      <c r="BNX54" s="76"/>
      <c r="BNY54" s="76"/>
      <c r="BNZ54" s="76"/>
      <c r="BOA54" s="76"/>
      <c r="BOB54" s="76"/>
      <c r="BOC54" s="76"/>
      <c r="BOD54" s="76"/>
      <c r="BOE54" s="76"/>
      <c r="BOF54" s="76"/>
      <c r="BOG54" s="76"/>
      <c r="BOH54" s="76"/>
      <c r="BOI54" s="76"/>
      <c r="BOJ54" s="76"/>
      <c r="BOK54" s="76"/>
      <c r="BOL54" s="76"/>
      <c r="BOM54" s="76"/>
      <c r="BON54" s="76"/>
      <c r="BOO54" s="76"/>
      <c r="BOP54" s="76"/>
      <c r="BOQ54" s="76"/>
      <c r="BOR54" s="76"/>
      <c r="BOS54" s="76"/>
      <c r="BOT54" s="76"/>
      <c r="BOU54" s="76"/>
      <c r="BOV54" s="76"/>
      <c r="BOW54" s="76"/>
      <c r="BOX54" s="76"/>
      <c r="BOY54" s="76"/>
      <c r="BOZ54" s="76"/>
      <c r="BPA54" s="76"/>
      <c r="BPB54" s="76"/>
      <c r="BPC54" s="76"/>
      <c r="BPD54" s="76"/>
      <c r="BPE54" s="76"/>
      <c r="BPF54" s="76"/>
      <c r="BPG54" s="76"/>
      <c r="BPH54" s="76"/>
      <c r="BPI54" s="76"/>
      <c r="BPJ54" s="76"/>
      <c r="BPK54" s="76"/>
      <c r="BPL54" s="76"/>
      <c r="BPM54" s="76"/>
      <c r="BPN54" s="76"/>
      <c r="BPO54" s="76"/>
      <c r="BPP54" s="76"/>
      <c r="BPQ54" s="76"/>
      <c r="BPR54" s="76"/>
      <c r="BPS54" s="76"/>
      <c r="BPT54" s="76"/>
      <c r="BPU54" s="76"/>
      <c r="BPV54" s="76"/>
      <c r="BPW54" s="76"/>
      <c r="BPX54" s="76"/>
      <c r="BPY54" s="76"/>
      <c r="BPZ54" s="76"/>
      <c r="BQA54" s="76"/>
      <c r="BQB54" s="76"/>
      <c r="BQC54" s="76"/>
      <c r="BQD54" s="76"/>
      <c r="BQE54" s="76"/>
      <c r="BQF54" s="76"/>
      <c r="BQG54" s="76"/>
      <c r="BQH54" s="76"/>
      <c r="BQI54" s="76"/>
      <c r="BQJ54" s="76"/>
      <c r="BQK54" s="76"/>
      <c r="BQL54" s="76"/>
      <c r="BQM54" s="76"/>
      <c r="BQN54" s="76"/>
      <c r="BQO54" s="76"/>
      <c r="BQP54" s="76"/>
      <c r="BQQ54" s="76"/>
      <c r="BQR54" s="76"/>
      <c r="BQS54" s="76"/>
      <c r="BQT54" s="76"/>
      <c r="BQU54" s="76"/>
      <c r="BQV54" s="76"/>
      <c r="BQW54" s="76"/>
      <c r="BQX54" s="76"/>
      <c r="BQY54" s="76"/>
      <c r="BQZ54" s="76"/>
      <c r="BRA54" s="76"/>
      <c r="BRB54" s="76"/>
      <c r="BRC54" s="76"/>
      <c r="BRD54" s="76"/>
      <c r="BRE54" s="76"/>
      <c r="BRF54" s="76"/>
      <c r="BRG54" s="76"/>
      <c r="BRH54" s="76"/>
      <c r="BRI54" s="76"/>
      <c r="BRJ54" s="76"/>
      <c r="BRK54" s="76"/>
      <c r="BRL54" s="76"/>
      <c r="BRM54" s="76"/>
      <c r="BRN54" s="76"/>
      <c r="BRO54" s="76"/>
      <c r="BRP54" s="76"/>
      <c r="BRQ54" s="76"/>
      <c r="BRR54" s="76"/>
      <c r="BRS54" s="76"/>
      <c r="BRT54" s="76"/>
      <c r="BRU54" s="76"/>
      <c r="BRV54" s="76"/>
      <c r="BRW54" s="76"/>
      <c r="BRX54" s="76"/>
      <c r="BRY54" s="76"/>
      <c r="BRZ54" s="76"/>
      <c r="BSA54" s="76"/>
      <c r="BSB54" s="76"/>
      <c r="BSC54" s="76"/>
      <c r="BSD54" s="76"/>
      <c r="BSE54" s="76"/>
      <c r="BSF54" s="76"/>
      <c r="BSG54" s="76"/>
      <c r="BSH54" s="76"/>
      <c r="BSI54" s="76"/>
      <c r="BSJ54" s="76"/>
      <c r="BSK54" s="76"/>
      <c r="BSL54" s="76"/>
      <c r="BSM54" s="76"/>
      <c r="BSN54" s="76"/>
      <c r="BSO54" s="76"/>
      <c r="BSP54" s="76"/>
      <c r="BSQ54" s="76"/>
      <c r="BSR54" s="76"/>
      <c r="BSS54" s="76"/>
      <c r="BST54" s="76"/>
      <c r="BSU54" s="76"/>
      <c r="BSV54" s="76"/>
      <c r="BSW54" s="76"/>
      <c r="BSX54" s="76"/>
      <c r="BSY54" s="76"/>
      <c r="BSZ54" s="76"/>
      <c r="BTA54" s="76"/>
      <c r="BTB54" s="76"/>
      <c r="BTC54" s="76"/>
      <c r="BTD54" s="76"/>
      <c r="BTE54" s="76"/>
      <c r="BTF54" s="76"/>
      <c r="BTG54" s="76"/>
      <c r="BTH54" s="76"/>
      <c r="BTI54" s="76"/>
      <c r="BTJ54" s="76"/>
      <c r="BTK54" s="76"/>
      <c r="BTL54" s="76"/>
      <c r="BTM54" s="76"/>
      <c r="BTN54" s="76"/>
      <c r="BTO54" s="76"/>
      <c r="BTP54" s="76"/>
      <c r="BTQ54" s="76"/>
      <c r="BTR54" s="76"/>
      <c r="BTS54" s="76"/>
      <c r="BTT54" s="76"/>
      <c r="BTU54" s="76"/>
      <c r="BTV54" s="76"/>
      <c r="BTW54" s="76"/>
      <c r="BTX54" s="76"/>
      <c r="BTY54" s="76"/>
      <c r="BTZ54" s="76"/>
      <c r="BUA54" s="76"/>
      <c r="BUB54" s="76"/>
      <c r="BUC54" s="76"/>
      <c r="BUD54" s="76"/>
      <c r="BUE54" s="76"/>
      <c r="BUF54" s="76"/>
      <c r="BUG54" s="76"/>
      <c r="BUH54" s="76"/>
      <c r="BUI54" s="76"/>
      <c r="BUJ54" s="76"/>
      <c r="BUK54" s="76"/>
      <c r="BUL54" s="76"/>
      <c r="BUM54" s="76"/>
      <c r="BUN54" s="76"/>
      <c r="BUO54" s="76"/>
      <c r="BUP54" s="76"/>
      <c r="BUQ54" s="76"/>
      <c r="BUR54" s="76"/>
      <c r="BUS54" s="76"/>
      <c r="BUT54" s="76"/>
      <c r="BUU54" s="76"/>
      <c r="BUV54" s="76"/>
      <c r="BUW54" s="76"/>
      <c r="BUX54" s="76"/>
      <c r="BUY54" s="76"/>
      <c r="BUZ54" s="76"/>
      <c r="BVA54" s="76"/>
      <c r="BVB54" s="76"/>
      <c r="BVC54" s="76"/>
      <c r="BVD54" s="76"/>
      <c r="BVE54" s="76"/>
      <c r="BVF54" s="76"/>
      <c r="BVG54" s="76"/>
      <c r="BVH54" s="76"/>
      <c r="BVI54" s="76"/>
      <c r="BVJ54" s="76"/>
      <c r="BVK54" s="76"/>
      <c r="BVL54" s="76"/>
      <c r="BVM54" s="76"/>
      <c r="BVN54" s="76"/>
      <c r="BVO54" s="76"/>
      <c r="BVP54" s="76"/>
      <c r="BVQ54" s="76"/>
      <c r="BVR54" s="76"/>
      <c r="BVS54" s="76"/>
      <c r="BVT54" s="76"/>
      <c r="BVU54" s="76"/>
      <c r="BVV54" s="76"/>
      <c r="BVW54" s="76"/>
      <c r="BVX54" s="76"/>
      <c r="BVY54" s="76"/>
      <c r="BVZ54" s="76"/>
      <c r="BWA54" s="76"/>
      <c r="BWB54" s="76"/>
      <c r="BWC54" s="76"/>
      <c r="BWD54" s="76"/>
      <c r="BWE54" s="76"/>
      <c r="BWF54" s="76"/>
      <c r="BWG54" s="76"/>
      <c r="BWH54" s="76"/>
      <c r="BWI54" s="76"/>
      <c r="BWJ54" s="76"/>
      <c r="BWK54" s="76"/>
      <c r="BWL54" s="76"/>
      <c r="BWM54" s="76"/>
      <c r="BWN54" s="76"/>
      <c r="BWO54" s="76"/>
      <c r="BWP54" s="76"/>
      <c r="BWQ54" s="76"/>
      <c r="BWR54" s="76"/>
      <c r="BWS54" s="76"/>
      <c r="BWT54" s="76"/>
      <c r="BWU54" s="76"/>
      <c r="BWV54" s="76"/>
      <c r="BWW54" s="76"/>
      <c r="BWX54" s="76"/>
      <c r="BWY54" s="76"/>
      <c r="BWZ54" s="76"/>
      <c r="BXA54" s="76"/>
      <c r="BXB54" s="76"/>
      <c r="BXC54" s="76"/>
      <c r="BXD54" s="76"/>
      <c r="BXE54" s="76"/>
      <c r="BXF54" s="76"/>
      <c r="BXG54" s="76"/>
      <c r="BXH54" s="76"/>
      <c r="BXI54" s="76"/>
      <c r="BXJ54" s="76"/>
      <c r="BXK54" s="76"/>
      <c r="BXL54" s="76"/>
      <c r="BXM54" s="76"/>
      <c r="BXN54" s="76"/>
      <c r="BXO54" s="76"/>
      <c r="BXP54" s="76"/>
      <c r="BXQ54" s="76"/>
      <c r="BXR54" s="76"/>
      <c r="BXS54" s="76"/>
      <c r="BXT54" s="76"/>
      <c r="BXU54" s="76"/>
      <c r="BXV54" s="76"/>
      <c r="BXW54" s="76"/>
      <c r="BXX54" s="76"/>
      <c r="BXY54" s="76"/>
      <c r="BXZ54" s="76"/>
      <c r="BYA54" s="76"/>
      <c r="BYB54" s="76"/>
      <c r="BYC54" s="76"/>
      <c r="BYD54" s="76"/>
      <c r="BYE54" s="76"/>
      <c r="BYF54" s="76"/>
      <c r="BYG54" s="76"/>
      <c r="BYH54" s="76"/>
      <c r="BYI54" s="76"/>
      <c r="BYJ54" s="76"/>
      <c r="BYK54" s="76"/>
      <c r="BYL54" s="76"/>
      <c r="BYM54" s="76"/>
      <c r="BYN54" s="76"/>
      <c r="BYO54" s="76"/>
      <c r="BYP54" s="76"/>
      <c r="BYQ54" s="76"/>
      <c r="BYR54" s="76"/>
      <c r="BYS54" s="76"/>
      <c r="BYT54" s="76"/>
      <c r="BYU54" s="76"/>
      <c r="BYV54" s="76"/>
      <c r="BYW54" s="76"/>
      <c r="BYX54" s="76"/>
      <c r="BYY54" s="76"/>
      <c r="BYZ54" s="76"/>
      <c r="BZA54" s="76"/>
      <c r="BZB54" s="76"/>
      <c r="BZC54" s="76"/>
      <c r="BZD54" s="76"/>
      <c r="BZE54" s="76"/>
      <c r="BZF54" s="76"/>
      <c r="BZG54" s="76"/>
      <c r="BZH54" s="76"/>
      <c r="BZI54" s="76"/>
      <c r="BZJ54" s="76"/>
      <c r="BZK54" s="76"/>
      <c r="BZL54" s="76"/>
      <c r="BZM54" s="76"/>
      <c r="BZN54" s="76"/>
      <c r="BZO54" s="76"/>
      <c r="BZP54" s="76"/>
      <c r="BZQ54" s="76"/>
      <c r="BZR54" s="76"/>
      <c r="BZS54" s="76"/>
      <c r="BZT54" s="76"/>
      <c r="BZU54" s="76"/>
      <c r="BZV54" s="76"/>
      <c r="BZW54" s="76"/>
      <c r="BZX54" s="76"/>
      <c r="BZY54" s="76"/>
      <c r="BZZ54" s="76"/>
      <c r="CAA54" s="76"/>
      <c r="CAB54" s="76"/>
      <c r="CAC54" s="76"/>
      <c r="CAD54" s="76"/>
      <c r="CAE54" s="76"/>
      <c r="CAF54" s="76"/>
      <c r="CAG54" s="76"/>
      <c r="CAH54" s="76"/>
      <c r="CAI54" s="76"/>
      <c r="CAJ54" s="76"/>
      <c r="CAK54" s="76"/>
      <c r="CAL54" s="76"/>
      <c r="CAM54" s="76"/>
      <c r="CAN54" s="76"/>
      <c r="CAO54" s="76"/>
      <c r="CAP54" s="76"/>
      <c r="CAQ54" s="76"/>
      <c r="CAR54" s="76"/>
      <c r="CAS54" s="76"/>
      <c r="CAT54" s="76"/>
      <c r="CAU54" s="76"/>
      <c r="CAV54" s="76"/>
      <c r="CAW54" s="76"/>
      <c r="CAX54" s="76"/>
      <c r="CAY54" s="76"/>
      <c r="CAZ54" s="76"/>
      <c r="CBA54" s="76"/>
      <c r="CBB54" s="76"/>
      <c r="CBC54" s="76"/>
      <c r="CBD54" s="76"/>
      <c r="CBE54" s="76"/>
      <c r="CBF54" s="76"/>
      <c r="CBG54" s="76"/>
      <c r="CBH54" s="76"/>
      <c r="CBI54" s="76"/>
      <c r="CBJ54" s="76"/>
      <c r="CBK54" s="76"/>
      <c r="CBL54" s="76"/>
      <c r="CBM54" s="76"/>
      <c r="CBN54" s="76"/>
      <c r="CBO54" s="76"/>
      <c r="CBP54" s="76"/>
      <c r="CBQ54" s="76"/>
      <c r="CBR54" s="76"/>
      <c r="CBS54" s="76"/>
      <c r="CBT54" s="76"/>
      <c r="CBU54" s="76"/>
      <c r="CBV54" s="76"/>
      <c r="CBW54" s="76"/>
      <c r="CBX54" s="76"/>
      <c r="CBY54" s="76"/>
      <c r="CBZ54" s="76"/>
      <c r="CCA54" s="76"/>
      <c r="CCB54" s="76"/>
      <c r="CCC54" s="76"/>
      <c r="CCD54" s="76"/>
      <c r="CCE54" s="76"/>
      <c r="CCF54" s="76"/>
      <c r="CCG54" s="76"/>
      <c r="CCH54" s="76"/>
      <c r="CCI54" s="76"/>
      <c r="CCJ54" s="76"/>
      <c r="CCK54" s="76"/>
      <c r="CCL54" s="76"/>
      <c r="CCM54" s="76"/>
      <c r="CCN54" s="76"/>
      <c r="CCO54" s="76"/>
      <c r="CCP54" s="76"/>
      <c r="CCQ54" s="76"/>
      <c r="CCR54" s="76"/>
      <c r="CCS54" s="76"/>
      <c r="CCT54" s="76"/>
      <c r="CCU54" s="76"/>
      <c r="CCV54" s="76"/>
      <c r="CCW54" s="76"/>
      <c r="CCX54" s="76"/>
      <c r="CCY54" s="76"/>
      <c r="CCZ54" s="76"/>
      <c r="CDA54" s="76"/>
      <c r="CDB54" s="76"/>
      <c r="CDC54" s="76"/>
      <c r="CDD54" s="76"/>
      <c r="CDE54" s="76"/>
      <c r="CDF54" s="76"/>
      <c r="CDG54" s="76"/>
      <c r="CDH54" s="76"/>
      <c r="CDI54" s="76"/>
      <c r="CDJ54" s="76"/>
      <c r="CDK54" s="76"/>
      <c r="CDL54" s="76"/>
      <c r="CDM54" s="76"/>
      <c r="CDN54" s="76"/>
      <c r="CDO54" s="76"/>
      <c r="CDP54" s="76"/>
      <c r="CDQ54" s="76"/>
      <c r="CDR54" s="76"/>
      <c r="CDS54" s="76"/>
      <c r="CDT54" s="76"/>
      <c r="CDU54" s="76"/>
      <c r="CDV54" s="76"/>
      <c r="CDW54" s="76"/>
      <c r="CDX54" s="76"/>
      <c r="CDY54" s="76"/>
      <c r="CDZ54" s="76"/>
      <c r="CEA54" s="76"/>
      <c r="CEB54" s="76"/>
      <c r="CEC54" s="76"/>
      <c r="CED54" s="76"/>
      <c r="CEE54" s="76"/>
      <c r="CEF54" s="76"/>
      <c r="CEG54" s="76"/>
      <c r="CEH54" s="76"/>
      <c r="CEI54" s="76"/>
      <c r="CEJ54" s="76"/>
      <c r="CEK54" s="76"/>
      <c r="CEL54" s="76"/>
      <c r="CEM54" s="76"/>
      <c r="CEN54" s="76"/>
      <c r="CEO54" s="76"/>
      <c r="CEP54" s="76"/>
      <c r="CEQ54" s="76"/>
      <c r="CER54" s="76"/>
      <c r="CES54" s="76"/>
      <c r="CET54" s="76"/>
      <c r="CEU54" s="76"/>
      <c r="CEV54" s="76"/>
      <c r="CEW54" s="76"/>
      <c r="CEX54" s="76"/>
      <c r="CEY54" s="76"/>
      <c r="CEZ54" s="76"/>
      <c r="CFA54" s="76"/>
      <c r="CFB54" s="76"/>
      <c r="CFC54" s="76"/>
      <c r="CFD54" s="76"/>
      <c r="CFE54" s="76"/>
      <c r="CFF54" s="76"/>
      <c r="CFG54" s="76"/>
      <c r="CFH54" s="76"/>
      <c r="CFI54" s="76"/>
      <c r="CFJ54" s="76"/>
      <c r="CFK54" s="76"/>
      <c r="CFL54" s="76"/>
      <c r="CFM54" s="76"/>
      <c r="CFN54" s="76"/>
      <c r="CFO54" s="76"/>
      <c r="CFP54" s="76"/>
      <c r="CFQ54" s="76"/>
      <c r="CFR54" s="76"/>
      <c r="CFS54" s="76"/>
      <c r="CFT54" s="76"/>
      <c r="CFU54" s="76"/>
      <c r="CFV54" s="76"/>
      <c r="CFW54" s="76"/>
      <c r="CFX54" s="76"/>
      <c r="CFY54" s="76"/>
      <c r="CFZ54" s="76"/>
      <c r="CGA54" s="76"/>
      <c r="CGB54" s="76"/>
      <c r="CGC54" s="76"/>
      <c r="CGD54" s="76"/>
      <c r="CGE54" s="76"/>
      <c r="CGF54" s="76"/>
      <c r="CGG54" s="76"/>
      <c r="CGH54" s="76"/>
      <c r="CGI54" s="76"/>
      <c r="CGJ54" s="76"/>
      <c r="CGK54" s="76"/>
      <c r="CGL54" s="76"/>
      <c r="CGM54" s="76"/>
      <c r="CGN54" s="76"/>
      <c r="CGO54" s="76"/>
      <c r="CGP54" s="76"/>
      <c r="CGQ54" s="76"/>
      <c r="CGR54" s="76"/>
      <c r="CGS54" s="76"/>
      <c r="CGT54" s="76"/>
      <c r="CGU54" s="76"/>
      <c r="CGV54" s="76"/>
      <c r="CGW54" s="76"/>
      <c r="CGX54" s="76"/>
      <c r="CGY54" s="76"/>
      <c r="CGZ54" s="76"/>
      <c r="CHA54" s="76"/>
      <c r="CHB54" s="76"/>
      <c r="CHC54" s="76"/>
      <c r="CHD54" s="76"/>
      <c r="CHE54" s="76"/>
      <c r="CHF54" s="76"/>
      <c r="CHG54" s="76"/>
      <c r="CHH54" s="76"/>
      <c r="CHI54" s="76"/>
      <c r="CHJ54" s="76"/>
      <c r="CHK54" s="76"/>
      <c r="CHL54" s="76"/>
      <c r="CHM54" s="76"/>
      <c r="CHN54" s="76"/>
      <c r="CHO54" s="76"/>
      <c r="CHP54" s="76"/>
      <c r="CHQ54" s="76"/>
      <c r="CHR54" s="76"/>
      <c r="CHS54" s="76"/>
      <c r="CHT54" s="76"/>
      <c r="CHU54" s="76"/>
      <c r="CHV54" s="76"/>
      <c r="CHW54" s="76"/>
      <c r="CHX54" s="76"/>
      <c r="CHY54" s="76"/>
      <c r="CHZ54" s="76"/>
      <c r="CIA54" s="76"/>
      <c r="CIB54" s="76"/>
      <c r="CIC54" s="76"/>
      <c r="CID54" s="76"/>
      <c r="CIE54" s="76"/>
      <c r="CIF54" s="76"/>
      <c r="CIG54" s="76"/>
      <c r="CIH54" s="76"/>
      <c r="CII54" s="76"/>
      <c r="CIJ54" s="76"/>
      <c r="CIK54" s="76"/>
      <c r="CIL54" s="76"/>
      <c r="CIM54" s="76"/>
      <c r="CIN54" s="76"/>
      <c r="CIO54" s="76"/>
      <c r="CIP54" s="76"/>
      <c r="CIQ54" s="76"/>
      <c r="CIR54" s="76"/>
      <c r="CIS54" s="76"/>
      <c r="CIT54" s="76"/>
      <c r="CIU54" s="76"/>
      <c r="CIV54" s="76"/>
      <c r="CIW54" s="76"/>
      <c r="CIX54" s="76"/>
      <c r="CIY54" s="76"/>
      <c r="CIZ54" s="76"/>
      <c r="CJA54" s="76"/>
      <c r="CJB54" s="76"/>
      <c r="CJC54" s="76"/>
      <c r="CJD54" s="76"/>
      <c r="CJE54" s="76"/>
      <c r="CJF54" s="76"/>
      <c r="CJG54" s="76"/>
      <c r="CJH54" s="76"/>
      <c r="CJI54" s="76"/>
      <c r="CJJ54" s="76"/>
      <c r="CJK54" s="76"/>
      <c r="CJL54" s="76"/>
      <c r="CJM54" s="76"/>
      <c r="CJN54" s="76"/>
      <c r="CJO54" s="76"/>
      <c r="CJP54" s="76"/>
      <c r="CJQ54" s="76"/>
      <c r="CJR54" s="76"/>
      <c r="CJS54" s="76"/>
      <c r="CJT54" s="76"/>
      <c r="CJU54" s="76"/>
      <c r="CJV54" s="76"/>
      <c r="CJW54" s="76"/>
      <c r="CJX54" s="76"/>
      <c r="CJY54" s="76"/>
      <c r="CJZ54" s="76"/>
      <c r="CKA54" s="76"/>
      <c r="CKB54" s="76"/>
      <c r="CKC54" s="76"/>
      <c r="CKD54" s="76"/>
      <c r="CKE54" s="76"/>
      <c r="CKF54" s="76"/>
      <c r="CKG54" s="76"/>
      <c r="CKH54" s="76"/>
      <c r="CKI54" s="76"/>
      <c r="CKJ54" s="76"/>
      <c r="CKK54" s="76"/>
      <c r="CKL54" s="76"/>
      <c r="CKM54" s="76"/>
      <c r="CKN54" s="76"/>
      <c r="CKO54" s="76"/>
      <c r="CKP54" s="76"/>
      <c r="CKQ54" s="76"/>
      <c r="CKR54" s="76"/>
      <c r="CKS54" s="76"/>
      <c r="CKT54" s="76"/>
      <c r="CKU54" s="76"/>
      <c r="CKV54" s="76"/>
      <c r="CKW54" s="76"/>
      <c r="CKX54" s="76"/>
      <c r="CKY54" s="76"/>
      <c r="CKZ54" s="76"/>
      <c r="CLA54" s="76"/>
      <c r="CLB54" s="76"/>
      <c r="CLC54" s="76"/>
      <c r="CLD54" s="76"/>
      <c r="CLE54" s="76"/>
      <c r="CLF54" s="76"/>
      <c r="CLG54" s="76"/>
      <c r="CLH54" s="76"/>
      <c r="CLI54" s="76"/>
      <c r="CLJ54" s="76"/>
      <c r="CLK54" s="76"/>
      <c r="CLL54" s="76"/>
      <c r="CLM54" s="76"/>
      <c r="CLN54" s="76"/>
      <c r="CLO54" s="76"/>
      <c r="CLP54" s="76"/>
      <c r="CLQ54" s="76"/>
      <c r="CLR54" s="76"/>
      <c r="CLS54" s="76"/>
      <c r="CLT54" s="76"/>
      <c r="CLU54" s="76"/>
      <c r="CLV54" s="76"/>
      <c r="CLW54" s="76"/>
      <c r="CLX54" s="76"/>
      <c r="CLY54" s="76"/>
      <c r="CLZ54" s="76"/>
      <c r="CMA54" s="76"/>
      <c r="CMB54" s="76"/>
      <c r="CMC54" s="76"/>
      <c r="CMD54" s="76"/>
      <c r="CME54" s="76"/>
      <c r="CMF54" s="76"/>
      <c r="CMG54" s="76"/>
      <c r="CMH54" s="76"/>
      <c r="CMI54" s="76"/>
      <c r="CMJ54" s="76"/>
      <c r="CMK54" s="76"/>
      <c r="CML54" s="76"/>
      <c r="CMM54" s="76"/>
      <c r="CMN54" s="76"/>
      <c r="CMO54" s="76"/>
      <c r="CMP54" s="76"/>
      <c r="CMQ54" s="76"/>
      <c r="CMR54" s="76"/>
      <c r="CMS54" s="76"/>
      <c r="CMT54" s="76"/>
      <c r="CMU54" s="76"/>
      <c r="CMV54" s="76"/>
      <c r="CMW54" s="76"/>
      <c r="CMX54" s="76"/>
      <c r="CMY54" s="76"/>
      <c r="CMZ54" s="76"/>
      <c r="CNA54" s="76"/>
      <c r="CNB54" s="76"/>
      <c r="CNC54" s="76"/>
      <c r="CND54" s="76"/>
      <c r="CNE54" s="76"/>
      <c r="CNF54" s="76"/>
      <c r="CNG54" s="76"/>
      <c r="CNH54" s="76"/>
      <c r="CNI54" s="76"/>
      <c r="CNJ54" s="76"/>
      <c r="CNK54" s="76"/>
      <c r="CNL54" s="76"/>
      <c r="CNM54" s="76"/>
      <c r="CNN54" s="76"/>
      <c r="CNO54" s="76"/>
      <c r="CNP54" s="76"/>
      <c r="CNQ54" s="76"/>
      <c r="CNR54" s="76"/>
      <c r="CNS54" s="76"/>
      <c r="CNT54" s="76"/>
      <c r="CNU54" s="76"/>
      <c r="CNV54" s="76"/>
      <c r="CNW54" s="76"/>
      <c r="CNX54" s="76"/>
      <c r="CNY54" s="76"/>
      <c r="CNZ54" s="76"/>
      <c r="COA54" s="76"/>
      <c r="COB54" s="76"/>
      <c r="COC54" s="76"/>
      <c r="COD54" s="76"/>
      <c r="COE54" s="76"/>
      <c r="COF54" s="76"/>
      <c r="COG54" s="76"/>
      <c r="COH54" s="76"/>
      <c r="COI54" s="76"/>
      <c r="COJ54" s="76"/>
      <c r="COK54" s="76"/>
      <c r="COL54" s="76"/>
      <c r="COM54" s="76"/>
      <c r="CON54" s="76"/>
      <c r="COO54" s="76"/>
      <c r="COP54" s="76"/>
      <c r="COQ54" s="76"/>
      <c r="COR54" s="76"/>
      <c r="COS54" s="76"/>
      <c r="COT54" s="76"/>
      <c r="COU54" s="76"/>
      <c r="COV54" s="76"/>
      <c r="COW54" s="76"/>
      <c r="COX54" s="76"/>
      <c r="COY54" s="76"/>
      <c r="COZ54" s="76"/>
      <c r="CPA54" s="76"/>
      <c r="CPB54" s="76"/>
      <c r="CPC54" s="76"/>
      <c r="CPD54" s="76"/>
      <c r="CPE54" s="76"/>
      <c r="CPF54" s="76"/>
      <c r="CPG54" s="76"/>
      <c r="CPH54" s="76"/>
      <c r="CPI54" s="76"/>
      <c r="CPJ54" s="76"/>
      <c r="CPK54" s="76"/>
      <c r="CPL54" s="76"/>
      <c r="CPM54" s="76"/>
      <c r="CPN54" s="76"/>
      <c r="CPO54" s="76"/>
      <c r="CPP54" s="76"/>
      <c r="CPQ54" s="76"/>
      <c r="CPR54" s="76"/>
      <c r="CPS54" s="76"/>
      <c r="CPT54" s="76"/>
      <c r="CPU54" s="76"/>
      <c r="CPV54" s="76"/>
      <c r="CPW54" s="76"/>
      <c r="CPX54" s="76"/>
      <c r="CPY54" s="76"/>
      <c r="CPZ54" s="76"/>
      <c r="CQA54" s="76"/>
      <c r="CQB54" s="76"/>
      <c r="CQC54" s="76"/>
      <c r="CQD54" s="76"/>
      <c r="CQE54" s="76"/>
      <c r="CQF54" s="76"/>
      <c r="CQG54" s="76"/>
      <c r="CQH54" s="76"/>
      <c r="CQI54" s="76"/>
      <c r="CQJ54" s="76"/>
      <c r="CQK54" s="76"/>
      <c r="CQL54" s="76"/>
      <c r="CQM54" s="76"/>
      <c r="CQN54" s="76"/>
      <c r="CQO54" s="76"/>
      <c r="CQP54" s="76"/>
      <c r="CQQ54" s="76"/>
      <c r="CQR54" s="76"/>
      <c r="CQS54" s="76"/>
      <c r="CQT54" s="76"/>
      <c r="CQU54" s="76"/>
      <c r="CQV54" s="76"/>
      <c r="CQW54" s="76"/>
      <c r="CQX54" s="76"/>
      <c r="CQY54" s="76"/>
      <c r="CQZ54" s="76"/>
      <c r="CRA54" s="76"/>
      <c r="CRB54" s="76"/>
      <c r="CRC54" s="76"/>
      <c r="CRD54" s="76"/>
      <c r="CRE54" s="76"/>
      <c r="CRF54" s="76"/>
      <c r="CRG54" s="76"/>
      <c r="CRH54" s="76"/>
      <c r="CRI54" s="76"/>
      <c r="CRJ54" s="76"/>
      <c r="CRK54" s="76"/>
      <c r="CRL54" s="76"/>
      <c r="CRM54" s="76"/>
      <c r="CRN54" s="76"/>
      <c r="CRO54" s="76"/>
      <c r="CRP54" s="76"/>
      <c r="CRQ54" s="76"/>
      <c r="CRR54" s="76"/>
      <c r="CRS54" s="76"/>
      <c r="CRT54" s="76"/>
      <c r="CRU54" s="76"/>
      <c r="CRV54" s="76"/>
      <c r="CRW54" s="76"/>
      <c r="CRX54" s="76"/>
      <c r="CRY54" s="76"/>
      <c r="CRZ54" s="76"/>
      <c r="CSA54" s="76"/>
      <c r="CSB54" s="76"/>
      <c r="CSC54" s="76"/>
      <c r="CSD54" s="76"/>
      <c r="CSE54" s="76"/>
      <c r="CSF54" s="76"/>
      <c r="CSG54" s="76"/>
      <c r="CSH54" s="76"/>
      <c r="CSI54" s="76"/>
      <c r="CSJ54" s="76"/>
      <c r="CSK54" s="76"/>
      <c r="CSL54" s="76"/>
      <c r="CSM54" s="76"/>
      <c r="CSN54" s="76"/>
      <c r="CSO54" s="76"/>
      <c r="CSP54" s="76"/>
      <c r="CSQ54" s="76"/>
      <c r="CSR54" s="76"/>
      <c r="CSS54" s="76"/>
      <c r="CST54" s="76"/>
      <c r="CSU54" s="76"/>
      <c r="CSV54" s="76"/>
      <c r="CSW54" s="76"/>
      <c r="CSX54" s="76"/>
      <c r="CSY54" s="76"/>
      <c r="CSZ54" s="76"/>
      <c r="CTA54" s="76"/>
      <c r="CTB54" s="76"/>
      <c r="CTC54" s="76"/>
      <c r="CTD54" s="76"/>
      <c r="CTE54" s="76"/>
      <c r="CTF54" s="76"/>
      <c r="CTG54" s="76"/>
      <c r="CTH54" s="76"/>
      <c r="CTI54" s="76"/>
      <c r="CTJ54" s="76"/>
      <c r="CTK54" s="76"/>
      <c r="CTL54" s="76"/>
      <c r="CTM54" s="76"/>
      <c r="CTN54" s="76"/>
      <c r="CTO54" s="76"/>
      <c r="CTP54" s="76"/>
      <c r="CTQ54" s="76"/>
      <c r="CTR54" s="76"/>
      <c r="CTS54" s="76"/>
      <c r="CTT54" s="76"/>
      <c r="CTU54" s="76"/>
      <c r="CTV54" s="76"/>
      <c r="CTW54" s="76"/>
      <c r="CTX54" s="76"/>
      <c r="CTY54" s="76"/>
      <c r="CTZ54" s="76"/>
      <c r="CUA54" s="76"/>
      <c r="CUB54" s="76"/>
      <c r="CUC54" s="76"/>
      <c r="CUD54" s="76"/>
      <c r="CUE54" s="76"/>
      <c r="CUF54" s="76"/>
      <c r="CUG54" s="76"/>
      <c r="CUH54" s="76"/>
      <c r="CUI54" s="76"/>
      <c r="CUJ54" s="76"/>
      <c r="CUK54" s="76"/>
      <c r="CUL54" s="76"/>
      <c r="CUM54" s="76"/>
      <c r="CUN54" s="76"/>
      <c r="CUO54" s="76"/>
      <c r="CUP54" s="76"/>
      <c r="CUQ54" s="76"/>
      <c r="CUR54" s="76"/>
      <c r="CUS54" s="76"/>
      <c r="CUT54" s="76"/>
      <c r="CUU54" s="76"/>
      <c r="CUV54" s="76"/>
      <c r="CUW54" s="76"/>
      <c r="CUX54" s="76"/>
      <c r="CUY54" s="76"/>
      <c r="CUZ54" s="76"/>
      <c r="CVA54" s="76"/>
      <c r="CVB54" s="76"/>
      <c r="CVC54" s="76"/>
      <c r="CVD54" s="76"/>
      <c r="CVE54" s="76"/>
      <c r="CVF54" s="76"/>
      <c r="CVG54" s="76"/>
      <c r="CVH54" s="76"/>
      <c r="CVI54" s="76"/>
      <c r="CVJ54" s="76"/>
      <c r="CVK54" s="76"/>
      <c r="CVL54" s="76"/>
      <c r="CVM54" s="76"/>
      <c r="CVN54" s="76"/>
      <c r="CVO54" s="76"/>
      <c r="CVP54" s="76"/>
      <c r="CVQ54" s="76"/>
      <c r="CVR54" s="76"/>
      <c r="CVS54" s="76"/>
      <c r="CVT54" s="76"/>
      <c r="CVU54" s="76"/>
      <c r="CVV54" s="76"/>
      <c r="CVW54" s="76"/>
      <c r="CVX54" s="76"/>
      <c r="CVY54" s="76"/>
      <c r="CVZ54" s="76"/>
      <c r="CWA54" s="76"/>
      <c r="CWB54" s="76"/>
      <c r="CWC54" s="76"/>
      <c r="CWD54" s="76"/>
      <c r="CWE54" s="76"/>
      <c r="CWF54" s="76"/>
      <c r="CWG54" s="76"/>
      <c r="CWH54" s="76"/>
      <c r="CWI54" s="76"/>
      <c r="CWJ54" s="76"/>
      <c r="CWK54" s="76"/>
      <c r="CWL54" s="76"/>
      <c r="CWM54" s="76"/>
      <c r="CWN54" s="76"/>
      <c r="CWO54" s="76"/>
      <c r="CWP54" s="76"/>
      <c r="CWQ54" s="76"/>
      <c r="CWR54" s="76"/>
      <c r="CWS54" s="76"/>
      <c r="CWT54" s="76"/>
      <c r="CWU54" s="76"/>
      <c r="CWV54" s="76"/>
      <c r="CWW54" s="76"/>
      <c r="CWX54" s="76"/>
      <c r="CWY54" s="76"/>
      <c r="CWZ54" s="76"/>
      <c r="CXA54" s="76"/>
      <c r="CXB54" s="76"/>
      <c r="CXC54" s="76"/>
      <c r="CXD54" s="76"/>
      <c r="CXE54" s="76"/>
      <c r="CXF54" s="76"/>
      <c r="CXG54" s="76"/>
      <c r="CXH54" s="76"/>
      <c r="CXI54" s="76"/>
      <c r="CXJ54" s="76"/>
      <c r="CXK54" s="76"/>
      <c r="CXL54" s="76"/>
      <c r="CXM54" s="76"/>
      <c r="CXN54" s="76"/>
      <c r="CXO54" s="76"/>
      <c r="CXP54" s="76"/>
      <c r="CXQ54" s="76"/>
      <c r="CXR54" s="76"/>
      <c r="CXS54" s="76"/>
      <c r="CXT54" s="76"/>
      <c r="CXU54" s="76"/>
      <c r="CXV54" s="76"/>
      <c r="CXW54" s="76"/>
      <c r="CXX54" s="76"/>
      <c r="CXY54" s="76"/>
      <c r="CXZ54" s="76"/>
      <c r="CYA54" s="76"/>
      <c r="CYB54" s="76"/>
      <c r="CYC54" s="76"/>
      <c r="CYD54" s="76"/>
      <c r="CYE54" s="76"/>
      <c r="CYF54" s="76"/>
      <c r="CYG54" s="76"/>
      <c r="CYH54" s="76"/>
      <c r="CYI54" s="76"/>
      <c r="CYJ54" s="76"/>
      <c r="CYK54" s="76"/>
      <c r="CYL54" s="76"/>
      <c r="CYM54" s="76"/>
      <c r="CYN54" s="76"/>
      <c r="CYO54" s="76"/>
      <c r="CYP54" s="76"/>
      <c r="CYQ54" s="76"/>
      <c r="CYR54" s="76"/>
      <c r="CYS54" s="76"/>
      <c r="CYT54" s="76"/>
      <c r="CYU54" s="76"/>
      <c r="CYV54" s="76"/>
      <c r="CYW54" s="76"/>
      <c r="CYX54" s="76"/>
      <c r="CYY54" s="76"/>
      <c r="CYZ54" s="76"/>
      <c r="CZA54" s="76"/>
      <c r="CZB54" s="76"/>
      <c r="CZC54" s="76"/>
      <c r="CZD54" s="76"/>
      <c r="CZE54" s="76"/>
      <c r="CZF54" s="76"/>
      <c r="CZG54" s="76"/>
      <c r="CZH54" s="76"/>
      <c r="CZI54" s="76"/>
      <c r="CZJ54" s="76"/>
      <c r="CZK54" s="76"/>
      <c r="CZL54" s="76"/>
      <c r="CZM54" s="76"/>
      <c r="CZN54" s="76"/>
      <c r="CZO54" s="76"/>
      <c r="CZP54" s="76"/>
      <c r="CZQ54" s="76"/>
      <c r="CZR54" s="76"/>
      <c r="CZS54" s="76"/>
      <c r="CZT54" s="76"/>
      <c r="CZU54" s="76"/>
      <c r="CZV54" s="76"/>
      <c r="CZW54" s="76"/>
      <c r="CZX54" s="76"/>
      <c r="CZY54" s="76"/>
      <c r="CZZ54" s="76"/>
      <c r="DAA54" s="76"/>
      <c r="DAB54" s="76"/>
      <c r="DAC54" s="76"/>
      <c r="DAD54" s="76"/>
      <c r="DAE54" s="76"/>
      <c r="DAF54" s="76"/>
      <c r="DAG54" s="76"/>
      <c r="DAH54" s="76"/>
      <c r="DAI54" s="76"/>
      <c r="DAJ54" s="76"/>
      <c r="DAK54" s="76"/>
      <c r="DAL54" s="76"/>
      <c r="DAM54" s="76"/>
      <c r="DAN54" s="76"/>
      <c r="DAO54" s="76"/>
      <c r="DAP54" s="76"/>
      <c r="DAQ54" s="76"/>
      <c r="DAR54" s="76"/>
      <c r="DAS54" s="76"/>
      <c r="DAT54" s="76"/>
      <c r="DAU54" s="76"/>
      <c r="DAV54" s="76"/>
      <c r="DAW54" s="76"/>
      <c r="DAX54" s="76"/>
      <c r="DAY54" s="76"/>
      <c r="DAZ54" s="76"/>
      <c r="DBA54" s="76"/>
      <c r="DBB54" s="76"/>
      <c r="DBC54" s="76"/>
      <c r="DBD54" s="76"/>
      <c r="DBE54" s="76"/>
      <c r="DBF54" s="76"/>
      <c r="DBG54" s="76"/>
      <c r="DBH54" s="76"/>
      <c r="DBI54" s="76"/>
      <c r="DBJ54" s="76"/>
      <c r="DBK54" s="76"/>
      <c r="DBL54" s="76"/>
      <c r="DBM54" s="76"/>
      <c r="DBN54" s="76"/>
      <c r="DBO54" s="76"/>
      <c r="DBP54" s="76"/>
      <c r="DBQ54" s="76"/>
      <c r="DBR54" s="76"/>
      <c r="DBS54" s="76"/>
      <c r="DBT54" s="76"/>
      <c r="DBU54" s="76"/>
      <c r="DBV54" s="76"/>
      <c r="DBW54" s="76"/>
      <c r="DBX54" s="76"/>
      <c r="DBY54" s="76"/>
      <c r="DBZ54" s="76"/>
      <c r="DCA54" s="76"/>
      <c r="DCB54" s="76"/>
      <c r="DCC54" s="76"/>
      <c r="DCD54" s="76"/>
      <c r="DCE54" s="76"/>
      <c r="DCF54" s="76"/>
      <c r="DCG54" s="76"/>
      <c r="DCH54" s="76"/>
      <c r="DCI54" s="76"/>
      <c r="DCJ54" s="76"/>
      <c r="DCK54" s="76"/>
      <c r="DCL54" s="76"/>
      <c r="DCM54" s="76"/>
      <c r="DCN54" s="76"/>
      <c r="DCO54" s="76"/>
      <c r="DCP54" s="76"/>
      <c r="DCQ54" s="76"/>
      <c r="DCR54" s="76"/>
      <c r="DCS54" s="76"/>
      <c r="DCT54" s="76"/>
      <c r="DCU54" s="76"/>
      <c r="DCV54" s="76"/>
      <c r="DCW54" s="76"/>
      <c r="DCX54" s="76"/>
      <c r="DCY54" s="76"/>
      <c r="DCZ54" s="76"/>
      <c r="DDA54" s="76"/>
      <c r="DDB54" s="76"/>
      <c r="DDC54" s="76"/>
      <c r="DDD54" s="76"/>
      <c r="DDE54" s="76"/>
      <c r="DDF54" s="76"/>
      <c r="DDG54" s="76"/>
      <c r="DDH54" s="76"/>
      <c r="DDI54" s="76"/>
      <c r="DDJ54" s="76"/>
      <c r="DDK54" s="76"/>
      <c r="DDL54" s="76"/>
      <c r="DDM54" s="76"/>
      <c r="DDN54" s="76"/>
      <c r="DDO54" s="76"/>
      <c r="DDP54" s="76"/>
      <c r="DDQ54" s="76"/>
      <c r="DDR54" s="76"/>
      <c r="DDS54" s="76"/>
      <c r="DDT54" s="76"/>
      <c r="DDU54" s="76"/>
      <c r="DDV54" s="76"/>
      <c r="DDW54" s="76"/>
      <c r="DDX54" s="76"/>
      <c r="DDY54" s="76"/>
      <c r="DDZ54" s="76"/>
      <c r="DEA54" s="76"/>
      <c r="DEB54" s="76"/>
      <c r="DEC54" s="76"/>
      <c r="DED54" s="76"/>
      <c r="DEE54" s="76"/>
      <c r="DEF54" s="76"/>
      <c r="DEG54" s="76"/>
      <c r="DEH54" s="76"/>
      <c r="DEI54" s="76"/>
      <c r="DEJ54" s="76"/>
      <c r="DEK54" s="76"/>
      <c r="DEL54" s="76"/>
      <c r="DEM54" s="76"/>
      <c r="DEN54" s="76"/>
      <c r="DEO54" s="76"/>
      <c r="DEP54" s="76"/>
      <c r="DEQ54" s="76"/>
      <c r="DER54" s="76"/>
      <c r="DES54" s="76"/>
      <c r="DET54" s="76"/>
      <c r="DEU54" s="76"/>
      <c r="DEV54" s="76"/>
      <c r="DEW54" s="76"/>
      <c r="DEX54" s="76"/>
      <c r="DEY54" s="76"/>
      <c r="DEZ54" s="76"/>
      <c r="DFA54" s="76"/>
      <c r="DFB54" s="76"/>
      <c r="DFC54" s="76"/>
      <c r="DFD54" s="76"/>
      <c r="DFE54" s="76"/>
      <c r="DFF54" s="76"/>
      <c r="DFG54" s="76"/>
      <c r="DFH54" s="76"/>
      <c r="DFI54" s="76"/>
      <c r="DFJ54" s="76"/>
      <c r="DFK54" s="76"/>
      <c r="DFL54" s="76"/>
      <c r="DFM54" s="76"/>
      <c r="DFN54" s="76"/>
      <c r="DFO54" s="76"/>
      <c r="DFP54" s="76"/>
      <c r="DFQ54" s="76"/>
      <c r="DFR54" s="76"/>
      <c r="DFS54" s="76"/>
      <c r="DFT54" s="76"/>
      <c r="DFU54" s="76"/>
      <c r="DFV54" s="76"/>
      <c r="DFW54" s="76"/>
      <c r="DFX54" s="76"/>
      <c r="DFY54" s="76"/>
      <c r="DFZ54" s="76"/>
      <c r="DGA54" s="76"/>
      <c r="DGB54" s="76"/>
      <c r="DGC54" s="76"/>
      <c r="DGD54" s="76"/>
      <c r="DGE54" s="76"/>
      <c r="DGF54" s="76"/>
      <c r="DGG54" s="76"/>
      <c r="DGH54" s="76"/>
      <c r="DGI54" s="76"/>
      <c r="DGJ54" s="76"/>
      <c r="DGK54" s="76"/>
      <c r="DGL54" s="76"/>
      <c r="DGM54" s="76"/>
      <c r="DGN54" s="76"/>
      <c r="DGO54" s="76"/>
      <c r="DGP54" s="76"/>
      <c r="DGQ54" s="76"/>
      <c r="DGR54" s="76"/>
      <c r="DGS54" s="76"/>
      <c r="DGT54" s="76"/>
      <c r="DGU54" s="76"/>
      <c r="DGV54" s="76"/>
      <c r="DGW54" s="76"/>
      <c r="DGX54" s="76"/>
      <c r="DGY54" s="76"/>
      <c r="DGZ54" s="76"/>
      <c r="DHA54" s="76"/>
      <c r="DHB54" s="76"/>
      <c r="DHC54" s="76"/>
      <c r="DHD54" s="76"/>
      <c r="DHE54" s="76"/>
      <c r="DHF54" s="76"/>
      <c r="DHG54" s="76"/>
      <c r="DHH54" s="76"/>
      <c r="DHI54" s="76"/>
      <c r="DHJ54" s="76"/>
      <c r="DHK54" s="76"/>
      <c r="DHL54" s="76"/>
      <c r="DHM54" s="76"/>
      <c r="DHN54" s="76"/>
      <c r="DHO54" s="76"/>
      <c r="DHP54" s="76"/>
      <c r="DHQ54" s="76"/>
      <c r="DHR54" s="76"/>
      <c r="DHS54" s="76"/>
      <c r="DHT54" s="76"/>
      <c r="DHU54" s="76"/>
      <c r="DHV54" s="76"/>
      <c r="DHW54" s="76"/>
      <c r="DHX54" s="76"/>
      <c r="DHY54" s="76"/>
      <c r="DHZ54" s="76"/>
      <c r="DIA54" s="76"/>
      <c r="DIB54" s="76"/>
      <c r="DIC54" s="76"/>
      <c r="DID54" s="76"/>
      <c r="DIE54" s="76"/>
      <c r="DIF54" s="76"/>
      <c r="DIG54" s="76"/>
      <c r="DIH54" s="76"/>
      <c r="DII54" s="76"/>
      <c r="DIJ54" s="76"/>
      <c r="DIK54" s="76"/>
      <c r="DIL54" s="76"/>
      <c r="DIM54" s="76"/>
      <c r="DIN54" s="76"/>
      <c r="DIO54" s="76"/>
      <c r="DIP54" s="76"/>
      <c r="DIQ54" s="76"/>
      <c r="DIR54" s="76"/>
      <c r="DIS54" s="76"/>
      <c r="DIT54" s="76"/>
      <c r="DIU54" s="76"/>
      <c r="DIV54" s="76"/>
      <c r="DIW54" s="76"/>
      <c r="DIX54" s="76"/>
      <c r="DIY54" s="76"/>
      <c r="DIZ54" s="76"/>
      <c r="DJA54" s="76"/>
      <c r="DJB54" s="76"/>
      <c r="DJC54" s="76"/>
      <c r="DJD54" s="76"/>
      <c r="DJE54" s="76"/>
      <c r="DJF54" s="76"/>
      <c r="DJG54" s="76"/>
      <c r="DJH54" s="76"/>
      <c r="DJI54" s="76"/>
      <c r="DJJ54" s="76"/>
      <c r="DJK54" s="76"/>
      <c r="DJL54" s="76"/>
      <c r="DJM54" s="76"/>
      <c r="DJN54" s="76"/>
      <c r="DJO54" s="76"/>
      <c r="DJP54" s="76"/>
      <c r="DJQ54" s="76"/>
      <c r="DJR54" s="76"/>
      <c r="DJS54" s="76"/>
      <c r="DJT54" s="76"/>
      <c r="DJU54" s="76"/>
      <c r="DJV54" s="76"/>
      <c r="DJW54" s="76"/>
      <c r="DJX54" s="76"/>
      <c r="DJY54" s="76"/>
      <c r="DJZ54" s="76"/>
      <c r="DKA54" s="76"/>
      <c r="DKB54" s="76"/>
      <c r="DKC54" s="76"/>
      <c r="DKD54" s="76"/>
      <c r="DKE54" s="76"/>
      <c r="DKF54" s="76"/>
      <c r="DKG54" s="76"/>
      <c r="DKH54" s="76"/>
      <c r="DKI54" s="76"/>
      <c r="DKJ54" s="76"/>
      <c r="DKK54" s="76"/>
      <c r="DKL54" s="76"/>
      <c r="DKM54" s="76"/>
      <c r="DKN54" s="76"/>
      <c r="DKO54" s="76"/>
      <c r="DKP54" s="76"/>
      <c r="DKQ54" s="76"/>
      <c r="DKR54" s="76"/>
      <c r="DKS54" s="76"/>
      <c r="DKT54" s="76"/>
      <c r="DKU54" s="76"/>
      <c r="DKV54" s="76"/>
      <c r="DKW54" s="76"/>
      <c r="DKX54" s="76"/>
      <c r="DKY54" s="76"/>
      <c r="DKZ54" s="76"/>
      <c r="DLA54" s="76"/>
      <c r="DLB54" s="76"/>
      <c r="DLC54" s="76"/>
      <c r="DLD54" s="76"/>
      <c r="DLE54" s="76"/>
      <c r="DLF54" s="76"/>
      <c r="DLG54" s="76"/>
      <c r="DLH54" s="76"/>
      <c r="DLI54" s="76"/>
      <c r="DLJ54" s="76"/>
      <c r="DLK54" s="76"/>
      <c r="DLL54" s="76"/>
      <c r="DLM54" s="76"/>
      <c r="DLN54" s="76"/>
      <c r="DLO54" s="76"/>
      <c r="DLP54" s="76"/>
      <c r="DLQ54" s="76"/>
      <c r="DLR54" s="76"/>
      <c r="DLS54" s="76"/>
      <c r="DLT54" s="76"/>
      <c r="DLU54" s="76"/>
      <c r="DLV54" s="76"/>
      <c r="DLW54" s="76"/>
      <c r="DLX54" s="76"/>
      <c r="DLY54" s="76"/>
      <c r="DLZ54" s="76"/>
      <c r="DMA54" s="76"/>
      <c r="DMB54" s="76"/>
      <c r="DMC54" s="76"/>
      <c r="DMD54" s="76"/>
      <c r="DME54" s="76"/>
      <c r="DMF54" s="76"/>
      <c r="DMG54" s="76"/>
      <c r="DMH54" s="76"/>
      <c r="DMI54" s="76"/>
      <c r="DMJ54" s="76"/>
      <c r="DMK54" s="76"/>
      <c r="DML54" s="76"/>
      <c r="DMM54" s="76"/>
      <c r="DMN54" s="76"/>
      <c r="DMO54" s="76"/>
      <c r="DMP54" s="76"/>
      <c r="DMQ54" s="76"/>
      <c r="DMR54" s="76"/>
      <c r="DMS54" s="76"/>
      <c r="DMT54" s="76"/>
      <c r="DMU54" s="76"/>
      <c r="DMV54" s="76"/>
      <c r="DMW54" s="76"/>
      <c r="DMX54" s="76"/>
      <c r="DMY54" s="76"/>
      <c r="DMZ54" s="76"/>
      <c r="DNA54" s="76"/>
      <c r="DNB54" s="76"/>
      <c r="DNC54" s="76"/>
      <c r="DND54" s="76"/>
      <c r="DNE54" s="76"/>
      <c r="DNF54" s="76"/>
      <c r="DNG54" s="76"/>
      <c r="DNH54" s="76"/>
      <c r="DNI54" s="76"/>
      <c r="DNJ54" s="76"/>
      <c r="DNK54" s="76"/>
      <c r="DNL54" s="76"/>
      <c r="DNM54" s="76"/>
      <c r="DNN54" s="76"/>
      <c r="DNO54" s="76"/>
      <c r="DNP54" s="76"/>
      <c r="DNQ54" s="76"/>
      <c r="DNR54" s="76"/>
      <c r="DNS54" s="76"/>
      <c r="DNT54" s="76"/>
      <c r="DNU54" s="76"/>
      <c r="DNV54" s="76"/>
      <c r="DNW54" s="76"/>
      <c r="DNX54" s="76"/>
      <c r="DNY54" s="76"/>
      <c r="DNZ54" s="76"/>
      <c r="DOA54" s="76"/>
      <c r="DOB54" s="76"/>
      <c r="DOC54" s="76"/>
      <c r="DOD54" s="76"/>
      <c r="DOE54" s="76"/>
      <c r="DOF54" s="76"/>
      <c r="DOG54" s="76"/>
      <c r="DOH54" s="76"/>
      <c r="DOI54" s="76"/>
      <c r="DOJ54" s="76"/>
      <c r="DOK54" s="76"/>
      <c r="DOL54" s="76"/>
      <c r="DOM54" s="76"/>
      <c r="DON54" s="76"/>
      <c r="DOO54" s="76"/>
      <c r="DOP54" s="76"/>
      <c r="DOQ54" s="76"/>
      <c r="DOR54" s="76"/>
      <c r="DOS54" s="76"/>
      <c r="DOT54" s="76"/>
      <c r="DOU54" s="76"/>
      <c r="DOV54" s="76"/>
      <c r="DOW54" s="76"/>
      <c r="DOX54" s="76"/>
      <c r="DOY54" s="76"/>
      <c r="DOZ54" s="76"/>
      <c r="DPA54" s="76"/>
      <c r="DPB54" s="76"/>
      <c r="DPC54" s="76"/>
      <c r="DPD54" s="76"/>
      <c r="DPE54" s="76"/>
      <c r="DPF54" s="76"/>
      <c r="DPG54" s="76"/>
      <c r="DPH54" s="76"/>
      <c r="DPI54" s="76"/>
      <c r="DPJ54" s="76"/>
      <c r="DPK54" s="76"/>
      <c r="DPL54" s="76"/>
      <c r="DPM54" s="76"/>
      <c r="DPN54" s="76"/>
      <c r="DPO54" s="76"/>
      <c r="DPP54" s="76"/>
      <c r="DPQ54" s="76"/>
      <c r="DPR54" s="76"/>
      <c r="DPS54" s="76"/>
      <c r="DPT54" s="76"/>
      <c r="DPU54" s="76"/>
      <c r="DPV54" s="76"/>
      <c r="DPW54" s="76"/>
      <c r="DPX54" s="76"/>
      <c r="DPY54" s="76"/>
      <c r="DPZ54" s="76"/>
      <c r="DQA54" s="76"/>
      <c r="DQB54" s="76"/>
      <c r="DQC54" s="76"/>
      <c r="DQD54" s="76"/>
      <c r="DQE54" s="76"/>
      <c r="DQF54" s="76"/>
      <c r="DQG54" s="76"/>
      <c r="DQH54" s="76"/>
      <c r="DQI54" s="76"/>
      <c r="DQJ54" s="76"/>
      <c r="DQK54" s="76"/>
      <c r="DQL54" s="76"/>
      <c r="DQM54" s="76"/>
      <c r="DQN54" s="76"/>
      <c r="DQO54" s="76"/>
      <c r="DQP54" s="76"/>
      <c r="DQQ54" s="76"/>
      <c r="DQR54" s="76"/>
      <c r="DQS54" s="76"/>
      <c r="DQT54" s="76"/>
      <c r="DQU54" s="76"/>
      <c r="DQV54" s="76"/>
      <c r="DQW54" s="76"/>
      <c r="DQX54" s="76"/>
      <c r="DQY54" s="76"/>
      <c r="DQZ54" s="76"/>
      <c r="DRA54" s="76"/>
      <c r="DRB54" s="76"/>
      <c r="DRC54" s="76"/>
      <c r="DRD54" s="76"/>
      <c r="DRE54" s="76"/>
      <c r="DRF54" s="76"/>
      <c r="DRG54" s="76"/>
      <c r="DRH54" s="76"/>
      <c r="DRI54" s="76"/>
      <c r="DRJ54" s="76"/>
      <c r="DRK54" s="76"/>
      <c r="DRL54" s="76"/>
      <c r="DRM54" s="76"/>
      <c r="DRN54" s="76"/>
      <c r="DRO54" s="76"/>
      <c r="DRP54" s="76"/>
      <c r="DRQ54" s="76"/>
      <c r="DRR54" s="76"/>
      <c r="DRS54" s="76"/>
      <c r="DRT54" s="76"/>
      <c r="DRU54" s="76"/>
      <c r="DRV54" s="76"/>
      <c r="DRW54" s="76"/>
      <c r="DRX54" s="76"/>
      <c r="DRY54" s="76"/>
      <c r="DRZ54" s="76"/>
      <c r="DSA54" s="76"/>
      <c r="DSB54" s="76"/>
      <c r="DSC54" s="76"/>
      <c r="DSD54" s="76"/>
      <c r="DSE54" s="76"/>
      <c r="DSF54" s="76"/>
      <c r="DSG54" s="76"/>
      <c r="DSH54" s="76"/>
      <c r="DSI54" s="76"/>
      <c r="DSJ54" s="76"/>
      <c r="DSK54" s="76"/>
      <c r="DSL54" s="76"/>
      <c r="DSM54" s="76"/>
      <c r="DSN54" s="76"/>
      <c r="DSO54" s="76"/>
      <c r="DSP54" s="76"/>
      <c r="DSQ54" s="76"/>
      <c r="DSR54" s="76"/>
      <c r="DSS54" s="76"/>
      <c r="DST54" s="76"/>
      <c r="DSU54" s="76"/>
      <c r="DSV54" s="76"/>
      <c r="DSW54" s="76"/>
      <c r="DSX54" s="76"/>
      <c r="DSY54" s="76"/>
      <c r="DSZ54" s="76"/>
      <c r="DTA54" s="76"/>
      <c r="DTB54" s="76"/>
      <c r="DTC54" s="76"/>
      <c r="DTD54" s="76"/>
      <c r="DTE54" s="76"/>
      <c r="DTF54" s="76"/>
      <c r="DTG54" s="76"/>
      <c r="DTH54" s="76"/>
      <c r="DTI54" s="76"/>
      <c r="DTJ54" s="76"/>
      <c r="DTK54" s="76"/>
      <c r="DTL54" s="76"/>
      <c r="DTM54" s="76"/>
      <c r="DTN54" s="76"/>
      <c r="DTO54" s="76"/>
      <c r="DTP54" s="76"/>
      <c r="DTQ54" s="76"/>
      <c r="DTR54" s="76"/>
      <c r="DTS54" s="76"/>
      <c r="DTT54" s="76"/>
      <c r="DTU54" s="76"/>
      <c r="DTV54" s="76"/>
      <c r="DTW54" s="76"/>
      <c r="DTX54" s="76"/>
      <c r="DTY54" s="76"/>
      <c r="DTZ54" s="76"/>
      <c r="DUA54" s="76"/>
      <c r="DUB54" s="76"/>
      <c r="DUC54" s="76"/>
      <c r="DUD54" s="76"/>
      <c r="DUE54" s="76"/>
      <c r="DUF54" s="76"/>
      <c r="DUG54" s="76"/>
      <c r="DUH54" s="76"/>
      <c r="DUI54" s="76"/>
      <c r="DUJ54" s="76"/>
      <c r="DUK54" s="76"/>
      <c r="DUL54" s="76"/>
      <c r="DUM54" s="76"/>
      <c r="DUN54" s="76"/>
      <c r="DUO54" s="76"/>
      <c r="DUP54" s="76"/>
      <c r="DUQ54" s="76"/>
      <c r="DUR54" s="76"/>
      <c r="DUS54" s="76"/>
      <c r="DUT54" s="76"/>
      <c r="DUU54" s="76"/>
      <c r="DUV54" s="76"/>
      <c r="DUW54" s="76"/>
      <c r="DUX54" s="76"/>
      <c r="DUY54" s="76"/>
      <c r="DUZ54" s="76"/>
      <c r="DVA54" s="76"/>
      <c r="DVB54" s="76"/>
      <c r="DVC54" s="76"/>
      <c r="DVD54" s="76"/>
      <c r="DVE54" s="76"/>
      <c r="DVF54" s="76"/>
      <c r="DVG54" s="76"/>
      <c r="DVH54" s="76"/>
      <c r="DVI54" s="76"/>
      <c r="DVJ54" s="76"/>
      <c r="DVK54" s="76"/>
      <c r="DVL54" s="76"/>
      <c r="DVM54" s="76"/>
      <c r="DVN54" s="76"/>
      <c r="DVO54" s="76"/>
      <c r="DVP54" s="76"/>
      <c r="DVQ54" s="76"/>
      <c r="DVR54" s="76"/>
      <c r="DVS54" s="76"/>
      <c r="DVT54" s="76"/>
      <c r="DVU54" s="76"/>
      <c r="DVV54" s="76"/>
      <c r="DVW54" s="76"/>
      <c r="DVX54" s="76"/>
      <c r="DVY54" s="76"/>
      <c r="DVZ54" s="76"/>
      <c r="DWA54" s="76"/>
      <c r="DWB54" s="76"/>
      <c r="DWC54" s="76"/>
      <c r="DWD54" s="76"/>
      <c r="DWE54" s="76"/>
      <c r="DWF54" s="76"/>
      <c r="DWG54" s="76"/>
      <c r="DWH54" s="76"/>
      <c r="DWI54" s="76"/>
      <c r="DWJ54" s="76"/>
      <c r="DWK54" s="76"/>
      <c r="DWL54" s="76"/>
      <c r="DWM54" s="76"/>
      <c r="DWN54" s="76"/>
      <c r="DWO54" s="76"/>
      <c r="DWP54" s="76"/>
      <c r="DWQ54" s="76"/>
      <c r="DWR54" s="76"/>
      <c r="DWS54" s="76"/>
      <c r="DWT54" s="76"/>
      <c r="DWU54" s="76"/>
      <c r="DWV54" s="76"/>
      <c r="DWW54" s="76"/>
      <c r="DWX54" s="76"/>
      <c r="DWY54" s="76"/>
      <c r="DWZ54" s="76"/>
      <c r="DXA54" s="76"/>
      <c r="DXB54" s="76"/>
      <c r="DXC54" s="76"/>
      <c r="DXD54" s="76"/>
      <c r="DXE54" s="76"/>
      <c r="DXF54" s="76"/>
      <c r="DXG54" s="76"/>
      <c r="DXH54" s="76"/>
      <c r="DXI54" s="76"/>
      <c r="DXJ54" s="76"/>
      <c r="DXK54" s="76"/>
      <c r="DXL54" s="76"/>
      <c r="DXM54" s="76"/>
      <c r="DXN54" s="76"/>
      <c r="DXO54" s="76"/>
      <c r="DXP54" s="76"/>
      <c r="DXQ54" s="76"/>
      <c r="DXR54" s="76"/>
      <c r="DXS54" s="76"/>
      <c r="DXT54" s="76"/>
      <c r="DXU54" s="76"/>
      <c r="DXV54" s="76"/>
      <c r="DXW54" s="76"/>
      <c r="DXX54" s="76"/>
      <c r="DXY54" s="76"/>
      <c r="DXZ54" s="76"/>
      <c r="DYA54" s="76"/>
      <c r="DYB54" s="76"/>
      <c r="DYC54" s="76"/>
      <c r="DYD54" s="76"/>
      <c r="DYE54" s="76"/>
      <c r="DYF54" s="76"/>
      <c r="DYG54" s="76"/>
      <c r="DYH54" s="76"/>
      <c r="DYI54" s="76"/>
      <c r="DYJ54" s="76"/>
      <c r="DYK54" s="76"/>
      <c r="DYL54" s="76"/>
      <c r="DYM54" s="76"/>
      <c r="DYN54" s="76"/>
      <c r="DYO54" s="76"/>
      <c r="DYP54" s="76"/>
      <c r="DYQ54" s="76"/>
      <c r="DYR54" s="76"/>
      <c r="DYS54" s="76"/>
      <c r="DYT54" s="76"/>
      <c r="DYU54" s="76"/>
      <c r="DYV54" s="76"/>
      <c r="DYW54" s="76"/>
      <c r="DYX54" s="76"/>
      <c r="DYY54" s="76"/>
      <c r="DYZ54" s="76"/>
      <c r="DZA54" s="76"/>
      <c r="DZB54" s="76"/>
      <c r="DZC54" s="76"/>
      <c r="DZD54" s="76"/>
      <c r="DZE54" s="76"/>
      <c r="DZF54" s="76"/>
      <c r="DZG54" s="76"/>
      <c r="DZH54" s="76"/>
      <c r="DZI54" s="76"/>
      <c r="DZJ54" s="76"/>
      <c r="DZK54" s="76"/>
      <c r="DZL54" s="76"/>
      <c r="DZM54" s="76"/>
      <c r="DZN54" s="76"/>
      <c r="DZO54" s="76"/>
      <c r="DZP54" s="76"/>
      <c r="DZQ54" s="76"/>
      <c r="DZR54" s="76"/>
      <c r="DZS54" s="76"/>
      <c r="DZT54" s="76"/>
      <c r="DZU54" s="76"/>
      <c r="DZV54" s="76"/>
      <c r="DZW54" s="76"/>
      <c r="DZX54" s="76"/>
      <c r="DZY54" s="76"/>
      <c r="DZZ54" s="76"/>
      <c r="EAA54" s="76"/>
      <c r="EAB54" s="76"/>
      <c r="EAC54" s="76"/>
      <c r="EAD54" s="76"/>
      <c r="EAE54" s="76"/>
      <c r="EAF54" s="76"/>
      <c r="EAG54" s="76"/>
      <c r="EAH54" s="76"/>
      <c r="EAI54" s="76"/>
      <c r="EAJ54" s="76"/>
      <c r="EAK54" s="76"/>
      <c r="EAL54" s="76"/>
      <c r="EAM54" s="76"/>
      <c r="EAN54" s="76"/>
      <c r="EAO54" s="76"/>
      <c r="EAP54" s="76"/>
      <c r="EAQ54" s="76"/>
      <c r="EAR54" s="76"/>
      <c r="EAS54" s="76"/>
      <c r="EAT54" s="76"/>
      <c r="EAU54" s="76"/>
      <c r="EAV54" s="76"/>
      <c r="EAW54" s="76"/>
      <c r="EAX54" s="76"/>
      <c r="EAY54" s="76"/>
      <c r="EAZ54" s="76"/>
      <c r="EBA54" s="76"/>
      <c r="EBB54" s="76"/>
      <c r="EBC54" s="76"/>
      <c r="EBD54" s="76"/>
      <c r="EBE54" s="76"/>
      <c r="EBF54" s="76"/>
      <c r="EBG54" s="76"/>
      <c r="EBH54" s="76"/>
      <c r="EBI54" s="76"/>
      <c r="EBJ54" s="76"/>
      <c r="EBK54" s="76"/>
      <c r="EBL54" s="76"/>
      <c r="EBM54" s="76"/>
      <c r="EBN54" s="76"/>
      <c r="EBO54" s="76"/>
      <c r="EBP54" s="76"/>
      <c r="EBQ54" s="76"/>
      <c r="EBR54" s="76"/>
      <c r="EBS54" s="76"/>
      <c r="EBT54" s="76"/>
      <c r="EBU54" s="76"/>
      <c r="EBV54" s="76"/>
      <c r="EBW54" s="76"/>
      <c r="EBX54" s="76"/>
      <c r="EBY54" s="76"/>
      <c r="EBZ54" s="76"/>
      <c r="ECA54" s="76"/>
      <c r="ECB54" s="76"/>
      <c r="ECC54" s="76"/>
      <c r="ECD54" s="76"/>
      <c r="ECE54" s="76"/>
      <c r="ECF54" s="76"/>
      <c r="ECG54" s="76"/>
      <c r="ECH54" s="76"/>
      <c r="ECI54" s="76"/>
      <c r="ECJ54" s="76"/>
      <c r="ECK54" s="76"/>
      <c r="ECL54" s="76"/>
      <c r="ECM54" s="76"/>
      <c r="ECN54" s="76"/>
      <c r="ECO54" s="76"/>
      <c r="ECP54" s="76"/>
      <c r="ECQ54" s="76"/>
      <c r="ECR54" s="76"/>
      <c r="ECS54" s="76"/>
      <c r="ECT54" s="76"/>
      <c r="ECU54" s="76"/>
      <c r="ECV54" s="76"/>
      <c r="ECW54" s="76"/>
      <c r="ECX54" s="76"/>
      <c r="ECY54" s="76"/>
      <c r="ECZ54" s="76"/>
      <c r="EDA54" s="76"/>
      <c r="EDB54" s="76"/>
      <c r="EDC54" s="76"/>
      <c r="EDD54" s="76"/>
      <c r="EDE54" s="76"/>
      <c r="EDF54" s="76"/>
      <c r="EDG54" s="76"/>
      <c r="EDH54" s="76"/>
      <c r="EDI54" s="76"/>
      <c r="EDJ54" s="76"/>
      <c r="EDK54" s="76"/>
      <c r="EDL54" s="76"/>
      <c r="EDM54" s="76"/>
      <c r="EDN54" s="76"/>
      <c r="EDO54" s="76"/>
      <c r="EDP54" s="76"/>
      <c r="EDQ54" s="76"/>
      <c r="EDR54" s="76"/>
      <c r="EDS54" s="76"/>
      <c r="EDT54" s="76"/>
      <c r="EDU54" s="76"/>
      <c r="EDV54" s="76"/>
      <c r="EDW54" s="76"/>
      <c r="EDX54" s="76"/>
      <c r="EDY54" s="76"/>
      <c r="EDZ54" s="76"/>
      <c r="EEA54" s="76"/>
      <c r="EEB54" s="76"/>
      <c r="EEC54" s="76"/>
      <c r="EED54" s="76"/>
      <c r="EEE54" s="76"/>
      <c r="EEF54" s="76"/>
      <c r="EEG54" s="76"/>
      <c r="EEH54" s="76"/>
      <c r="EEI54" s="76"/>
      <c r="EEJ54" s="76"/>
      <c r="EEK54" s="76"/>
      <c r="EEL54" s="76"/>
      <c r="EEM54" s="76"/>
      <c r="EEN54" s="76"/>
      <c r="EEO54" s="76"/>
      <c r="EEP54" s="76"/>
      <c r="EEQ54" s="76"/>
      <c r="EER54" s="76"/>
      <c r="EES54" s="76"/>
      <c r="EET54" s="76"/>
      <c r="EEU54" s="76"/>
      <c r="EEV54" s="76"/>
      <c r="EEW54" s="76"/>
      <c r="EEX54" s="76"/>
      <c r="EEY54" s="76"/>
      <c r="EEZ54" s="76"/>
      <c r="EFA54" s="76"/>
      <c r="EFB54" s="76"/>
      <c r="EFC54" s="76"/>
      <c r="EFD54" s="76"/>
      <c r="EFE54" s="76"/>
      <c r="EFF54" s="76"/>
      <c r="EFG54" s="76"/>
      <c r="EFH54" s="76"/>
      <c r="EFI54" s="76"/>
      <c r="EFJ54" s="76"/>
      <c r="EFK54" s="76"/>
      <c r="EFL54" s="76"/>
      <c r="EFM54" s="76"/>
      <c r="EFN54" s="76"/>
      <c r="EFO54" s="76"/>
      <c r="EFP54" s="76"/>
      <c r="EFQ54" s="76"/>
      <c r="EFR54" s="76"/>
      <c r="EFS54" s="76"/>
      <c r="EFT54" s="76"/>
      <c r="EFU54" s="76"/>
      <c r="EFV54" s="76"/>
      <c r="EFW54" s="76"/>
      <c r="EFX54" s="76"/>
      <c r="EFY54" s="76"/>
      <c r="EFZ54" s="76"/>
      <c r="EGA54" s="76"/>
      <c r="EGB54" s="76"/>
      <c r="EGC54" s="76"/>
      <c r="EGD54" s="76"/>
      <c r="EGE54" s="76"/>
      <c r="EGF54" s="76"/>
      <c r="EGG54" s="76"/>
      <c r="EGH54" s="76"/>
      <c r="EGI54" s="76"/>
      <c r="EGJ54" s="76"/>
      <c r="EGK54" s="76"/>
      <c r="EGL54" s="76"/>
      <c r="EGM54" s="76"/>
      <c r="EGN54" s="76"/>
      <c r="EGO54" s="76"/>
      <c r="EGP54" s="76"/>
      <c r="EGQ54" s="76"/>
      <c r="EGR54" s="76"/>
      <c r="EGS54" s="76"/>
      <c r="EGT54" s="76"/>
      <c r="EGU54" s="76"/>
      <c r="EGV54" s="76"/>
      <c r="EGW54" s="76"/>
      <c r="EGX54" s="76"/>
      <c r="EGY54" s="76"/>
      <c r="EGZ54" s="76"/>
      <c r="EHA54" s="76"/>
      <c r="EHB54" s="76"/>
      <c r="EHC54" s="76"/>
      <c r="EHD54" s="76"/>
      <c r="EHE54" s="76"/>
      <c r="EHF54" s="76"/>
      <c r="EHG54" s="76"/>
      <c r="EHH54" s="76"/>
      <c r="EHI54" s="76"/>
      <c r="EHJ54" s="76"/>
      <c r="EHK54" s="76"/>
      <c r="EHL54" s="76"/>
      <c r="EHM54" s="76"/>
      <c r="EHN54" s="76"/>
      <c r="EHO54" s="76"/>
      <c r="EHP54" s="76"/>
      <c r="EHQ54" s="76"/>
      <c r="EHR54" s="76"/>
      <c r="EHS54" s="76"/>
      <c r="EHT54" s="76"/>
      <c r="EHU54" s="76"/>
      <c r="EHV54" s="76"/>
      <c r="EHW54" s="76"/>
      <c r="EHX54" s="76"/>
      <c r="EHY54" s="76"/>
      <c r="EHZ54" s="76"/>
      <c r="EIA54" s="76"/>
      <c r="EIB54" s="76"/>
      <c r="EIC54" s="76"/>
      <c r="EID54" s="76"/>
      <c r="EIE54" s="76"/>
      <c r="EIF54" s="76"/>
      <c r="EIG54" s="76"/>
      <c r="EIH54" s="76"/>
      <c r="EII54" s="76"/>
      <c r="EIJ54" s="76"/>
      <c r="EIK54" s="76"/>
      <c r="EIL54" s="76"/>
      <c r="EIM54" s="76"/>
      <c r="EIN54" s="76"/>
      <c r="EIO54" s="76"/>
      <c r="EIP54" s="76"/>
      <c r="EIQ54" s="76"/>
      <c r="EIR54" s="76"/>
      <c r="EIS54" s="76"/>
      <c r="EIT54" s="76"/>
      <c r="EIU54" s="76"/>
      <c r="EIV54" s="76"/>
      <c r="EIW54" s="76"/>
      <c r="EIX54" s="76"/>
      <c r="EIY54" s="76"/>
      <c r="EIZ54" s="76"/>
      <c r="EJA54" s="76"/>
      <c r="EJB54" s="76"/>
      <c r="EJC54" s="76"/>
      <c r="EJD54" s="76"/>
      <c r="EJE54" s="76"/>
      <c r="EJF54" s="76"/>
      <c r="EJG54" s="76"/>
      <c r="EJH54" s="76"/>
      <c r="EJI54" s="76"/>
      <c r="EJJ54" s="76"/>
      <c r="EJK54" s="76"/>
      <c r="EJL54" s="76"/>
      <c r="EJM54" s="76"/>
      <c r="EJN54" s="76"/>
      <c r="EJO54" s="76"/>
      <c r="EJP54" s="76"/>
      <c r="EJQ54" s="76"/>
      <c r="EJR54" s="76"/>
      <c r="EJS54" s="76"/>
      <c r="EJT54" s="76"/>
      <c r="EJU54" s="76"/>
      <c r="EJV54" s="76"/>
      <c r="EJW54" s="76"/>
      <c r="EJX54" s="76"/>
      <c r="EJY54" s="76"/>
      <c r="EJZ54" s="76"/>
      <c r="EKA54" s="76"/>
      <c r="EKB54" s="76"/>
      <c r="EKC54" s="76"/>
      <c r="EKD54" s="76"/>
      <c r="EKE54" s="76"/>
      <c r="EKF54" s="76"/>
      <c r="EKG54" s="76"/>
      <c r="EKH54" s="76"/>
      <c r="EKI54" s="76"/>
      <c r="EKJ54" s="76"/>
      <c r="EKK54" s="76"/>
      <c r="EKL54" s="76"/>
      <c r="EKM54" s="76"/>
      <c r="EKN54" s="76"/>
      <c r="EKO54" s="76"/>
      <c r="EKP54" s="76"/>
      <c r="EKQ54" s="76"/>
      <c r="EKR54" s="76"/>
      <c r="EKS54" s="76"/>
      <c r="EKT54" s="76"/>
      <c r="EKU54" s="76"/>
      <c r="EKV54" s="76"/>
      <c r="EKW54" s="76"/>
      <c r="EKX54" s="76"/>
      <c r="EKY54" s="76"/>
      <c r="EKZ54" s="76"/>
      <c r="ELA54" s="76"/>
      <c r="ELB54" s="76"/>
      <c r="ELC54" s="76"/>
      <c r="ELD54" s="76"/>
      <c r="ELE54" s="76"/>
      <c r="ELF54" s="76"/>
      <c r="ELG54" s="76"/>
      <c r="ELH54" s="76"/>
      <c r="ELI54" s="76"/>
      <c r="ELJ54" s="76"/>
      <c r="ELK54" s="76"/>
      <c r="ELL54" s="76"/>
      <c r="ELM54" s="76"/>
      <c r="ELN54" s="76"/>
      <c r="ELO54" s="76"/>
      <c r="ELP54" s="76"/>
      <c r="ELQ54" s="76"/>
      <c r="ELR54" s="76"/>
      <c r="ELS54" s="76"/>
      <c r="ELT54" s="76"/>
      <c r="ELU54" s="76"/>
      <c r="ELV54" s="76"/>
      <c r="ELW54" s="76"/>
      <c r="ELX54" s="76"/>
      <c r="ELY54" s="76"/>
      <c r="ELZ54" s="76"/>
      <c r="EMA54" s="76"/>
      <c r="EMB54" s="76"/>
      <c r="EMC54" s="76"/>
      <c r="EMD54" s="76"/>
      <c r="EME54" s="76"/>
      <c r="EMF54" s="76"/>
      <c r="EMG54" s="76"/>
      <c r="EMH54" s="76"/>
      <c r="EMI54" s="76"/>
      <c r="EMJ54" s="76"/>
      <c r="EMK54" s="76"/>
      <c r="EML54" s="76"/>
      <c r="EMM54" s="76"/>
      <c r="EMN54" s="76"/>
      <c r="EMO54" s="76"/>
      <c r="EMP54" s="76"/>
      <c r="EMQ54" s="76"/>
      <c r="EMR54" s="76"/>
      <c r="EMS54" s="76"/>
      <c r="EMT54" s="76"/>
      <c r="EMU54" s="76"/>
      <c r="EMV54" s="76"/>
      <c r="EMW54" s="76"/>
      <c r="EMX54" s="76"/>
      <c r="EMY54" s="76"/>
      <c r="EMZ54" s="76"/>
      <c r="ENA54" s="76"/>
      <c r="ENB54" s="76"/>
      <c r="ENC54" s="76"/>
      <c r="END54" s="76"/>
      <c r="ENE54" s="76"/>
      <c r="ENF54" s="76"/>
      <c r="ENG54" s="76"/>
      <c r="ENH54" s="76"/>
      <c r="ENI54" s="76"/>
      <c r="ENJ54" s="76"/>
      <c r="ENK54" s="76"/>
      <c r="ENL54" s="76"/>
      <c r="ENM54" s="76"/>
      <c r="ENN54" s="76"/>
      <c r="ENO54" s="76"/>
      <c r="ENP54" s="76"/>
      <c r="ENQ54" s="76"/>
      <c r="ENR54" s="76"/>
      <c r="ENS54" s="76"/>
      <c r="ENT54" s="76"/>
      <c r="ENU54" s="76"/>
      <c r="ENV54" s="76"/>
      <c r="ENW54" s="76"/>
      <c r="ENX54" s="76"/>
      <c r="ENY54" s="76"/>
      <c r="ENZ54" s="76"/>
      <c r="EOA54" s="76"/>
      <c r="EOB54" s="76"/>
      <c r="EOC54" s="76"/>
      <c r="EOD54" s="76"/>
      <c r="EOE54" s="76"/>
      <c r="EOF54" s="76"/>
      <c r="EOG54" s="76"/>
      <c r="EOH54" s="76"/>
      <c r="EOI54" s="76"/>
      <c r="EOJ54" s="76"/>
      <c r="EOK54" s="76"/>
      <c r="EOL54" s="76"/>
      <c r="EOM54" s="76"/>
      <c r="EON54" s="76"/>
      <c r="EOO54" s="76"/>
      <c r="EOP54" s="76"/>
      <c r="EOQ54" s="76"/>
      <c r="EOR54" s="76"/>
      <c r="EOS54" s="76"/>
      <c r="EOT54" s="76"/>
      <c r="EOU54" s="76"/>
      <c r="EOV54" s="76"/>
      <c r="EOW54" s="76"/>
      <c r="EOX54" s="76"/>
      <c r="EOY54" s="76"/>
      <c r="EOZ54" s="76"/>
      <c r="EPA54" s="76"/>
      <c r="EPB54" s="76"/>
      <c r="EPC54" s="76"/>
      <c r="EPD54" s="76"/>
      <c r="EPE54" s="76"/>
      <c r="EPF54" s="76"/>
      <c r="EPG54" s="76"/>
      <c r="EPH54" s="76"/>
      <c r="EPI54" s="76"/>
      <c r="EPJ54" s="76"/>
      <c r="EPK54" s="76"/>
      <c r="EPL54" s="76"/>
      <c r="EPM54" s="76"/>
      <c r="EPN54" s="76"/>
      <c r="EPO54" s="76"/>
      <c r="EPP54" s="76"/>
      <c r="EPQ54" s="76"/>
      <c r="EPR54" s="76"/>
      <c r="EPS54" s="76"/>
      <c r="EPT54" s="76"/>
      <c r="EPU54" s="76"/>
      <c r="EPV54" s="76"/>
      <c r="EPW54" s="76"/>
      <c r="EPX54" s="76"/>
      <c r="EPY54" s="76"/>
      <c r="EPZ54" s="76"/>
      <c r="EQA54" s="76"/>
      <c r="EQB54" s="76"/>
      <c r="EQC54" s="76"/>
      <c r="EQD54" s="76"/>
      <c r="EQE54" s="76"/>
      <c r="EQF54" s="76"/>
      <c r="EQG54" s="76"/>
      <c r="EQH54" s="76"/>
      <c r="EQI54" s="76"/>
      <c r="EQJ54" s="76"/>
      <c r="EQK54" s="76"/>
      <c r="EQL54" s="76"/>
      <c r="EQM54" s="76"/>
      <c r="EQN54" s="76"/>
      <c r="EQO54" s="76"/>
      <c r="EQP54" s="76"/>
      <c r="EQQ54" s="76"/>
      <c r="EQR54" s="76"/>
      <c r="EQS54" s="76"/>
      <c r="EQT54" s="76"/>
      <c r="EQU54" s="76"/>
      <c r="EQV54" s="76"/>
      <c r="EQW54" s="76"/>
      <c r="EQX54" s="76"/>
      <c r="EQY54" s="76"/>
      <c r="EQZ54" s="76"/>
      <c r="ERA54" s="76"/>
      <c r="ERB54" s="76"/>
      <c r="ERC54" s="76"/>
      <c r="ERD54" s="76"/>
      <c r="ERE54" s="76"/>
      <c r="ERF54" s="76"/>
      <c r="ERG54" s="76"/>
      <c r="ERH54" s="76"/>
      <c r="ERI54" s="76"/>
      <c r="ERJ54" s="76"/>
      <c r="ERK54" s="76"/>
      <c r="ERL54" s="76"/>
      <c r="ERM54" s="76"/>
      <c r="ERN54" s="76"/>
      <c r="ERO54" s="76"/>
      <c r="ERP54" s="76"/>
      <c r="ERQ54" s="76"/>
      <c r="ERR54" s="76"/>
      <c r="ERS54" s="76"/>
      <c r="ERT54" s="76"/>
      <c r="ERU54" s="76"/>
      <c r="ERV54" s="76"/>
      <c r="ERW54" s="76"/>
      <c r="ERX54" s="76"/>
      <c r="ERY54" s="76"/>
      <c r="ERZ54" s="76"/>
      <c r="ESA54" s="76"/>
      <c r="ESB54" s="76"/>
      <c r="ESC54" s="76"/>
      <c r="ESD54" s="76"/>
      <c r="ESE54" s="76"/>
      <c r="ESF54" s="76"/>
      <c r="ESG54" s="76"/>
      <c r="ESH54" s="76"/>
      <c r="ESI54" s="76"/>
      <c r="ESJ54" s="76"/>
      <c r="ESK54" s="76"/>
      <c r="ESL54" s="76"/>
      <c r="ESM54" s="76"/>
      <c r="ESN54" s="76"/>
      <c r="ESO54" s="76"/>
      <c r="ESP54" s="76"/>
      <c r="ESQ54" s="76"/>
      <c r="ESR54" s="76"/>
      <c r="ESS54" s="76"/>
      <c r="EST54" s="76"/>
      <c r="ESU54" s="76"/>
      <c r="ESV54" s="76"/>
      <c r="ESW54" s="76"/>
      <c r="ESX54" s="76"/>
      <c r="ESY54" s="76"/>
      <c r="ESZ54" s="76"/>
      <c r="ETA54" s="76"/>
      <c r="ETB54" s="76"/>
      <c r="ETC54" s="76"/>
      <c r="ETD54" s="76"/>
      <c r="ETE54" s="76"/>
      <c r="ETF54" s="76"/>
      <c r="ETG54" s="76"/>
      <c r="ETH54" s="76"/>
      <c r="ETI54" s="76"/>
      <c r="ETJ54" s="76"/>
      <c r="ETK54" s="76"/>
      <c r="ETL54" s="76"/>
      <c r="ETM54" s="76"/>
      <c r="ETN54" s="76"/>
      <c r="ETO54" s="76"/>
      <c r="ETP54" s="76"/>
      <c r="ETQ54" s="76"/>
      <c r="ETR54" s="76"/>
      <c r="ETS54" s="76"/>
      <c r="ETT54" s="76"/>
      <c r="ETU54" s="76"/>
      <c r="ETV54" s="76"/>
      <c r="ETW54" s="76"/>
      <c r="ETX54" s="76"/>
      <c r="ETY54" s="76"/>
      <c r="ETZ54" s="76"/>
      <c r="EUA54" s="76"/>
      <c r="EUB54" s="76"/>
      <c r="EUC54" s="76"/>
      <c r="EUD54" s="76"/>
      <c r="EUE54" s="76"/>
      <c r="EUF54" s="76"/>
      <c r="EUG54" s="76"/>
      <c r="EUH54" s="76"/>
      <c r="EUI54" s="76"/>
      <c r="EUJ54" s="76"/>
      <c r="EUK54" s="76"/>
      <c r="EUL54" s="76"/>
      <c r="EUM54" s="76"/>
      <c r="EUN54" s="76"/>
      <c r="EUO54" s="76"/>
      <c r="EUP54" s="76"/>
      <c r="EUQ54" s="76"/>
      <c r="EUR54" s="76"/>
      <c r="EUS54" s="76"/>
      <c r="EUT54" s="76"/>
      <c r="EUU54" s="76"/>
      <c r="EUV54" s="76"/>
      <c r="EUW54" s="76"/>
      <c r="EUX54" s="76"/>
      <c r="EUY54" s="76"/>
      <c r="EUZ54" s="76"/>
      <c r="EVA54" s="76"/>
      <c r="EVB54" s="76"/>
      <c r="EVC54" s="76"/>
      <c r="EVD54" s="76"/>
      <c r="EVE54" s="76"/>
      <c r="EVF54" s="76"/>
      <c r="EVG54" s="76"/>
      <c r="EVH54" s="76"/>
      <c r="EVI54" s="76"/>
      <c r="EVJ54" s="76"/>
      <c r="EVK54" s="76"/>
      <c r="EVL54" s="76"/>
      <c r="EVM54" s="76"/>
      <c r="EVN54" s="76"/>
      <c r="EVO54" s="76"/>
      <c r="EVP54" s="76"/>
      <c r="EVQ54" s="76"/>
      <c r="EVR54" s="76"/>
      <c r="EVS54" s="76"/>
      <c r="EVT54" s="76"/>
      <c r="EVU54" s="76"/>
      <c r="EVV54" s="76"/>
      <c r="EVW54" s="76"/>
      <c r="EVX54" s="76"/>
      <c r="EVY54" s="76"/>
      <c r="EVZ54" s="76"/>
      <c r="EWA54" s="76"/>
      <c r="EWB54" s="76"/>
      <c r="EWC54" s="76"/>
      <c r="EWD54" s="76"/>
      <c r="EWE54" s="76"/>
      <c r="EWF54" s="76"/>
      <c r="EWG54" s="76"/>
      <c r="EWH54" s="76"/>
      <c r="EWI54" s="76"/>
      <c r="EWJ54" s="76"/>
      <c r="EWK54" s="76"/>
      <c r="EWL54" s="76"/>
      <c r="EWM54" s="76"/>
      <c r="EWN54" s="76"/>
      <c r="EWO54" s="76"/>
      <c r="EWP54" s="76"/>
      <c r="EWQ54" s="76"/>
      <c r="EWR54" s="76"/>
      <c r="EWS54" s="76"/>
      <c r="EWT54" s="76"/>
      <c r="EWU54" s="76"/>
      <c r="EWV54" s="76"/>
      <c r="EWW54" s="76"/>
      <c r="EWX54" s="76"/>
      <c r="EWY54" s="76"/>
      <c r="EWZ54" s="76"/>
      <c r="EXA54" s="76"/>
      <c r="EXB54" s="76"/>
      <c r="EXC54" s="76"/>
      <c r="EXD54" s="76"/>
      <c r="EXE54" s="76"/>
      <c r="EXF54" s="76"/>
      <c r="EXG54" s="76"/>
      <c r="EXH54" s="76"/>
      <c r="EXI54" s="76"/>
      <c r="EXJ54" s="76"/>
      <c r="EXK54" s="76"/>
      <c r="EXL54" s="76"/>
      <c r="EXM54" s="76"/>
      <c r="EXN54" s="76"/>
      <c r="EXO54" s="76"/>
      <c r="EXP54" s="76"/>
      <c r="EXQ54" s="76"/>
      <c r="EXR54" s="76"/>
      <c r="EXS54" s="76"/>
      <c r="EXT54" s="76"/>
      <c r="EXU54" s="76"/>
      <c r="EXV54" s="76"/>
      <c r="EXW54" s="76"/>
      <c r="EXX54" s="76"/>
      <c r="EXY54" s="76"/>
      <c r="EXZ54" s="76"/>
      <c r="EYA54" s="76"/>
      <c r="EYB54" s="76"/>
      <c r="EYC54" s="76"/>
      <c r="EYD54" s="76"/>
      <c r="EYE54" s="76"/>
      <c r="EYF54" s="76"/>
      <c r="EYG54" s="76"/>
      <c r="EYH54" s="76"/>
      <c r="EYI54" s="76"/>
      <c r="EYJ54" s="76"/>
      <c r="EYK54" s="76"/>
      <c r="EYL54" s="76"/>
      <c r="EYM54" s="76"/>
      <c r="EYN54" s="76"/>
      <c r="EYO54" s="76"/>
      <c r="EYP54" s="76"/>
      <c r="EYQ54" s="76"/>
      <c r="EYR54" s="76"/>
      <c r="EYS54" s="76"/>
      <c r="EYT54" s="76"/>
      <c r="EYU54" s="76"/>
      <c r="EYV54" s="76"/>
      <c r="EYW54" s="76"/>
      <c r="EYX54" s="76"/>
      <c r="EYY54" s="76"/>
      <c r="EYZ54" s="76"/>
      <c r="EZA54" s="76"/>
      <c r="EZB54" s="76"/>
      <c r="EZC54" s="76"/>
      <c r="EZD54" s="76"/>
      <c r="EZE54" s="76"/>
      <c r="EZF54" s="76"/>
      <c r="EZG54" s="76"/>
      <c r="EZH54" s="76"/>
      <c r="EZI54" s="76"/>
      <c r="EZJ54" s="76"/>
      <c r="EZK54" s="76"/>
      <c r="EZL54" s="76"/>
      <c r="EZM54" s="76"/>
      <c r="EZN54" s="76"/>
      <c r="EZO54" s="76"/>
      <c r="EZP54" s="76"/>
      <c r="EZQ54" s="76"/>
      <c r="EZR54" s="76"/>
      <c r="EZS54" s="76"/>
      <c r="EZT54" s="76"/>
      <c r="EZU54" s="76"/>
      <c r="EZV54" s="76"/>
      <c r="EZW54" s="76"/>
      <c r="EZX54" s="76"/>
      <c r="EZY54" s="76"/>
      <c r="EZZ54" s="76"/>
      <c r="FAA54" s="76"/>
      <c r="FAB54" s="76"/>
      <c r="FAC54" s="76"/>
      <c r="FAD54" s="76"/>
      <c r="FAE54" s="76"/>
      <c r="FAF54" s="76"/>
      <c r="FAG54" s="76"/>
      <c r="FAH54" s="76"/>
      <c r="FAI54" s="76"/>
      <c r="FAJ54" s="76"/>
      <c r="FAK54" s="76"/>
      <c r="FAL54" s="76"/>
      <c r="FAM54" s="76"/>
      <c r="FAN54" s="76"/>
      <c r="FAO54" s="76"/>
      <c r="FAP54" s="76"/>
      <c r="FAQ54" s="76"/>
      <c r="FAR54" s="76"/>
      <c r="FAS54" s="76"/>
      <c r="FAT54" s="76"/>
      <c r="FAU54" s="76"/>
      <c r="FAV54" s="76"/>
      <c r="FAW54" s="76"/>
      <c r="FAX54" s="76"/>
      <c r="FAY54" s="76"/>
      <c r="FAZ54" s="76"/>
      <c r="FBA54" s="76"/>
      <c r="FBB54" s="76"/>
      <c r="FBC54" s="76"/>
      <c r="FBD54" s="76"/>
      <c r="FBE54" s="76"/>
      <c r="FBF54" s="76"/>
      <c r="FBG54" s="76"/>
      <c r="FBH54" s="76"/>
      <c r="FBI54" s="76"/>
      <c r="FBJ54" s="76"/>
      <c r="FBK54" s="76"/>
      <c r="FBL54" s="76"/>
      <c r="FBM54" s="76"/>
      <c r="FBN54" s="76"/>
      <c r="FBO54" s="76"/>
      <c r="FBP54" s="76"/>
      <c r="FBQ54" s="76"/>
      <c r="FBR54" s="76"/>
      <c r="FBS54" s="76"/>
      <c r="FBT54" s="76"/>
      <c r="FBU54" s="76"/>
      <c r="FBV54" s="76"/>
      <c r="FBW54" s="76"/>
      <c r="FBX54" s="76"/>
      <c r="FBY54" s="76"/>
      <c r="FBZ54" s="76"/>
      <c r="FCA54" s="76"/>
      <c r="FCB54" s="76"/>
      <c r="FCC54" s="76"/>
      <c r="FCD54" s="76"/>
      <c r="FCE54" s="76"/>
      <c r="FCF54" s="76"/>
      <c r="FCG54" s="76"/>
      <c r="FCH54" s="76"/>
      <c r="FCI54" s="76"/>
      <c r="FCJ54" s="76"/>
      <c r="FCK54" s="76"/>
      <c r="FCL54" s="76"/>
      <c r="FCM54" s="76"/>
      <c r="FCN54" s="76"/>
      <c r="FCO54" s="76"/>
      <c r="FCP54" s="76"/>
      <c r="FCQ54" s="76"/>
      <c r="FCR54" s="76"/>
      <c r="FCS54" s="76"/>
      <c r="FCT54" s="76"/>
      <c r="FCU54" s="76"/>
      <c r="FCV54" s="76"/>
      <c r="FCW54" s="76"/>
      <c r="FCX54" s="76"/>
      <c r="FCY54" s="76"/>
      <c r="FCZ54" s="76"/>
      <c r="FDA54" s="76"/>
      <c r="FDB54" s="76"/>
      <c r="FDC54" s="76"/>
      <c r="FDD54" s="76"/>
      <c r="FDE54" s="76"/>
      <c r="FDF54" s="76"/>
      <c r="FDG54" s="76"/>
      <c r="FDH54" s="76"/>
      <c r="FDI54" s="76"/>
      <c r="FDJ54" s="76"/>
      <c r="FDK54" s="76"/>
      <c r="FDL54" s="76"/>
      <c r="FDM54" s="76"/>
      <c r="FDN54" s="76"/>
      <c r="FDO54" s="76"/>
      <c r="FDP54" s="76"/>
      <c r="FDQ54" s="76"/>
      <c r="FDR54" s="76"/>
      <c r="FDS54" s="76"/>
      <c r="FDT54" s="76"/>
      <c r="FDU54" s="76"/>
      <c r="FDV54" s="76"/>
      <c r="FDW54" s="76"/>
      <c r="FDX54" s="76"/>
      <c r="FDY54" s="76"/>
      <c r="FDZ54" s="76"/>
      <c r="FEA54" s="76"/>
      <c r="FEB54" s="76"/>
      <c r="FEC54" s="76"/>
      <c r="FED54" s="76"/>
      <c r="FEE54" s="76"/>
      <c r="FEF54" s="76"/>
      <c r="FEG54" s="76"/>
      <c r="FEH54" s="76"/>
      <c r="FEI54" s="76"/>
      <c r="FEJ54" s="76"/>
      <c r="FEK54" s="76"/>
      <c r="FEL54" s="76"/>
      <c r="FEM54" s="76"/>
      <c r="FEN54" s="76"/>
      <c r="FEO54" s="76"/>
      <c r="FEP54" s="76"/>
      <c r="FEQ54" s="76"/>
      <c r="FER54" s="76"/>
      <c r="FES54" s="76"/>
      <c r="FET54" s="76"/>
      <c r="FEU54" s="76"/>
      <c r="FEV54" s="76"/>
      <c r="FEW54" s="76"/>
      <c r="FEX54" s="76"/>
      <c r="FEY54" s="76"/>
      <c r="FEZ54" s="76"/>
      <c r="FFA54" s="76"/>
      <c r="FFB54" s="76"/>
      <c r="FFC54" s="76"/>
      <c r="FFD54" s="76"/>
      <c r="FFE54" s="76"/>
      <c r="FFF54" s="76"/>
      <c r="FFG54" s="76"/>
      <c r="FFH54" s="76"/>
      <c r="FFI54" s="76"/>
      <c r="FFJ54" s="76"/>
      <c r="FFK54" s="76"/>
      <c r="FFL54" s="76"/>
      <c r="FFM54" s="76"/>
      <c r="FFN54" s="76"/>
      <c r="FFO54" s="76"/>
      <c r="FFP54" s="76"/>
      <c r="FFQ54" s="76"/>
      <c r="FFR54" s="76"/>
      <c r="FFS54" s="76"/>
      <c r="FFT54" s="76"/>
      <c r="FFU54" s="76"/>
      <c r="FFV54" s="76"/>
      <c r="FFW54" s="76"/>
      <c r="FFX54" s="76"/>
      <c r="FFY54" s="76"/>
      <c r="FFZ54" s="76"/>
      <c r="FGA54" s="76"/>
      <c r="FGB54" s="76"/>
      <c r="FGC54" s="76"/>
      <c r="FGD54" s="76"/>
      <c r="FGE54" s="76"/>
      <c r="FGF54" s="76"/>
      <c r="FGG54" s="76"/>
      <c r="FGH54" s="76"/>
      <c r="FGI54" s="76"/>
      <c r="FGJ54" s="76"/>
      <c r="FGK54" s="76"/>
      <c r="FGL54" s="76"/>
      <c r="FGM54" s="76"/>
      <c r="FGN54" s="76"/>
      <c r="FGO54" s="76"/>
      <c r="FGP54" s="76"/>
      <c r="FGQ54" s="76"/>
      <c r="FGR54" s="76"/>
      <c r="FGS54" s="76"/>
      <c r="FGT54" s="76"/>
      <c r="FGU54" s="76"/>
      <c r="FGV54" s="76"/>
      <c r="FGW54" s="76"/>
      <c r="FGX54" s="76"/>
      <c r="FGY54" s="76"/>
      <c r="FGZ54" s="76"/>
      <c r="FHA54" s="76"/>
      <c r="FHB54" s="76"/>
      <c r="FHC54" s="76"/>
      <c r="FHD54" s="76"/>
      <c r="FHE54" s="76"/>
      <c r="FHF54" s="76"/>
      <c r="FHG54" s="76"/>
      <c r="FHH54" s="76"/>
      <c r="FHI54" s="76"/>
      <c r="FHJ54" s="76"/>
      <c r="FHK54" s="76"/>
      <c r="FHL54" s="76"/>
      <c r="FHM54" s="76"/>
      <c r="FHN54" s="76"/>
      <c r="FHO54" s="76"/>
      <c r="FHP54" s="76"/>
      <c r="FHQ54" s="76"/>
      <c r="FHR54" s="76"/>
      <c r="FHS54" s="76"/>
      <c r="FHT54" s="76"/>
      <c r="FHU54" s="76"/>
      <c r="FHV54" s="76"/>
      <c r="FHW54" s="76"/>
      <c r="FHX54" s="76"/>
      <c r="FHY54" s="76"/>
      <c r="FHZ54" s="76"/>
      <c r="FIA54" s="76"/>
      <c r="FIB54" s="76"/>
      <c r="FIC54" s="76"/>
      <c r="FID54" s="76"/>
      <c r="FIE54" s="76"/>
      <c r="FIF54" s="76"/>
      <c r="FIG54" s="76"/>
      <c r="FIH54" s="76"/>
      <c r="FII54" s="76"/>
      <c r="FIJ54" s="76"/>
      <c r="FIK54" s="76"/>
      <c r="FIL54" s="76"/>
      <c r="FIM54" s="76"/>
      <c r="FIN54" s="76"/>
      <c r="FIO54" s="76"/>
      <c r="FIP54" s="76"/>
      <c r="FIQ54" s="76"/>
      <c r="FIR54" s="76"/>
      <c r="FIS54" s="76"/>
      <c r="FIT54" s="76"/>
      <c r="FIU54" s="76"/>
      <c r="FIV54" s="76"/>
      <c r="FIW54" s="76"/>
      <c r="FIX54" s="76"/>
      <c r="FIY54" s="76"/>
      <c r="FIZ54" s="76"/>
      <c r="FJA54" s="76"/>
      <c r="FJB54" s="76"/>
      <c r="FJC54" s="76"/>
      <c r="FJD54" s="76"/>
      <c r="FJE54" s="76"/>
      <c r="FJF54" s="76"/>
      <c r="FJG54" s="76"/>
      <c r="FJH54" s="76"/>
      <c r="FJI54" s="76"/>
      <c r="FJJ54" s="76"/>
      <c r="FJK54" s="76"/>
      <c r="FJL54" s="76"/>
      <c r="FJM54" s="76"/>
      <c r="FJN54" s="76"/>
      <c r="FJO54" s="76"/>
      <c r="FJP54" s="76"/>
      <c r="FJQ54" s="76"/>
      <c r="FJR54" s="76"/>
      <c r="FJS54" s="76"/>
      <c r="FJT54" s="76"/>
      <c r="FJU54" s="76"/>
      <c r="FJV54" s="76"/>
      <c r="FJW54" s="76"/>
      <c r="FJX54" s="76"/>
      <c r="FJY54" s="76"/>
      <c r="FJZ54" s="76"/>
      <c r="FKA54" s="76"/>
      <c r="FKB54" s="76"/>
      <c r="FKC54" s="76"/>
      <c r="FKD54" s="76"/>
      <c r="FKE54" s="76"/>
      <c r="FKF54" s="76"/>
      <c r="FKG54" s="76"/>
      <c r="FKH54" s="76"/>
      <c r="FKI54" s="76"/>
      <c r="FKJ54" s="76"/>
      <c r="FKK54" s="76"/>
      <c r="FKL54" s="76"/>
      <c r="FKM54" s="76"/>
      <c r="FKN54" s="76"/>
      <c r="FKO54" s="76"/>
      <c r="FKP54" s="76"/>
      <c r="FKQ54" s="76"/>
      <c r="FKR54" s="76"/>
      <c r="FKS54" s="76"/>
      <c r="FKT54" s="76"/>
      <c r="FKU54" s="76"/>
      <c r="FKV54" s="76"/>
      <c r="FKW54" s="76"/>
      <c r="FKX54" s="76"/>
      <c r="FKY54" s="76"/>
      <c r="FKZ54" s="76"/>
      <c r="FLA54" s="76"/>
      <c r="FLB54" s="76"/>
      <c r="FLC54" s="76"/>
      <c r="FLD54" s="76"/>
      <c r="FLE54" s="76"/>
      <c r="FLF54" s="76"/>
      <c r="FLG54" s="76"/>
      <c r="FLH54" s="76"/>
      <c r="FLI54" s="76"/>
      <c r="FLJ54" s="76"/>
      <c r="FLK54" s="76"/>
      <c r="FLL54" s="76"/>
      <c r="FLM54" s="76"/>
      <c r="FLN54" s="76"/>
      <c r="FLO54" s="76"/>
      <c r="FLP54" s="76"/>
      <c r="FLQ54" s="76"/>
      <c r="FLR54" s="76"/>
      <c r="FLS54" s="76"/>
      <c r="FLT54" s="76"/>
      <c r="FLU54" s="76"/>
      <c r="FLV54" s="76"/>
      <c r="FLW54" s="76"/>
      <c r="FLX54" s="76"/>
      <c r="FLY54" s="76"/>
      <c r="FLZ54" s="76"/>
      <c r="FMA54" s="76"/>
      <c r="FMB54" s="76"/>
      <c r="FMC54" s="76"/>
      <c r="FMD54" s="76"/>
      <c r="FME54" s="76"/>
      <c r="FMF54" s="76"/>
      <c r="FMG54" s="76"/>
      <c r="FMH54" s="76"/>
      <c r="FMI54" s="76"/>
      <c r="FMJ54" s="76"/>
      <c r="FMK54" s="76"/>
      <c r="FML54" s="76"/>
      <c r="FMM54" s="76"/>
      <c r="FMN54" s="76"/>
      <c r="FMO54" s="76"/>
      <c r="FMP54" s="76"/>
      <c r="FMQ54" s="76"/>
      <c r="FMR54" s="76"/>
      <c r="FMS54" s="76"/>
      <c r="FMT54" s="76"/>
      <c r="FMU54" s="76"/>
      <c r="FMV54" s="76"/>
      <c r="FMW54" s="76"/>
      <c r="FMX54" s="76"/>
      <c r="FMY54" s="76"/>
      <c r="FMZ54" s="76"/>
      <c r="FNA54" s="76"/>
      <c r="FNB54" s="76"/>
      <c r="FNC54" s="76"/>
      <c r="FND54" s="76"/>
      <c r="FNE54" s="76"/>
      <c r="FNF54" s="76"/>
      <c r="FNG54" s="76"/>
      <c r="FNH54" s="76"/>
      <c r="FNI54" s="76"/>
      <c r="FNJ54" s="76"/>
      <c r="FNK54" s="76"/>
      <c r="FNL54" s="76"/>
      <c r="FNM54" s="76"/>
      <c r="FNN54" s="76"/>
      <c r="FNO54" s="76"/>
      <c r="FNP54" s="76"/>
      <c r="FNQ54" s="76"/>
      <c r="FNR54" s="76"/>
      <c r="FNS54" s="76"/>
      <c r="FNT54" s="76"/>
      <c r="FNU54" s="76"/>
      <c r="FNV54" s="76"/>
      <c r="FNW54" s="76"/>
      <c r="FNX54" s="76"/>
      <c r="FNY54" s="76"/>
      <c r="FNZ54" s="76"/>
      <c r="FOA54" s="76"/>
      <c r="FOB54" s="76"/>
      <c r="FOC54" s="76"/>
      <c r="FOD54" s="76"/>
      <c r="FOE54" s="76"/>
      <c r="FOF54" s="76"/>
      <c r="FOG54" s="76"/>
      <c r="FOH54" s="76"/>
      <c r="FOI54" s="76"/>
      <c r="FOJ54" s="76"/>
      <c r="FOK54" s="76"/>
      <c r="FOL54" s="76"/>
      <c r="FOM54" s="76"/>
      <c r="FON54" s="76"/>
      <c r="FOO54" s="76"/>
      <c r="FOP54" s="76"/>
      <c r="FOQ54" s="76"/>
      <c r="FOR54" s="76"/>
      <c r="FOS54" s="76"/>
      <c r="FOT54" s="76"/>
      <c r="FOU54" s="76"/>
      <c r="FOV54" s="76"/>
      <c r="FOW54" s="76"/>
      <c r="FOX54" s="76"/>
      <c r="FOY54" s="76"/>
      <c r="FOZ54" s="76"/>
      <c r="FPA54" s="76"/>
      <c r="FPB54" s="76"/>
      <c r="FPC54" s="76"/>
      <c r="FPD54" s="76"/>
      <c r="FPE54" s="76"/>
      <c r="FPF54" s="76"/>
      <c r="FPG54" s="76"/>
      <c r="FPH54" s="76"/>
      <c r="FPI54" s="76"/>
      <c r="FPJ54" s="76"/>
      <c r="FPK54" s="76"/>
      <c r="FPL54" s="76"/>
      <c r="FPM54" s="76"/>
      <c r="FPN54" s="76"/>
      <c r="FPO54" s="76"/>
      <c r="FPP54" s="76"/>
      <c r="FPQ54" s="76"/>
      <c r="FPR54" s="76"/>
      <c r="FPS54" s="76"/>
      <c r="FPT54" s="76"/>
      <c r="FPU54" s="76"/>
      <c r="FPV54" s="76"/>
      <c r="FPW54" s="76"/>
      <c r="FPX54" s="76"/>
      <c r="FPY54" s="76"/>
      <c r="FPZ54" s="76"/>
      <c r="FQA54" s="76"/>
      <c r="FQB54" s="76"/>
      <c r="FQC54" s="76"/>
      <c r="FQD54" s="76"/>
      <c r="FQE54" s="76"/>
      <c r="FQF54" s="76"/>
      <c r="FQG54" s="76"/>
      <c r="FQH54" s="76"/>
      <c r="FQI54" s="76"/>
      <c r="FQJ54" s="76"/>
      <c r="FQK54" s="76"/>
      <c r="FQL54" s="76"/>
      <c r="FQM54" s="76"/>
      <c r="FQN54" s="76"/>
      <c r="FQO54" s="76"/>
      <c r="FQP54" s="76"/>
      <c r="FQQ54" s="76"/>
      <c r="FQR54" s="76"/>
      <c r="FQS54" s="76"/>
      <c r="FQT54" s="76"/>
      <c r="FQU54" s="76"/>
      <c r="FQV54" s="76"/>
      <c r="FQW54" s="76"/>
      <c r="FQX54" s="76"/>
      <c r="FQY54" s="76"/>
      <c r="FQZ54" s="76"/>
      <c r="FRA54" s="76"/>
      <c r="FRB54" s="76"/>
      <c r="FRC54" s="76"/>
      <c r="FRD54" s="76"/>
      <c r="FRE54" s="76"/>
      <c r="FRF54" s="76"/>
      <c r="FRG54" s="76"/>
      <c r="FRH54" s="76"/>
      <c r="FRI54" s="76"/>
      <c r="FRJ54" s="76"/>
      <c r="FRK54" s="76"/>
      <c r="FRL54" s="76"/>
      <c r="FRM54" s="76"/>
      <c r="FRN54" s="76"/>
      <c r="FRO54" s="76"/>
      <c r="FRP54" s="76"/>
      <c r="FRQ54" s="76"/>
      <c r="FRR54" s="76"/>
      <c r="FRS54" s="76"/>
      <c r="FRT54" s="76"/>
      <c r="FRU54" s="76"/>
      <c r="FRV54" s="76"/>
      <c r="FRW54" s="76"/>
      <c r="FRX54" s="76"/>
      <c r="FRY54" s="76"/>
      <c r="FRZ54" s="76"/>
      <c r="FSA54" s="76"/>
      <c r="FSB54" s="76"/>
      <c r="FSC54" s="76"/>
      <c r="FSD54" s="76"/>
      <c r="FSE54" s="76"/>
      <c r="FSF54" s="76"/>
      <c r="FSG54" s="76"/>
      <c r="FSH54" s="76"/>
      <c r="FSI54" s="76"/>
      <c r="FSJ54" s="76"/>
      <c r="FSK54" s="76"/>
      <c r="FSL54" s="76"/>
      <c r="FSM54" s="76"/>
      <c r="FSN54" s="76"/>
      <c r="FSO54" s="76"/>
      <c r="FSP54" s="76"/>
      <c r="FSQ54" s="76"/>
      <c r="FSR54" s="76"/>
      <c r="FSS54" s="76"/>
      <c r="FST54" s="76"/>
      <c r="FSU54" s="76"/>
      <c r="FSV54" s="76"/>
      <c r="FSW54" s="76"/>
      <c r="FSX54" s="76"/>
      <c r="FSY54" s="76"/>
      <c r="FSZ54" s="76"/>
      <c r="FTA54" s="76"/>
      <c r="FTB54" s="76"/>
      <c r="FTC54" s="76"/>
      <c r="FTD54" s="76"/>
      <c r="FTE54" s="76"/>
      <c r="FTF54" s="76"/>
      <c r="FTG54" s="76"/>
      <c r="FTH54" s="76"/>
      <c r="FTI54" s="76"/>
      <c r="FTJ54" s="76"/>
      <c r="FTK54" s="76"/>
      <c r="FTL54" s="76"/>
      <c r="FTM54" s="76"/>
      <c r="FTN54" s="76"/>
      <c r="FTO54" s="76"/>
      <c r="FTP54" s="76"/>
      <c r="FTQ54" s="76"/>
      <c r="FTR54" s="76"/>
      <c r="FTS54" s="76"/>
      <c r="FTT54" s="76"/>
      <c r="FTU54" s="76"/>
      <c r="FTV54" s="76"/>
      <c r="FTW54" s="76"/>
      <c r="FTX54" s="76"/>
      <c r="FTY54" s="76"/>
      <c r="FTZ54" s="76"/>
      <c r="FUA54" s="76"/>
      <c r="FUB54" s="76"/>
      <c r="FUC54" s="76"/>
      <c r="FUD54" s="76"/>
      <c r="FUE54" s="76"/>
      <c r="FUF54" s="76"/>
      <c r="FUG54" s="76"/>
      <c r="FUH54" s="76"/>
      <c r="FUI54" s="76"/>
      <c r="FUJ54" s="76"/>
      <c r="FUK54" s="76"/>
      <c r="FUL54" s="76"/>
      <c r="FUM54" s="76"/>
      <c r="FUN54" s="76"/>
      <c r="FUO54" s="76"/>
      <c r="FUP54" s="76"/>
      <c r="FUQ54" s="76"/>
      <c r="FUR54" s="76"/>
      <c r="FUS54" s="76"/>
      <c r="FUT54" s="76"/>
      <c r="FUU54" s="76"/>
      <c r="FUV54" s="76"/>
      <c r="FUW54" s="76"/>
      <c r="FUX54" s="76"/>
      <c r="FUY54" s="76"/>
      <c r="FUZ54" s="76"/>
      <c r="FVA54" s="76"/>
      <c r="FVB54" s="76"/>
      <c r="FVC54" s="76"/>
      <c r="FVD54" s="76"/>
      <c r="FVE54" s="76"/>
      <c r="FVF54" s="76"/>
      <c r="FVG54" s="76"/>
      <c r="FVH54" s="76"/>
      <c r="FVI54" s="76"/>
      <c r="FVJ54" s="76"/>
      <c r="FVK54" s="76"/>
      <c r="FVL54" s="76"/>
      <c r="FVM54" s="76"/>
      <c r="FVN54" s="76"/>
      <c r="FVO54" s="76"/>
      <c r="FVP54" s="76"/>
      <c r="FVQ54" s="76"/>
      <c r="FVR54" s="76"/>
      <c r="FVS54" s="76"/>
      <c r="FVT54" s="76"/>
      <c r="FVU54" s="76"/>
      <c r="FVV54" s="76"/>
      <c r="FVW54" s="76"/>
      <c r="FVX54" s="76"/>
      <c r="FVY54" s="76"/>
      <c r="FVZ54" s="76"/>
      <c r="FWA54" s="76"/>
      <c r="FWB54" s="76"/>
      <c r="FWC54" s="76"/>
      <c r="FWD54" s="76"/>
      <c r="FWE54" s="76"/>
      <c r="FWF54" s="76"/>
      <c r="FWG54" s="76"/>
      <c r="FWH54" s="76"/>
      <c r="FWI54" s="76"/>
      <c r="FWJ54" s="76"/>
      <c r="FWK54" s="76"/>
      <c r="FWL54" s="76"/>
      <c r="FWM54" s="76"/>
      <c r="FWN54" s="76"/>
      <c r="FWO54" s="76"/>
      <c r="FWP54" s="76"/>
      <c r="FWQ54" s="76"/>
      <c r="FWR54" s="76"/>
      <c r="FWS54" s="76"/>
      <c r="FWT54" s="76"/>
      <c r="FWU54" s="76"/>
      <c r="FWV54" s="76"/>
      <c r="FWW54" s="76"/>
      <c r="FWX54" s="76"/>
      <c r="FWY54" s="76"/>
      <c r="FWZ54" s="76"/>
      <c r="FXA54" s="76"/>
      <c r="FXB54" s="76"/>
      <c r="FXC54" s="76"/>
      <c r="FXD54" s="76"/>
      <c r="FXE54" s="76"/>
      <c r="FXF54" s="76"/>
      <c r="FXG54" s="76"/>
      <c r="FXH54" s="76"/>
      <c r="FXI54" s="76"/>
      <c r="FXJ54" s="76"/>
      <c r="FXK54" s="76"/>
      <c r="FXL54" s="76"/>
      <c r="FXM54" s="76"/>
      <c r="FXN54" s="76"/>
      <c r="FXO54" s="76"/>
      <c r="FXP54" s="76"/>
      <c r="FXQ54" s="76"/>
      <c r="FXR54" s="76"/>
      <c r="FXS54" s="76"/>
      <c r="FXT54" s="76"/>
      <c r="FXU54" s="76"/>
      <c r="FXV54" s="76"/>
      <c r="FXW54" s="76"/>
      <c r="FXX54" s="76"/>
      <c r="FXY54" s="76"/>
      <c r="FXZ54" s="76"/>
      <c r="FYA54" s="76"/>
      <c r="FYB54" s="76"/>
      <c r="FYC54" s="76"/>
      <c r="FYD54" s="76"/>
      <c r="FYE54" s="76"/>
      <c r="FYF54" s="76"/>
      <c r="FYG54" s="76"/>
      <c r="FYH54" s="76"/>
      <c r="FYI54" s="76"/>
      <c r="FYJ54" s="76"/>
      <c r="FYK54" s="76"/>
      <c r="FYL54" s="76"/>
      <c r="FYM54" s="76"/>
      <c r="FYN54" s="76"/>
      <c r="FYO54" s="76"/>
      <c r="FYP54" s="76"/>
      <c r="FYQ54" s="76"/>
      <c r="FYR54" s="76"/>
      <c r="FYS54" s="76"/>
      <c r="FYT54" s="76"/>
      <c r="FYU54" s="76"/>
      <c r="FYV54" s="76"/>
      <c r="FYW54" s="76"/>
      <c r="FYX54" s="76"/>
      <c r="FYY54" s="76"/>
      <c r="FYZ54" s="76"/>
      <c r="FZA54" s="76"/>
      <c r="FZB54" s="76"/>
      <c r="FZC54" s="76"/>
      <c r="FZD54" s="76"/>
      <c r="FZE54" s="76"/>
      <c r="FZF54" s="76"/>
      <c r="FZG54" s="76"/>
      <c r="FZH54" s="76"/>
      <c r="FZI54" s="76"/>
      <c r="FZJ54" s="76"/>
      <c r="FZK54" s="76"/>
      <c r="FZL54" s="76"/>
      <c r="FZM54" s="76"/>
      <c r="FZN54" s="76"/>
      <c r="FZO54" s="76"/>
      <c r="FZP54" s="76"/>
      <c r="FZQ54" s="76"/>
      <c r="FZR54" s="76"/>
      <c r="FZS54" s="76"/>
      <c r="FZT54" s="76"/>
      <c r="FZU54" s="76"/>
      <c r="FZV54" s="76"/>
      <c r="FZW54" s="76"/>
      <c r="FZX54" s="76"/>
      <c r="FZY54" s="76"/>
      <c r="FZZ54" s="76"/>
      <c r="GAA54" s="76"/>
      <c r="GAB54" s="76"/>
      <c r="GAC54" s="76"/>
      <c r="GAD54" s="76"/>
      <c r="GAE54" s="76"/>
      <c r="GAF54" s="76"/>
      <c r="GAG54" s="76"/>
      <c r="GAH54" s="76"/>
      <c r="GAI54" s="76"/>
      <c r="GAJ54" s="76"/>
      <c r="GAK54" s="76"/>
      <c r="GAL54" s="76"/>
      <c r="GAM54" s="76"/>
      <c r="GAN54" s="76"/>
      <c r="GAO54" s="76"/>
      <c r="GAP54" s="76"/>
      <c r="GAQ54" s="76"/>
      <c r="GAR54" s="76"/>
      <c r="GAS54" s="76"/>
      <c r="GAT54" s="76"/>
      <c r="GAU54" s="76"/>
      <c r="GAV54" s="76"/>
      <c r="GAW54" s="76"/>
      <c r="GAX54" s="76"/>
      <c r="GAY54" s="76"/>
      <c r="GAZ54" s="76"/>
      <c r="GBA54" s="76"/>
      <c r="GBB54" s="76"/>
      <c r="GBC54" s="76"/>
      <c r="GBD54" s="76"/>
      <c r="GBE54" s="76"/>
      <c r="GBF54" s="76"/>
      <c r="GBG54" s="76"/>
      <c r="GBH54" s="76"/>
      <c r="GBI54" s="76"/>
      <c r="GBJ54" s="76"/>
      <c r="GBK54" s="76"/>
      <c r="GBL54" s="76"/>
      <c r="GBM54" s="76"/>
      <c r="GBN54" s="76"/>
      <c r="GBO54" s="76"/>
      <c r="GBP54" s="76"/>
      <c r="GBQ54" s="76"/>
      <c r="GBR54" s="76"/>
      <c r="GBS54" s="76"/>
      <c r="GBT54" s="76"/>
      <c r="GBU54" s="76"/>
      <c r="GBV54" s="76"/>
      <c r="GBW54" s="76"/>
      <c r="GBX54" s="76"/>
      <c r="GBY54" s="76"/>
      <c r="GBZ54" s="76"/>
      <c r="GCA54" s="76"/>
      <c r="GCB54" s="76"/>
      <c r="GCC54" s="76"/>
      <c r="GCD54" s="76"/>
      <c r="GCE54" s="76"/>
      <c r="GCF54" s="76"/>
      <c r="GCG54" s="76"/>
      <c r="GCH54" s="76"/>
      <c r="GCI54" s="76"/>
      <c r="GCJ54" s="76"/>
      <c r="GCK54" s="76"/>
      <c r="GCL54" s="76"/>
      <c r="GCM54" s="76"/>
      <c r="GCN54" s="76"/>
      <c r="GCO54" s="76"/>
      <c r="GCP54" s="76"/>
      <c r="GCQ54" s="76"/>
      <c r="GCR54" s="76"/>
      <c r="GCS54" s="76"/>
      <c r="GCT54" s="76"/>
      <c r="GCU54" s="76"/>
      <c r="GCV54" s="76"/>
      <c r="GCW54" s="76"/>
      <c r="GCX54" s="76"/>
      <c r="GCY54" s="76"/>
      <c r="GCZ54" s="76"/>
      <c r="GDA54" s="76"/>
      <c r="GDB54" s="76"/>
      <c r="GDC54" s="76"/>
      <c r="GDD54" s="76"/>
      <c r="GDE54" s="76"/>
      <c r="GDF54" s="76"/>
      <c r="GDG54" s="76"/>
      <c r="GDH54" s="76"/>
      <c r="GDI54" s="76"/>
      <c r="GDJ54" s="76"/>
      <c r="GDK54" s="76"/>
      <c r="GDL54" s="76"/>
      <c r="GDM54" s="76"/>
      <c r="GDN54" s="76"/>
      <c r="GDO54" s="76"/>
      <c r="GDP54" s="76"/>
      <c r="GDQ54" s="76"/>
      <c r="GDR54" s="76"/>
      <c r="GDS54" s="76"/>
      <c r="GDT54" s="76"/>
      <c r="GDU54" s="76"/>
      <c r="GDV54" s="76"/>
      <c r="GDW54" s="76"/>
      <c r="GDX54" s="76"/>
      <c r="GDY54" s="76"/>
      <c r="GDZ54" s="76"/>
      <c r="GEA54" s="76"/>
      <c r="GEB54" s="76"/>
      <c r="GEC54" s="76"/>
      <c r="GED54" s="76"/>
      <c r="GEE54" s="76"/>
      <c r="GEF54" s="76"/>
      <c r="GEG54" s="76"/>
      <c r="GEH54" s="76"/>
      <c r="GEI54" s="76"/>
      <c r="GEJ54" s="76"/>
      <c r="GEK54" s="76"/>
      <c r="GEL54" s="76"/>
      <c r="GEM54" s="76"/>
      <c r="GEN54" s="76"/>
      <c r="GEO54" s="76"/>
      <c r="GEP54" s="76"/>
      <c r="GEQ54" s="76"/>
      <c r="GER54" s="76"/>
      <c r="GES54" s="76"/>
      <c r="GET54" s="76"/>
      <c r="GEU54" s="76"/>
      <c r="GEV54" s="76"/>
      <c r="GEW54" s="76"/>
      <c r="GEX54" s="76"/>
      <c r="GEY54" s="76"/>
      <c r="GEZ54" s="76"/>
      <c r="GFA54" s="76"/>
      <c r="GFB54" s="76"/>
      <c r="GFC54" s="76"/>
      <c r="GFD54" s="76"/>
      <c r="GFE54" s="76"/>
      <c r="GFF54" s="76"/>
      <c r="GFG54" s="76"/>
      <c r="GFH54" s="76"/>
      <c r="GFI54" s="76"/>
      <c r="GFJ54" s="76"/>
      <c r="GFK54" s="76"/>
      <c r="GFL54" s="76"/>
      <c r="GFM54" s="76"/>
      <c r="GFN54" s="76"/>
      <c r="GFO54" s="76"/>
      <c r="GFP54" s="76"/>
      <c r="GFQ54" s="76"/>
      <c r="GFR54" s="76"/>
      <c r="GFS54" s="76"/>
      <c r="GFT54" s="76"/>
      <c r="GFU54" s="76"/>
      <c r="GFV54" s="76"/>
      <c r="GFW54" s="76"/>
      <c r="GFX54" s="76"/>
      <c r="GFY54" s="76"/>
      <c r="GFZ54" s="76"/>
      <c r="GGA54" s="76"/>
      <c r="GGB54" s="76"/>
      <c r="GGC54" s="76"/>
      <c r="GGD54" s="76"/>
      <c r="GGE54" s="76"/>
      <c r="GGF54" s="76"/>
      <c r="GGG54" s="76"/>
      <c r="GGH54" s="76"/>
      <c r="GGI54" s="76"/>
      <c r="GGJ54" s="76"/>
      <c r="GGK54" s="76"/>
      <c r="GGL54" s="76"/>
      <c r="GGM54" s="76"/>
      <c r="GGN54" s="76"/>
      <c r="GGO54" s="76"/>
      <c r="GGP54" s="76"/>
      <c r="GGQ54" s="76"/>
      <c r="GGR54" s="76"/>
      <c r="GGS54" s="76"/>
      <c r="GGT54" s="76"/>
      <c r="GGU54" s="76"/>
      <c r="GGV54" s="76"/>
      <c r="GGW54" s="76"/>
      <c r="GGX54" s="76"/>
      <c r="GGY54" s="76"/>
      <c r="GGZ54" s="76"/>
      <c r="GHA54" s="76"/>
      <c r="GHB54" s="76"/>
      <c r="GHC54" s="76"/>
      <c r="GHD54" s="76"/>
      <c r="GHE54" s="76"/>
      <c r="GHF54" s="76"/>
      <c r="GHG54" s="76"/>
      <c r="GHH54" s="76"/>
      <c r="GHI54" s="76"/>
      <c r="GHJ54" s="76"/>
      <c r="GHK54" s="76"/>
      <c r="GHL54" s="76"/>
      <c r="GHM54" s="76"/>
      <c r="GHN54" s="76"/>
      <c r="GHO54" s="76"/>
      <c r="GHP54" s="76"/>
      <c r="GHQ54" s="76"/>
      <c r="GHR54" s="76"/>
      <c r="GHS54" s="76"/>
      <c r="GHT54" s="76"/>
      <c r="GHU54" s="76"/>
      <c r="GHV54" s="76"/>
      <c r="GHW54" s="76"/>
      <c r="GHX54" s="76"/>
      <c r="GHY54" s="76"/>
      <c r="GHZ54" s="76"/>
      <c r="GIA54" s="76"/>
      <c r="GIB54" s="76"/>
      <c r="GIC54" s="76"/>
      <c r="GID54" s="76"/>
      <c r="GIE54" s="76"/>
      <c r="GIF54" s="76"/>
      <c r="GIG54" s="76"/>
      <c r="GIH54" s="76"/>
      <c r="GII54" s="76"/>
      <c r="GIJ54" s="76"/>
      <c r="GIK54" s="76"/>
      <c r="GIL54" s="76"/>
      <c r="GIM54" s="76"/>
      <c r="GIN54" s="76"/>
      <c r="GIO54" s="76"/>
      <c r="GIP54" s="76"/>
      <c r="GIQ54" s="76"/>
      <c r="GIR54" s="76"/>
      <c r="GIS54" s="76"/>
      <c r="GIT54" s="76"/>
      <c r="GIU54" s="76"/>
      <c r="GIV54" s="76"/>
      <c r="GIW54" s="76"/>
      <c r="GIX54" s="76"/>
      <c r="GIY54" s="76"/>
      <c r="GIZ54" s="76"/>
      <c r="GJA54" s="76"/>
      <c r="GJB54" s="76"/>
      <c r="GJC54" s="76"/>
      <c r="GJD54" s="76"/>
      <c r="GJE54" s="76"/>
      <c r="GJF54" s="76"/>
      <c r="GJG54" s="76"/>
      <c r="GJH54" s="76"/>
      <c r="GJI54" s="76"/>
      <c r="GJJ54" s="76"/>
      <c r="GJK54" s="76"/>
      <c r="GJL54" s="76"/>
      <c r="GJM54" s="76"/>
      <c r="GJN54" s="76"/>
      <c r="GJO54" s="76"/>
      <c r="GJP54" s="76"/>
      <c r="GJQ54" s="76"/>
      <c r="GJR54" s="76"/>
      <c r="GJS54" s="76"/>
      <c r="GJT54" s="76"/>
      <c r="GJU54" s="76"/>
      <c r="GJV54" s="76"/>
      <c r="GJW54" s="76"/>
      <c r="GJX54" s="76"/>
      <c r="GJY54" s="76"/>
      <c r="GJZ54" s="76"/>
      <c r="GKA54" s="76"/>
      <c r="GKB54" s="76"/>
      <c r="GKC54" s="76"/>
      <c r="GKD54" s="76"/>
      <c r="GKE54" s="76"/>
      <c r="GKF54" s="76"/>
      <c r="GKG54" s="76"/>
      <c r="GKH54" s="76"/>
      <c r="GKI54" s="76"/>
      <c r="GKJ54" s="76"/>
      <c r="GKK54" s="76"/>
      <c r="GKL54" s="76"/>
      <c r="GKM54" s="76"/>
      <c r="GKN54" s="76"/>
      <c r="GKO54" s="76"/>
      <c r="GKP54" s="76"/>
      <c r="GKQ54" s="76"/>
      <c r="GKR54" s="76"/>
      <c r="GKS54" s="76"/>
      <c r="GKT54" s="76"/>
      <c r="GKU54" s="76"/>
      <c r="GKV54" s="76"/>
      <c r="GKW54" s="76"/>
      <c r="GKX54" s="76"/>
      <c r="GKY54" s="76"/>
      <c r="GKZ54" s="76"/>
      <c r="GLA54" s="76"/>
      <c r="GLB54" s="76"/>
      <c r="GLC54" s="76"/>
      <c r="GLD54" s="76"/>
      <c r="GLE54" s="76"/>
      <c r="GLF54" s="76"/>
      <c r="GLG54" s="76"/>
      <c r="GLH54" s="76"/>
      <c r="GLI54" s="76"/>
      <c r="GLJ54" s="76"/>
      <c r="GLK54" s="76"/>
      <c r="GLL54" s="76"/>
      <c r="GLM54" s="76"/>
      <c r="GLN54" s="76"/>
      <c r="GLO54" s="76"/>
      <c r="GLP54" s="76"/>
      <c r="GLQ54" s="76"/>
      <c r="GLR54" s="76"/>
      <c r="GLS54" s="76"/>
      <c r="GLT54" s="76"/>
      <c r="GLU54" s="76"/>
      <c r="GLV54" s="76"/>
      <c r="GLW54" s="76"/>
      <c r="GLX54" s="76"/>
      <c r="GLY54" s="76"/>
      <c r="GLZ54" s="76"/>
      <c r="GMA54" s="76"/>
      <c r="GMB54" s="76"/>
      <c r="GMC54" s="76"/>
      <c r="GMD54" s="76"/>
      <c r="GME54" s="76"/>
      <c r="GMF54" s="76"/>
      <c r="GMG54" s="76"/>
      <c r="GMH54" s="76"/>
      <c r="GMI54" s="76"/>
      <c r="GMJ54" s="76"/>
      <c r="GMK54" s="76"/>
      <c r="GML54" s="76"/>
      <c r="GMM54" s="76"/>
      <c r="GMN54" s="76"/>
      <c r="GMO54" s="76"/>
      <c r="GMP54" s="76"/>
      <c r="GMQ54" s="76"/>
      <c r="GMR54" s="76"/>
      <c r="GMS54" s="76"/>
      <c r="GMT54" s="76"/>
      <c r="GMU54" s="76"/>
      <c r="GMV54" s="76"/>
      <c r="GMW54" s="76"/>
      <c r="GMX54" s="76"/>
      <c r="GMY54" s="76"/>
      <c r="GMZ54" s="76"/>
      <c r="GNA54" s="76"/>
      <c r="GNB54" s="76"/>
      <c r="GNC54" s="76"/>
      <c r="GND54" s="76"/>
      <c r="GNE54" s="76"/>
      <c r="GNF54" s="76"/>
      <c r="GNG54" s="76"/>
      <c r="GNH54" s="76"/>
      <c r="GNI54" s="76"/>
      <c r="GNJ54" s="76"/>
      <c r="GNK54" s="76"/>
      <c r="GNL54" s="76"/>
      <c r="GNM54" s="76"/>
      <c r="GNN54" s="76"/>
      <c r="GNO54" s="76"/>
      <c r="GNP54" s="76"/>
      <c r="GNQ54" s="76"/>
      <c r="GNR54" s="76"/>
      <c r="GNS54" s="76"/>
      <c r="GNT54" s="76"/>
      <c r="GNU54" s="76"/>
      <c r="GNV54" s="76"/>
      <c r="GNW54" s="76"/>
      <c r="GNX54" s="76"/>
      <c r="GNY54" s="76"/>
      <c r="GNZ54" s="76"/>
      <c r="GOA54" s="76"/>
      <c r="GOB54" s="76"/>
      <c r="GOC54" s="76"/>
      <c r="GOD54" s="76"/>
      <c r="GOE54" s="76"/>
      <c r="GOF54" s="76"/>
      <c r="GOG54" s="76"/>
      <c r="GOH54" s="76"/>
      <c r="GOI54" s="76"/>
      <c r="GOJ54" s="76"/>
      <c r="GOK54" s="76"/>
      <c r="GOL54" s="76"/>
      <c r="GOM54" s="76"/>
      <c r="GON54" s="76"/>
      <c r="GOO54" s="76"/>
      <c r="GOP54" s="76"/>
      <c r="GOQ54" s="76"/>
      <c r="GOR54" s="76"/>
      <c r="GOS54" s="76"/>
      <c r="GOT54" s="76"/>
      <c r="GOU54" s="76"/>
      <c r="GOV54" s="76"/>
      <c r="GOW54" s="76"/>
      <c r="GOX54" s="76"/>
      <c r="GOY54" s="76"/>
      <c r="GOZ54" s="76"/>
      <c r="GPA54" s="76"/>
      <c r="GPB54" s="76"/>
      <c r="GPC54" s="76"/>
      <c r="GPD54" s="76"/>
      <c r="GPE54" s="76"/>
      <c r="GPF54" s="76"/>
      <c r="GPG54" s="76"/>
      <c r="GPH54" s="76"/>
      <c r="GPI54" s="76"/>
      <c r="GPJ54" s="76"/>
      <c r="GPK54" s="76"/>
      <c r="GPL54" s="76"/>
      <c r="GPM54" s="76"/>
      <c r="GPN54" s="76"/>
      <c r="GPO54" s="76"/>
      <c r="GPP54" s="76"/>
      <c r="GPQ54" s="76"/>
      <c r="GPR54" s="76"/>
      <c r="GPS54" s="76"/>
      <c r="GPT54" s="76"/>
      <c r="GPU54" s="76"/>
      <c r="GPV54" s="76"/>
      <c r="GPW54" s="76"/>
      <c r="GPX54" s="76"/>
      <c r="GPY54" s="76"/>
      <c r="GPZ54" s="76"/>
      <c r="GQA54" s="76"/>
      <c r="GQB54" s="76"/>
      <c r="GQC54" s="76"/>
      <c r="GQD54" s="76"/>
      <c r="GQE54" s="76"/>
      <c r="GQF54" s="76"/>
      <c r="GQG54" s="76"/>
      <c r="GQH54" s="76"/>
      <c r="GQI54" s="76"/>
      <c r="GQJ54" s="76"/>
      <c r="GQK54" s="76"/>
      <c r="GQL54" s="76"/>
      <c r="GQM54" s="76"/>
      <c r="GQN54" s="76"/>
      <c r="GQO54" s="76"/>
      <c r="GQP54" s="76"/>
      <c r="GQQ54" s="76"/>
      <c r="GQR54" s="76"/>
      <c r="GQS54" s="76"/>
      <c r="GQT54" s="76"/>
      <c r="GQU54" s="76"/>
      <c r="GQV54" s="76"/>
      <c r="GQW54" s="76"/>
      <c r="GQX54" s="76"/>
      <c r="GQY54" s="76"/>
      <c r="GQZ54" s="76"/>
      <c r="GRA54" s="76"/>
      <c r="GRB54" s="76"/>
      <c r="GRC54" s="76"/>
      <c r="GRD54" s="76"/>
      <c r="GRE54" s="76"/>
      <c r="GRF54" s="76"/>
      <c r="GRG54" s="76"/>
      <c r="GRH54" s="76"/>
      <c r="GRI54" s="76"/>
      <c r="GRJ54" s="76"/>
      <c r="GRK54" s="76"/>
      <c r="GRL54" s="76"/>
      <c r="GRM54" s="76"/>
      <c r="GRN54" s="76"/>
      <c r="GRO54" s="76"/>
      <c r="GRP54" s="76"/>
      <c r="GRQ54" s="76"/>
      <c r="GRR54" s="76"/>
      <c r="GRS54" s="76"/>
      <c r="GRT54" s="76"/>
      <c r="GRU54" s="76"/>
      <c r="GRV54" s="76"/>
      <c r="GRW54" s="76"/>
      <c r="GRX54" s="76"/>
      <c r="GRY54" s="76"/>
      <c r="GRZ54" s="76"/>
      <c r="GSA54" s="76"/>
      <c r="GSB54" s="76"/>
      <c r="GSC54" s="76"/>
      <c r="GSD54" s="76"/>
      <c r="GSE54" s="76"/>
      <c r="GSF54" s="76"/>
      <c r="GSG54" s="76"/>
      <c r="GSH54" s="76"/>
      <c r="GSI54" s="76"/>
      <c r="GSJ54" s="76"/>
      <c r="GSK54" s="76"/>
      <c r="GSL54" s="76"/>
      <c r="GSM54" s="76"/>
      <c r="GSN54" s="76"/>
      <c r="GSO54" s="76"/>
      <c r="GSP54" s="76"/>
      <c r="GSQ54" s="76"/>
      <c r="GSR54" s="76"/>
      <c r="GSS54" s="76"/>
      <c r="GST54" s="76"/>
      <c r="GSU54" s="76"/>
      <c r="GSV54" s="76"/>
      <c r="GSW54" s="76"/>
      <c r="GSX54" s="76"/>
      <c r="GSY54" s="76"/>
      <c r="GSZ54" s="76"/>
      <c r="GTA54" s="76"/>
      <c r="GTB54" s="76"/>
      <c r="GTC54" s="76"/>
      <c r="GTD54" s="76"/>
      <c r="GTE54" s="76"/>
      <c r="GTF54" s="76"/>
      <c r="GTG54" s="76"/>
      <c r="GTH54" s="76"/>
      <c r="GTI54" s="76"/>
      <c r="GTJ54" s="76"/>
      <c r="GTK54" s="76"/>
      <c r="GTL54" s="76"/>
      <c r="GTM54" s="76"/>
      <c r="GTN54" s="76"/>
      <c r="GTO54" s="76"/>
      <c r="GTP54" s="76"/>
      <c r="GTQ54" s="76"/>
      <c r="GTR54" s="76"/>
      <c r="GTS54" s="76"/>
      <c r="GTT54" s="76"/>
      <c r="GTU54" s="76"/>
      <c r="GTV54" s="76"/>
      <c r="GTW54" s="76"/>
      <c r="GTX54" s="76"/>
      <c r="GTY54" s="76"/>
      <c r="GTZ54" s="76"/>
      <c r="GUA54" s="76"/>
      <c r="GUB54" s="76"/>
      <c r="GUC54" s="76"/>
      <c r="GUD54" s="76"/>
      <c r="GUE54" s="76"/>
      <c r="GUF54" s="76"/>
      <c r="GUG54" s="76"/>
      <c r="GUH54" s="76"/>
      <c r="GUI54" s="76"/>
      <c r="GUJ54" s="76"/>
      <c r="GUK54" s="76"/>
      <c r="GUL54" s="76"/>
      <c r="GUM54" s="76"/>
      <c r="GUN54" s="76"/>
      <c r="GUO54" s="76"/>
      <c r="GUP54" s="76"/>
      <c r="GUQ54" s="76"/>
      <c r="GUR54" s="76"/>
      <c r="GUS54" s="76"/>
      <c r="GUT54" s="76"/>
      <c r="GUU54" s="76"/>
      <c r="GUV54" s="76"/>
      <c r="GUW54" s="76"/>
      <c r="GUX54" s="76"/>
      <c r="GUY54" s="76"/>
      <c r="GUZ54" s="76"/>
      <c r="GVA54" s="76"/>
      <c r="GVB54" s="76"/>
      <c r="GVC54" s="76"/>
      <c r="GVD54" s="76"/>
      <c r="GVE54" s="76"/>
      <c r="GVF54" s="76"/>
      <c r="GVG54" s="76"/>
      <c r="GVH54" s="76"/>
      <c r="GVI54" s="76"/>
      <c r="GVJ54" s="76"/>
      <c r="GVK54" s="76"/>
      <c r="GVL54" s="76"/>
      <c r="GVM54" s="76"/>
      <c r="GVN54" s="76"/>
      <c r="GVO54" s="76"/>
      <c r="GVP54" s="76"/>
      <c r="GVQ54" s="76"/>
      <c r="GVR54" s="76"/>
      <c r="GVS54" s="76"/>
      <c r="GVT54" s="76"/>
      <c r="GVU54" s="76"/>
      <c r="GVV54" s="76"/>
      <c r="GVW54" s="76"/>
      <c r="GVX54" s="76"/>
      <c r="GVY54" s="76"/>
      <c r="GVZ54" s="76"/>
      <c r="GWA54" s="76"/>
      <c r="GWB54" s="76"/>
      <c r="GWC54" s="76"/>
      <c r="GWD54" s="76"/>
      <c r="GWE54" s="76"/>
      <c r="GWF54" s="76"/>
      <c r="GWG54" s="76"/>
      <c r="GWH54" s="76"/>
      <c r="GWI54" s="76"/>
      <c r="GWJ54" s="76"/>
      <c r="GWK54" s="76"/>
      <c r="GWL54" s="76"/>
      <c r="GWM54" s="76"/>
      <c r="GWN54" s="76"/>
      <c r="GWO54" s="76"/>
      <c r="GWP54" s="76"/>
      <c r="GWQ54" s="76"/>
      <c r="GWR54" s="76"/>
      <c r="GWS54" s="76"/>
      <c r="GWT54" s="76"/>
      <c r="GWU54" s="76"/>
      <c r="GWV54" s="76"/>
      <c r="GWW54" s="76"/>
      <c r="GWX54" s="76"/>
      <c r="GWY54" s="76"/>
      <c r="GWZ54" s="76"/>
      <c r="GXA54" s="76"/>
      <c r="GXB54" s="76"/>
      <c r="GXC54" s="76"/>
      <c r="GXD54" s="76"/>
      <c r="GXE54" s="76"/>
      <c r="GXF54" s="76"/>
      <c r="GXG54" s="76"/>
      <c r="GXH54" s="76"/>
      <c r="GXI54" s="76"/>
      <c r="GXJ54" s="76"/>
      <c r="GXK54" s="76"/>
      <c r="GXL54" s="76"/>
      <c r="GXM54" s="76"/>
      <c r="GXN54" s="76"/>
      <c r="GXO54" s="76"/>
      <c r="GXP54" s="76"/>
      <c r="GXQ54" s="76"/>
      <c r="GXR54" s="76"/>
      <c r="GXS54" s="76"/>
      <c r="GXT54" s="76"/>
      <c r="GXU54" s="76"/>
      <c r="GXV54" s="76"/>
      <c r="GXW54" s="76"/>
      <c r="GXX54" s="76"/>
      <c r="GXY54" s="76"/>
      <c r="GXZ54" s="76"/>
      <c r="GYA54" s="76"/>
      <c r="GYB54" s="76"/>
      <c r="GYC54" s="76"/>
      <c r="GYD54" s="76"/>
      <c r="GYE54" s="76"/>
      <c r="GYF54" s="76"/>
      <c r="GYG54" s="76"/>
      <c r="GYH54" s="76"/>
      <c r="GYI54" s="76"/>
      <c r="GYJ54" s="76"/>
      <c r="GYK54" s="76"/>
      <c r="GYL54" s="76"/>
      <c r="GYM54" s="76"/>
      <c r="GYN54" s="76"/>
      <c r="GYO54" s="76"/>
      <c r="GYP54" s="76"/>
      <c r="GYQ54" s="76"/>
      <c r="GYR54" s="76"/>
      <c r="GYS54" s="76"/>
      <c r="GYT54" s="76"/>
      <c r="GYU54" s="76"/>
      <c r="GYV54" s="76"/>
      <c r="GYW54" s="76"/>
      <c r="GYX54" s="76"/>
      <c r="GYY54" s="76"/>
      <c r="GYZ54" s="76"/>
      <c r="GZA54" s="76"/>
      <c r="GZB54" s="76"/>
      <c r="GZC54" s="76"/>
      <c r="GZD54" s="76"/>
      <c r="GZE54" s="76"/>
      <c r="GZF54" s="76"/>
      <c r="GZG54" s="76"/>
      <c r="GZH54" s="76"/>
      <c r="GZI54" s="76"/>
      <c r="GZJ54" s="76"/>
      <c r="GZK54" s="76"/>
      <c r="GZL54" s="76"/>
      <c r="GZM54" s="76"/>
      <c r="GZN54" s="76"/>
      <c r="GZO54" s="76"/>
      <c r="GZP54" s="76"/>
      <c r="GZQ54" s="76"/>
      <c r="GZR54" s="76"/>
      <c r="GZS54" s="76"/>
      <c r="GZT54" s="76"/>
      <c r="GZU54" s="76"/>
      <c r="GZV54" s="76"/>
      <c r="GZW54" s="76"/>
      <c r="GZX54" s="76"/>
      <c r="GZY54" s="76"/>
      <c r="GZZ54" s="76"/>
      <c r="HAA54" s="76"/>
      <c r="HAB54" s="76"/>
      <c r="HAC54" s="76"/>
      <c r="HAD54" s="76"/>
      <c r="HAE54" s="76"/>
      <c r="HAF54" s="76"/>
      <c r="HAG54" s="76"/>
      <c r="HAH54" s="76"/>
      <c r="HAI54" s="76"/>
      <c r="HAJ54" s="76"/>
      <c r="HAK54" s="76"/>
      <c r="HAL54" s="76"/>
      <c r="HAM54" s="76"/>
      <c r="HAN54" s="76"/>
      <c r="HAO54" s="76"/>
      <c r="HAP54" s="76"/>
      <c r="HAQ54" s="76"/>
      <c r="HAR54" s="76"/>
      <c r="HAS54" s="76"/>
      <c r="HAT54" s="76"/>
      <c r="HAU54" s="76"/>
      <c r="HAV54" s="76"/>
      <c r="HAW54" s="76"/>
      <c r="HAX54" s="76"/>
      <c r="HAY54" s="76"/>
      <c r="HAZ54" s="76"/>
      <c r="HBA54" s="76"/>
      <c r="HBB54" s="76"/>
      <c r="HBC54" s="76"/>
      <c r="HBD54" s="76"/>
      <c r="HBE54" s="76"/>
      <c r="HBF54" s="76"/>
      <c r="HBG54" s="76"/>
      <c r="HBH54" s="76"/>
      <c r="HBI54" s="76"/>
      <c r="HBJ54" s="76"/>
      <c r="HBK54" s="76"/>
      <c r="HBL54" s="76"/>
      <c r="HBM54" s="76"/>
      <c r="HBN54" s="76"/>
      <c r="HBO54" s="76"/>
      <c r="HBP54" s="76"/>
      <c r="HBQ54" s="76"/>
      <c r="HBR54" s="76"/>
      <c r="HBS54" s="76"/>
      <c r="HBT54" s="76"/>
      <c r="HBU54" s="76"/>
      <c r="HBV54" s="76"/>
      <c r="HBW54" s="76"/>
      <c r="HBX54" s="76"/>
      <c r="HBY54" s="76"/>
      <c r="HBZ54" s="76"/>
      <c r="HCA54" s="76"/>
      <c r="HCB54" s="76"/>
      <c r="HCC54" s="76"/>
      <c r="HCD54" s="76"/>
      <c r="HCE54" s="76"/>
      <c r="HCF54" s="76"/>
      <c r="HCG54" s="76"/>
      <c r="HCH54" s="76"/>
      <c r="HCI54" s="76"/>
      <c r="HCJ54" s="76"/>
      <c r="HCK54" s="76"/>
      <c r="HCL54" s="76"/>
      <c r="HCM54" s="76"/>
      <c r="HCN54" s="76"/>
      <c r="HCO54" s="76"/>
      <c r="HCP54" s="76"/>
      <c r="HCQ54" s="76"/>
      <c r="HCR54" s="76"/>
      <c r="HCS54" s="76"/>
      <c r="HCT54" s="76"/>
      <c r="HCU54" s="76"/>
      <c r="HCV54" s="76"/>
      <c r="HCW54" s="76"/>
      <c r="HCX54" s="76"/>
      <c r="HCY54" s="76"/>
      <c r="HCZ54" s="76"/>
      <c r="HDA54" s="76"/>
      <c r="HDB54" s="76"/>
      <c r="HDC54" s="76"/>
      <c r="HDD54" s="76"/>
      <c r="HDE54" s="76"/>
      <c r="HDF54" s="76"/>
      <c r="HDG54" s="76"/>
      <c r="HDH54" s="76"/>
      <c r="HDI54" s="76"/>
      <c r="HDJ54" s="76"/>
      <c r="HDK54" s="76"/>
      <c r="HDL54" s="76"/>
      <c r="HDM54" s="76"/>
      <c r="HDN54" s="76"/>
      <c r="HDO54" s="76"/>
      <c r="HDP54" s="76"/>
      <c r="HDQ54" s="76"/>
      <c r="HDR54" s="76"/>
      <c r="HDS54" s="76"/>
      <c r="HDT54" s="76"/>
      <c r="HDU54" s="76"/>
      <c r="HDV54" s="76"/>
      <c r="HDW54" s="76"/>
      <c r="HDX54" s="76"/>
      <c r="HDY54" s="76"/>
      <c r="HDZ54" s="76"/>
      <c r="HEA54" s="76"/>
      <c r="HEB54" s="76"/>
      <c r="HEC54" s="76"/>
      <c r="HED54" s="76"/>
      <c r="HEE54" s="76"/>
      <c r="HEF54" s="76"/>
      <c r="HEG54" s="76"/>
      <c r="HEH54" s="76"/>
      <c r="HEI54" s="76"/>
      <c r="HEJ54" s="76"/>
      <c r="HEK54" s="76"/>
      <c r="HEL54" s="76"/>
      <c r="HEM54" s="76"/>
      <c r="HEN54" s="76"/>
      <c r="HEO54" s="76"/>
      <c r="HEP54" s="76"/>
      <c r="HEQ54" s="76"/>
      <c r="HER54" s="76"/>
      <c r="HES54" s="76"/>
      <c r="HET54" s="76"/>
      <c r="HEU54" s="76"/>
      <c r="HEV54" s="76"/>
      <c r="HEW54" s="76"/>
      <c r="HEX54" s="76"/>
      <c r="HEY54" s="76"/>
      <c r="HEZ54" s="76"/>
      <c r="HFA54" s="76"/>
      <c r="HFB54" s="76"/>
      <c r="HFC54" s="76"/>
      <c r="HFD54" s="76"/>
      <c r="HFE54" s="76"/>
      <c r="HFF54" s="76"/>
      <c r="HFG54" s="76"/>
      <c r="HFH54" s="76"/>
      <c r="HFI54" s="76"/>
      <c r="HFJ54" s="76"/>
      <c r="HFK54" s="76"/>
      <c r="HFL54" s="76"/>
      <c r="HFM54" s="76"/>
      <c r="HFN54" s="76"/>
      <c r="HFO54" s="76"/>
      <c r="HFP54" s="76"/>
      <c r="HFQ54" s="76"/>
      <c r="HFR54" s="76"/>
      <c r="HFS54" s="76"/>
      <c r="HFT54" s="76"/>
      <c r="HFU54" s="76"/>
      <c r="HFV54" s="76"/>
      <c r="HFW54" s="76"/>
      <c r="HFX54" s="76"/>
      <c r="HFY54" s="76"/>
      <c r="HFZ54" s="76"/>
      <c r="HGA54" s="76"/>
      <c r="HGB54" s="76"/>
      <c r="HGC54" s="76"/>
      <c r="HGD54" s="76"/>
      <c r="HGE54" s="76"/>
      <c r="HGF54" s="76"/>
      <c r="HGG54" s="76"/>
      <c r="HGH54" s="76"/>
      <c r="HGI54" s="76"/>
      <c r="HGJ54" s="76"/>
      <c r="HGK54" s="76"/>
      <c r="HGL54" s="76"/>
      <c r="HGM54" s="76"/>
      <c r="HGN54" s="76"/>
      <c r="HGO54" s="76"/>
      <c r="HGP54" s="76"/>
      <c r="HGQ54" s="76"/>
      <c r="HGR54" s="76"/>
      <c r="HGS54" s="76"/>
      <c r="HGT54" s="76"/>
      <c r="HGU54" s="76"/>
      <c r="HGV54" s="76"/>
      <c r="HGW54" s="76"/>
      <c r="HGX54" s="76"/>
      <c r="HGY54" s="76"/>
      <c r="HGZ54" s="76"/>
      <c r="HHA54" s="76"/>
      <c r="HHB54" s="76"/>
      <c r="HHC54" s="76"/>
      <c r="HHD54" s="76"/>
      <c r="HHE54" s="76"/>
      <c r="HHF54" s="76"/>
      <c r="HHG54" s="76"/>
      <c r="HHH54" s="76"/>
      <c r="HHI54" s="76"/>
      <c r="HHJ54" s="76"/>
      <c r="HHK54" s="76"/>
      <c r="HHL54" s="76"/>
      <c r="HHM54" s="76"/>
      <c r="HHN54" s="76"/>
      <c r="HHO54" s="76"/>
      <c r="HHP54" s="76"/>
      <c r="HHQ54" s="76"/>
      <c r="HHR54" s="76"/>
      <c r="HHS54" s="76"/>
      <c r="HHT54" s="76"/>
      <c r="HHU54" s="76"/>
      <c r="HHV54" s="76"/>
      <c r="HHW54" s="76"/>
      <c r="HHX54" s="76"/>
      <c r="HHY54" s="76"/>
      <c r="HHZ54" s="76"/>
      <c r="HIA54" s="76"/>
      <c r="HIB54" s="76"/>
      <c r="HIC54" s="76"/>
      <c r="HID54" s="76"/>
      <c r="HIE54" s="76"/>
      <c r="HIF54" s="76"/>
      <c r="HIG54" s="76"/>
      <c r="HIH54" s="76"/>
      <c r="HII54" s="76"/>
      <c r="HIJ54" s="76"/>
      <c r="HIK54" s="76"/>
      <c r="HIL54" s="76"/>
      <c r="HIM54" s="76"/>
      <c r="HIN54" s="76"/>
      <c r="HIO54" s="76"/>
      <c r="HIP54" s="76"/>
      <c r="HIQ54" s="76"/>
      <c r="HIR54" s="76"/>
      <c r="HIS54" s="76"/>
      <c r="HIT54" s="76"/>
      <c r="HIU54" s="76"/>
      <c r="HIV54" s="76"/>
      <c r="HIW54" s="76"/>
      <c r="HIX54" s="76"/>
      <c r="HIY54" s="76"/>
      <c r="HIZ54" s="76"/>
      <c r="HJA54" s="76"/>
      <c r="HJB54" s="76"/>
      <c r="HJC54" s="76"/>
      <c r="HJD54" s="76"/>
      <c r="HJE54" s="76"/>
      <c r="HJF54" s="76"/>
      <c r="HJG54" s="76"/>
      <c r="HJH54" s="76"/>
      <c r="HJI54" s="76"/>
      <c r="HJJ54" s="76"/>
      <c r="HJK54" s="76"/>
      <c r="HJL54" s="76"/>
      <c r="HJM54" s="76"/>
      <c r="HJN54" s="76"/>
      <c r="HJO54" s="76"/>
      <c r="HJP54" s="76"/>
      <c r="HJQ54" s="76"/>
      <c r="HJR54" s="76"/>
      <c r="HJS54" s="76"/>
      <c r="HJT54" s="76"/>
      <c r="HJU54" s="76"/>
      <c r="HJV54" s="76"/>
      <c r="HJW54" s="76"/>
      <c r="HJX54" s="76"/>
      <c r="HJY54" s="76"/>
      <c r="HJZ54" s="76"/>
      <c r="HKA54" s="76"/>
      <c r="HKB54" s="76"/>
      <c r="HKC54" s="76"/>
      <c r="HKD54" s="76"/>
      <c r="HKE54" s="76"/>
      <c r="HKF54" s="76"/>
      <c r="HKG54" s="76"/>
      <c r="HKH54" s="76"/>
      <c r="HKI54" s="76"/>
      <c r="HKJ54" s="76"/>
      <c r="HKK54" s="76"/>
      <c r="HKL54" s="76"/>
      <c r="HKM54" s="76"/>
      <c r="HKN54" s="76"/>
      <c r="HKO54" s="76"/>
      <c r="HKP54" s="76"/>
      <c r="HKQ54" s="76"/>
      <c r="HKR54" s="76"/>
      <c r="HKS54" s="76"/>
      <c r="HKT54" s="76"/>
      <c r="HKU54" s="76"/>
      <c r="HKV54" s="76"/>
      <c r="HKW54" s="76"/>
      <c r="HKX54" s="76"/>
      <c r="HKY54" s="76"/>
      <c r="HKZ54" s="76"/>
      <c r="HLA54" s="76"/>
      <c r="HLB54" s="76"/>
      <c r="HLC54" s="76"/>
      <c r="HLD54" s="76"/>
      <c r="HLE54" s="76"/>
      <c r="HLF54" s="76"/>
      <c r="HLG54" s="76"/>
      <c r="HLH54" s="76"/>
      <c r="HLI54" s="76"/>
      <c r="HLJ54" s="76"/>
      <c r="HLK54" s="76"/>
      <c r="HLL54" s="76"/>
      <c r="HLM54" s="76"/>
      <c r="HLN54" s="76"/>
      <c r="HLO54" s="76"/>
      <c r="HLP54" s="76"/>
      <c r="HLQ54" s="76"/>
      <c r="HLR54" s="76"/>
      <c r="HLS54" s="76"/>
      <c r="HLT54" s="76"/>
      <c r="HLU54" s="76"/>
      <c r="HLV54" s="76"/>
      <c r="HLW54" s="76"/>
      <c r="HLX54" s="76"/>
      <c r="HLY54" s="76"/>
      <c r="HLZ54" s="76"/>
      <c r="HMA54" s="76"/>
      <c r="HMB54" s="76"/>
      <c r="HMC54" s="76"/>
      <c r="HMD54" s="76"/>
      <c r="HME54" s="76"/>
      <c r="HMF54" s="76"/>
      <c r="HMG54" s="76"/>
      <c r="HMH54" s="76"/>
      <c r="HMI54" s="76"/>
      <c r="HMJ54" s="76"/>
      <c r="HMK54" s="76"/>
      <c r="HML54" s="76"/>
      <c r="HMM54" s="76"/>
      <c r="HMN54" s="76"/>
      <c r="HMO54" s="76"/>
      <c r="HMP54" s="76"/>
      <c r="HMQ54" s="76"/>
      <c r="HMR54" s="76"/>
      <c r="HMS54" s="76"/>
      <c r="HMT54" s="76"/>
      <c r="HMU54" s="76"/>
      <c r="HMV54" s="76"/>
      <c r="HMW54" s="76"/>
      <c r="HMX54" s="76"/>
      <c r="HMY54" s="76"/>
      <c r="HMZ54" s="76"/>
      <c r="HNA54" s="76"/>
      <c r="HNB54" s="76"/>
      <c r="HNC54" s="76"/>
      <c r="HND54" s="76"/>
      <c r="HNE54" s="76"/>
      <c r="HNF54" s="76"/>
      <c r="HNG54" s="76"/>
      <c r="HNH54" s="76"/>
      <c r="HNI54" s="76"/>
      <c r="HNJ54" s="76"/>
      <c r="HNK54" s="76"/>
      <c r="HNL54" s="76"/>
      <c r="HNM54" s="76"/>
      <c r="HNN54" s="76"/>
      <c r="HNO54" s="76"/>
      <c r="HNP54" s="76"/>
      <c r="HNQ54" s="76"/>
      <c r="HNR54" s="76"/>
      <c r="HNS54" s="76"/>
      <c r="HNT54" s="76"/>
      <c r="HNU54" s="76"/>
      <c r="HNV54" s="76"/>
      <c r="HNW54" s="76"/>
      <c r="HNX54" s="76"/>
      <c r="HNY54" s="76"/>
      <c r="HNZ54" s="76"/>
      <c r="HOA54" s="76"/>
      <c r="HOB54" s="76"/>
      <c r="HOC54" s="76"/>
      <c r="HOD54" s="76"/>
      <c r="HOE54" s="76"/>
      <c r="HOF54" s="76"/>
      <c r="HOG54" s="76"/>
      <c r="HOH54" s="76"/>
      <c r="HOI54" s="76"/>
      <c r="HOJ54" s="76"/>
      <c r="HOK54" s="76"/>
      <c r="HOL54" s="76"/>
      <c r="HOM54" s="76"/>
      <c r="HON54" s="76"/>
      <c r="HOO54" s="76"/>
      <c r="HOP54" s="76"/>
      <c r="HOQ54" s="76"/>
      <c r="HOR54" s="76"/>
      <c r="HOS54" s="76"/>
      <c r="HOT54" s="76"/>
      <c r="HOU54" s="76"/>
      <c r="HOV54" s="76"/>
      <c r="HOW54" s="76"/>
      <c r="HOX54" s="76"/>
      <c r="HOY54" s="76"/>
      <c r="HOZ54" s="76"/>
      <c r="HPA54" s="76"/>
      <c r="HPB54" s="76"/>
      <c r="HPC54" s="76"/>
      <c r="HPD54" s="76"/>
      <c r="HPE54" s="76"/>
      <c r="HPF54" s="76"/>
      <c r="HPG54" s="76"/>
      <c r="HPH54" s="76"/>
      <c r="HPI54" s="76"/>
      <c r="HPJ54" s="76"/>
      <c r="HPK54" s="76"/>
      <c r="HPL54" s="76"/>
      <c r="HPM54" s="76"/>
      <c r="HPN54" s="76"/>
      <c r="HPO54" s="76"/>
      <c r="HPP54" s="76"/>
      <c r="HPQ54" s="76"/>
      <c r="HPR54" s="76"/>
      <c r="HPS54" s="76"/>
      <c r="HPT54" s="76"/>
      <c r="HPU54" s="76"/>
      <c r="HPV54" s="76"/>
      <c r="HPW54" s="76"/>
      <c r="HPX54" s="76"/>
      <c r="HPY54" s="76"/>
      <c r="HPZ54" s="76"/>
      <c r="HQA54" s="76"/>
      <c r="HQB54" s="76"/>
      <c r="HQC54" s="76"/>
      <c r="HQD54" s="76"/>
      <c r="HQE54" s="76"/>
      <c r="HQF54" s="76"/>
      <c r="HQG54" s="76"/>
      <c r="HQH54" s="76"/>
      <c r="HQI54" s="76"/>
      <c r="HQJ54" s="76"/>
      <c r="HQK54" s="76"/>
      <c r="HQL54" s="76"/>
      <c r="HQM54" s="76"/>
      <c r="HQN54" s="76"/>
      <c r="HQO54" s="76"/>
      <c r="HQP54" s="76"/>
      <c r="HQQ54" s="76"/>
      <c r="HQR54" s="76"/>
      <c r="HQS54" s="76"/>
      <c r="HQT54" s="76"/>
      <c r="HQU54" s="76"/>
      <c r="HQV54" s="76"/>
      <c r="HQW54" s="76"/>
      <c r="HQX54" s="76"/>
      <c r="HQY54" s="76"/>
      <c r="HQZ54" s="76"/>
      <c r="HRA54" s="76"/>
      <c r="HRB54" s="76"/>
      <c r="HRC54" s="76"/>
      <c r="HRD54" s="76"/>
      <c r="HRE54" s="76"/>
      <c r="HRF54" s="76"/>
      <c r="HRG54" s="76"/>
      <c r="HRH54" s="76"/>
      <c r="HRI54" s="76"/>
      <c r="HRJ54" s="76"/>
      <c r="HRK54" s="76"/>
      <c r="HRL54" s="76"/>
      <c r="HRM54" s="76"/>
      <c r="HRN54" s="76"/>
      <c r="HRO54" s="76"/>
      <c r="HRP54" s="76"/>
      <c r="HRQ54" s="76"/>
      <c r="HRR54" s="76"/>
      <c r="HRS54" s="76"/>
      <c r="HRT54" s="76"/>
      <c r="HRU54" s="76"/>
      <c r="HRV54" s="76"/>
      <c r="HRW54" s="76"/>
      <c r="HRX54" s="76"/>
      <c r="HRY54" s="76"/>
      <c r="HRZ54" s="76"/>
      <c r="HSA54" s="76"/>
      <c r="HSB54" s="76"/>
      <c r="HSC54" s="76"/>
      <c r="HSD54" s="76"/>
      <c r="HSE54" s="76"/>
      <c r="HSF54" s="76"/>
      <c r="HSG54" s="76"/>
      <c r="HSH54" s="76"/>
      <c r="HSI54" s="76"/>
      <c r="HSJ54" s="76"/>
      <c r="HSK54" s="76"/>
      <c r="HSL54" s="76"/>
      <c r="HSM54" s="76"/>
      <c r="HSN54" s="76"/>
      <c r="HSO54" s="76"/>
      <c r="HSP54" s="76"/>
      <c r="HSQ54" s="76"/>
      <c r="HSR54" s="76"/>
      <c r="HSS54" s="76"/>
      <c r="HST54" s="76"/>
      <c r="HSU54" s="76"/>
      <c r="HSV54" s="76"/>
      <c r="HSW54" s="76"/>
      <c r="HSX54" s="76"/>
      <c r="HSY54" s="76"/>
      <c r="HSZ54" s="76"/>
      <c r="HTA54" s="76"/>
      <c r="HTB54" s="76"/>
      <c r="HTC54" s="76"/>
      <c r="HTD54" s="76"/>
      <c r="HTE54" s="76"/>
      <c r="HTF54" s="76"/>
      <c r="HTG54" s="76"/>
      <c r="HTH54" s="76"/>
      <c r="HTI54" s="76"/>
      <c r="HTJ54" s="76"/>
      <c r="HTK54" s="76"/>
      <c r="HTL54" s="76"/>
      <c r="HTM54" s="76"/>
      <c r="HTN54" s="76"/>
      <c r="HTO54" s="76"/>
      <c r="HTP54" s="76"/>
      <c r="HTQ54" s="76"/>
      <c r="HTR54" s="76"/>
      <c r="HTS54" s="76"/>
      <c r="HTT54" s="76"/>
      <c r="HTU54" s="76"/>
      <c r="HTV54" s="76"/>
      <c r="HTW54" s="76"/>
      <c r="HTX54" s="76"/>
      <c r="HTY54" s="76"/>
      <c r="HTZ54" s="76"/>
      <c r="HUA54" s="76"/>
      <c r="HUB54" s="76"/>
      <c r="HUC54" s="76"/>
      <c r="HUD54" s="76"/>
      <c r="HUE54" s="76"/>
      <c r="HUF54" s="76"/>
      <c r="HUG54" s="76"/>
      <c r="HUH54" s="76"/>
      <c r="HUI54" s="76"/>
      <c r="HUJ54" s="76"/>
      <c r="HUK54" s="76"/>
      <c r="HUL54" s="76"/>
      <c r="HUM54" s="76"/>
      <c r="HUN54" s="76"/>
      <c r="HUO54" s="76"/>
      <c r="HUP54" s="76"/>
      <c r="HUQ54" s="76"/>
      <c r="HUR54" s="76"/>
      <c r="HUS54" s="76"/>
      <c r="HUT54" s="76"/>
      <c r="HUU54" s="76"/>
      <c r="HUV54" s="76"/>
      <c r="HUW54" s="76"/>
      <c r="HUX54" s="76"/>
      <c r="HUY54" s="76"/>
      <c r="HUZ54" s="76"/>
      <c r="HVA54" s="76"/>
      <c r="HVB54" s="76"/>
      <c r="HVC54" s="76"/>
      <c r="HVD54" s="76"/>
      <c r="HVE54" s="76"/>
      <c r="HVF54" s="76"/>
      <c r="HVG54" s="76"/>
      <c r="HVH54" s="76"/>
      <c r="HVI54" s="76"/>
      <c r="HVJ54" s="76"/>
      <c r="HVK54" s="76"/>
      <c r="HVL54" s="76"/>
      <c r="HVM54" s="76"/>
      <c r="HVN54" s="76"/>
      <c r="HVO54" s="76"/>
      <c r="HVP54" s="76"/>
      <c r="HVQ54" s="76"/>
      <c r="HVR54" s="76"/>
      <c r="HVS54" s="76"/>
      <c r="HVT54" s="76"/>
      <c r="HVU54" s="76"/>
      <c r="HVV54" s="76"/>
      <c r="HVW54" s="76"/>
      <c r="HVX54" s="76"/>
      <c r="HVY54" s="76"/>
      <c r="HVZ54" s="76"/>
      <c r="HWA54" s="76"/>
      <c r="HWB54" s="76"/>
      <c r="HWC54" s="76"/>
      <c r="HWD54" s="76"/>
      <c r="HWE54" s="76"/>
      <c r="HWF54" s="76"/>
      <c r="HWG54" s="76"/>
      <c r="HWH54" s="76"/>
      <c r="HWI54" s="76"/>
      <c r="HWJ54" s="76"/>
      <c r="HWK54" s="76"/>
      <c r="HWL54" s="76"/>
      <c r="HWM54" s="76"/>
      <c r="HWN54" s="76"/>
      <c r="HWO54" s="76"/>
      <c r="HWP54" s="76"/>
      <c r="HWQ54" s="76"/>
      <c r="HWR54" s="76"/>
      <c r="HWS54" s="76"/>
      <c r="HWT54" s="76"/>
      <c r="HWU54" s="76"/>
      <c r="HWV54" s="76"/>
      <c r="HWW54" s="76"/>
      <c r="HWX54" s="76"/>
      <c r="HWY54" s="76"/>
      <c r="HWZ54" s="76"/>
      <c r="HXA54" s="76"/>
      <c r="HXB54" s="76"/>
      <c r="HXC54" s="76"/>
      <c r="HXD54" s="76"/>
      <c r="HXE54" s="76"/>
      <c r="HXF54" s="76"/>
      <c r="HXG54" s="76"/>
      <c r="HXH54" s="76"/>
      <c r="HXI54" s="76"/>
      <c r="HXJ54" s="76"/>
      <c r="HXK54" s="76"/>
      <c r="HXL54" s="76"/>
      <c r="HXM54" s="76"/>
      <c r="HXN54" s="76"/>
      <c r="HXO54" s="76"/>
      <c r="HXP54" s="76"/>
      <c r="HXQ54" s="76"/>
      <c r="HXR54" s="76"/>
      <c r="HXS54" s="76"/>
      <c r="HXT54" s="76"/>
      <c r="HXU54" s="76"/>
      <c r="HXV54" s="76"/>
      <c r="HXW54" s="76"/>
      <c r="HXX54" s="76"/>
      <c r="HXY54" s="76"/>
      <c r="HXZ54" s="76"/>
      <c r="HYA54" s="76"/>
      <c r="HYB54" s="76"/>
      <c r="HYC54" s="76"/>
      <c r="HYD54" s="76"/>
      <c r="HYE54" s="76"/>
      <c r="HYF54" s="76"/>
      <c r="HYG54" s="76"/>
      <c r="HYH54" s="76"/>
      <c r="HYI54" s="76"/>
      <c r="HYJ54" s="76"/>
      <c r="HYK54" s="76"/>
      <c r="HYL54" s="76"/>
      <c r="HYM54" s="76"/>
      <c r="HYN54" s="76"/>
      <c r="HYO54" s="76"/>
      <c r="HYP54" s="76"/>
      <c r="HYQ54" s="76"/>
      <c r="HYR54" s="76"/>
      <c r="HYS54" s="76"/>
      <c r="HYT54" s="76"/>
      <c r="HYU54" s="76"/>
      <c r="HYV54" s="76"/>
      <c r="HYW54" s="76"/>
      <c r="HYX54" s="76"/>
      <c r="HYY54" s="76"/>
      <c r="HYZ54" s="76"/>
      <c r="HZA54" s="76"/>
      <c r="HZB54" s="76"/>
      <c r="HZC54" s="76"/>
      <c r="HZD54" s="76"/>
      <c r="HZE54" s="76"/>
      <c r="HZF54" s="76"/>
      <c r="HZG54" s="76"/>
      <c r="HZH54" s="76"/>
      <c r="HZI54" s="76"/>
      <c r="HZJ54" s="76"/>
      <c r="HZK54" s="76"/>
      <c r="HZL54" s="76"/>
      <c r="HZM54" s="76"/>
      <c r="HZN54" s="76"/>
      <c r="HZO54" s="76"/>
      <c r="HZP54" s="76"/>
      <c r="HZQ54" s="76"/>
      <c r="HZR54" s="76"/>
      <c r="HZS54" s="76"/>
      <c r="HZT54" s="76"/>
      <c r="HZU54" s="76"/>
      <c r="HZV54" s="76"/>
      <c r="HZW54" s="76"/>
      <c r="HZX54" s="76"/>
      <c r="HZY54" s="76"/>
      <c r="HZZ54" s="76"/>
      <c r="IAA54" s="76"/>
      <c r="IAB54" s="76"/>
      <c r="IAC54" s="76"/>
      <c r="IAD54" s="76"/>
      <c r="IAE54" s="76"/>
      <c r="IAF54" s="76"/>
      <c r="IAG54" s="76"/>
      <c r="IAH54" s="76"/>
      <c r="IAI54" s="76"/>
      <c r="IAJ54" s="76"/>
      <c r="IAK54" s="76"/>
      <c r="IAL54" s="76"/>
      <c r="IAM54" s="76"/>
      <c r="IAN54" s="76"/>
      <c r="IAO54" s="76"/>
      <c r="IAP54" s="76"/>
      <c r="IAQ54" s="76"/>
      <c r="IAR54" s="76"/>
      <c r="IAS54" s="76"/>
      <c r="IAT54" s="76"/>
      <c r="IAU54" s="76"/>
      <c r="IAV54" s="76"/>
      <c r="IAW54" s="76"/>
      <c r="IAX54" s="76"/>
      <c r="IAY54" s="76"/>
      <c r="IAZ54" s="76"/>
      <c r="IBA54" s="76"/>
      <c r="IBB54" s="76"/>
      <c r="IBC54" s="76"/>
      <c r="IBD54" s="76"/>
      <c r="IBE54" s="76"/>
      <c r="IBF54" s="76"/>
      <c r="IBG54" s="76"/>
      <c r="IBH54" s="76"/>
      <c r="IBI54" s="76"/>
      <c r="IBJ54" s="76"/>
      <c r="IBK54" s="76"/>
      <c r="IBL54" s="76"/>
      <c r="IBM54" s="76"/>
      <c r="IBN54" s="76"/>
      <c r="IBO54" s="76"/>
      <c r="IBP54" s="76"/>
      <c r="IBQ54" s="76"/>
      <c r="IBR54" s="76"/>
      <c r="IBS54" s="76"/>
      <c r="IBT54" s="76"/>
      <c r="IBU54" s="76"/>
      <c r="IBV54" s="76"/>
      <c r="IBW54" s="76"/>
      <c r="IBX54" s="76"/>
      <c r="IBY54" s="76"/>
      <c r="IBZ54" s="76"/>
      <c r="ICA54" s="76"/>
      <c r="ICB54" s="76"/>
      <c r="ICC54" s="76"/>
      <c r="ICD54" s="76"/>
      <c r="ICE54" s="76"/>
      <c r="ICF54" s="76"/>
      <c r="ICG54" s="76"/>
      <c r="ICH54" s="76"/>
      <c r="ICI54" s="76"/>
      <c r="ICJ54" s="76"/>
      <c r="ICK54" s="76"/>
      <c r="ICL54" s="76"/>
      <c r="ICM54" s="76"/>
      <c r="ICN54" s="76"/>
      <c r="ICO54" s="76"/>
      <c r="ICP54" s="76"/>
      <c r="ICQ54" s="76"/>
      <c r="ICR54" s="76"/>
      <c r="ICS54" s="76"/>
      <c r="ICT54" s="76"/>
      <c r="ICU54" s="76"/>
      <c r="ICV54" s="76"/>
      <c r="ICW54" s="76"/>
      <c r="ICX54" s="76"/>
      <c r="ICY54" s="76"/>
      <c r="ICZ54" s="76"/>
      <c r="IDA54" s="76"/>
      <c r="IDB54" s="76"/>
      <c r="IDC54" s="76"/>
      <c r="IDD54" s="76"/>
      <c r="IDE54" s="76"/>
      <c r="IDF54" s="76"/>
      <c r="IDG54" s="76"/>
      <c r="IDH54" s="76"/>
      <c r="IDI54" s="76"/>
      <c r="IDJ54" s="76"/>
      <c r="IDK54" s="76"/>
      <c r="IDL54" s="76"/>
      <c r="IDM54" s="76"/>
      <c r="IDN54" s="76"/>
      <c r="IDO54" s="76"/>
      <c r="IDP54" s="76"/>
      <c r="IDQ54" s="76"/>
      <c r="IDR54" s="76"/>
      <c r="IDS54" s="76"/>
      <c r="IDT54" s="76"/>
      <c r="IDU54" s="76"/>
      <c r="IDV54" s="76"/>
      <c r="IDW54" s="76"/>
      <c r="IDX54" s="76"/>
      <c r="IDY54" s="76"/>
      <c r="IDZ54" s="76"/>
      <c r="IEA54" s="76"/>
      <c r="IEB54" s="76"/>
      <c r="IEC54" s="76"/>
      <c r="IED54" s="76"/>
      <c r="IEE54" s="76"/>
      <c r="IEF54" s="76"/>
      <c r="IEG54" s="76"/>
      <c r="IEH54" s="76"/>
      <c r="IEI54" s="76"/>
      <c r="IEJ54" s="76"/>
      <c r="IEK54" s="76"/>
      <c r="IEL54" s="76"/>
      <c r="IEM54" s="76"/>
      <c r="IEN54" s="76"/>
      <c r="IEO54" s="76"/>
      <c r="IEP54" s="76"/>
      <c r="IEQ54" s="76"/>
      <c r="IER54" s="76"/>
      <c r="IES54" s="76"/>
      <c r="IET54" s="76"/>
      <c r="IEU54" s="76"/>
      <c r="IEV54" s="76"/>
      <c r="IEW54" s="76"/>
      <c r="IEX54" s="76"/>
      <c r="IEY54" s="76"/>
      <c r="IEZ54" s="76"/>
      <c r="IFA54" s="76"/>
      <c r="IFB54" s="76"/>
      <c r="IFC54" s="76"/>
      <c r="IFD54" s="76"/>
      <c r="IFE54" s="76"/>
      <c r="IFF54" s="76"/>
      <c r="IFG54" s="76"/>
      <c r="IFH54" s="76"/>
      <c r="IFI54" s="76"/>
      <c r="IFJ54" s="76"/>
      <c r="IFK54" s="76"/>
      <c r="IFL54" s="76"/>
      <c r="IFM54" s="76"/>
      <c r="IFN54" s="76"/>
      <c r="IFO54" s="76"/>
      <c r="IFP54" s="76"/>
      <c r="IFQ54" s="76"/>
      <c r="IFR54" s="76"/>
      <c r="IFS54" s="76"/>
      <c r="IFT54" s="76"/>
      <c r="IFU54" s="76"/>
      <c r="IFV54" s="76"/>
      <c r="IFW54" s="76"/>
      <c r="IFX54" s="76"/>
      <c r="IFY54" s="76"/>
      <c r="IFZ54" s="76"/>
      <c r="IGA54" s="76"/>
      <c r="IGB54" s="76"/>
      <c r="IGC54" s="76"/>
      <c r="IGD54" s="76"/>
      <c r="IGE54" s="76"/>
      <c r="IGF54" s="76"/>
      <c r="IGG54" s="76"/>
      <c r="IGH54" s="76"/>
      <c r="IGI54" s="76"/>
      <c r="IGJ54" s="76"/>
      <c r="IGK54" s="76"/>
      <c r="IGL54" s="76"/>
      <c r="IGM54" s="76"/>
      <c r="IGN54" s="76"/>
      <c r="IGO54" s="76"/>
      <c r="IGP54" s="76"/>
      <c r="IGQ54" s="76"/>
      <c r="IGR54" s="76"/>
      <c r="IGS54" s="76"/>
      <c r="IGT54" s="76"/>
      <c r="IGU54" s="76"/>
      <c r="IGV54" s="76"/>
      <c r="IGW54" s="76"/>
      <c r="IGX54" s="76"/>
      <c r="IGY54" s="76"/>
      <c r="IGZ54" s="76"/>
      <c r="IHA54" s="76"/>
      <c r="IHB54" s="76"/>
      <c r="IHC54" s="76"/>
      <c r="IHD54" s="76"/>
      <c r="IHE54" s="76"/>
      <c r="IHF54" s="76"/>
      <c r="IHG54" s="76"/>
      <c r="IHH54" s="76"/>
      <c r="IHI54" s="76"/>
      <c r="IHJ54" s="76"/>
      <c r="IHK54" s="76"/>
      <c r="IHL54" s="76"/>
      <c r="IHM54" s="76"/>
      <c r="IHN54" s="76"/>
      <c r="IHO54" s="76"/>
      <c r="IHP54" s="76"/>
      <c r="IHQ54" s="76"/>
      <c r="IHR54" s="76"/>
      <c r="IHS54" s="76"/>
      <c r="IHT54" s="76"/>
      <c r="IHU54" s="76"/>
      <c r="IHV54" s="76"/>
      <c r="IHW54" s="76"/>
      <c r="IHX54" s="76"/>
      <c r="IHY54" s="76"/>
      <c r="IHZ54" s="76"/>
      <c r="IIA54" s="76"/>
      <c r="IIB54" s="76"/>
      <c r="IIC54" s="76"/>
      <c r="IID54" s="76"/>
      <c r="IIE54" s="76"/>
      <c r="IIF54" s="76"/>
      <c r="IIG54" s="76"/>
      <c r="IIH54" s="76"/>
      <c r="III54" s="76"/>
      <c r="IIJ54" s="76"/>
      <c r="IIK54" s="76"/>
      <c r="IIL54" s="76"/>
      <c r="IIM54" s="76"/>
      <c r="IIN54" s="76"/>
      <c r="IIO54" s="76"/>
      <c r="IIP54" s="76"/>
      <c r="IIQ54" s="76"/>
      <c r="IIR54" s="76"/>
      <c r="IIS54" s="76"/>
      <c r="IIT54" s="76"/>
      <c r="IIU54" s="76"/>
      <c r="IIV54" s="76"/>
      <c r="IIW54" s="76"/>
      <c r="IIX54" s="76"/>
      <c r="IIY54" s="76"/>
      <c r="IIZ54" s="76"/>
      <c r="IJA54" s="76"/>
      <c r="IJB54" s="76"/>
      <c r="IJC54" s="76"/>
      <c r="IJD54" s="76"/>
      <c r="IJE54" s="76"/>
      <c r="IJF54" s="76"/>
      <c r="IJG54" s="76"/>
      <c r="IJH54" s="76"/>
      <c r="IJI54" s="76"/>
      <c r="IJJ54" s="76"/>
      <c r="IJK54" s="76"/>
      <c r="IJL54" s="76"/>
      <c r="IJM54" s="76"/>
      <c r="IJN54" s="76"/>
      <c r="IJO54" s="76"/>
      <c r="IJP54" s="76"/>
      <c r="IJQ54" s="76"/>
      <c r="IJR54" s="76"/>
      <c r="IJS54" s="76"/>
      <c r="IJT54" s="76"/>
      <c r="IJU54" s="76"/>
      <c r="IJV54" s="76"/>
      <c r="IJW54" s="76"/>
      <c r="IJX54" s="76"/>
      <c r="IJY54" s="76"/>
      <c r="IJZ54" s="76"/>
      <c r="IKA54" s="76"/>
      <c r="IKB54" s="76"/>
      <c r="IKC54" s="76"/>
      <c r="IKD54" s="76"/>
      <c r="IKE54" s="76"/>
      <c r="IKF54" s="76"/>
      <c r="IKG54" s="76"/>
      <c r="IKH54" s="76"/>
      <c r="IKI54" s="76"/>
      <c r="IKJ54" s="76"/>
      <c r="IKK54" s="76"/>
      <c r="IKL54" s="76"/>
      <c r="IKM54" s="76"/>
      <c r="IKN54" s="76"/>
      <c r="IKO54" s="76"/>
      <c r="IKP54" s="76"/>
      <c r="IKQ54" s="76"/>
      <c r="IKR54" s="76"/>
      <c r="IKS54" s="76"/>
      <c r="IKT54" s="76"/>
      <c r="IKU54" s="76"/>
      <c r="IKV54" s="76"/>
      <c r="IKW54" s="76"/>
      <c r="IKX54" s="76"/>
      <c r="IKY54" s="76"/>
      <c r="IKZ54" s="76"/>
      <c r="ILA54" s="76"/>
      <c r="ILB54" s="76"/>
      <c r="ILC54" s="76"/>
      <c r="ILD54" s="76"/>
      <c r="ILE54" s="76"/>
      <c r="ILF54" s="76"/>
      <c r="ILG54" s="76"/>
      <c r="ILH54" s="76"/>
      <c r="ILI54" s="76"/>
      <c r="ILJ54" s="76"/>
      <c r="ILK54" s="76"/>
      <c r="ILL54" s="76"/>
      <c r="ILM54" s="76"/>
      <c r="ILN54" s="76"/>
      <c r="ILO54" s="76"/>
      <c r="ILP54" s="76"/>
      <c r="ILQ54" s="76"/>
      <c r="ILR54" s="76"/>
      <c r="ILS54" s="76"/>
      <c r="ILT54" s="76"/>
      <c r="ILU54" s="76"/>
      <c r="ILV54" s="76"/>
      <c r="ILW54" s="76"/>
      <c r="ILX54" s="76"/>
      <c r="ILY54" s="76"/>
      <c r="ILZ54" s="76"/>
      <c r="IMA54" s="76"/>
      <c r="IMB54" s="76"/>
      <c r="IMC54" s="76"/>
      <c r="IMD54" s="76"/>
      <c r="IME54" s="76"/>
      <c r="IMF54" s="76"/>
      <c r="IMG54" s="76"/>
      <c r="IMH54" s="76"/>
      <c r="IMI54" s="76"/>
      <c r="IMJ54" s="76"/>
      <c r="IMK54" s="76"/>
      <c r="IML54" s="76"/>
      <c r="IMM54" s="76"/>
      <c r="IMN54" s="76"/>
      <c r="IMO54" s="76"/>
      <c r="IMP54" s="76"/>
      <c r="IMQ54" s="76"/>
      <c r="IMR54" s="76"/>
      <c r="IMS54" s="76"/>
      <c r="IMT54" s="76"/>
      <c r="IMU54" s="76"/>
      <c r="IMV54" s="76"/>
      <c r="IMW54" s="76"/>
      <c r="IMX54" s="76"/>
      <c r="IMY54" s="76"/>
      <c r="IMZ54" s="76"/>
      <c r="INA54" s="76"/>
      <c r="INB54" s="76"/>
      <c r="INC54" s="76"/>
      <c r="IND54" s="76"/>
      <c r="INE54" s="76"/>
      <c r="INF54" s="76"/>
      <c r="ING54" s="76"/>
      <c r="INH54" s="76"/>
      <c r="INI54" s="76"/>
      <c r="INJ54" s="76"/>
      <c r="INK54" s="76"/>
      <c r="INL54" s="76"/>
      <c r="INM54" s="76"/>
      <c r="INN54" s="76"/>
      <c r="INO54" s="76"/>
      <c r="INP54" s="76"/>
      <c r="INQ54" s="76"/>
      <c r="INR54" s="76"/>
      <c r="INS54" s="76"/>
      <c r="INT54" s="76"/>
      <c r="INU54" s="76"/>
      <c r="INV54" s="76"/>
      <c r="INW54" s="76"/>
      <c r="INX54" s="76"/>
      <c r="INY54" s="76"/>
      <c r="INZ54" s="76"/>
      <c r="IOA54" s="76"/>
      <c r="IOB54" s="76"/>
      <c r="IOC54" s="76"/>
      <c r="IOD54" s="76"/>
      <c r="IOE54" s="76"/>
      <c r="IOF54" s="76"/>
      <c r="IOG54" s="76"/>
      <c r="IOH54" s="76"/>
      <c r="IOI54" s="76"/>
      <c r="IOJ54" s="76"/>
      <c r="IOK54" s="76"/>
      <c r="IOL54" s="76"/>
      <c r="IOM54" s="76"/>
      <c r="ION54" s="76"/>
      <c r="IOO54" s="76"/>
      <c r="IOP54" s="76"/>
      <c r="IOQ54" s="76"/>
      <c r="IOR54" s="76"/>
      <c r="IOS54" s="76"/>
      <c r="IOT54" s="76"/>
      <c r="IOU54" s="76"/>
      <c r="IOV54" s="76"/>
      <c r="IOW54" s="76"/>
      <c r="IOX54" s="76"/>
      <c r="IOY54" s="76"/>
      <c r="IOZ54" s="76"/>
      <c r="IPA54" s="76"/>
      <c r="IPB54" s="76"/>
      <c r="IPC54" s="76"/>
      <c r="IPD54" s="76"/>
      <c r="IPE54" s="76"/>
      <c r="IPF54" s="76"/>
      <c r="IPG54" s="76"/>
      <c r="IPH54" s="76"/>
      <c r="IPI54" s="76"/>
      <c r="IPJ54" s="76"/>
      <c r="IPK54" s="76"/>
      <c r="IPL54" s="76"/>
      <c r="IPM54" s="76"/>
      <c r="IPN54" s="76"/>
      <c r="IPO54" s="76"/>
      <c r="IPP54" s="76"/>
      <c r="IPQ54" s="76"/>
      <c r="IPR54" s="76"/>
      <c r="IPS54" s="76"/>
      <c r="IPT54" s="76"/>
      <c r="IPU54" s="76"/>
      <c r="IPV54" s="76"/>
      <c r="IPW54" s="76"/>
      <c r="IPX54" s="76"/>
      <c r="IPY54" s="76"/>
      <c r="IPZ54" s="76"/>
      <c r="IQA54" s="76"/>
      <c r="IQB54" s="76"/>
      <c r="IQC54" s="76"/>
      <c r="IQD54" s="76"/>
      <c r="IQE54" s="76"/>
      <c r="IQF54" s="76"/>
      <c r="IQG54" s="76"/>
      <c r="IQH54" s="76"/>
      <c r="IQI54" s="76"/>
      <c r="IQJ54" s="76"/>
      <c r="IQK54" s="76"/>
      <c r="IQL54" s="76"/>
      <c r="IQM54" s="76"/>
      <c r="IQN54" s="76"/>
      <c r="IQO54" s="76"/>
      <c r="IQP54" s="76"/>
      <c r="IQQ54" s="76"/>
      <c r="IQR54" s="76"/>
      <c r="IQS54" s="76"/>
      <c r="IQT54" s="76"/>
      <c r="IQU54" s="76"/>
      <c r="IQV54" s="76"/>
      <c r="IQW54" s="76"/>
      <c r="IQX54" s="76"/>
      <c r="IQY54" s="76"/>
      <c r="IQZ54" s="76"/>
      <c r="IRA54" s="76"/>
      <c r="IRB54" s="76"/>
      <c r="IRC54" s="76"/>
      <c r="IRD54" s="76"/>
      <c r="IRE54" s="76"/>
      <c r="IRF54" s="76"/>
      <c r="IRG54" s="76"/>
      <c r="IRH54" s="76"/>
      <c r="IRI54" s="76"/>
      <c r="IRJ54" s="76"/>
      <c r="IRK54" s="76"/>
      <c r="IRL54" s="76"/>
      <c r="IRM54" s="76"/>
      <c r="IRN54" s="76"/>
      <c r="IRO54" s="76"/>
      <c r="IRP54" s="76"/>
      <c r="IRQ54" s="76"/>
      <c r="IRR54" s="76"/>
      <c r="IRS54" s="76"/>
      <c r="IRT54" s="76"/>
      <c r="IRU54" s="76"/>
      <c r="IRV54" s="76"/>
      <c r="IRW54" s="76"/>
      <c r="IRX54" s="76"/>
      <c r="IRY54" s="76"/>
      <c r="IRZ54" s="76"/>
      <c r="ISA54" s="76"/>
      <c r="ISB54" s="76"/>
      <c r="ISC54" s="76"/>
      <c r="ISD54" s="76"/>
      <c r="ISE54" s="76"/>
      <c r="ISF54" s="76"/>
      <c r="ISG54" s="76"/>
      <c r="ISH54" s="76"/>
      <c r="ISI54" s="76"/>
      <c r="ISJ54" s="76"/>
      <c r="ISK54" s="76"/>
      <c r="ISL54" s="76"/>
      <c r="ISM54" s="76"/>
      <c r="ISN54" s="76"/>
      <c r="ISO54" s="76"/>
      <c r="ISP54" s="76"/>
      <c r="ISQ54" s="76"/>
      <c r="ISR54" s="76"/>
      <c r="ISS54" s="76"/>
      <c r="IST54" s="76"/>
      <c r="ISU54" s="76"/>
      <c r="ISV54" s="76"/>
      <c r="ISW54" s="76"/>
      <c r="ISX54" s="76"/>
      <c r="ISY54" s="76"/>
      <c r="ISZ54" s="76"/>
      <c r="ITA54" s="76"/>
      <c r="ITB54" s="76"/>
      <c r="ITC54" s="76"/>
      <c r="ITD54" s="76"/>
      <c r="ITE54" s="76"/>
      <c r="ITF54" s="76"/>
      <c r="ITG54" s="76"/>
      <c r="ITH54" s="76"/>
      <c r="ITI54" s="76"/>
      <c r="ITJ54" s="76"/>
      <c r="ITK54" s="76"/>
      <c r="ITL54" s="76"/>
      <c r="ITM54" s="76"/>
      <c r="ITN54" s="76"/>
      <c r="ITO54" s="76"/>
      <c r="ITP54" s="76"/>
      <c r="ITQ54" s="76"/>
      <c r="ITR54" s="76"/>
      <c r="ITS54" s="76"/>
      <c r="ITT54" s="76"/>
      <c r="ITU54" s="76"/>
      <c r="ITV54" s="76"/>
      <c r="ITW54" s="76"/>
      <c r="ITX54" s="76"/>
      <c r="ITY54" s="76"/>
      <c r="ITZ54" s="76"/>
      <c r="IUA54" s="76"/>
      <c r="IUB54" s="76"/>
      <c r="IUC54" s="76"/>
      <c r="IUD54" s="76"/>
      <c r="IUE54" s="76"/>
      <c r="IUF54" s="76"/>
      <c r="IUG54" s="76"/>
      <c r="IUH54" s="76"/>
      <c r="IUI54" s="76"/>
      <c r="IUJ54" s="76"/>
      <c r="IUK54" s="76"/>
      <c r="IUL54" s="76"/>
      <c r="IUM54" s="76"/>
      <c r="IUN54" s="76"/>
      <c r="IUO54" s="76"/>
      <c r="IUP54" s="76"/>
      <c r="IUQ54" s="76"/>
      <c r="IUR54" s="76"/>
      <c r="IUS54" s="76"/>
      <c r="IUT54" s="76"/>
      <c r="IUU54" s="76"/>
      <c r="IUV54" s="76"/>
      <c r="IUW54" s="76"/>
      <c r="IUX54" s="76"/>
      <c r="IUY54" s="76"/>
      <c r="IUZ54" s="76"/>
      <c r="IVA54" s="76"/>
      <c r="IVB54" s="76"/>
      <c r="IVC54" s="76"/>
      <c r="IVD54" s="76"/>
      <c r="IVE54" s="76"/>
      <c r="IVF54" s="76"/>
      <c r="IVG54" s="76"/>
      <c r="IVH54" s="76"/>
      <c r="IVI54" s="76"/>
      <c r="IVJ54" s="76"/>
      <c r="IVK54" s="76"/>
      <c r="IVL54" s="76"/>
      <c r="IVM54" s="76"/>
      <c r="IVN54" s="76"/>
      <c r="IVO54" s="76"/>
      <c r="IVP54" s="76"/>
      <c r="IVQ54" s="76"/>
      <c r="IVR54" s="76"/>
      <c r="IVS54" s="76"/>
      <c r="IVT54" s="76"/>
      <c r="IVU54" s="76"/>
      <c r="IVV54" s="76"/>
      <c r="IVW54" s="76"/>
      <c r="IVX54" s="76"/>
      <c r="IVY54" s="76"/>
      <c r="IVZ54" s="76"/>
      <c r="IWA54" s="76"/>
      <c r="IWB54" s="76"/>
      <c r="IWC54" s="76"/>
      <c r="IWD54" s="76"/>
      <c r="IWE54" s="76"/>
      <c r="IWF54" s="76"/>
      <c r="IWG54" s="76"/>
      <c r="IWH54" s="76"/>
      <c r="IWI54" s="76"/>
      <c r="IWJ54" s="76"/>
      <c r="IWK54" s="76"/>
      <c r="IWL54" s="76"/>
      <c r="IWM54" s="76"/>
      <c r="IWN54" s="76"/>
      <c r="IWO54" s="76"/>
      <c r="IWP54" s="76"/>
      <c r="IWQ54" s="76"/>
      <c r="IWR54" s="76"/>
      <c r="IWS54" s="76"/>
      <c r="IWT54" s="76"/>
      <c r="IWU54" s="76"/>
      <c r="IWV54" s="76"/>
      <c r="IWW54" s="76"/>
      <c r="IWX54" s="76"/>
      <c r="IWY54" s="76"/>
      <c r="IWZ54" s="76"/>
      <c r="IXA54" s="76"/>
      <c r="IXB54" s="76"/>
      <c r="IXC54" s="76"/>
      <c r="IXD54" s="76"/>
      <c r="IXE54" s="76"/>
      <c r="IXF54" s="76"/>
      <c r="IXG54" s="76"/>
      <c r="IXH54" s="76"/>
      <c r="IXI54" s="76"/>
      <c r="IXJ54" s="76"/>
      <c r="IXK54" s="76"/>
      <c r="IXL54" s="76"/>
      <c r="IXM54" s="76"/>
      <c r="IXN54" s="76"/>
      <c r="IXO54" s="76"/>
      <c r="IXP54" s="76"/>
      <c r="IXQ54" s="76"/>
      <c r="IXR54" s="76"/>
      <c r="IXS54" s="76"/>
      <c r="IXT54" s="76"/>
      <c r="IXU54" s="76"/>
      <c r="IXV54" s="76"/>
      <c r="IXW54" s="76"/>
      <c r="IXX54" s="76"/>
      <c r="IXY54" s="76"/>
      <c r="IXZ54" s="76"/>
      <c r="IYA54" s="76"/>
      <c r="IYB54" s="76"/>
      <c r="IYC54" s="76"/>
      <c r="IYD54" s="76"/>
      <c r="IYE54" s="76"/>
      <c r="IYF54" s="76"/>
      <c r="IYG54" s="76"/>
      <c r="IYH54" s="76"/>
      <c r="IYI54" s="76"/>
      <c r="IYJ54" s="76"/>
      <c r="IYK54" s="76"/>
      <c r="IYL54" s="76"/>
      <c r="IYM54" s="76"/>
      <c r="IYN54" s="76"/>
      <c r="IYO54" s="76"/>
      <c r="IYP54" s="76"/>
      <c r="IYQ54" s="76"/>
      <c r="IYR54" s="76"/>
      <c r="IYS54" s="76"/>
      <c r="IYT54" s="76"/>
      <c r="IYU54" s="76"/>
      <c r="IYV54" s="76"/>
      <c r="IYW54" s="76"/>
      <c r="IYX54" s="76"/>
      <c r="IYY54" s="76"/>
      <c r="IYZ54" s="76"/>
      <c r="IZA54" s="76"/>
      <c r="IZB54" s="76"/>
      <c r="IZC54" s="76"/>
      <c r="IZD54" s="76"/>
      <c r="IZE54" s="76"/>
      <c r="IZF54" s="76"/>
      <c r="IZG54" s="76"/>
      <c r="IZH54" s="76"/>
      <c r="IZI54" s="76"/>
      <c r="IZJ54" s="76"/>
      <c r="IZK54" s="76"/>
      <c r="IZL54" s="76"/>
      <c r="IZM54" s="76"/>
      <c r="IZN54" s="76"/>
      <c r="IZO54" s="76"/>
      <c r="IZP54" s="76"/>
      <c r="IZQ54" s="76"/>
      <c r="IZR54" s="76"/>
      <c r="IZS54" s="76"/>
      <c r="IZT54" s="76"/>
      <c r="IZU54" s="76"/>
      <c r="IZV54" s="76"/>
      <c r="IZW54" s="76"/>
      <c r="IZX54" s="76"/>
      <c r="IZY54" s="76"/>
      <c r="IZZ54" s="76"/>
      <c r="JAA54" s="76"/>
      <c r="JAB54" s="76"/>
      <c r="JAC54" s="76"/>
      <c r="JAD54" s="76"/>
      <c r="JAE54" s="76"/>
      <c r="JAF54" s="76"/>
      <c r="JAG54" s="76"/>
      <c r="JAH54" s="76"/>
      <c r="JAI54" s="76"/>
      <c r="JAJ54" s="76"/>
      <c r="JAK54" s="76"/>
      <c r="JAL54" s="76"/>
      <c r="JAM54" s="76"/>
      <c r="JAN54" s="76"/>
      <c r="JAO54" s="76"/>
      <c r="JAP54" s="76"/>
      <c r="JAQ54" s="76"/>
      <c r="JAR54" s="76"/>
      <c r="JAS54" s="76"/>
      <c r="JAT54" s="76"/>
      <c r="JAU54" s="76"/>
      <c r="JAV54" s="76"/>
      <c r="JAW54" s="76"/>
      <c r="JAX54" s="76"/>
      <c r="JAY54" s="76"/>
      <c r="JAZ54" s="76"/>
      <c r="JBA54" s="76"/>
      <c r="JBB54" s="76"/>
      <c r="JBC54" s="76"/>
      <c r="JBD54" s="76"/>
      <c r="JBE54" s="76"/>
      <c r="JBF54" s="76"/>
      <c r="JBG54" s="76"/>
      <c r="JBH54" s="76"/>
      <c r="JBI54" s="76"/>
      <c r="JBJ54" s="76"/>
      <c r="JBK54" s="76"/>
      <c r="JBL54" s="76"/>
      <c r="JBM54" s="76"/>
      <c r="JBN54" s="76"/>
      <c r="JBO54" s="76"/>
      <c r="JBP54" s="76"/>
      <c r="JBQ54" s="76"/>
      <c r="JBR54" s="76"/>
      <c r="JBS54" s="76"/>
      <c r="JBT54" s="76"/>
      <c r="JBU54" s="76"/>
      <c r="JBV54" s="76"/>
      <c r="JBW54" s="76"/>
      <c r="JBX54" s="76"/>
      <c r="JBY54" s="76"/>
      <c r="JBZ54" s="76"/>
      <c r="JCA54" s="76"/>
      <c r="JCB54" s="76"/>
      <c r="JCC54" s="76"/>
      <c r="JCD54" s="76"/>
      <c r="JCE54" s="76"/>
      <c r="JCF54" s="76"/>
      <c r="JCG54" s="76"/>
      <c r="JCH54" s="76"/>
      <c r="JCI54" s="76"/>
      <c r="JCJ54" s="76"/>
      <c r="JCK54" s="76"/>
      <c r="JCL54" s="76"/>
      <c r="JCM54" s="76"/>
      <c r="JCN54" s="76"/>
      <c r="JCO54" s="76"/>
      <c r="JCP54" s="76"/>
      <c r="JCQ54" s="76"/>
      <c r="JCR54" s="76"/>
      <c r="JCS54" s="76"/>
      <c r="JCT54" s="76"/>
      <c r="JCU54" s="76"/>
      <c r="JCV54" s="76"/>
      <c r="JCW54" s="76"/>
      <c r="JCX54" s="76"/>
      <c r="JCY54" s="76"/>
      <c r="JCZ54" s="76"/>
      <c r="JDA54" s="76"/>
      <c r="JDB54" s="76"/>
      <c r="JDC54" s="76"/>
      <c r="JDD54" s="76"/>
      <c r="JDE54" s="76"/>
      <c r="JDF54" s="76"/>
      <c r="JDG54" s="76"/>
      <c r="JDH54" s="76"/>
      <c r="JDI54" s="76"/>
      <c r="JDJ54" s="76"/>
      <c r="JDK54" s="76"/>
      <c r="JDL54" s="76"/>
      <c r="JDM54" s="76"/>
      <c r="JDN54" s="76"/>
      <c r="JDO54" s="76"/>
      <c r="JDP54" s="76"/>
      <c r="JDQ54" s="76"/>
      <c r="JDR54" s="76"/>
      <c r="JDS54" s="76"/>
      <c r="JDT54" s="76"/>
      <c r="JDU54" s="76"/>
      <c r="JDV54" s="76"/>
      <c r="JDW54" s="76"/>
      <c r="JDX54" s="76"/>
      <c r="JDY54" s="76"/>
      <c r="JDZ54" s="76"/>
      <c r="JEA54" s="76"/>
      <c r="JEB54" s="76"/>
      <c r="JEC54" s="76"/>
      <c r="JED54" s="76"/>
      <c r="JEE54" s="76"/>
      <c r="JEF54" s="76"/>
      <c r="JEG54" s="76"/>
      <c r="JEH54" s="76"/>
      <c r="JEI54" s="76"/>
      <c r="JEJ54" s="76"/>
      <c r="JEK54" s="76"/>
      <c r="JEL54" s="76"/>
      <c r="JEM54" s="76"/>
      <c r="JEN54" s="76"/>
      <c r="JEO54" s="76"/>
      <c r="JEP54" s="76"/>
      <c r="JEQ54" s="76"/>
      <c r="JER54" s="76"/>
      <c r="JES54" s="76"/>
      <c r="JET54" s="76"/>
      <c r="JEU54" s="76"/>
      <c r="JEV54" s="76"/>
      <c r="JEW54" s="76"/>
      <c r="JEX54" s="76"/>
      <c r="JEY54" s="76"/>
      <c r="JEZ54" s="76"/>
      <c r="JFA54" s="76"/>
      <c r="JFB54" s="76"/>
      <c r="JFC54" s="76"/>
      <c r="JFD54" s="76"/>
      <c r="JFE54" s="76"/>
      <c r="JFF54" s="76"/>
      <c r="JFG54" s="76"/>
      <c r="JFH54" s="76"/>
      <c r="JFI54" s="76"/>
      <c r="JFJ54" s="76"/>
      <c r="JFK54" s="76"/>
      <c r="JFL54" s="76"/>
      <c r="JFM54" s="76"/>
      <c r="JFN54" s="76"/>
      <c r="JFO54" s="76"/>
      <c r="JFP54" s="76"/>
      <c r="JFQ54" s="76"/>
      <c r="JFR54" s="76"/>
      <c r="JFS54" s="76"/>
      <c r="JFT54" s="76"/>
      <c r="JFU54" s="76"/>
      <c r="JFV54" s="76"/>
      <c r="JFW54" s="76"/>
      <c r="JFX54" s="76"/>
      <c r="JFY54" s="76"/>
      <c r="JFZ54" s="76"/>
      <c r="JGA54" s="76"/>
      <c r="JGB54" s="76"/>
      <c r="JGC54" s="76"/>
      <c r="JGD54" s="76"/>
      <c r="JGE54" s="76"/>
      <c r="JGF54" s="76"/>
      <c r="JGG54" s="76"/>
      <c r="JGH54" s="76"/>
      <c r="JGI54" s="76"/>
      <c r="JGJ54" s="76"/>
      <c r="JGK54" s="76"/>
      <c r="JGL54" s="76"/>
      <c r="JGM54" s="76"/>
      <c r="JGN54" s="76"/>
      <c r="JGO54" s="76"/>
      <c r="JGP54" s="76"/>
      <c r="JGQ54" s="76"/>
      <c r="JGR54" s="76"/>
      <c r="JGS54" s="76"/>
      <c r="JGT54" s="76"/>
      <c r="JGU54" s="76"/>
      <c r="JGV54" s="76"/>
      <c r="JGW54" s="76"/>
      <c r="JGX54" s="76"/>
      <c r="JGY54" s="76"/>
      <c r="JGZ54" s="76"/>
      <c r="JHA54" s="76"/>
      <c r="JHB54" s="76"/>
      <c r="JHC54" s="76"/>
      <c r="JHD54" s="76"/>
      <c r="JHE54" s="76"/>
      <c r="JHF54" s="76"/>
      <c r="JHG54" s="76"/>
      <c r="JHH54" s="76"/>
      <c r="JHI54" s="76"/>
      <c r="JHJ54" s="76"/>
      <c r="JHK54" s="76"/>
      <c r="JHL54" s="76"/>
      <c r="JHM54" s="76"/>
      <c r="JHN54" s="76"/>
      <c r="JHO54" s="76"/>
      <c r="JHP54" s="76"/>
      <c r="JHQ54" s="76"/>
      <c r="JHR54" s="76"/>
      <c r="JHS54" s="76"/>
      <c r="JHT54" s="76"/>
      <c r="JHU54" s="76"/>
      <c r="JHV54" s="76"/>
      <c r="JHW54" s="76"/>
      <c r="JHX54" s="76"/>
      <c r="JHY54" s="76"/>
      <c r="JHZ54" s="76"/>
      <c r="JIA54" s="76"/>
      <c r="JIB54" s="76"/>
      <c r="JIC54" s="76"/>
      <c r="JID54" s="76"/>
      <c r="JIE54" s="76"/>
      <c r="JIF54" s="76"/>
      <c r="JIG54" s="76"/>
      <c r="JIH54" s="76"/>
      <c r="JII54" s="76"/>
      <c r="JIJ54" s="76"/>
      <c r="JIK54" s="76"/>
      <c r="JIL54" s="76"/>
      <c r="JIM54" s="76"/>
      <c r="JIN54" s="76"/>
      <c r="JIO54" s="76"/>
      <c r="JIP54" s="76"/>
      <c r="JIQ54" s="76"/>
      <c r="JIR54" s="76"/>
      <c r="JIS54" s="76"/>
      <c r="JIT54" s="76"/>
      <c r="JIU54" s="76"/>
      <c r="JIV54" s="76"/>
      <c r="JIW54" s="76"/>
      <c r="JIX54" s="76"/>
      <c r="JIY54" s="76"/>
      <c r="JIZ54" s="76"/>
      <c r="JJA54" s="76"/>
      <c r="JJB54" s="76"/>
      <c r="JJC54" s="76"/>
      <c r="JJD54" s="76"/>
      <c r="JJE54" s="76"/>
      <c r="JJF54" s="76"/>
      <c r="JJG54" s="76"/>
      <c r="JJH54" s="76"/>
      <c r="JJI54" s="76"/>
      <c r="JJJ54" s="76"/>
      <c r="JJK54" s="76"/>
      <c r="JJL54" s="76"/>
      <c r="JJM54" s="76"/>
      <c r="JJN54" s="76"/>
      <c r="JJO54" s="76"/>
      <c r="JJP54" s="76"/>
      <c r="JJQ54" s="76"/>
      <c r="JJR54" s="76"/>
      <c r="JJS54" s="76"/>
      <c r="JJT54" s="76"/>
      <c r="JJU54" s="76"/>
      <c r="JJV54" s="76"/>
      <c r="JJW54" s="76"/>
      <c r="JJX54" s="76"/>
      <c r="JJY54" s="76"/>
      <c r="JJZ54" s="76"/>
      <c r="JKA54" s="76"/>
      <c r="JKB54" s="76"/>
      <c r="JKC54" s="76"/>
      <c r="JKD54" s="76"/>
      <c r="JKE54" s="76"/>
      <c r="JKF54" s="76"/>
      <c r="JKG54" s="76"/>
      <c r="JKH54" s="76"/>
      <c r="JKI54" s="76"/>
      <c r="JKJ54" s="76"/>
      <c r="JKK54" s="76"/>
      <c r="JKL54" s="76"/>
      <c r="JKM54" s="76"/>
      <c r="JKN54" s="76"/>
      <c r="JKO54" s="76"/>
      <c r="JKP54" s="76"/>
      <c r="JKQ54" s="76"/>
      <c r="JKR54" s="76"/>
      <c r="JKS54" s="76"/>
      <c r="JKT54" s="76"/>
      <c r="JKU54" s="76"/>
      <c r="JKV54" s="76"/>
      <c r="JKW54" s="76"/>
      <c r="JKX54" s="76"/>
      <c r="JKY54" s="76"/>
      <c r="JKZ54" s="76"/>
      <c r="JLA54" s="76"/>
      <c r="JLB54" s="76"/>
      <c r="JLC54" s="76"/>
      <c r="JLD54" s="76"/>
      <c r="JLE54" s="76"/>
      <c r="JLF54" s="76"/>
      <c r="JLG54" s="76"/>
      <c r="JLH54" s="76"/>
      <c r="JLI54" s="76"/>
      <c r="JLJ54" s="76"/>
      <c r="JLK54" s="76"/>
      <c r="JLL54" s="76"/>
      <c r="JLM54" s="76"/>
      <c r="JLN54" s="76"/>
      <c r="JLO54" s="76"/>
      <c r="JLP54" s="76"/>
      <c r="JLQ54" s="76"/>
      <c r="JLR54" s="76"/>
      <c r="JLS54" s="76"/>
      <c r="JLT54" s="76"/>
      <c r="JLU54" s="76"/>
      <c r="JLV54" s="76"/>
      <c r="JLW54" s="76"/>
      <c r="JLX54" s="76"/>
      <c r="JLY54" s="76"/>
      <c r="JLZ54" s="76"/>
      <c r="JMA54" s="76"/>
      <c r="JMB54" s="76"/>
      <c r="JMC54" s="76"/>
      <c r="JMD54" s="76"/>
      <c r="JME54" s="76"/>
      <c r="JMF54" s="76"/>
      <c r="JMG54" s="76"/>
      <c r="JMH54" s="76"/>
      <c r="JMI54" s="76"/>
      <c r="JMJ54" s="76"/>
      <c r="JMK54" s="76"/>
      <c r="JML54" s="76"/>
      <c r="JMM54" s="76"/>
      <c r="JMN54" s="76"/>
      <c r="JMO54" s="76"/>
      <c r="JMP54" s="76"/>
      <c r="JMQ54" s="76"/>
      <c r="JMR54" s="76"/>
      <c r="JMS54" s="76"/>
      <c r="JMT54" s="76"/>
      <c r="JMU54" s="76"/>
      <c r="JMV54" s="76"/>
      <c r="JMW54" s="76"/>
      <c r="JMX54" s="76"/>
      <c r="JMY54" s="76"/>
      <c r="JMZ54" s="76"/>
      <c r="JNA54" s="76"/>
      <c r="JNB54" s="76"/>
      <c r="JNC54" s="76"/>
      <c r="JND54" s="76"/>
      <c r="JNE54" s="76"/>
      <c r="JNF54" s="76"/>
      <c r="JNG54" s="76"/>
      <c r="JNH54" s="76"/>
      <c r="JNI54" s="76"/>
      <c r="JNJ54" s="76"/>
      <c r="JNK54" s="76"/>
      <c r="JNL54" s="76"/>
      <c r="JNM54" s="76"/>
      <c r="JNN54" s="76"/>
      <c r="JNO54" s="76"/>
      <c r="JNP54" s="76"/>
      <c r="JNQ54" s="76"/>
      <c r="JNR54" s="76"/>
      <c r="JNS54" s="76"/>
      <c r="JNT54" s="76"/>
      <c r="JNU54" s="76"/>
      <c r="JNV54" s="76"/>
      <c r="JNW54" s="76"/>
      <c r="JNX54" s="76"/>
      <c r="JNY54" s="76"/>
      <c r="JNZ54" s="76"/>
      <c r="JOA54" s="76"/>
      <c r="JOB54" s="76"/>
      <c r="JOC54" s="76"/>
      <c r="JOD54" s="76"/>
      <c r="JOE54" s="76"/>
      <c r="JOF54" s="76"/>
      <c r="JOG54" s="76"/>
      <c r="JOH54" s="76"/>
      <c r="JOI54" s="76"/>
      <c r="JOJ54" s="76"/>
      <c r="JOK54" s="76"/>
      <c r="JOL54" s="76"/>
      <c r="JOM54" s="76"/>
      <c r="JON54" s="76"/>
      <c r="JOO54" s="76"/>
      <c r="JOP54" s="76"/>
      <c r="JOQ54" s="76"/>
      <c r="JOR54" s="76"/>
      <c r="JOS54" s="76"/>
      <c r="JOT54" s="76"/>
      <c r="JOU54" s="76"/>
      <c r="JOV54" s="76"/>
      <c r="JOW54" s="76"/>
      <c r="JOX54" s="76"/>
      <c r="JOY54" s="76"/>
      <c r="JOZ54" s="76"/>
      <c r="JPA54" s="76"/>
      <c r="JPB54" s="76"/>
      <c r="JPC54" s="76"/>
      <c r="JPD54" s="76"/>
      <c r="JPE54" s="76"/>
      <c r="JPF54" s="76"/>
      <c r="JPG54" s="76"/>
      <c r="JPH54" s="76"/>
      <c r="JPI54" s="76"/>
      <c r="JPJ54" s="76"/>
      <c r="JPK54" s="76"/>
      <c r="JPL54" s="76"/>
      <c r="JPM54" s="76"/>
      <c r="JPN54" s="76"/>
      <c r="JPO54" s="76"/>
      <c r="JPP54" s="76"/>
      <c r="JPQ54" s="76"/>
      <c r="JPR54" s="76"/>
      <c r="JPS54" s="76"/>
      <c r="JPT54" s="76"/>
      <c r="JPU54" s="76"/>
      <c r="JPV54" s="76"/>
      <c r="JPW54" s="76"/>
      <c r="JPX54" s="76"/>
      <c r="JPY54" s="76"/>
      <c r="JPZ54" s="76"/>
      <c r="JQA54" s="76"/>
      <c r="JQB54" s="76"/>
      <c r="JQC54" s="76"/>
      <c r="JQD54" s="76"/>
      <c r="JQE54" s="76"/>
      <c r="JQF54" s="76"/>
      <c r="JQG54" s="76"/>
      <c r="JQH54" s="76"/>
      <c r="JQI54" s="76"/>
      <c r="JQJ54" s="76"/>
      <c r="JQK54" s="76"/>
      <c r="JQL54" s="76"/>
      <c r="JQM54" s="76"/>
      <c r="JQN54" s="76"/>
      <c r="JQO54" s="76"/>
      <c r="JQP54" s="76"/>
      <c r="JQQ54" s="76"/>
      <c r="JQR54" s="76"/>
      <c r="JQS54" s="76"/>
      <c r="JQT54" s="76"/>
      <c r="JQU54" s="76"/>
      <c r="JQV54" s="76"/>
      <c r="JQW54" s="76"/>
      <c r="JQX54" s="76"/>
      <c r="JQY54" s="76"/>
      <c r="JQZ54" s="76"/>
      <c r="JRA54" s="76"/>
      <c r="JRB54" s="76"/>
      <c r="JRC54" s="76"/>
      <c r="JRD54" s="76"/>
      <c r="JRE54" s="76"/>
      <c r="JRF54" s="76"/>
      <c r="JRG54" s="76"/>
      <c r="JRH54" s="76"/>
      <c r="JRI54" s="76"/>
      <c r="JRJ54" s="76"/>
      <c r="JRK54" s="76"/>
      <c r="JRL54" s="76"/>
      <c r="JRM54" s="76"/>
      <c r="JRN54" s="76"/>
      <c r="JRO54" s="76"/>
      <c r="JRP54" s="76"/>
      <c r="JRQ54" s="76"/>
      <c r="JRR54" s="76"/>
      <c r="JRS54" s="76"/>
      <c r="JRT54" s="76"/>
      <c r="JRU54" s="76"/>
      <c r="JRV54" s="76"/>
      <c r="JRW54" s="76"/>
      <c r="JRX54" s="76"/>
      <c r="JRY54" s="76"/>
      <c r="JRZ54" s="76"/>
      <c r="JSA54" s="76"/>
      <c r="JSB54" s="76"/>
      <c r="JSC54" s="76"/>
      <c r="JSD54" s="76"/>
      <c r="JSE54" s="76"/>
      <c r="JSF54" s="76"/>
      <c r="JSG54" s="76"/>
      <c r="JSH54" s="76"/>
      <c r="JSI54" s="76"/>
      <c r="JSJ54" s="76"/>
      <c r="JSK54" s="76"/>
      <c r="JSL54" s="76"/>
      <c r="JSM54" s="76"/>
      <c r="JSN54" s="76"/>
      <c r="JSO54" s="76"/>
      <c r="JSP54" s="76"/>
      <c r="JSQ54" s="76"/>
      <c r="JSR54" s="76"/>
      <c r="JSS54" s="76"/>
      <c r="JST54" s="76"/>
      <c r="JSU54" s="76"/>
      <c r="JSV54" s="76"/>
      <c r="JSW54" s="76"/>
      <c r="JSX54" s="76"/>
      <c r="JSY54" s="76"/>
      <c r="JSZ54" s="76"/>
      <c r="JTA54" s="76"/>
      <c r="JTB54" s="76"/>
      <c r="JTC54" s="76"/>
      <c r="JTD54" s="76"/>
      <c r="JTE54" s="76"/>
      <c r="JTF54" s="76"/>
      <c r="JTG54" s="76"/>
      <c r="JTH54" s="76"/>
      <c r="JTI54" s="76"/>
      <c r="JTJ54" s="76"/>
      <c r="JTK54" s="76"/>
      <c r="JTL54" s="76"/>
      <c r="JTM54" s="76"/>
      <c r="JTN54" s="76"/>
      <c r="JTO54" s="76"/>
      <c r="JTP54" s="76"/>
      <c r="JTQ54" s="76"/>
      <c r="JTR54" s="76"/>
      <c r="JTS54" s="76"/>
      <c r="JTT54" s="76"/>
      <c r="JTU54" s="76"/>
      <c r="JTV54" s="76"/>
      <c r="JTW54" s="76"/>
      <c r="JTX54" s="76"/>
      <c r="JTY54" s="76"/>
      <c r="JTZ54" s="76"/>
      <c r="JUA54" s="76"/>
      <c r="JUB54" s="76"/>
      <c r="JUC54" s="76"/>
      <c r="JUD54" s="76"/>
      <c r="JUE54" s="76"/>
      <c r="JUF54" s="76"/>
      <c r="JUG54" s="76"/>
      <c r="JUH54" s="76"/>
      <c r="JUI54" s="76"/>
      <c r="JUJ54" s="76"/>
      <c r="JUK54" s="76"/>
      <c r="JUL54" s="76"/>
      <c r="JUM54" s="76"/>
      <c r="JUN54" s="76"/>
      <c r="JUO54" s="76"/>
      <c r="JUP54" s="76"/>
      <c r="JUQ54" s="76"/>
      <c r="JUR54" s="76"/>
      <c r="JUS54" s="76"/>
      <c r="JUT54" s="76"/>
      <c r="JUU54" s="76"/>
      <c r="JUV54" s="76"/>
      <c r="JUW54" s="76"/>
      <c r="JUX54" s="76"/>
      <c r="JUY54" s="76"/>
      <c r="JUZ54" s="76"/>
      <c r="JVA54" s="76"/>
      <c r="JVB54" s="76"/>
      <c r="JVC54" s="76"/>
      <c r="JVD54" s="76"/>
      <c r="JVE54" s="76"/>
      <c r="JVF54" s="76"/>
      <c r="JVG54" s="76"/>
      <c r="JVH54" s="76"/>
      <c r="JVI54" s="76"/>
      <c r="JVJ54" s="76"/>
      <c r="JVK54" s="76"/>
      <c r="JVL54" s="76"/>
      <c r="JVM54" s="76"/>
      <c r="JVN54" s="76"/>
      <c r="JVO54" s="76"/>
      <c r="JVP54" s="76"/>
      <c r="JVQ54" s="76"/>
      <c r="JVR54" s="76"/>
      <c r="JVS54" s="76"/>
      <c r="JVT54" s="76"/>
      <c r="JVU54" s="76"/>
      <c r="JVV54" s="76"/>
      <c r="JVW54" s="76"/>
      <c r="JVX54" s="76"/>
      <c r="JVY54" s="76"/>
      <c r="JVZ54" s="76"/>
      <c r="JWA54" s="76"/>
      <c r="JWB54" s="76"/>
      <c r="JWC54" s="76"/>
      <c r="JWD54" s="76"/>
      <c r="JWE54" s="76"/>
      <c r="JWF54" s="76"/>
      <c r="JWG54" s="76"/>
      <c r="JWH54" s="76"/>
      <c r="JWI54" s="76"/>
      <c r="JWJ54" s="76"/>
      <c r="JWK54" s="76"/>
      <c r="JWL54" s="76"/>
      <c r="JWM54" s="76"/>
      <c r="JWN54" s="76"/>
      <c r="JWO54" s="76"/>
      <c r="JWP54" s="76"/>
      <c r="JWQ54" s="76"/>
      <c r="JWR54" s="76"/>
      <c r="JWS54" s="76"/>
      <c r="JWT54" s="76"/>
      <c r="JWU54" s="76"/>
      <c r="JWV54" s="76"/>
      <c r="JWW54" s="76"/>
      <c r="JWX54" s="76"/>
      <c r="JWY54" s="76"/>
      <c r="JWZ54" s="76"/>
      <c r="JXA54" s="76"/>
      <c r="JXB54" s="76"/>
      <c r="JXC54" s="76"/>
      <c r="JXD54" s="76"/>
      <c r="JXE54" s="76"/>
      <c r="JXF54" s="76"/>
      <c r="JXG54" s="76"/>
      <c r="JXH54" s="76"/>
      <c r="JXI54" s="76"/>
      <c r="JXJ54" s="76"/>
      <c r="JXK54" s="76"/>
      <c r="JXL54" s="76"/>
      <c r="JXM54" s="76"/>
      <c r="JXN54" s="76"/>
      <c r="JXO54" s="76"/>
      <c r="JXP54" s="76"/>
      <c r="JXQ54" s="76"/>
      <c r="JXR54" s="76"/>
      <c r="JXS54" s="76"/>
      <c r="JXT54" s="76"/>
      <c r="JXU54" s="76"/>
      <c r="JXV54" s="76"/>
      <c r="JXW54" s="76"/>
      <c r="JXX54" s="76"/>
      <c r="JXY54" s="76"/>
      <c r="JXZ54" s="76"/>
      <c r="JYA54" s="76"/>
      <c r="JYB54" s="76"/>
      <c r="JYC54" s="76"/>
      <c r="JYD54" s="76"/>
      <c r="JYE54" s="76"/>
      <c r="JYF54" s="76"/>
      <c r="JYG54" s="76"/>
      <c r="JYH54" s="76"/>
      <c r="JYI54" s="76"/>
      <c r="JYJ54" s="76"/>
      <c r="JYK54" s="76"/>
      <c r="JYL54" s="76"/>
      <c r="JYM54" s="76"/>
      <c r="JYN54" s="76"/>
      <c r="JYO54" s="76"/>
      <c r="JYP54" s="76"/>
      <c r="JYQ54" s="76"/>
      <c r="JYR54" s="76"/>
      <c r="JYS54" s="76"/>
      <c r="JYT54" s="76"/>
      <c r="JYU54" s="76"/>
      <c r="JYV54" s="76"/>
      <c r="JYW54" s="76"/>
      <c r="JYX54" s="76"/>
      <c r="JYY54" s="76"/>
      <c r="JYZ54" s="76"/>
      <c r="JZA54" s="76"/>
      <c r="JZB54" s="76"/>
      <c r="JZC54" s="76"/>
      <c r="JZD54" s="76"/>
      <c r="JZE54" s="76"/>
      <c r="JZF54" s="76"/>
      <c r="JZG54" s="76"/>
      <c r="JZH54" s="76"/>
      <c r="JZI54" s="76"/>
      <c r="JZJ54" s="76"/>
      <c r="JZK54" s="76"/>
      <c r="JZL54" s="76"/>
      <c r="JZM54" s="76"/>
      <c r="JZN54" s="76"/>
      <c r="JZO54" s="76"/>
      <c r="JZP54" s="76"/>
      <c r="JZQ54" s="76"/>
      <c r="JZR54" s="76"/>
      <c r="JZS54" s="76"/>
      <c r="JZT54" s="76"/>
      <c r="JZU54" s="76"/>
      <c r="JZV54" s="76"/>
      <c r="JZW54" s="76"/>
      <c r="JZX54" s="76"/>
      <c r="JZY54" s="76"/>
      <c r="JZZ54" s="76"/>
      <c r="KAA54" s="76"/>
      <c r="KAB54" s="76"/>
      <c r="KAC54" s="76"/>
      <c r="KAD54" s="76"/>
      <c r="KAE54" s="76"/>
      <c r="KAF54" s="76"/>
      <c r="KAG54" s="76"/>
      <c r="KAH54" s="76"/>
      <c r="KAI54" s="76"/>
      <c r="KAJ54" s="76"/>
      <c r="KAK54" s="76"/>
      <c r="KAL54" s="76"/>
      <c r="KAM54" s="76"/>
      <c r="KAN54" s="76"/>
      <c r="KAO54" s="76"/>
      <c r="KAP54" s="76"/>
      <c r="KAQ54" s="76"/>
      <c r="KAR54" s="76"/>
      <c r="KAS54" s="76"/>
      <c r="KAT54" s="76"/>
      <c r="KAU54" s="76"/>
      <c r="KAV54" s="76"/>
      <c r="KAW54" s="76"/>
      <c r="KAX54" s="76"/>
      <c r="KAY54" s="76"/>
      <c r="KAZ54" s="76"/>
      <c r="KBA54" s="76"/>
      <c r="KBB54" s="76"/>
      <c r="KBC54" s="76"/>
      <c r="KBD54" s="76"/>
      <c r="KBE54" s="76"/>
      <c r="KBF54" s="76"/>
      <c r="KBG54" s="76"/>
      <c r="KBH54" s="76"/>
      <c r="KBI54" s="76"/>
      <c r="KBJ54" s="76"/>
      <c r="KBK54" s="76"/>
      <c r="KBL54" s="76"/>
      <c r="KBM54" s="76"/>
      <c r="KBN54" s="76"/>
      <c r="KBO54" s="76"/>
      <c r="KBP54" s="76"/>
      <c r="KBQ54" s="76"/>
      <c r="KBR54" s="76"/>
      <c r="KBS54" s="76"/>
      <c r="KBT54" s="76"/>
      <c r="KBU54" s="76"/>
      <c r="KBV54" s="76"/>
      <c r="KBW54" s="76"/>
      <c r="KBX54" s="76"/>
      <c r="KBY54" s="76"/>
      <c r="KBZ54" s="76"/>
      <c r="KCA54" s="76"/>
      <c r="KCB54" s="76"/>
      <c r="KCC54" s="76"/>
      <c r="KCD54" s="76"/>
      <c r="KCE54" s="76"/>
      <c r="KCF54" s="76"/>
      <c r="KCG54" s="76"/>
      <c r="KCH54" s="76"/>
      <c r="KCI54" s="76"/>
      <c r="KCJ54" s="76"/>
      <c r="KCK54" s="76"/>
      <c r="KCL54" s="76"/>
      <c r="KCM54" s="76"/>
      <c r="KCN54" s="76"/>
      <c r="KCO54" s="76"/>
      <c r="KCP54" s="76"/>
      <c r="KCQ54" s="76"/>
      <c r="KCR54" s="76"/>
      <c r="KCS54" s="76"/>
      <c r="KCT54" s="76"/>
      <c r="KCU54" s="76"/>
      <c r="KCV54" s="76"/>
      <c r="KCW54" s="76"/>
      <c r="KCX54" s="76"/>
      <c r="KCY54" s="76"/>
      <c r="KCZ54" s="76"/>
      <c r="KDA54" s="76"/>
      <c r="KDB54" s="76"/>
      <c r="KDC54" s="76"/>
      <c r="KDD54" s="76"/>
      <c r="KDE54" s="76"/>
      <c r="KDF54" s="76"/>
      <c r="KDG54" s="76"/>
      <c r="KDH54" s="76"/>
      <c r="KDI54" s="76"/>
      <c r="KDJ54" s="76"/>
      <c r="KDK54" s="76"/>
      <c r="KDL54" s="76"/>
      <c r="KDM54" s="76"/>
      <c r="KDN54" s="76"/>
      <c r="KDO54" s="76"/>
      <c r="KDP54" s="76"/>
      <c r="KDQ54" s="76"/>
      <c r="KDR54" s="76"/>
      <c r="KDS54" s="76"/>
      <c r="KDT54" s="76"/>
      <c r="KDU54" s="76"/>
      <c r="KDV54" s="76"/>
      <c r="KDW54" s="76"/>
      <c r="KDX54" s="76"/>
      <c r="KDY54" s="76"/>
      <c r="KDZ54" s="76"/>
      <c r="KEA54" s="76"/>
      <c r="KEB54" s="76"/>
      <c r="KEC54" s="76"/>
      <c r="KED54" s="76"/>
      <c r="KEE54" s="76"/>
      <c r="KEF54" s="76"/>
      <c r="KEG54" s="76"/>
      <c r="KEH54" s="76"/>
      <c r="KEI54" s="76"/>
      <c r="KEJ54" s="76"/>
      <c r="KEK54" s="76"/>
      <c r="KEL54" s="76"/>
      <c r="KEM54" s="76"/>
      <c r="KEN54" s="76"/>
      <c r="KEO54" s="76"/>
      <c r="KEP54" s="76"/>
      <c r="KEQ54" s="76"/>
      <c r="KER54" s="76"/>
      <c r="KES54" s="76"/>
      <c r="KET54" s="76"/>
      <c r="KEU54" s="76"/>
      <c r="KEV54" s="76"/>
      <c r="KEW54" s="76"/>
      <c r="KEX54" s="76"/>
      <c r="KEY54" s="76"/>
      <c r="KEZ54" s="76"/>
      <c r="KFA54" s="76"/>
      <c r="KFB54" s="76"/>
      <c r="KFC54" s="76"/>
      <c r="KFD54" s="76"/>
      <c r="KFE54" s="76"/>
      <c r="KFF54" s="76"/>
      <c r="KFG54" s="76"/>
      <c r="KFH54" s="76"/>
      <c r="KFI54" s="76"/>
      <c r="KFJ54" s="76"/>
      <c r="KFK54" s="76"/>
      <c r="KFL54" s="76"/>
      <c r="KFM54" s="76"/>
      <c r="KFN54" s="76"/>
      <c r="KFO54" s="76"/>
      <c r="KFP54" s="76"/>
      <c r="KFQ54" s="76"/>
      <c r="KFR54" s="76"/>
      <c r="KFS54" s="76"/>
      <c r="KFT54" s="76"/>
      <c r="KFU54" s="76"/>
      <c r="KFV54" s="76"/>
      <c r="KFW54" s="76"/>
      <c r="KFX54" s="76"/>
      <c r="KFY54" s="76"/>
      <c r="KFZ54" s="76"/>
      <c r="KGA54" s="76"/>
      <c r="KGB54" s="76"/>
      <c r="KGC54" s="76"/>
      <c r="KGD54" s="76"/>
      <c r="KGE54" s="76"/>
      <c r="KGF54" s="76"/>
      <c r="KGG54" s="76"/>
      <c r="KGH54" s="76"/>
      <c r="KGI54" s="76"/>
      <c r="KGJ54" s="76"/>
      <c r="KGK54" s="76"/>
      <c r="KGL54" s="76"/>
      <c r="KGM54" s="76"/>
      <c r="KGN54" s="76"/>
      <c r="KGO54" s="76"/>
      <c r="KGP54" s="76"/>
      <c r="KGQ54" s="76"/>
      <c r="KGR54" s="76"/>
      <c r="KGS54" s="76"/>
      <c r="KGT54" s="76"/>
      <c r="KGU54" s="76"/>
      <c r="KGV54" s="76"/>
      <c r="KGW54" s="76"/>
      <c r="KGX54" s="76"/>
      <c r="KGY54" s="76"/>
      <c r="KGZ54" s="76"/>
      <c r="KHA54" s="76"/>
      <c r="KHB54" s="76"/>
      <c r="KHC54" s="76"/>
      <c r="KHD54" s="76"/>
      <c r="KHE54" s="76"/>
      <c r="KHF54" s="76"/>
      <c r="KHG54" s="76"/>
      <c r="KHH54" s="76"/>
      <c r="KHI54" s="76"/>
      <c r="KHJ54" s="76"/>
      <c r="KHK54" s="76"/>
      <c r="KHL54" s="76"/>
      <c r="KHM54" s="76"/>
      <c r="KHN54" s="76"/>
      <c r="KHO54" s="76"/>
      <c r="KHP54" s="76"/>
      <c r="KHQ54" s="76"/>
      <c r="KHR54" s="76"/>
      <c r="KHS54" s="76"/>
      <c r="KHT54" s="76"/>
      <c r="KHU54" s="76"/>
      <c r="KHV54" s="76"/>
      <c r="KHW54" s="76"/>
      <c r="KHX54" s="76"/>
      <c r="KHY54" s="76"/>
      <c r="KHZ54" s="76"/>
      <c r="KIA54" s="76"/>
      <c r="KIB54" s="76"/>
      <c r="KIC54" s="76"/>
      <c r="KID54" s="76"/>
      <c r="KIE54" s="76"/>
      <c r="KIF54" s="76"/>
      <c r="KIG54" s="76"/>
      <c r="KIH54" s="76"/>
      <c r="KII54" s="76"/>
      <c r="KIJ54" s="76"/>
      <c r="KIK54" s="76"/>
      <c r="KIL54" s="76"/>
      <c r="KIM54" s="76"/>
      <c r="KIN54" s="76"/>
      <c r="KIO54" s="76"/>
      <c r="KIP54" s="76"/>
      <c r="KIQ54" s="76"/>
      <c r="KIR54" s="76"/>
      <c r="KIS54" s="76"/>
      <c r="KIT54" s="76"/>
      <c r="KIU54" s="76"/>
      <c r="KIV54" s="76"/>
      <c r="KIW54" s="76"/>
      <c r="KIX54" s="76"/>
      <c r="KIY54" s="76"/>
      <c r="KIZ54" s="76"/>
      <c r="KJA54" s="76"/>
      <c r="KJB54" s="76"/>
      <c r="KJC54" s="76"/>
      <c r="KJD54" s="76"/>
      <c r="KJE54" s="76"/>
      <c r="KJF54" s="76"/>
      <c r="KJG54" s="76"/>
      <c r="KJH54" s="76"/>
      <c r="KJI54" s="76"/>
      <c r="KJJ54" s="76"/>
      <c r="KJK54" s="76"/>
      <c r="KJL54" s="76"/>
      <c r="KJM54" s="76"/>
      <c r="KJN54" s="76"/>
      <c r="KJO54" s="76"/>
      <c r="KJP54" s="76"/>
      <c r="KJQ54" s="76"/>
      <c r="KJR54" s="76"/>
      <c r="KJS54" s="76"/>
      <c r="KJT54" s="76"/>
      <c r="KJU54" s="76"/>
      <c r="KJV54" s="76"/>
      <c r="KJW54" s="76"/>
      <c r="KJX54" s="76"/>
      <c r="KJY54" s="76"/>
      <c r="KJZ54" s="76"/>
      <c r="KKA54" s="76"/>
      <c r="KKB54" s="76"/>
      <c r="KKC54" s="76"/>
      <c r="KKD54" s="76"/>
      <c r="KKE54" s="76"/>
      <c r="KKF54" s="76"/>
      <c r="KKG54" s="76"/>
      <c r="KKH54" s="76"/>
      <c r="KKI54" s="76"/>
      <c r="KKJ54" s="76"/>
      <c r="KKK54" s="76"/>
      <c r="KKL54" s="76"/>
      <c r="KKM54" s="76"/>
      <c r="KKN54" s="76"/>
      <c r="KKO54" s="76"/>
      <c r="KKP54" s="76"/>
      <c r="KKQ54" s="76"/>
      <c r="KKR54" s="76"/>
      <c r="KKS54" s="76"/>
      <c r="KKT54" s="76"/>
      <c r="KKU54" s="76"/>
      <c r="KKV54" s="76"/>
      <c r="KKW54" s="76"/>
      <c r="KKX54" s="76"/>
      <c r="KKY54" s="76"/>
      <c r="KKZ54" s="76"/>
      <c r="KLA54" s="76"/>
      <c r="KLB54" s="76"/>
      <c r="KLC54" s="76"/>
      <c r="KLD54" s="76"/>
      <c r="KLE54" s="76"/>
      <c r="KLF54" s="76"/>
      <c r="KLG54" s="76"/>
      <c r="KLH54" s="76"/>
      <c r="KLI54" s="76"/>
      <c r="KLJ54" s="76"/>
      <c r="KLK54" s="76"/>
      <c r="KLL54" s="76"/>
      <c r="KLM54" s="76"/>
      <c r="KLN54" s="76"/>
      <c r="KLO54" s="76"/>
      <c r="KLP54" s="76"/>
      <c r="KLQ54" s="76"/>
      <c r="KLR54" s="76"/>
      <c r="KLS54" s="76"/>
      <c r="KLT54" s="76"/>
      <c r="KLU54" s="76"/>
      <c r="KLV54" s="76"/>
      <c r="KLW54" s="76"/>
      <c r="KLX54" s="76"/>
      <c r="KLY54" s="76"/>
      <c r="KLZ54" s="76"/>
      <c r="KMA54" s="76"/>
      <c r="KMB54" s="76"/>
      <c r="KMC54" s="76"/>
      <c r="KMD54" s="76"/>
      <c r="KME54" s="76"/>
      <c r="KMF54" s="76"/>
      <c r="KMG54" s="76"/>
      <c r="KMH54" s="76"/>
      <c r="KMI54" s="76"/>
      <c r="KMJ54" s="76"/>
      <c r="KMK54" s="76"/>
      <c r="KML54" s="76"/>
      <c r="KMM54" s="76"/>
      <c r="KMN54" s="76"/>
      <c r="KMO54" s="76"/>
      <c r="KMP54" s="76"/>
      <c r="KMQ54" s="76"/>
      <c r="KMR54" s="76"/>
      <c r="KMS54" s="76"/>
      <c r="KMT54" s="76"/>
      <c r="KMU54" s="76"/>
      <c r="KMV54" s="76"/>
      <c r="KMW54" s="76"/>
      <c r="KMX54" s="76"/>
      <c r="KMY54" s="76"/>
      <c r="KMZ54" s="76"/>
      <c r="KNA54" s="76"/>
      <c r="KNB54" s="76"/>
      <c r="KNC54" s="76"/>
      <c r="KND54" s="76"/>
      <c r="KNE54" s="76"/>
      <c r="KNF54" s="76"/>
      <c r="KNG54" s="76"/>
      <c r="KNH54" s="76"/>
      <c r="KNI54" s="76"/>
      <c r="KNJ54" s="76"/>
      <c r="KNK54" s="76"/>
      <c r="KNL54" s="76"/>
      <c r="KNM54" s="76"/>
      <c r="KNN54" s="76"/>
      <c r="KNO54" s="76"/>
      <c r="KNP54" s="76"/>
      <c r="KNQ54" s="76"/>
      <c r="KNR54" s="76"/>
      <c r="KNS54" s="76"/>
      <c r="KNT54" s="76"/>
      <c r="KNU54" s="76"/>
      <c r="KNV54" s="76"/>
      <c r="KNW54" s="76"/>
      <c r="KNX54" s="76"/>
      <c r="KNY54" s="76"/>
      <c r="KNZ54" s="76"/>
      <c r="KOA54" s="76"/>
      <c r="KOB54" s="76"/>
      <c r="KOC54" s="76"/>
      <c r="KOD54" s="76"/>
      <c r="KOE54" s="76"/>
      <c r="KOF54" s="76"/>
      <c r="KOG54" s="76"/>
      <c r="KOH54" s="76"/>
      <c r="KOI54" s="76"/>
      <c r="KOJ54" s="76"/>
      <c r="KOK54" s="76"/>
      <c r="KOL54" s="76"/>
      <c r="KOM54" s="76"/>
      <c r="KON54" s="76"/>
      <c r="KOO54" s="76"/>
      <c r="KOP54" s="76"/>
      <c r="KOQ54" s="76"/>
      <c r="KOR54" s="76"/>
      <c r="KOS54" s="76"/>
      <c r="KOT54" s="76"/>
      <c r="KOU54" s="76"/>
      <c r="KOV54" s="76"/>
      <c r="KOW54" s="76"/>
      <c r="KOX54" s="76"/>
      <c r="KOY54" s="76"/>
      <c r="KOZ54" s="76"/>
      <c r="KPA54" s="76"/>
      <c r="KPB54" s="76"/>
      <c r="KPC54" s="76"/>
      <c r="KPD54" s="76"/>
      <c r="KPE54" s="76"/>
      <c r="KPF54" s="76"/>
      <c r="KPG54" s="76"/>
      <c r="KPH54" s="76"/>
      <c r="KPI54" s="76"/>
      <c r="KPJ54" s="76"/>
      <c r="KPK54" s="76"/>
      <c r="KPL54" s="76"/>
      <c r="KPM54" s="76"/>
      <c r="KPN54" s="76"/>
      <c r="KPO54" s="76"/>
      <c r="KPP54" s="76"/>
      <c r="KPQ54" s="76"/>
      <c r="KPR54" s="76"/>
      <c r="KPS54" s="76"/>
      <c r="KPT54" s="76"/>
      <c r="KPU54" s="76"/>
      <c r="KPV54" s="76"/>
      <c r="KPW54" s="76"/>
      <c r="KPX54" s="76"/>
      <c r="KPY54" s="76"/>
      <c r="KPZ54" s="76"/>
      <c r="KQA54" s="76"/>
      <c r="KQB54" s="76"/>
      <c r="KQC54" s="76"/>
      <c r="KQD54" s="76"/>
      <c r="KQE54" s="76"/>
      <c r="KQF54" s="76"/>
      <c r="KQG54" s="76"/>
      <c r="KQH54" s="76"/>
      <c r="KQI54" s="76"/>
      <c r="KQJ54" s="76"/>
      <c r="KQK54" s="76"/>
      <c r="KQL54" s="76"/>
      <c r="KQM54" s="76"/>
      <c r="KQN54" s="76"/>
      <c r="KQO54" s="76"/>
      <c r="KQP54" s="76"/>
      <c r="KQQ54" s="76"/>
      <c r="KQR54" s="76"/>
      <c r="KQS54" s="76"/>
      <c r="KQT54" s="76"/>
      <c r="KQU54" s="76"/>
      <c r="KQV54" s="76"/>
      <c r="KQW54" s="76"/>
      <c r="KQX54" s="76"/>
      <c r="KQY54" s="76"/>
      <c r="KQZ54" s="76"/>
      <c r="KRA54" s="76"/>
      <c r="KRB54" s="76"/>
      <c r="KRC54" s="76"/>
      <c r="KRD54" s="76"/>
      <c r="KRE54" s="76"/>
      <c r="KRF54" s="76"/>
      <c r="KRG54" s="76"/>
      <c r="KRH54" s="76"/>
      <c r="KRI54" s="76"/>
      <c r="KRJ54" s="76"/>
      <c r="KRK54" s="76"/>
      <c r="KRL54" s="76"/>
      <c r="KRM54" s="76"/>
      <c r="KRN54" s="76"/>
      <c r="KRO54" s="76"/>
      <c r="KRP54" s="76"/>
      <c r="KRQ54" s="76"/>
      <c r="KRR54" s="76"/>
      <c r="KRS54" s="76"/>
      <c r="KRT54" s="76"/>
      <c r="KRU54" s="76"/>
      <c r="KRV54" s="76"/>
      <c r="KRW54" s="76"/>
      <c r="KRX54" s="76"/>
      <c r="KRY54" s="76"/>
      <c r="KRZ54" s="76"/>
      <c r="KSA54" s="76"/>
      <c r="KSB54" s="76"/>
      <c r="KSC54" s="76"/>
      <c r="KSD54" s="76"/>
      <c r="KSE54" s="76"/>
      <c r="KSF54" s="76"/>
      <c r="KSG54" s="76"/>
      <c r="KSH54" s="76"/>
      <c r="KSI54" s="76"/>
      <c r="KSJ54" s="76"/>
      <c r="KSK54" s="76"/>
      <c r="KSL54" s="76"/>
      <c r="KSM54" s="76"/>
      <c r="KSN54" s="76"/>
      <c r="KSO54" s="76"/>
      <c r="KSP54" s="76"/>
      <c r="KSQ54" s="76"/>
      <c r="KSR54" s="76"/>
      <c r="KSS54" s="76"/>
      <c r="KST54" s="76"/>
      <c r="KSU54" s="76"/>
      <c r="KSV54" s="76"/>
      <c r="KSW54" s="76"/>
      <c r="KSX54" s="76"/>
      <c r="KSY54" s="76"/>
      <c r="KSZ54" s="76"/>
      <c r="KTA54" s="76"/>
      <c r="KTB54" s="76"/>
      <c r="KTC54" s="76"/>
      <c r="KTD54" s="76"/>
      <c r="KTE54" s="76"/>
      <c r="KTF54" s="76"/>
      <c r="KTG54" s="76"/>
      <c r="KTH54" s="76"/>
      <c r="KTI54" s="76"/>
      <c r="KTJ54" s="76"/>
      <c r="KTK54" s="76"/>
      <c r="KTL54" s="76"/>
      <c r="KTM54" s="76"/>
      <c r="KTN54" s="76"/>
      <c r="KTO54" s="76"/>
      <c r="KTP54" s="76"/>
      <c r="KTQ54" s="76"/>
      <c r="KTR54" s="76"/>
      <c r="KTS54" s="76"/>
      <c r="KTT54" s="76"/>
      <c r="KTU54" s="76"/>
      <c r="KTV54" s="76"/>
      <c r="KTW54" s="76"/>
      <c r="KTX54" s="76"/>
      <c r="KTY54" s="76"/>
      <c r="KTZ54" s="76"/>
      <c r="KUA54" s="76"/>
      <c r="KUB54" s="76"/>
      <c r="KUC54" s="76"/>
      <c r="KUD54" s="76"/>
      <c r="KUE54" s="76"/>
      <c r="KUF54" s="76"/>
      <c r="KUG54" s="76"/>
      <c r="KUH54" s="76"/>
      <c r="KUI54" s="76"/>
      <c r="KUJ54" s="76"/>
      <c r="KUK54" s="76"/>
      <c r="KUL54" s="76"/>
      <c r="KUM54" s="76"/>
      <c r="KUN54" s="76"/>
      <c r="KUO54" s="76"/>
      <c r="KUP54" s="76"/>
      <c r="KUQ54" s="76"/>
      <c r="KUR54" s="76"/>
      <c r="KUS54" s="76"/>
      <c r="KUT54" s="76"/>
      <c r="KUU54" s="76"/>
      <c r="KUV54" s="76"/>
      <c r="KUW54" s="76"/>
      <c r="KUX54" s="76"/>
      <c r="KUY54" s="76"/>
      <c r="KUZ54" s="76"/>
      <c r="KVA54" s="76"/>
      <c r="KVB54" s="76"/>
      <c r="KVC54" s="76"/>
      <c r="KVD54" s="76"/>
      <c r="KVE54" s="76"/>
      <c r="KVF54" s="76"/>
      <c r="KVG54" s="76"/>
      <c r="KVH54" s="76"/>
      <c r="KVI54" s="76"/>
      <c r="KVJ54" s="76"/>
      <c r="KVK54" s="76"/>
      <c r="KVL54" s="76"/>
      <c r="KVM54" s="76"/>
      <c r="KVN54" s="76"/>
      <c r="KVO54" s="76"/>
      <c r="KVP54" s="76"/>
      <c r="KVQ54" s="76"/>
      <c r="KVR54" s="76"/>
      <c r="KVS54" s="76"/>
      <c r="KVT54" s="76"/>
      <c r="KVU54" s="76"/>
      <c r="KVV54" s="76"/>
      <c r="KVW54" s="76"/>
      <c r="KVX54" s="76"/>
      <c r="KVY54" s="76"/>
      <c r="KVZ54" s="76"/>
      <c r="KWA54" s="76"/>
      <c r="KWB54" s="76"/>
      <c r="KWC54" s="76"/>
      <c r="KWD54" s="76"/>
      <c r="KWE54" s="76"/>
      <c r="KWF54" s="76"/>
      <c r="KWG54" s="76"/>
      <c r="KWH54" s="76"/>
      <c r="KWI54" s="76"/>
      <c r="KWJ54" s="76"/>
      <c r="KWK54" s="76"/>
      <c r="KWL54" s="76"/>
      <c r="KWM54" s="76"/>
      <c r="KWN54" s="76"/>
      <c r="KWO54" s="76"/>
      <c r="KWP54" s="76"/>
      <c r="KWQ54" s="76"/>
      <c r="KWR54" s="76"/>
      <c r="KWS54" s="76"/>
      <c r="KWT54" s="76"/>
      <c r="KWU54" s="76"/>
      <c r="KWV54" s="76"/>
      <c r="KWW54" s="76"/>
      <c r="KWX54" s="76"/>
      <c r="KWY54" s="76"/>
      <c r="KWZ54" s="76"/>
      <c r="KXA54" s="76"/>
      <c r="KXB54" s="76"/>
      <c r="KXC54" s="76"/>
      <c r="KXD54" s="76"/>
      <c r="KXE54" s="76"/>
      <c r="KXF54" s="76"/>
      <c r="KXG54" s="76"/>
      <c r="KXH54" s="76"/>
      <c r="KXI54" s="76"/>
      <c r="KXJ54" s="76"/>
      <c r="KXK54" s="76"/>
      <c r="KXL54" s="76"/>
      <c r="KXM54" s="76"/>
      <c r="KXN54" s="76"/>
      <c r="KXO54" s="76"/>
      <c r="KXP54" s="76"/>
      <c r="KXQ54" s="76"/>
      <c r="KXR54" s="76"/>
      <c r="KXS54" s="76"/>
      <c r="KXT54" s="76"/>
      <c r="KXU54" s="76"/>
      <c r="KXV54" s="76"/>
      <c r="KXW54" s="76"/>
      <c r="KXX54" s="76"/>
      <c r="KXY54" s="76"/>
      <c r="KXZ54" s="76"/>
      <c r="KYA54" s="76"/>
      <c r="KYB54" s="76"/>
      <c r="KYC54" s="76"/>
      <c r="KYD54" s="76"/>
      <c r="KYE54" s="76"/>
      <c r="KYF54" s="76"/>
      <c r="KYG54" s="76"/>
      <c r="KYH54" s="76"/>
      <c r="KYI54" s="76"/>
      <c r="KYJ54" s="76"/>
      <c r="KYK54" s="76"/>
      <c r="KYL54" s="76"/>
      <c r="KYM54" s="76"/>
      <c r="KYN54" s="76"/>
      <c r="KYO54" s="76"/>
      <c r="KYP54" s="76"/>
      <c r="KYQ54" s="76"/>
      <c r="KYR54" s="76"/>
      <c r="KYS54" s="76"/>
      <c r="KYT54" s="76"/>
      <c r="KYU54" s="76"/>
      <c r="KYV54" s="76"/>
      <c r="KYW54" s="76"/>
      <c r="KYX54" s="76"/>
      <c r="KYY54" s="76"/>
      <c r="KYZ54" s="76"/>
      <c r="KZA54" s="76"/>
      <c r="KZB54" s="76"/>
      <c r="KZC54" s="76"/>
      <c r="KZD54" s="76"/>
      <c r="KZE54" s="76"/>
      <c r="KZF54" s="76"/>
      <c r="KZG54" s="76"/>
      <c r="KZH54" s="76"/>
      <c r="KZI54" s="76"/>
      <c r="KZJ54" s="76"/>
      <c r="KZK54" s="76"/>
      <c r="KZL54" s="76"/>
      <c r="KZM54" s="76"/>
      <c r="KZN54" s="76"/>
      <c r="KZO54" s="76"/>
      <c r="KZP54" s="76"/>
      <c r="KZQ54" s="76"/>
      <c r="KZR54" s="76"/>
      <c r="KZS54" s="76"/>
      <c r="KZT54" s="76"/>
      <c r="KZU54" s="76"/>
      <c r="KZV54" s="76"/>
      <c r="KZW54" s="76"/>
      <c r="KZX54" s="76"/>
      <c r="KZY54" s="76"/>
      <c r="KZZ54" s="76"/>
      <c r="LAA54" s="76"/>
      <c r="LAB54" s="76"/>
      <c r="LAC54" s="76"/>
      <c r="LAD54" s="76"/>
      <c r="LAE54" s="76"/>
      <c r="LAF54" s="76"/>
      <c r="LAG54" s="76"/>
      <c r="LAH54" s="76"/>
      <c r="LAI54" s="76"/>
      <c r="LAJ54" s="76"/>
      <c r="LAK54" s="76"/>
      <c r="LAL54" s="76"/>
      <c r="LAM54" s="76"/>
      <c r="LAN54" s="76"/>
      <c r="LAO54" s="76"/>
      <c r="LAP54" s="76"/>
      <c r="LAQ54" s="76"/>
      <c r="LAR54" s="76"/>
      <c r="LAS54" s="76"/>
      <c r="LAT54" s="76"/>
      <c r="LAU54" s="76"/>
      <c r="LAV54" s="76"/>
      <c r="LAW54" s="76"/>
      <c r="LAX54" s="76"/>
      <c r="LAY54" s="76"/>
      <c r="LAZ54" s="76"/>
      <c r="LBA54" s="76"/>
      <c r="LBB54" s="76"/>
      <c r="LBC54" s="76"/>
      <c r="LBD54" s="76"/>
      <c r="LBE54" s="76"/>
      <c r="LBF54" s="76"/>
      <c r="LBG54" s="76"/>
      <c r="LBH54" s="76"/>
      <c r="LBI54" s="76"/>
      <c r="LBJ54" s="76"/>
      <c r="LBK54" s="76"/>
      <c r="LBL54" s="76"/>
      <c r="LBM54" s="76"/>
      <c r="LBN54" s="76"/>
      <c r="LBO54" s="76"/>
      <c r="LBP54" s="76"/>
      <c r="LBQ54" s="76"/>
      <c r="LBR54" s="76"/>
      <c r="LBS54" s="76"/>
      <c r="LBT54" s="76"/>
      <c r="LBU54" s="76"/>
      <c r="LBV54" s="76"/>
      <c r="LBW54" s="76"/>
      <c r="LBX54" s="76"/>
      <c r="LBY54" s="76"/>
      <c r="LBZ54" s="76"/>
      <c r="LCA54" s="76"/>
      <c r="LCB54" s="76"/>
      <c r="LCC54" s="76"/>
      <c r="LCD54" s="76"/>
      <c r="LCE54" s="76"/>
      <c r="LCF54" s="76"/>
      <c r="LCG54" s="76"/>
      <c r="LCH54" s="76"/>
      <c r="LCI54" s="76"/>
      <c r="LCJ54" s="76"/>
      <c r="LCK54" s="76"/>
      <c r="LCL54" s="76"/>
      <c r="LCM54" s="76"/>
      <c r="LCN54" s="76"/>
      <c r="LCO54" s="76"/>
      <c r="LCP54" s="76"/>
      <c r="LCQ54" s="76"/>
      <c r="LCR54" s="76"/>
      <c r="LCS54" s="76"/>
      <c r="LCT54" s="76"/>
      <c r="LCU54" s="76"/>
      <c r="LCV54" s="76"/>
      <c r="LCW54" s="76"/>
      <c r="LCX54" s="76"/>
      <c r="LCY54" s="76"/>
      <c r="LCZ54" s="76"/>
      <c r="LDA54" s="76"/>
      <c r="LDB54" s="76"/>
      <c r="LDC54" s="76"/>
      <c r="LDD54" s="76"/>
      <c r="LDE54" s="76"/>
      <c r="LDF54" s="76"/>
      <c r="LDG54" s="76"/>
      <c r="LDH54" s="76"/>
      <c r="LDI54" s="76"/>
      <c r="LDJ54" s="76"/>
      <c r="LDK54" s="76"/>
      <c r="LDL54" s="76"/>
      <c r="LDM54" s="76"/>
      <c r="LDN54" s="76"/>
      <c r="LDO54" s="76"/>
      <c r="LDP54" s="76"/>
      <c r="LDQ54" s="76"/>
      <c r="LDR54" s="76"/>
      <c r="LDS54" s="76"/>
      <c r="LDT54" s="76"/>
      <c r="LDU54" s="76"/>
      <c r="LDV54" s="76"/>
      <c r="LDW54" s="76"/>
      <c r="LDX54" s="76"/>
      <c r="LDY54" s="76"/>
      <c r="LDZ54" s="76"/>
      <c r="LEA54" s="76"/>
      <c r="LEB54" s="76"/>
      <c r="LEC54" s="76"/>
      <c r="LED54" s="76"/>
      <c r="LEE54" s="76"/>
      <c r="LEF54" s="76"/>
      <c r="LEG54" s="76"/>
      <c r="LEH54" s="76"/>
      <c r="LEI54" s="76"/>
      <c r="LEJ54" s="76"/>
      <c r="LEK54" s="76"/>
      <c r="LEL54" s="76"/>
      <c r="LEM54" s="76"/>
      <c r="LEN54" s="76"/>
      <c r="LEO54" s="76"/>
      <c r="LEP54" s="76"/>
      <c r="LEQ54" s="76"/>
      <c r="LER54" s="76"/>
      <c r="LES54" s="76"/>
      <c r="LET54" s="76"/>
      <c r="LEU54" s="76"/>
      <c r="LEV54" s="76"/>
      <c r="LEW54" s="76"/>
      <c r="LEX54" s="76"/>
      <c r="LEY54" s="76"/>
      <c r="LEZ54" s="76"/>
      <c r="LFA54" s="76"/>
      <c r="LFB54" s="76"/>
      <c r="LFC54" s="76"/>
      <c r="LFD54" s="76"/>
      <c r="LFE54" s="76"/>
      <c r="LFF54" s="76"/>
      <c r="LFG54" s="76"/>
      <c r="LFH54" s="76"/>
      <c r="LFI54" s="76"/>
      <c r="LFJ54" s="76"/>
      <c r="LFK54" s="76"/>
      <c r="LFL54" s="76"/>
      <c r="LFM54" s="76"/>
      <c r="LFN54" s="76"/>
      <c r="LFO54" s="76"/>
      <c r="LFP54" s="76"/>
      <c r="LFQ54" s="76"/>
      <c r="LFR54" s="76"/>
      <c r="LFS54" s="76"/>
      <c r="LFT54" s="76"/>
      <c r="LFU54" s="76"/>
      <c r="LFV54" s="76"/>
      <c r="LFW54" s="76"/>
      <c r="LFX54" s="76"/>
      <c r="LFY54" s="76"/>
      <c r="LFZ54" s="76"/>
      <c r="LGA54" s="76"/>
      <c r="LGB54" s="76"/>
      <c r="LGC54" s="76"/>
      <c r="LGD54" s="76"/>
      <c r="LGE54" s="76"/>
      <c r="LGF54" s="76"/>
      <c r="LGG54" s="76"/>
      <c r="LGH54" s="76"/>
      <c r="LGI54" s="76"/>
      <c r="LGJ54" s="76"/>
      <c r="LGK54" s="76"/>
      <c r="LGL54" s="76"/>
      <c r="LGM54" s="76"/>
      <c r="LGN54" s="76"/>
      <c r="LGO54" s="76"/>
      <c r="LGP54" s="76"/>
      <c r="LGQ54" s="76"/>
      <c r="LGR54" s="76"/>
      <c r="LGS54" s="76"/>
      <c r="LGT54" s="76"/>
      <c r="LGU54" s="76"/>
      <c r="LGV54" s="76"/>
      <c r="LGW54" s="76"/>
      <c r="LGX54" s="76"/>
      <c r="LGY54" s="76"/>
      <c r="LGZ54" s="76"/>
      <c r="LHA54" s="76"/>
      <c r="LHB54" s="76"/>
      <c r="LHC54" s="76"/>
      <c r="LHD54" s="76"/>
      <c r="LHE54" s="76"/>
      <c r="LHF54" s="76"/>
      <c r="LHG54" s="76"/>
      <c r="LHH54" s="76"/>
      <c r="LHI54" s="76"/>
      <c r="LHJ54" s="76"/>
      <c r="LHK54" s="76"/>
      <c r="LHL54" s="76"/>
      <c r="LHM54" s="76"/>
      <c r="LHN54" s="76"/>
      <c r="LHO54" s="76"/>
      <c r="LHP54" s="76"/>
      <c r="LHQ54" s="76"/>
      <c r="LHR54" s="76"/>
      <c r="LHS54" s="76"/>
      <c r="LHT54" s="76"/>
      <c r="LHU54" s="76"/>
      <c r="LHV54" s="76"/>
      <c r="LHW54" s="76"/>
      <c r="LHX54" s="76"/>
      <c r="LHY54" s="76"/>
      <c r="LHZ54" s="76"/>
      <c r="LIA54" s="76"/>
      <c r="LIB54" s="76"/>
      <c r="LIC54" s="76"/>
      <c r="LID54" s="76"/>
      <c r="LIE54" s="76"/>
      <c r="LIF54" s="76"/>
      <c r="LIG54" s="76"/>
      <c r="LIH54" s="76"/>
      <c r="LII54" s="76"/>
      <c r="LIJ54" s="76"/>
      <c r="LIK54" s="76"/>
      <c r="LIL54" s="76"/>
      <c r="LIM54" s="76"/>
      <c r="LIN54" s="76"/>
      <c r="LIO54" s="76"/>
      <c r="LIP54" s="76"/>
      <c r="LIQ54" s="76"/>
      <c r="LIR54" s="76"/>
      <c r="LIS54" s="76"/>
      <c r="LIT54" s="76"/>
      <c r="LIU54" s="76"/>
      <c r="LIV54" s="76"/>
      <c r="LIW54" s="76"/>
      <c r="LIX54" s="76"/>
      <c r="LIY54" s="76"/>
      <c r="LIZ54" s="76"/>
      <c r="LJA54" s="76"/>
      <c r="LJB54" s="76"/>
      <c r="LJC54" s="76"/>
      <c r="LJD54" s="76"/>
      <c r="LJE54" s="76"/>
      <c r="LJF54" s="76"/>
      <c r="LJG54" s="76"/>
      <c r="LJH54" s="76"/>
      <c r="LJI54" s="76"/>
      <c r="LJJ54" s="76"/>
      <c r="LJK54" s="76"/>
      <c r="LJL54" s="76"/>
      <c r="LJM54" s="76"/>
      <c r="LJN54" s="76"/>
      <c r="LJO54" s="76"/>
      <c r="LJP54" s="76"/>
      <c r="LJQ54" s="76"/>
      <c r="LJR54" s="76"/>
      <c r="LJS54" s="76"/>
      <c r="LJT54" s="76"/>
      <c r="LJU54" s="76"/>
      <c r="LJV54" s="76"/>
      <c r="LJW54" s="76"/>
      <c r="LJX54" s="76"/>
      <c r="LJY54" s="76"/>
      <c r="LJZ54" s="76"/>
      <c r="LKA54" s="76"/>
      <c r="LKB54" s="76"/>
      <c r="LKC54" s="76"/>
      <c r="LKD54" s="76"/>
      <c r="LKE54" s="76"/>
      <c r="LKF54" s="76"/>
      <c r="LKG54" s="76"/>
      <c r="LKH54" s="76"/>
      <c r="LKI54" s="76"/>
      <c r="LKJ54" s="76"/>
      <c r="LKK54" s="76"/>
      <c r="LKL54" s="76"/>
      <c r="LKM54" s="76"/>
      <c r="LKN54" s="76"/>
      <c r="LKO54" s="76"/>
      <c r="LKP54" s="76"/>
      <c r="LKQ54" s="76"/>
      <c r="LKR54" s="76"/>
      <c r="LKS54" s="76"/>
      <c r="LKT54" s="76"/>
      <c r="LKU54" s="76"/>
      <c r="LKV54" s="76"/>
      <c r="LKW54" s="76"/>
      <c r="LKX54" s="76"/>
      <c r="LKY54" s="76"/>
      <c r="LKZ54" s="76"/>
      <c r="LLA54" s="76"/>
      <c r="LLB54" s="76"/>
      <c r="LLC54" s="76"/>
      <c r="LLD54" s="76"/>
      <c r="LLE54" s="76"/>
      <c r="LLF54" s="76"/>
      <c r="LLG54" s="76"/>
      <c r="LLH54" s="76"/>
      <c r="LLI54" s="76"/>
      <c r="LLJ54" s="76"/>
      <c r="LLK54" s="76"/>
      <c r="LLL54" s="76"/>
      <c r="LLM54" s="76"/>
      <c r="LLN54" s="76"/>
      <c r="LLO54" s="76"/>
      <c r="LLP54" s="76"/>
      <c r="LLQ54" s="76"/>
      <c r="LLR54" s="76"/>
      <c r="LLS54" s="76"/>
      <c r="LLT54" s="76"/>
      <c r="LLU54" s="76"/>
      <c r="LLV54" s="76"/>
      <c r="LLW54" s="76"/>
      <c r="LLX54" s="76"/>
      <c r="LLY54" s="76"/>
      <c r="LLZ54" s="76"/>
      <c r="LMA54" s="76"/>
      <c r="LMB54" s="76"/>
      <c r="LMC54" s="76"/>
      <c r="LMD54" s="76"/>
      <c r="LME54" s="76"/>
      <c r="LMF54" s="76"/>
      <c r="LMG54" s="76"/>
      <c r="LMH54" s="76"/>
      <c r="LMI54" s="76"/>
      <c r="LMJ54" s="76"/>
      <c r="LMK54" s="76"/>
      <c r="LML54" s="76"/>
      <c r="LMM54" s="76"/>
      <c r="LMN54" s="76"/>
      <c r="LMO54" s="76"/>
      <c r="LMP54" s="76"/>
      <c r="LMQ54" s="76"/>
      <c r="LMR54" s="76"/>
      <c r="LMS54" s="76"/>
      <c r="LMT54" s="76"/>
      <c r="LMU54" s="76"/>
      <c r="LMV54" s="76"/>
      <c r="LMW54" s="76"/>
      <c r="LMX54" s="76"/>
      <c r="LMY54" s="76"/>
      <c r="LMZ54" s="76"/>
      <c r="LNA54" s="76"/>
      <c r="LNB54" s="76"/>
      <c r="LNC54" s="76"/>
      <c r="LND54" s="76"/>
      <c r="LNE54" s="76"/>
      <c r="LNF54" s="76"/>
      <c r="LNG54" s="76"/>
      <c r="LNH54" s="76"/>
      <c r="LNI54" s="76"/>
      <c r="LNJ54" s="76"/>
      <c r="LNK54" s="76"/>
      <c r="LNL54" s="76"/>
      <c r="LNM54" s="76"/>
      <c r="LNN54" s="76"/>
      <c r="LNO54" s="76"/>
      <c r="LNP54" s="76"/>
      <c r="LNQ54" s="76"/>
      <c r="LNR54" s="76"/>
      <c r="LNS54" s="76"/>
      <c r="LNT54" s="76"/>
      <c r="LNU54" s="76"/>
      <c r="LNV54" s="76"/>
      <c r="LNW54" s="76"/>
      <c r="LNX54" s="76"/>
      <c r="LNY54" s="76"/>
      <c r="LNZ54" s="76"/>
      <c r="LOA54" s="76"/>
      <c r="LOB54" s="76"/>
      <c r="LOC54" s="76"/>
      <c r="LOD54" s="76"/>
      <c r="LOE54" s="76"/>
      <c r="LOF54" s="76"/>
      <c r="LOG54" s="76"/>
      <c r="LOH54" s="76"/>
      <c r="LOI54" s="76"/>
      <c r="LOJ54" s="76"/>
      <c r="LOK54" s="76"/>
      <c r="LOL54" s="76"/>
      <c r="LOM54" s="76"/>
      <c r="LON54" s="76"/>
      <c r="LOO54" s="76"/>
      <c r="LOP54" s="76"/>
      <c r="LOQ54" s="76"/>
      <c r="LOR54" s="76"/>
      <c r="LOS54" s="76"/>
      <c r="LOT54" s="76"/>
      <c r="LOU54" s="76"/>
      <c r="LOV54" s="76"/>
      <c r="LOW54" s="76"/>
      <c r="LOX54" s="76"/>
      <c r="LOY54" s="76"/>
      <c r="LOZ54" s="76"/>
      <c r="LPA54" s="76"/>
      <c r="LPB54" s="76"/>
      <c r="LPC54" s="76"/>
      <c r="LPD54" s="76"/>
      <c r="LPE54" s="76"/>
      <c r="LPF54" s="76"/>
      <c r="LPG54" s="76"/>
      <c r="LPH54" s="76"/>
      <c r="LPI54" s="76"/>
      <c r="LPJ54" s="76"/>
      <c r="LPK54" s="76"/>
      <c r="LPL54" s="76"/>
      <c r="LPM54" s="76"/>
      <c r="LPN54" s="76"/>
      <c r="LPO54" s="76"/>
      <c r="LPP54" s="76"/>
      <c r="LPQ54" s="76"/>
      <c r="LPR54" s="76"/>
      <c r="LPS54" s="76"/>
      <c r="LPT54" s="76"/>
      <c r="LPU54" s="76"/>
      <c r="LPV54" s="76"/>
      <c r="LPW54" s="76"/>
      <c r="LPX54" s="76"/>
      <c r="LPY54" s="76"/>
      <c r="LPZ54" s="76"/>
      <c r="LQA54" s="76"/>
      <c r="LQB54" s="76"/>
      <c r="LQC54" s="76"/>
      <c r="LQD54" s="76"/>
      <c r="LQE54" s="76"/>
      <c r="LQF54" s="76"/>
      <c r="LQG54" s="76"/>
      <c r="LQH54" s="76"/>
      <c r="LQI54" s="76"/>
      <c r="LQJ54" s="76"/>
      <c r="LQK54" s="76"/>
      <c r="LQL54" s="76"/>
      <c r="LQM54" s="76"/>
      <c r="LQN54" s="76"/>
      <c r="LQO54" s="76"/>
      <c r="LQP54" s="76"/>
      <c r="LQQ54" s="76"/>
      <c r="LQR54" s="76"/>
      <c r="LQS54" s="76"/>
      <c r="LQT54" s="76"/>
      <c r="LQU54" s="76"/>
      <c r="LQV54" s="76"/>
      <c r="LQW54" s="76"/>
      <c r="LQX54" s="76"/>
      <c r="LQY54" s="76"/>
      <c r="LQZ54" s="76"/>
      <c r="LRA54" s="76"/>
      <c r="LRB54" s="76"/>
      <c r="LRC54" s="76"/>
      <c r="LRD54" s="76"/>
      <c r="LRE54" s="76"/>
      <c r="LRF54" s="76"/>
      <c r="LRG54" s="76"/>
      <c r="LRH54" s="76"/>
      <c r="LRI54" s="76"/>
      <c r="LRJ54" s="76"/>
      <c r="LRK54" s="76"/>
      <c r="LRL54" s="76"/>
      <c r="LRM54" s="76"/>
      <c r="LRN54" s="76"/>
      <c r="LRO54" s="76"/>
      <c r="LRP54" s="76"/>
      <c r="LRQ54" s="76"/>
      <c r="LRR54" s="76"/>
      <c r="LRS54" s="76"/>
      <c r="LRT54" s="76"/>
      <c r="LRU54" s="76"/>
      <c r="LRV54" s="76"/>
      <c r="LRW54" s="76"/>
      <c r="LRX54" s="76"/>
      <c r="LRY54" s="76"/>
      <c r="LRZ54" s="76"/>
      <c r="LSA54" s="76"/>
      <c r="LSB54" s="76"/>
      <c r="LSC54" s="76"/>
      <c r="LSD54" s="76"/>
      <c r="LSE54" s="76"/>
      <c r="LSF54" s="76"/>
      <c r="LSG54" s="76"/>
      <c r="LSH54" s="76"/>
      <c r="LSI54" s="76"/>
      <c r="LSJ54" s="76"/>
      <c r="LSK54" s="76"/>
      <c r="LSL54" s="76"/>
      <c r="LSM54" s="76"/>
      <c r="LSN54" s="76"/>
      <c r="LSO54" s="76"/>
      <c r="LSP54" s="76"/>
      <c r="LSQ54" s="76"/>
      <c r="LSR54" s="76"/>
      <c r="LSS54" s="76"/>
      <c r="LST54" s="76"/>
      <c r="LSU54" s="76"/>
      <c r="LSV54" s="76"/>
      <c r="LSW54" s="76"/>
      <c r="LSX54" s="76"/>
      <c r="LSY54" s="76"/>
      <c r="LSZ54" s="76"/>
      <c r="LTA54" s="76"/>
      <c r="LTB54" s="76"/>
      <c r="LTC54" s="76"/>
      <c r="LTD54" s="76"/>
      <c r="LTE54" s="76"/>
      <c r="LTF54" s="76"/>
      <c r="LTG54" s="76"/>
      <c r="LTH54" s="76"/>
      <c r="LTI54" s="76"/>
      <c r="LTJ54" s="76"/>
      <c r="LTK54" s="76"/>
      <c r="LTL54" s="76"/>
      <c r="LTM54" s="76"/>
      <c r="LTN54" s="76"/>
      <c r="LTO54" s="76"/>
      <c r="LTP54" s="76"/>
      <c r="LTQ54" s="76"/>
      <c r="LTR54" s="76"/>
      <c r="LTS54" s="76"/>
      <c r="LTT54" s="76"/>
      <c r="LTU54" s="76"/>
      <c r="LTV54" s="76"/>
      <c r="LTW54" s="76"/>
      <c r="LTX54" s="76"/>
      <c r="LTY54" s="76"/>
      <c r="LTZ54" s="76"/>
      <c r="LUA54" s="76"/>
      <c r="LUB54" s="76"/>
      <c r="LUC54" s="76"/>
      <c r="LUD54" s="76"/>
      <c r="LUE54" s="76"/>
      <c r="LUF54" s="76"/>
      <c r="LUG54" s="76"/>
      <c r="LUH54" s="76"/>
      <c r="LUI54" s="76"/>
      <c r="LUJ54" s="76"/>
      <c r="LUK54" s="76"/>
      <c r="LUL54" s="76"/>
      <c r="LUM54" s="76"/>
      <c r="LUN54" s="76"/>
      <c r="LUO54" s="76"/>
      <c r="LUP54" s="76"/>
      <c r="LUQ54" s="76"/>
      <c r="LUR54" s="76"/>
      <c r="LUS54" s="76"/>
      <c r="LUT54" s="76"/>
      <c r="LUU54" s="76"/>
      <c r="LUV54" s="76"/>
      <c r="LUW54" s="76"/>
      <c r="LUX54" s="76"/>
      <c r="LUY54" s="76"/>
      <c r="LUZ54" s="76"/>
      <c r="LVA54" s="76"/>
      <c r="LVB54" s="76"/>
      <c r="LVC54" s="76"/>
      <c r="LVD54" s="76"/>
      <c r="LVE54" s="76"/>
      <c r="LVF54" s="76"/>
      <c r="LVG54" s="76"/>
      <c r="LVH54" s="76"/>
      <c r="LVI54" s="76"/>
      <c r="LVJ54" s="76"/>
      <c r="LVK54" s="76"/>
      <c r="LVL54" s="76"/>
      <c r="LVM54" s="76"/>
      <c r="LVN54" s="76"/>
      <c r="LVO54" s="76"/>
      <c r="LVP54" s="76"/>
      <c r="LVQ54" s="76"/>
      <c r="LVR54" s="76"/>
      <c r="LVS54" s="76"/>
      <c r="LVT54" s="76"/>
      <c r="LVU54" s="76"/>
      <c r="LVV54" s="76"/>
      <c r="LVW54" s="76"/>
      <c r="LVX54" s="76"/>
      <c r="LVY54" s="76"/>
      <c r="LVZ54" s="76"/>
      <c r="LWA54" s="76"/>
      <c r="LWB54" s="76"/>
      <c r="LWC54" s="76"/>
      <c r="LWD54" s="76"/>
      <c r="LWE54" s="76"/>
      <c r="LWF54" s="76"/>
      <c r="LWG54" s="76"/>
      <c r="LWH54" s="76"/>
      <c r="LWI54" s="76"/>
      <c r="LWJ54" s="76"/>
      <c r="LWK54" s="76"/>
      <c r="LWL54" s="76"/>
      <c r="LWM54" s="76"/>
      <c r="LWN54" s="76"/>
      <c r="LWO54" s="76"/>
      <c r="LWP54" s="76"/>
      <c r="LWQ54" s="76"/>
      <c r="LWR54" s="76"/>
      <c r="LWS54" s="76"/>
      <c r="LWT54" s="76"/>
      <c r="LWU54" s="76"/>
      <c r="LWV54" s="76"/>
      <c r="LWW54" s="76"/>
      <c r="LWX54" s="76"/>
      <c r="LWY54" s="76"/>
      <c r="LWZ54" s="76"/>
      <c r="LXA54" s="76"/>
      <c r="LXB54" s="76"/>
      <c r="LXC54" s="76"/>
      <c r="LXD54" s="76"/>
      <c r="LXE54" s="76"/>
      <c r="LXF54" s="76"/>
      <c r="LXG54" s="76"/>
      <c r="LXH54" s="76"/>
      <c r="LXI54" s="76"/>
      <c r="LXJ54" s="76"/>
      <c r="LXK54" s="76"/>
      <c r="LXL54" s="76"/>
      <c r="LXM54" s="76"/>
      <c r="LXN54" s="76"/>
      <c r="LXO54" s="76"/>
      <c r="LXP54" s="76"/>
      <c r="LXQ54" s="76"/>
      <c r="LXR54" s="76"/>
      <c r="LXS54" s="76"/>
      <c r="LXT54" s="76"/>
      <c r="LXU54" s="76"/>
      <c r="LXV54" s="76"/>
      <c r="LXW54" s="76"/>
      <c r="LXX54" s="76"/>
      <c r="LXY54" s="76"/>
      <c r="LXZ54" s="76"/>
      <c r="LYA54" s="76"/>
      <c r="LYB54" s="76"/>
      <c r="LYC54" s="76"/>
      <c r="LYD54" s="76"/>
      <c r="LYE54" s="76"/>
      <c r="LYF54" s="76"/>
      <c r="LYG54" s="76"/>
      <c r="LYH54" s="76"/>
      <c r="LYI54" s="76"/>
      <c r="LYJ54" s="76"/>
      <c r="LYK54" s="76"/>
      <c r="LYL54" s="76"/>
      <c r="LYM54" s="76"/>
      <c r="LYN54" s="76"/>
      <c r="LYO54" s="76"/>
      <c r="LYP54" s="76"/>
      <c r="LYQ54" s="76"/>
      <c r="LYR54" s="76"/>
      <c r="LYS54" s="76"/>
      <c r="LYT54" s="76"/>
      <c r="LYU54" s="76"/>
      <c r="LYV54" s="76"/>
      <c r="LYW54" s="76"/>
      <c r="LYX54" s="76"/>
      <c r="LYY54" s="76"/>
      <c r="LYZ54" s="76"/>
      <c r="LZA54" s="76"/>
      <c r="LZB54" s="76"/>
      <c r="LZC54" s="76"/>
      <c r="LZD54" s="76"/>
      <c r="LZE54" s="76"/>
      <c r="LZF54" s="76"/>
      <c r="LZG54" s="76"/>
      <c r="LZH54" s="76"/>
      <c r="LZI54" s="76"/>
      <c r="LZJ54" s="76"/>
      <c r="LZK54" s="76"/>
      <c r="LZL54" s="76"/>
      <c r="LZM54" s="76"/>
      <c r="LZN54" s="76"/>
      <c r="LZO54" s="76"/>
      <c r="LZP54" s="76"/>
      <c r="LZQ54" s="76"/>
      <c r="LZR54" s="76"/>
      <c r="LZS54" s="76"/>
      <c r="LZT54" s="76"/>
      <c r="LZU54" s="76"/>
      <c r="LZV54" s="76"/>
      <c r="LZW54" s="76"/>
      <c r="LZX54" s="76"/>
      <c r="LZY54" s="76"/>
      <c r="LZZ54" s="76"/>
      <c r="MAA54" s="76"/>
      <c r="MAB54" s="76"/>
      <c r="MAC54" s="76"/>
      <c r="MAD54" s="76"/>
      <c r="MAE54" s="76"/>
      <c r="MAF54" s="76"/>
      <c r="MAG54" s="76"/>
      <c r="MAH54" s="76"/>
      <c r="MAI54" s="76"/>
      <c r="MAJ54" s="76"/>
      <c r="MAK54" s="76"/>
      <c r="MAL54" s="76"/>
      <c r="MAM54" s="76"/>
      <c r="MAN54" s="76"/>
      <c r="MAO54" s="76"/>
      <c r="MAP54" s="76"/>
      <c r="MAQ54" s="76"/>
      <c r="MAR54" s="76"/>
      <c r="MAS54" s="76"/>
      <c r="MAT54" s="76"/>
      <c r="MAU54" s="76"/>
      <c r="MAV54" s="76"/>
      <c r="MAW54" s="76"/>
      <c r="MAX54" s="76"/>
      <c r="MAY54" s="76"/>
      <c r="MAZ54" s="76"/>
      <c r="MBA54" s="76"/>
      <c r="MBB54" s="76"/>
      <c r="MBC54" s="76"/>
      <c r="MBD54" s="76"/>
      <c r="MBE54" s="76"/>
      <c r="MBF54" s="76"/>
      <c r="MBG54" s="76"/>
      <c r="MBH54" s="76"/>
      <c r="MBI54" s="76"/>
      <c r="MBJ54" s="76"/>
      <c r="MBK54" s="76"/>
      <c r="MBL54" s="76"/>
      <c r="MBM54" s="76"/>
      <c r="MBN54" s="76"/>
      <c r="MBO54" s="76"/>
      <c r="MBP54" s="76"/>
      <c r="MBQ54" s="76"/>
      <c r="MBR54" s="76"/>
      <c r="MBS54" s="76"/>
      <c r="MBT54" s="76"/>
      <c r="MBU54" s="76"/>
      <c r="MBV54" s="76"/>
      <c r="MBW54" s="76"/>
      <c r="MBX54" s="76"/>
      <c r="MBY54" s="76"/>
      <c r="MBZ54" s="76"/>
      <c r="MCA54" s="76"/>
      <c r="MCB54" s="76"/>
      <c r="MCC54" s="76"/>
      <c r="MCD54" s="76"/>
      <c r="MCE54" s="76"/>
      <c r="MCF54" s="76"/>
      <c r="MCG54" s="76"/>
      <c r="MCH54" s="76"/>
      <c r="MCI54" s="76"/>
      <c r="MCJ54" s="76"/>
      <c r="MCK54" s="76"/>
      <c r="MCL54" s="76"/>
      <c r="MCM54" s="76"/>
      <c r="MCN54" s="76"/>
      <c r="MCO54" s="76"/>
      <c r="MCP54" s="76"/>
      <c r="MCQ54" s="76"/>
      <c r="MCR54" s="76"/>
      <c r="MCS54" s="76"/>
      <c r="MCT54" s="76"/>
      <c r="MCU54" s="76"/>
      <c r="MCV54" s="76"/>
      <c r="MCW54" s="76"/>
      <c r="MCX54" s="76"/>
      <c r="MCY54" s="76"/>
      <c r="MCZ54" s="76"/>
      <c r="MDA54" s="76"/>
      <c r="MDB54" s="76"/>
      <c r="MDC54" s="76"/>
      <c r="MDD54" s="76"/>
      <c r="MDE54" s="76"/>
      <c r="MDF54" s="76"/>
      <c r="MDG54" s="76"/>
      <c r="MDH54" s="76"/>
      <c r="MDI54" s="76"/>
      <c r="MDJ54" s="76"/>
      <c r="MDK54" s="76"/>
      <c r="MDL54" s="76"/>
      <c r="MDM54" s="76"/>
      <c r="MDN54" s="76"/>
      <c r="MDO54" s="76"/>
      <c r="MDP54" s="76"/>
      <c r="MDQ54" s="76"/>
      <c r="MDR54" s="76"/>
      <c r="MDS54" s="76"/>
      <c r="MDT54" s="76"/>
      <c r="MDU54" s="76"/>
      <c r="MDV54" s="76"/>
      <c r="MDW54" s="76"/>
      <c r="MDX54" s="76"/>
      <c r="MDY54" s="76"/>
      <c r="MDZ54" s="76"/>
      <c r="MEA54" s="76"/>
      <c r="MEB54" s="76"/>
      <c r="MEC54" s="76"/>
      <c r="MED54" s="76"/>
      <c r="MEE54" s="76"/>
      <c r="MEF54" s="76"/>
      <c r="MEG54" s="76"/>
      <c r="MEH54" s="76"/>
      <c r="MEI54" s="76"/>
      <c r="MEJ54" s="76"/>
      <c r="MEK54" s="76"/>
      <c r="MEL54" s="76"/>
      <c r="MEM54" s="76"/>
      <c r="MEN54" s="76"/>
      <c r="MEO54" s="76"/>
      <c r="MEP54" s="76"/>
      <c r="MEQ54" s="76"/>
      <c r="MER54" s="76"/>
      <c r="MES54" s="76"/>
      <c r="MET54" s="76"/>
      <c r="MEU54" s="76"/>
      <c r="MEV54" s="76"/>
      <c r="MEW54" s="76"/>
      <c r="MEX54" s="76"/>
      <c r="MEY54" s="76"/>
      <c r="MEZ54" s="76"/>
      <c r="MFA54" s="76"/>
      <c r="MFB54" s="76"/>
      <c r="MFC54" s="76"/>
      <c r="MFD54" s="76"/>
      <c r="MFE54" s="76"/>
      <c r="MFF54" s="76"/>
      <c r="MFG54" s="76"/>
      <c r="MFH54" s="76"/>
      <c r="MFI54" s="76"/>
      <c r="MFJ54" s="76"/>
      <c r="MFK54" s="76"/>
      <c r="MFL54" s="76"/>
      <c r="MFM54" s="76"/>
      <c r="MFN54" s="76"/>
      <c r="MFO54" s="76"/>
      <c r="MFP54" s="76"/>
      <c r="MFQ54" s="76"/>
      <c r="MFR54" s="76"/>
      <c r="MFS54" s="76"/>
      <c r="MFT54" s="76"/>
      <c r="MFU54" s="76"/>
      <c r="MFV54" s="76"/>
      <c r="MFW54" s="76"/>
      <c r="MFX54" s="76"/>
      <c r="MFY54" s="76"/>
      <c r="MFZ54" s="76"/>
      <c r="MGA54" s="76"/>
      <c r="MGB54" s="76"/>
      <c r="MGC54" s="76"/>
      <c r="MGD54" s="76"/>
      <c r="MGE54" s="76"/>
      <c r="MGF54" s="76"/>
      <c r="MGG54" s="76"/>
      <c r="MGH54" s="76"/>
      <c r="MGI54" s="76"/>
      <c r="MGJ54" s="76"/>
      <c r="MGK54" s="76"/>
      <c r="MGL54" s="76"/>
      <c r="MGM54" s="76"/>
      <c r="MGN54" s="76"/>
      <c r="MGO54" s="76"/>
      <c r="MGP54" s="76"/>
      <c r="MGQ54" s="76"/>
      <c r="MGR54" s="76"/>
      <c r="MGS54" s="76"/>
      <c r="MGT54" s="76"/>
      <c r="MGU54" s="76"/>
      <c r="MGV54" s="76"/>
      <c r="MGW54" s="76"/>
      <c r="MGX54" s="76"/>
      <c r="MGY54" s="76"/>
      <c r="MGZ54" s="76"/>
      <c r="MHA54" s="76"/>
      <c r="MHB54" s="76"/>
      <c r="MHC54" s="76"/>
      <c r="MHD54" s="76"/>
      <c r="MHE54" s="76"/>
      <c r="MHF54" s="76"/>
      <c r="MHG54" s="76"/>
      <c r="MHH54" s="76"/>
      <c r="MHI54" s="76"/>
      <c r="MHJ54" s="76"/>
      <c r="MHK54" s="76"/>
      <c r="MHL54" s="76"/>
      <c r="MHM54" s="76"/>
      <c r="MHN54" s="76"/>
      <c r="MHO54" s="76"/>
      <c r="MHP54" s="76"/>
      <c r="MHQ54" s="76"/>
      <c r="MHR54" s="76"/>
      <c r="MHS54" s="76"/>
      <c r="MHT54" s="76"/>
      <c r="MHU54" s="76"/>
      <c r="MHV54" s="76"/>
      <c r="MHW54" s="76"/>
      <c r="MHX54" s="76"/>
      <c r="MHY54" s="76"/>
      <c r="MHZ54" s="76"/>
      <c r="MIA54" s="76"/>
      <c r="MIB54" s="76"/>
      <c r="MIC54" s="76"/>
      <c r="MID54" s="76"/>
      <c r="MIE54" s="76"/>
      <c r="MIF54" s="76"/>
      <c r="MIG54" s="76"/>
      <c r="MIH54" s="76"/>
      <c r="MII54" s="76"/>
      <c r="MIJ54" s="76"/>
      <c r="MIK54" s="76"/>
      <c r="MIL54" s="76"/>
      <c r="MIM54" s="76"/>
      <c r="MIN54" s="76"/>
      <c r="MIO54" s="76"/>
      <c r="MIP54" s="76"/>
      <c r="MIQ54" s="76"/>
      <c r="MIR54" s="76"/>
      <c r="MIS54" s="76"/>
      <c r="MIT54" s="76"/>
      <c r="MIU54" s="76"/>
      <c r="MIV54" s="76"/>
      <c r="MIW54" s="76"/>
      <c r="MIX54" s="76"/>
      <c r="MIY54" s="76"/>
      <c r="MIZ54" s="76"/>
      <c r="MJA54" s="76"/>
      <c r="MJB54" s="76"/>
      <c r="MJC54" s="76"/>
      <c r="MJD54" s="76"/>
      <c r="MJE54" s="76"/>
      <c r="MJF54" s="76"/>
      <c r="MJG54" s="76"/>
      <c r="MJH54" s="76"/>
      <c r="MJI54" s="76"/>
      <c r="MJJ54" s="76"/>
      <c r="MJK54" s="76"/>
      <c r="MJL54" s="76"/>
      <c r="MJM54" s="76"/>
      <c r="MJN54" s="76"/>
      <c r="MJO54" s="76"/>
      <c r="MJP54" s="76"/>
      <c r="MJQ54" s="76"/>
      <c r="MJR54" s="76"/>
      <c r="MJS54" s="76"/>
      <c r="MJT54" s="76"/>
      <c r="MJU54" s="76"/>
      <c r="MJV54" s="76"/>
      <c r="MJW54" s="76"/>
      <c r="MJX54" s="76"/>
      <c r="MJY54" s="76"/>
      <c r="MJZ54" s="76"/>
      <c r="MKA54" s="76"/>
      <c r="MKB54" s="76"/>
      <c r="MKC54" s="76"/>
      <c r="MKD54" s="76"/>
      <c r="MKE54" s="76"/>
      <c r="MKF54" s="76"/>
      <c r="MKG54" s="76"/>
      <c r="MKH54" s="76"/>
      <c r="MKI54" s="76"/>
      <c r="MKJ54" s="76"/>
      <c r="MKK54" s="76"/>
      <c r="MKL54" s="76"/>
      <c r="MKM54" s="76"/>
      <c r="MKN54" s="76"/>
      <c r="MKO54" s="76"/>
      <c r="MKP54" s="76"/>
      <c r="MKQ54" s="76"/>
      <c r="MKR54" s="76"/>
      <c r="MKS54" s="76"/>
      <c r="MKT54" s="76"/>
      <c r="MKU54" s="76"/>
      <c r="MKV54" s="76"/>
      <c r="MKW54" s="76"/>
      <c r="MKX54" s="76"/>
      <c r="MKY54" s="76"/>
      <c r="MKZ54" s="76"/>
      <c r="MLA54" s="76"/>
      <c r="MLB54" s="76"/>
      <c r="MLC54" s="76"/>
      <c r="MLD54" s="76"/>
      <c r="MLE54" s="76"/>
      <c r="MLF54" s="76"/>
      <c r="MLG54" s="76"/>
      <c r="MLH54" s="76"/>
      <c r="MLI54" s="76"/>
      <c r="MLJ54" s="76"/>
      <c r="MLK54" s="76"/>
      <c r="MLL54" s="76"/>
      <c r="MLM54" s="76"/>
      <c r="MLN54" s="76"/>
      <c r="MLO54" s="76"/>
      <c r="MLP54" s="76"/>
      <c r="MLQ54" s="76"/>
      <c r="MLR54" s="76"/>
      <c r="MLS54" s="76"/>
      <c r="MLT54" s="76"/>
      <c r="MLU54" s="76"/>
      <c r="MLV54" s="76"/>
      <c r="MLW54" s="76"/>
      <c r="MLX54" s="76"/>
      <c r="MLY54" s="76"/>
      <c r="MLZ54" s="76"/>
      <c r="MMA54" s="76"/>
      <c r="MMB54" s="76"/>
      <c r="MMC54" s="76"/>
      <c r="MMD54" s="76"/>
      <c r="MME54" s="76"/>
      <c r="MMF54" s="76"/>
      <c r="MMG54" s="76"/>
      <c r="MMH54" s="76"/>
      <c r="MMI54" s="76"/>
      <c r="MMJ54" s="76"/>
      <c r="MMK54" s="76"/>
      <c r="MML54" s="76"/>
      <c r="MMM54" s="76"/>
      <c r="MMN54" s="76"/>
      <c r="MMO54" s="76"/>
      <c r="MMP54" s="76"/>
      <c r="MMQ54" s="76"/>
      <c r="MMR54" s="76"/>
      <c r="MMS54" s="76"/>
      <c r="MMT54" s="76"/>
      <c r="MMU54" s="76"/>
      <c r="MMV54" s="76"/>
      <c r="MMW54" s="76"/>
      <c r="MMX54" s="76"/>
      <c r="MMY54" s="76"/>
      <c r="MMZ54" s="76"/>
      <c r="MNA54" s="76"/>
      <c r="MNB54" s="76"/>
      <c r="MNC54" s="76"/>
      <c r="MND54" s="76"/>
      <c r="MNE54" s="76"/>
      <c r="MNF54" s="76"/>
      <c r="MNG54" s="76"/>
      <c r="MNH54" s="76"/>
      <c r="MNI54" s="76"/>
      <c r="MNJ54" s="76"/>
      <c r="MNK54" s="76"/>
      <c r="MNL54" s="76"/>
      <c r="MNM54" s="76"/>
      <c r="MNN54" s="76"/>
      <c r="MNO54" s="76"/>
      <c r="MNP54" s="76"/>
      <c r="MNQ54" s="76"/>
      <c r="MNR54" s="76"/>
      <c r="MNS54" s="76"/>
      <c r="MNT54" s="76"/>
      <c r="MNU54" s="76"/>
      <c r="MNV54" s="76"/>
      <c r="MNW54" s="76"/>
      <c r="MNX54" s="76"/>
      <c r="MNY54" s="76"/>
      <c r="MNZ54" s="76"/>
      <c r="MOA54" s="76"/>
      <c r="MOB54" s="76"/>
      <c r="MOC54" s="76"/>
      <c r="MOD54" s="76"/>
      <c r="MOE54" s="76"/>
      <c r="MOF54" s="76"/>
      <c r="MOG54" s="76"/>
      <c r="MOH54" s="76"/>
      <c r="MOI54" s="76"/>
      <c r="MOJ54" s="76"/>
      <c r="MOK54" s="76"/>
      <c r="MOL54" s="76"/>
      <c r="MOM54" s="76"/>
      <c r="MON54" s="76"/>
      <c r="MOO54" s="76"/>
      <c r="MOP54" s="76"/>
      <c r="MOQ54" s="76"/>
      <c r="MOR54" s="76"/>
      <c r="MOS54" s="76"/>
      <c r="MOT54" s="76"/>
      <c r="MOU54" s="76"/>
      <c r="MOV54" s="76"/>
      <c r="MOW54" s="76"/>
      <c r="MOX54" s="76"/>
      <c r="MOY54" s="76"/>
      <c r="MOZ54" s="76"/>
      <c r="MPA54" s="76"/>
      <c r="MPB54" s="76"/>
      <c r="MPC54" s="76"/>
      <c r="MPD54" s="76"/>
      <c r="MPE54" s="76"/>
      <c r="MPF54" s="76"/>
      <c r="MPG54" s="76"/>
      <c r="MPH54" s="76"/>
      <c r="MPI54" s="76"/>
      <c r="MPJ54" s="76"/>
      <c r="MPK54" s="76"/>
      <c r="MPL54" s="76"/>
      <c r="MPM54" s="76"/>
      <c r="MPN54" s="76"/>
      <c r="MPO54" s="76"/>
      <c r="MPP54" s="76"/>
      <c r="MPQ54" s="76"/>
      <c r="MPR54" s="76"/>
      <c r="MPS54" s="76"/>
      <c r="MPT54" s="76"/>
      <c r="MPU54" s="76"/>
      <c r="MPV54" s="76"/>
      <c r="MPW54" s="76"/>
      <c r="MPX54" s="76"/>
      <c r="MPY54" s="76"/>
      <c r="MPZ54" s="76"/>
      <c r="MQA54" s="76"/>
      <c r="MQB54" s="76"/>
      <c r="MQC54" s="76"/>
      <c r="MQD54" s="76"/>
      <c r="MQE54" s="76"/>
      <c r="MQF54" s="76"/>
      <c r="MQG54" s="76"/>
      <c r="MQH54" s="76"/>
      <c r="MQI54" s="76"/>
      <c r="MQJ54" s="76"/>
      <c r="MQK54" s="76"/>
      <c r="MQL54" s="76"/>
      <c r="MQM54" s="76"/>
      <c r="MQN54" s="76"/>
      <c r="MQO54" s="76"/>
      <c r="MQP54" s="76"/>
      <c r="MQQ54" s="76"/>
      <c r="MQR54" s="76"/>
      <c r="MQS54" s="76"/>
      <c r="MQT54" s="76"/>
      <c r="MQU54" s="76"/>
      <c r="MQV54" s="76"/>
      <c r="MQW54" s="76"/>
      <c r="MQX54" s="76"/>
      <c r="MQY54" s="76"/>
      <c r="MQZ54" s="76"/>
      <c r="MRA54" s="76"/>
      <c r="MRB54" s="76"/>
      <c r="MRC54" s="76"/>
      <c r="MRD54" s="76"/>
      <c r="MRE54" s="76"/>
      <c r="MRF54" s="76"/>
      <c r="MRG54" s="76"/>
      <c r="MRH54" s="76"/>
      <c r="MRI54" s="76"/>
      <c r="MRJ54" s="76"/>
      <c r="MRK54" s="76"/>
      <c r="MRL54" s="76"/>
      <c r="MRM54" s="76"/>
      <c r="MRN54" s="76"/>
      <c r="MRO54" s="76"/>
      <c r="MRP54" s="76"/>
      <c r="MRQ54" s="76"/>
      <c r="MRR54" s="76"/>
      <c r="MRS54" s="76"/>
      <c r="MRT54" s="76"/>
      <c r="MRU54" s="76"/>
      <c r="MRV54" s="76"/>
      <c r="MRW54" s="76"/>
      <c r="MRX54" s="76"/>
      <c r="MRY54" s="76"/>
      <c r="MRZ54" s="76"/>
      <c r="MSA54" s="76"/>
      <c r="MSB54" s="76"/>
      <c r="MSC54" s="76"/>
      <c r="MSD54" s="76"/>
      <c r="MSE54" s="76"/>
      <c r="MSF54" s="76"/>
      <c r="MSG54" s="76"/>
      <c r="MSH54" s="76"/>
      <c r="MSI54" s="76"/>
      <c r="MSJ54" s="76"/>
      <c r="MSK54" s="76"/>
      <c r="MSL54" s="76"/>
      <c r="MSM54" s="76"/>
      <c r="MSN54" s="76"/>
      <c r="MSO54" s="76"/>
      <c r="MSP54" s="76"/>
      <c r="MSQ54" s="76"/>
      <c r="MSR54" s="76"/>
      <c r="MSS54" s="76"/>
      <c r="MST54" s="76"/>
      <c r="MSU54" s="76"/>
      <c r="MSV54" s="76"/>
      <c r="MSW54" s="76"/>
      <c r="MSX54" s="76"/>
      <c r="MSY54" s="76"/>
      <c r="MSZ54" s="76"/>
      <c r="MTA54" s="76"/>
      <c r="MTB54" s="76"/>
      <c r="MTC54" s="76"/>
      <c r="MTD54" s="76"/>
      <c r="MTE54" s="76"/>
      <c r="MTF54" s="76"/>
      <c r="MTG54" s="76"/>
      <c r="MTH54" s="76"/>
      <c r="MTI54" s="76"/>
      <c r="MTJ54" s="76"/>
      <c r="MTK54" s="76"/>
      <c r="MTL54" s="76"/>
      <c r="MTM54" s="76"/>
      <c r="MTN54" s="76"/>
      <c r="MTO54" s="76"/>
      <c r="MTP54" s="76"/>
      <c r="MTQ54" s="76"/>
      <c r="MTR54" s="76"/>
      <c r="MTS54" s="76"/>
      <c r="MTT54" s="76"/>
      <c r="MTU54" s="76"/>
      <c r="MTV54" s="76"/>
      <c r="MTW54" s="76"/>
      <c r="MTX54" s="76"/>
      <c r="MTY54" s="76"/>
      <c r="MTZ54" s="76"/>
      <c r="MUA54" s="76"/>
      <c r="MUB54" s="76"/>
      <c r="MUC54" s="76"/>
      <c r="MUD54" s="76"/>
      <c r="MUE54" s="76"/>
      <c r="MUF54" s="76"/>
      <c r="MUG54" s="76"/>
      <c r="MUH54" s="76"/>
      <c r="MUI54" s="76"/>
      <c r="MUJ54" s="76"/>
      <c r="MUK54" s="76"/>
      <c r="MUL54" s="76"/>
      <c r="MUM54" s="76"/>
      <c r="MUN54" s="76"/>
      <c r="MUO54" s="76"/>
      <c r="MUP54" s="76"/>
      <c r="MUQ54" s="76"/>
      <c r="MUR54" s="76"/>
      <c r="MUS54" s="76"/>
      <c r="MUT54" s="76"/>
      <c r="MUU54" s="76"/>
      <c r="MUV54" s="76"/>
      <c r="MUW54" s="76"/>
      <c r="MUX54" s="76"/>
      <c r="MUY54" s="76"/>
      <c r="MUZ54" s="76"/>
      <c r="MVA54" s="76"/>
      <c r="MVB54" s="76"/>
      <c r="MVC54" s="76"/>
      <c r="MVD54" s="76"/>
      <c r="MVE54" s="76"/>
      <c r="MVF54" s="76"/>
      <c r="MVG54" s="76"/>
      <c r="MVH54" s="76"/>
      <c r="MVI54" s="76"/>
      <c r="MVJ54" s="76"/>
      <c r="MVK54" s="76"/>
      <c r="MVL54" s="76"/>
      <c r="MVM54" s="76"/>
      <c r="MVN54" s="76"/>
      <c r="MVO54" s="76"/>
      <c r="MVP54" s="76"/>
      <c r="MVQ54" s="76"/>
      <c r="MVR54" s="76"/>
      <c r="MVS54" s="76"/>
      <c r="MVT54" s="76"/>
      <c r="MVU54" s="76"/>
      <c r="MVV54" s="76"/>
      <c r="MVW54" s="76"/>
      <c r="MVX54" s="76"/>
      <c r="MVY54" s="76"/>
      <c r="MVZ54" s="76"/>
      <c r="MWA54" s="76"/>
      <c r="MWB54" s="76"/>
      <c r="MWC54" s="76"/>
      <c r="MWD54" s="76"/>
      <c r="MWE54" s="76"/>
      <c r="MWF54" s="76"/>
      <c r="MWG54" s="76"/>
      <c r="MWH54" s="76"/>
      <c r="MWI54" s="76"/>
      <c r="MWJ54" s="76"/>
      <c r="MWK54" s="76"/>
      <c r="MWL54" s="76"/>
      <c r="MWM54" s="76"/>
      <c r="MWN54" s="76"/>
      <c r="MWO54" s="76"/>
      <c r="MWP54" s="76"/>
      <c r="MWQ54" s="76"/>
      <c r="MWR54" s="76"/>
      <c r="MWS54" s="76"/>
      <c r="MWT54" s="76"/>
      <c r="MWU54" s="76"/>
      <c r="MWV54" s="76"/>
      <c r="MWW54" s="76"/>
      <c r="MWX54" s="76"/>
      <c r="MWY54" s="76"/>
      <c r="MWZ54" s="76"/>
      <c r="MXA54" s="76"/>
      <c r="MXB54" s="76"/>
      <c r="MXC54" s="76"/>
      <c r="MXD54" s="76"/>
      <c r="MXE54" s="76"/>
      <c r="MXF54" s="76"/>
      <c r="MXG54" s="76"/>
      <c r="MXH54" s="76"/>
      <c r="MXI54" s="76"/>
      <c r="MXJ54" s="76"/>
      <c r="MXK54" s="76"/>
      <c r="MXL54" s="76"/>
      <c r="MXM54" s="76"/>
      <c r="MXN54" s="76"/>
      <c r="MXO54" s="76"/>
      <c r="MXP54" s="76"/>
      <c r="MXQ54" s="76"/>
      <c r="MXR54" s="76"/>
      <c r="MXS54" s="76"/>
      <c r="MXT54" s="76"/>
      <c r="MXU54" s="76"/>
      <c r="MXV54" s="76"/>
      <c r="MXW54" s="76"/>
      <c r="MXX54" s="76"/>
      <c r="MXY54" s="76"/>
      <c r="MXZ54" s="76"/>
      <c r="MYA54" s="76"/>
      <c r="MYB54" s="76"/>
      <c r="MYC54" s="76"/>
      <c r="MYD54" s="76"/>
      <c r="MYE54" s="76"/>
      <c r="MYF54" s="76"/>
      <c r="MYG54" s="76"/>
      <c r="MYH54" s="76"/>
      <c r="MYI54" s="76"/>
      <c r="MYJ54" s="76"/>
      <c r="MYK54" s="76"/>
      <c r="MYL54" s="76"/>
      <c r="MYM54" s="76"/>
      <c r="MYN54" s="76"/>
      <c r="MYO54" s="76"/>
      <c r="MYP54" s="76"/>
      <c r="MYQ54" s="76"/>
      <c r="MYR54" s="76"/>
      <c r="MYS54" s="76"/>
      <c r="MYT54" s="76"/>
      <c r="MYU54" s="76"/>
      <c r="MYV54" s="76"/>
      <c r="MYW54" s="76"/>
      <c r="MYX54" s="76"/>
      <c r="MYY54" s="76"/>
      <c r="MYZ54" s="76"/>
      <c r="MZA54" s="76"/>
      <c r="MZB54" s="76"/>
      <c r="MZC54" s="76"/>
      <c r="MZD54" s="76"/>
      <c r="MZE54" s="76"/>
      <c r="MZF54" s="76"/>
      <c r="MZG54" s="76"/>
      <c r="MZH54" s="76"/>
      <c r="MZI54" s="76"/>
      <c r="MZJ54" s="76"/>
      <c r="MZK54" s="76"/>
      <c r="MZL54" s="76"/>
      <c r="MZM54" s="76"/>
      <c r="MZN54" s="76"/>
      <c r="MZO54" s="76"/>
      <c r="MZP54" s="76"/>
      <c r="MZQ54" s="76"/>
      <c r="MZR54" s="76"/>
      <c r="MZS54" s="76"/>
      <c r="MZT54" s="76"/>
      <c r="MZU54" s="76"/>
      <c r="MZV54" s="76"/>
      <c r="MZW54" s="76"/>
      <c r="MZX54" s="76"/>
      <c r="MZY54" s="76"/>
      <c r="MZZ54" s="76"/>
      <c r="NAA54" s="76"/>
      <c r="NAB54" s="76"/>
      <c r="NAC54" s="76"/>
      <c r="NAD54" s="76"/>
      <c r="NAE54" s="76"/>
      <c r="NAF54" s="76"/>
      <c r="NAG54" s="76"/>
      <c r="NAH54" s="76"/>
      <c r="NAI54" s="76"/>
      <c r="NAJ54" s="76"/>
      <c r="NAK54" s="76"/>
      <c r="NAL54" s="76"/>
      <c r="NAM54" s="76"/>
      <c r="NAN54" s="76"/>
      <c r="NAO54" s="76"/>
      <c r="NAP54" s="76"/>
      <c r="NAQ54" s="76"/>
      <c r="NAR54" s="76"/>
      <c r="NAS54" s="76"/>
      <c r="NAT54" s="76"/>
      <c r="NAU54" s="76"/>
      <c r="NAV54" s="76"/>
      <c r="NAW54" s="76"/>
      <c r="NAX54" s="76"/>
      <c r="NAY54" s="76"/>
      <c r="NAZ54" s="76"/>
      <c r="NBA54" s="76"/>
      <c r="NBB54" s="76"/>
      <c r="NBC54" s="76"/>
      <c r="NBD54" s="76"/>
      <c r="NBE54" s="76"/>
      <c r="NBF54" s="76"/>
      <c r="NBG54" s="76"/>
      <c r="NBH54" s="76"/>
      <c r="NBI54" s="76"/>
      <c r="NBJ54" s="76"/>
      <c r="NBK54" s="76"/>
      <c r="NBL54" s="76"/>
      <c r="NBM54" s="76"/>
      <c r="NBN54" s="76"/>
      <c r="NBO54" s="76"/>
      <c r="NBP54" s="76"/>
      <c r="NBQ54" s="76"/>
      <c r="NBR54" s="76"/>
      <c r="NBS54" s="76"/>
      <c r="NBT54" s="76"/>
      <c r="NBU54" s="76"/>
      <c r="NBV54" s="76"/>
      <c r="NBW54" s="76"/>
      <c r="NBX54" s="76"/>
      <c r="NBY54" s="76"/>
      <c r="NBZ54" s="76"/>
      <c r="NCA54" s="76"/>
      <c r="NCB54" s="76"/>
      <c r="NCC54" s="76"/>
      <c r="NCD54" s="76"/>
      <c r="NCE54" s="76"/>
      <c r="NCF54" s="76"/>
      <c r="NCG54" s="76"/>
      <c r="NCH54" s="76"/>
      <c r="NCI54" s="76"/>
      <c r="NCJ54" s="76"/>
      <c r="NCK54" s="76"/>
      <c r="NCL54" s="76"/>
      <c r="NCM54" s="76"/>
      <c r="NCN54" s="76"/>
      <c r="NCO54" s="76"/>
      <c r="NCP54" s="76"/>
      <c r="NCQ54" s="76"/>
      <c r="NCR54" s="76"/>
      <c r="NCS54" s="76"/>
      <c r="NCT54" s="76"/>
      <c r="NCU54" s="76"/>
      <c r="NCV54" s="76"/>
      <c r="NCW54" s="76"/>
      <c r="NCX54" s="76"/>
      <c r="NCY54" s="76"/>
      <c r="NCZ54" s="76"/>
      <c r="NDA54" s="76"/>
      <c r="NDB54" s="76"/>
      <c r="NDC54" s="76"/>
      <c r="NDD54" s="76"/>
      <c r="NDE54" s="76"/>
      <c r="NDF54" s="76"/>
      <c r="NDG54" s="76"/>
      <c r="NDH54" s="76"/>
      <c r="NDI54" s="76"/>
      <c r="NDJ54" s="76"/>
      <c r="NDK54" s="76"/>
      <c r="NDL54" s="76"/>
      <c r="NDM54" s="76"/>
      <c r="NDN54" s="76"/>
      <c r="NDO54" s="76"/>
      <c r="NDP54" s="76"/>
      <c r="NDQ54" s="76"/>
      <c r="NDR54" s="76"/>
      <c r="NDS54" s="76"/>
      <c r="NDT54" s="76"/>
      <c r="NDU54" s="76"/>
      <c r="NDV54" s="76"/>
      <c r="NDW54" s="76"/>
      <c r="NDX54" s="76"/>
      <c r="NDY54" s="76"/>
      <c r="NDZ54" s="76"/>
      <c r="NEA54" s="76"/>
      <c r="NEB54" s="76"/>
      <c r="NEC54" s="76"/>
      <c r="NED54" s="76"/>
      <c r="NEE54" s="76"/>
      <c r="NEF54" s="76"/>
      <c r="NEG54" s="76"/>
      <c r="NEH54" s="76"/>
      <c r="NEI54" s="76"/>
      <c r="NEJ54" s="76"/>
      <c r="NEK54" s="76"/>
      <c r="NEL54" s="76"/>
      <c r="NEM54" s="76"/>
      <c r="NEN54" s="76"/>
      <c r="NEO54" s="76"/>
      <c r="NEP54" s="76"/>
      <c r="NEQ54" s="76"/>
      <c r="NER54" s="76"/>
      <c r="NES54" s="76"/>
      <c r="NET54" s="76"/>
      <c r="NEU54" s="76"/>
      <c r="NEV54" s="76"/>
      <c r="NEW54" s="76"/>
      <c r="NEX54" s="76"/>
      <c r="NEY54" s="76"/>
      <c r="NEZ54" s="76"/>
      <c r="NFA54" s="76"/>
      <c r="NFB54" s="76"/>
      <c r="NFC54" s="76"/>
      <c r="NFD54" s="76"/>
      <c r="NFE54" s="76"/>
      <c r="NFF54" s="76"/>
      <c r="NFG54" s="76"/>
      <c r="NFH54" s="76"/>
      <c r="NFI54" s="76"/>
      <c r="NFJ54" s="76"/>
      <c r="NFK54" s="76"/>
      <c r="NFL54" s="76"/>
      <c r="NFM54" s="76"/>
      <c r="NFN54" s="76"/>
      <c r="NFO54" s="76"/>
      <c r="NFP54" s="76"/>
      <c r="NFQ54" s="76"/>
      <c r="NFR54" s="76"/>
      <c r="NFS54" s="76"/>
      <c r="NFT54" s="76"/>
      <c r="NFU54" s="76"/>
      <c r="NFV54" s="76"/>
      <c r="NFW54" s="76"/>
      <c r="NFX54" s="76"/>
      <c r="NFY54" s="76"/>
      <c r="NFZ54" s="76"/>
      <c r="NGA54" s="76"/>
      <c r="NGB54" s="76"/>
      <c r="NGC54" s="76"/>
      <c r="NGD54" s="76"/>
      <c r="NGE54" s="76"/>
      <c r="NGF54" s="76"/>
      <c r="NGG54" s="76"/>
      <c r="NGH54" s="76"/>
      <c r="NGI54" s="76"/>
      <c r="NGJ54" s="76"/>
      <c r="NGK54" s="76"/>
      <c r="NGL54" s="76"/>
      <c r="NGM54" s="76"/>
      <c r="NGN54" s="76"/>
      <c r="NGO54" s="76"/>
      <c r="NGP54" s="76"/>
      <c r="NGQ54" s="76"/>
      <c r="NGR54" s="76"/>
      <c r="NGS54" s="76"/>
      <c r="NGT54" s="76"/>
      <c r="NGU54" s="76"/>
      <c r="NGV54" s="76"/>
      <c r="NGW54" s="76"/>
      <c r="NGX54" s="76"/>
      <c r="NGY54" s="76"/>
      <c r="NGZ54" s="76"/>
      <c r="NHA54" s="76"/>
      <c r="NHB54" s="76"/>
      <c r="NHC54" s="76"/>
      <c r="NHD54" s="76"/>
      <c r="NHE54" s="76"/>
      <c r="NHF54" s="76"/>
      <c r="NHG54" s="76"/>
      <c r="NHH54" s="76"/>
      <c r="NHI54" s="76"/>
      <c r="NHJ54" s="76"/>
      <c r="NHK54" s="76"/>
      <c r="NHL54" s="76"/>
      <c r="NHM54" s="76"/>
      <c r="NHN54" s="76"/>
      <c r="NHO54" s="76"/>
      <c r="NHP54" s="76"/>
      <c r="NHQ54" s="76"/>
      <c r="NHR54" s="76"/>
      <c r="NHS54" s="76"/>
      <c r="NHT54" s="76"/>
      <c r="NHU54" s="76"/>
      <c r="NHV54" s="76"/>
      <c r="NHW54" s="76"/>
      <c r="NHX54" s="76"/>
      <c r="NHY54" s="76"/>
      <c r="NHZ54" s="76"/>
      <c r="NIA54" s="76"/>
      <c r="NIB54" s="76"/>
      <c r="NIC54" s="76"/>
      <c r="NID54" s="76"/>
      <c r="NIE54" s="76"/>
      <c r="NIF54" s="76"/>
      <c r="NIG54" s="76"/>
      <c r="NIH54" s="76"/>
      <c r="NII54" s="76"/>
      <c r="NIJ54" s="76"/>
      <c r="NIK54" s="76"/>
      <c r="NIL54" s="76"/>
      <c r="NIM54" s="76"/>
      <c r="NIN54" s="76"/>
      <c r="NIO54" s="76"/>
      <c r="NIP54" s="76"/>
      <c r="NIQ54" s="76"/>
      <c r="NIR54" s="76"/>
      <c r="NIS54" s="76"/>
      <c r="NIT54" s="76"/>
      <c r="NIU54" s="76"/>
      <c r="NIV54" s="76"/>
      <c r="NIW54" s="76"/>
      <c r="NIX54" s="76"/>
      <c r="NIY54" s="76"/>
      <c r="NIZ54" s="76"/>
      <c r="NJA54" s="76"/>
      <c r="NJB54" s="76"/>
      <c r="NJC54" s="76"/>
      <c r="NJD54" s="76"/>
      <c r="NJE54" s="76"/>
      <c r="NJF54" s="76"/>
      <c r="NJG54" s="76"/>
      <c r="NJH54" s="76"/>
      <c r="NJI54" s="76"/>
      <c r="NJJ54" s="76"/>
      <c r="NJK54" s="76"/>
      <c r="NJL54" s="76"/>
      <c r="NJM54" s="76"/>
      <c r="NJN54" s="76"/>
      <c r="NJO54" s="76"/>
      <c r="NJP54" s="76"/>
      <c r="NJQ54" s="76"/>
      <c r="NJR54" s="76"/>
      <c r="NJS54" s="76"/>
      <c r="NJT54" s="76"/>
      <c r="NJU54" s="76"/>
      <c r="NJV54" s="76"/>
      <c r="NJW54" s="76"/>
      <c r="NJX54" s="76"/>
      <c r="NJY54" s="76"/>
      <c r="NJZ54" s="76"/>
      <c r="NKA54" s="76"/>
      <c r="NKB54" s="76"/>
      <c r="NKC54" s="76"/>
      <c r="NKD54" s="76"/>
      <c r="NKE54" s="76"/>
      <c r="NKF54" s="76"/>
      <c r="NKG54" s="76"/>
      <c r="NKH54" s="76"/>
      <c r="NKI54" s="76"/>
      <c r="NKJ54" s="76"/>
      <c r="NKK54" s="76"/>
      <c r="NKL54" s="76"/>
      <c r="NKM54" s="76"/>
      <c r="NKN54" s="76"/>
      <c r="NKO54" s="76"/>
      <c r="NKP54" s="76"/>
      <c r="NKQ54" s="76"/>
      <c r="NKR54" s="76"/>
      <c r="NKS54" s="76"/>
      <c r="NKT54" s="76"/>
      <c r="NKU54" s="76"/>
      <c r="NKV54" s="76"/>
      <c r="NKW54" s="76"/>
      <c r="NKX54" s="76"/>
      <c r="NKY54" s="76"/>
      <c r="NKZ54" s="76"/>
      <c r="NLA54" s="76"/>
      <c r="NLB54" s="76"/>
      <c r="NLC54" s="76"/>
      <c r="NLD54" s="76"/>
      <c r="NLE54" s="76"/>
      <c r="NLF54" s="76"/>
      <c r="NLG54" s="76"/>
      <c r="NLH54" s="76"/>
      <c r="NLI54" s="76"/>
      <c r="NLJ54" s="76"/>
      <c r="NLK54" s="76"/>
      <c r="NLL54" s="76"/>
      <c r="NLM54" s="76"/>
      <c r="NLN54" s="76"/>
      <c r="NLO54" s="76"/>
      <c r="NLP54" s="76"/>
      <c r="NLQ54" s="76"/>
      <c r="NLR54" s="76"/>
      <c r="NLS54" s="76"/>
      <c r="NLT54" s="76"/>
      <c r="NLU54" s="76"/>
      <c r="NLV54" s="76"/>
      <c r="NLW54" s="76"/>
      <c r="NLX54" s="76"/>
      <c r="NLY54" s="76"/>
      <c r="NLZ54" s="76"/>
      <c r="NMA54" s="76"/>
      <c r="NMB54" s="76"/>
      <c r="NMC54" s="76"/>
      <c r="NMD54" s="76"/>
      <c r="NME54" s="76"/>
      <c r="NMF54" s="76"/>
      <c r="NMG54" s="76"/>
      <c r="NMH54" s="76"/>
      <c r="NMI54" s="76"/>
      <c r="NMJ54" s="76"/>
      <c r="NMK54" s="76"/>
      <c r="NML54" s="76"/>
      <c r="NMM54" s="76"/>
      <c r="NMN54" s="76"/>
      <c r="NMO54" s="76"/>
      <c r="NMP54" s="76"/>
      <c r="NMQ54" s="76"/>
      <c r="NMR54" s="76"/>
      <c r="NMS54" s="76"/>
      <c r="NMT54" s="76"/>
      <c r="NMU54" s="76"/>
      <c r="NMV54" s="76"/>
      <c r="NMW54" s="76"/>
      <c r="NMX54" s="76"/>
      <c r="NMY54" s="76"/>
      <c r="NMZ54" s="76"/>
      <c r="NNA54" s="76"/>
      <c r="NNB54" s="76"/>
      <c r="NNC54" s="76"/>
      <c r="NND54" s="76"/>
      <c r="NNE54" s="76"/>
      <c r="NNF54" s="76"/>
      <c r="NNG54" s="76"/>
      <c r="NNH54" s="76"/>
      <c r="NNI54" s="76"/>
      <c r="NNJ54" s="76"/>
      <c r="NNK54" s="76"/>
      <c r="NNL54" s="76"/>
      <c r="NNM54" s="76"/>
      <c r="NNN54" s="76"/>
      <c r="NNO54" s="76"/>
      <c r="NNP54" s="76"/>
      <c r="NNQ54" s="76"/>
      <c r="NNR54" s="76"/>
      <c r="NNS54" s="76"/>
      <c r="NNT54" s="76"/>
      <c r="NNU54" s="76"/>
      <c r="NNV54" s="76"/>
      <c r="NNW54" s="76"/>
      <c r="NNX54" s="76"/>
      <c r="NNY54" s="76"/>
      <c r="NNZ54" s="76"/>
      <c r="NOA54" s="76"/>
      <c r="NOB54" s="76"/>
      <c r="NOC54" s="76"/>
      <c r="NOD54" s="76"/>
      <c r="NOE54" s="76"/>
      <c r="NOF54" s="76"/>
      <c r="NOG54" s="76"/>
      <c r="NOH54" s="76"/>
      <c r="NOI54" s="76"/>
      <c r="NOJ54" s="76"/>
      <c r="NOK54" s="76"/>
      <c r="NOL54" s="76"/>
      <c r="NOM54" s="76"/>
      <c r="NON54" s="76"/>
      <c r="NOO54" s="76"/>
      <c r="NOP54" s="76"/>
      <c r="NOQ54" s="76"/>
      <c r="NOR54" s="76"/>
      <c r="NOS54" s="76"/>
      <c r="NOT54" s="76"/>
      <c r="NOU54" s="76"/>
      <c r="NOV54" s="76"/>
      <c r="NOW54" s="76"/>
      <c r="NOX54" s="76"/>
      <c r="NOY54" s="76"/>
      <c r="NOZ54" s="76"/>
      <c r="NPA54" s="76"/>
      <c r="NPB54" s="76"/>
      <c r="NPC54" s="76"/>
      <c r="NPD54" s="76"/>
      <c r="NPE54" s="76"/>
      <c r="NPF54" s="76"/>
      <c r="NPG54" s="76"/>
      <c r="NPH54" s="76"/>
      <c r="NPI54" s="76"/>
      <c r="NPJ54" s="76"/>
      <c r="NPK54" s="76"/>
      <c r="NPL54" s="76"/>
      <c r="NPM54" s="76"/>
      <c r="NPN54" s="76"/>
      <c r="NPO54" s="76"/>
      <c r="NPP54" s="76"/>
      <c r="NPQ54" s="76"/>
      <c r="NPR54" s="76"/>
      <c r="NPS54" s="76"/>
      <c r="NPT54" s="76"/>
      <c r="NPU54" s="76"/>
      <c r="NPV54" s="76"/>
      <c r="NPW54" s="76"/>
      <c r="NPX54" s="76"/>
      <c r="NPY54" s="76"/>
      <c r="NPZ54" s="76"/>
      <c r="NQA54" s="76"/>
      <c r="NQB54" s="76"/>
      <c r="NQC54" s="76"/>
      <c r="NQD54" s="76"/>
      <c r="NQE54" s="76"/>
      <c r="NQF54" s="76"/>
      <c r="NQG54" s="76"/>
      <c r="NQH54" s="76"/>
      <c r="NQI54" s="76"/>
      <c r="NQJ54" s="76"/>
      <c r="NQK54" s="76"/>
      <c r="NQL54" s="76"/>
      <c r="NQM54" s="76"/>
      <c r="NQN54" s="76"/>
      <c r="NQO54" s="76"/>
      <c r="NQP54" s="76"/>
      <c r="NQQ54" s="76"/>
      <c r="NQR54" s="76"/>
      <c r="NQS54" s="76"/>
      <c r="NQT54" s="76"/>
      <c r="NQU54" s="76"/>
      <c r="NQV54" s="76"/>
      <c r="NQW54" s="76"/>
      <c r="NQX54" s="76"/>
      <c r="NQY54" s="76"/>
      <c r="NQZ54" s="76"/>
      <c r="NRA54" s="76"/>
      <c r="NRB54" s="76"/>
      <c r="NRC54" s="76"/>
      <c r="NRD54" s="76"/>
      <c r="NRE54" s="76"/>
      <c r="NRF54" s="76"/>
      <c r="NRG54" s="76"/>
      <c r="NRH54" s="76"/>
      <c r="NRI54" s="76"/>
      <c r="NRJ54" s="76"/>
      <c r="NRK54" s="76"/>
      <c r="NRL54" s="76"/>
      <c r="NRM54" s="76"/>
      <c r="NRN54" s="76"/>
      <c r="NRO54" s="76"/>
      <c r="NRP54" s="76"/>
      <c r="NRQ54" s="76"/>
      <c r="NRR54" s="76"/>
      <c r="NRS54" s="76"/>
      <c r="NRT54" s="76"/>
      <c r="NRU54" s="76"/>
      <c r="NRV54" s="76"/>
      <c r="NRW54" s="76"/>
      <c r="NRX54" s="76"/>
      <c r="NRY54" s="76"/>
      <c r="NRZ54" s="76"/>
      <c r="NSA54" s="76"/>
      <c r="NSB54" s="76"/>
      <c r="NSC54" s="76"/>
      <c r="NSD54" s="76"/>
      <c r="NSE54" s="76"/>
      <c r="NSF54" s="76"/>
      <c r="NSG54" s="76"/>
      <c r="NSH54" s="76"/>
      <c r="NSI54" s="76"/>
      <c r="NSJ54" s="76"/>
      <c r="NSK54" s="76"/>
      <c r="NSL54" s="76"/>
      <c r="NSM54" s="76"/>
      <c r="NSN54" s="76"/>
      <c r="NSO54" s="76"/>
      <c r="NSP54" s="76"/>
      <c r="NSQ54" s="76"/>
      <c r="NSR54" s="76"/>
      <c r="NSS54" s="76"/>
      <c r="NST54" s="76"/>
      <c r="NSU54" s="76"/>
      <c r="NSV54" s="76"/>
      <c r="NSW54" s="76"/>
      <c r="NSX54" s="76"/>
      <c r="NSY54" s="76"/>
      <c r="NSZ54" s="76"/>
      <c r="NTA54" s="76"/>
      <c r="NTB54" s="76"/>
      <c r="NTC54" s="76"/>
      <c r="NTD54" s="76"/>
      <c r="NTE54" s="76"/>
      <c r="NTF54" s="76"/>
      <c r="NTG54" s="76"/>
      <c r="NTH54" s="76"/>
      <c r="NTI54" s="76"/>
      <c r="NTJ54" s="76"/>
      <c r="NTK54" s="76"/>
      <c r="NTL54" s="76"/>
      <c r="NTM54" s="76"/>
      <c r="NTN54" s="76"/>
      <c r="NTO54" s="76"/>
      <c r="NTP54" s="76"/>
      <c r="NTQ54" s="76"/>
      <c r="NTR54" s="76"/>
      <c r="NTS54" s="76"/>
      <c r="NTT54" s="76"/>
      <c r="NTU54" s="76"/>
      <c r="NTV54" s="76"/>
      <c r="NTW54" s="76"/>
      <c r="NTX54" s="76"/>
      <c r="NTY54" s="76"/>
      <c r="NTZ54" s="76"/>
      <c r="NUA54" s="76"/>
      <c r="NUB54" s="76"/>
      <c r="NUC54" s="76"/>
      <c r="NUD54" s="76"/>
      <c r="NUE54" s="76"/>
      <c r="NUF54" s="76"/>
      <c r="NUG54" s="76"/>
      <c r="NUH54" s="76"/>
      <c r="NUI54" s="76"/>
      <c r="NUJ54" s="76"/>
      <c r="NUK54" s="76"/>
      <c r="NUL54" s="76"/>
      <c r="NUM54" s="76"/>
      <c r="NUN54" s="76"/>
      <c r="NUO54" s="76"/>
      <c r="NUP54" s="76"/>
      <c r="NUQ54" s="76"/>
      <c r="NUR54" s="76"/>
      <c r="NUS54" s="76"/>
      <c r="NUT54" s="76"/>
      <c r="NUU54" s="76"/>
      <c r="NUV54" s="76"/>
      <c r="NUW54" s="76"/>
      <c r="NUX54" s="76"/>
      <c r="NUY54" s="76"/>
      <c r="NUZ54" s="76"/>
      <c r="NVA54" s="76"/>
      <c r="NVB54" s="76"/>
      <c r="NVC54" s="76"/>
      <c r="NVD54" s="76"/>
      <c r="NVE54" s="76"/>
      <c r="NVF54" s="76"/>
      <c r="NVG54" s="76"/>
      <c r="NVH54" s="76"/>
      <c r="NVI54" s="76"/>
      <c r="NVJ54" s="76"/>
      <c r="NVK54" s="76"/>
      <c r="NVL54" s="76"/>
      <c r="NVM54" s="76"/>
      <c r="NVN54" s="76"/>
      <c r="NVO54" s="76"/>
      <c r="NVP54" s="76"/>
      <c r="NVQ54" s="76"/>
      <c r="NVR54" s="76"/>
      <c r="NVS54" s="76"/>
      <c r="NVT54" s="76"/>
      <c r="NVU54" s="76"/>
      <c r="NVV54" s="76"/>
      <c r="NVW54" s="76"/>
      <c r="NVX54" s="76"/>
      <c r="NVY54" s="76"/>
      <c r="NVZ54" s="76"/>
      <c r="NWA54" s="76"/>
      <c r="NWB54" s="76"/>
      <c r="NWC54" s="76"/>
      <c r="NWD54" s="76"/>
      <c r="NWE54" s="76"/>
      <c r="NWF54" s="76"/>
      <c r="NWG54" s="76"/>
      <c r="NWH54" s="76"/>
      <c r="NWI54" s="76"/>
      <c r="NWJ54" s="76"/>
      <c r="NWK54" s="76"/>
      <c r="NWL54" s="76"/>
      <c r="NWM54" s="76"/>
      <c r="NWN54" s="76"/>
      <c r="NWO54" s="76"/>
      <c r="NWP54" s="76"/>
      <c r="NWQ54" s="76"/>
      <c r="NWR54" s="76"/>
      <c r="NWS54" s="76"/>
      <c r="NWT54" s="76"/>
      <c r="NWU54" s="76"/>
      <c r="NWV54" s="76"/>
      <c r="NWW54" s="76"/>
      <c r="NWX54" s="76"/>
      <c r="NWY54" s="76"/>
      <c r="NWZ54" s="76"/>
      <c r="NXA54" s="76"/>
      <c r="NXB54" s="76"/>
      <c r="NXC54" s="76"/>
      <c r="NXD54" s="76"/>
      <c r="NXE54" s="76"/>
      <c r="NXF54" s="76"/>
      <c r="NXG54" s="76"/>
      <c r="NXH54" s="76"/>
      <c r="NXI54" s="76"/>
      <c r="NXJ54" s="76"/>
      <c r="NXK54" s="76"/>
      <c r="NXL54" s="76"/>
      <c r="NXM54" s="76"/>
      <c r="NXN54" s="76"/>
      <c r="NXO54" s="76"/>
      <c r="NXP54" s="76"/>
      <c r="NXQ54" s="76"/>
      <c r="NXR54" s="76"/>
      <c r="NXS54" s="76"/>
      <c r="NXT54" s="76"/>
      <c r="NXU54" s="76"/>
      <c r="NXV54" s="76"/>
      <c r="NXW54" s="76"/>
      <c r="NXX54" s="76"/>
      <c r="NXY54" s="76"/>
      <c r="NXZ54" s="76"/>
      <c r="NYA54" s="76"/>
      <c r="NYB54" s="76"/>
      <c r="NYC54" s="76"/>
      <c r="NYD54" s="76"/>
      <c r="NYE54" s="76"/>
      <c r="NYF54" s="76"/>
      <c r="NYG54" s="76"/>
      <c r="NYH54" s="76"/>
      <c r="NYI54" s="76"/>
      <c r="NYJ54" s="76"/>
      <c r="NYK54" s="76"/>
      <c r="NYL54" s="76"/>
      <c r="NYM54" s="76"/>
      <c r="NYN54" s="76"/>
      <c r="NYO54" s="76"/>
      <c r="NYP54" s="76"/>
      <c r="NYQ54" s="76"/>
      <c r="NYR54" s="76"/>
      <c r="NYS54" s="76"/>
      <c r="NYT54" s="76"/>
      <c r="NYU54" s="76"/>
      <c r="NYV54" s="76"/>
      <c r="NYW54" s="76"/>
      <c r="NYX54" s="76"/>
      <c r="NYY54" s="76"/>
      <c r="NYZ54" s="76"/>
      <c r="NZA54" s="76"/>
      <c r="NZB54" s="76"/>
      <c r="NZC54" s="76"/>
      <c r="NZD54" s="76"/>
      <c r="NZE54" s="76"/>
      <c r="NZF54" s="76"/>
      <c r="NZG54" s="76"/>
      <c r="NZH54" s="76"/>
      <c r="NZI54" s="76"/>
      <c r="NZJ54" s="76"/>
      <c r="NZK54" s="76"/>
      <c r="NZL54" s="76"/>
      <c r="NZM54" s="76"/>
      <c r="NZN54" s="76"/>
      <c r="NZO54" s="76"/>
      <c r="NZP54" s="76"/>
      <c r="NZQ54" s="76"/>
      <c r="NZR54" s="76"/>
      <c r="NZS54" s="76"/>
      <c r="NZT54" s="76"/>
      <c r="NZU54" s="76"/>
      <c r="NZV54" s="76"/>
      <c r="NZW54" s="76"/>
      <c r="NZX54" s="76"/>
      <c r="NZY54" s="76"/>
      <c r="NZZ54" s="76"/>
      <c r="OAA54" s="76"/>
      <c r="OAB54" s="76"/>
      <c r="OAC54" s="76"/>
      <c r="OAD54" s="76"/>
      <c r="OAE54" s="76"/>
      <c r="OAF54" s="76"/>
      <c r="OAG54" s="76"/>
      <c r="OAH54" s="76"/>
      <c r="OAI54" s="76"/>
      <c r="OAJ54" s="76"/>
      <c r="OAK54" s="76"/>
      <c r="OAL54" s="76"/>
      <c r="OAM54" s="76"/>
      <c r="OAN54" s="76"/>
      <c r="OAO54" s="76"/>
      <c r="OAP54" s="76"/>
      <c r="OAQ54" s="76"/>
      <c r="OAR54" s="76"/>
      <c r="OAS54" s="76"/>
      <c r="OAT54" s="76"/>
      <c r="OAU54" s="76"/>
      <c r="OAV54" s="76"/>
      <c r="OAW54" s="76"/>
      <c r="OAX54" s="76"/>
      <c r="OAY54" s="76"/>
      <c r="OAZ54" s="76"/>
      <c r="OBA54" s="76"/>
      <c r="OBB54" s="76"/>
      <c r="OBC54" s="76"/>
      <c r="OBD54" s="76"/>
      <c r="OBE54" s="76"/>
      <c r="OBF54" s="76"/>
      <c r="OBG54" s="76"/>
      <c r="OBH54" s="76"/>
      <c r="OBI54" s="76"/>
      <c r="OBJ54" s="76"/>
      <c r="OBK54" s="76"/>
      <c r="OBL54" s="76"/>
      <c r="OBM54" s="76"/>
      <c r="OBN54" s="76"/>
      <c r="OBO54" s="76"/>
      <c r="OBP54" s="76"/>
      <c r="OBQ54" s="76"/>
      <c r="OBR54" s="76"/>
      <c r="OBS54" s="76"/>
      <c r="OBT54" s="76"/>
      <c r="OBU54" s="76"/>
      <c r="OBV54" s="76"/>
      <c r="OBW54" s="76"/>
      <c r="OBX54" s="76"/>
      <c r="OBY54" s="76"/>
      <c r="OBZ54" s="76"/>
      <c r="OCA54" s="76"/>
      <c r="OCB54" s="76"/>
      <c r="OCC54" s="76"/>
      <c r="OCD54" s="76"/>
      <c r="OCE54" s="76"/>
      <c r="OCF54" s="76"/>
      <c r="OCG54" s="76"/>
      <c r="OCH54" s="76"/>
      <c r="OCI54" s="76"/>
      <c r="OCJ54" s="76"/>
      <c r="OCK54" s="76"/>
      <c r="OCL54" s="76"/>
      <c r="OCM54" s="76"/>
      <c r="OCN54" s="76"/>
      <c r="OCO54" s="76"/>
      <c r="OCP54" s="76"/>
      <c r="OCQ54" s="76"/>
      <c r="OCR54" s="76"/>
      <c r="OCS54" s="76"/>
      <c r="OCT54" s="76"/>
      <c r="OCU54" s="76"/>
      <c r="OCV54" s="76"/>
      <c r="OCW54" s="76"/>
      <c r="OCX54" s="76"/>
      <c r="OCY54" s="76"/>
      <c r="OCZ54" s="76"/>
      <c r="ODA54" s="76"/>
      <c r="ODB54" s="76"/>
      <c r="ODC54" s="76"/>
      <c r="ODD54" s="76"/>
      <c r="ODE54" s="76"/>
      <c r="ODF54" s="76"/>
      <c r="ODG54" s="76"/>
      <c r="ODH54" s="76"/>
      <c r="ODI54" s="76"/>
      <c r="ODJ54" s="76"/>
      <c r="ODK54" s="76"/>
      <c r="ODL54" s="76"/>
      <c r="ODM54" s="76"/>
      <c r="ODN54" s="76"/>
      <c r="ODO54" s="76"/>
      <c r="ODP54" s="76"/>
      <c r="ODQ54" s="76"/>
      <c r="ODR54" s="76"/>
      <c r="ODS54" s="76"/>
      <c r="ODT54" s="76"/>
      <c r="ODU54" s="76"/>
      <c r="ODV54" s="76"/>
      <c r="ODW54" s="76"/>
      <c r="ODX54" s="76"/>
      <c r="ODY54" s="76"/>
      <c r="ODZ54" s="76"/>
      <c r="OEA54" s="76"/>
      <c r="OEB54" s="76"/>
      <c r="OEC54" s="76"/>
      <c r="OED54" s="76"/>
      <c r="OEE54" s="76"/>
      <c r="OEF54" s="76"/>
      <c r="OEG54" s="76"/>
      <c r="OEH54" s="76"/>
      <c r="OEI54" s="76"/>
      <c r="OEJ54" s="76"/>
      <c r="OEK54" s="76"/>
      <c r="OEL54" s="76"/>
      <c r="OEM54" s="76"/>
      <c r="OEN54" s="76"/>
      <c r="OEO54" s="76"/>
      <c r="OEP54" s="76"/>
      <c r="OEQ54" s="76"/>
      <c r="OER54" s="76"/>
      <c r="OES54" s="76"/>
      <c r="OET54" s="76"/>
      <c r="OEU54" s="76"/>
      <c r="OEV54" s="76"/>
      <c r="OEW54" s="76"/>
      <c r="OEX54" s="76"/>
      <c r="OEY54" s="76"/>
      <c r="OEZ54" s="76"/>
      <c r="OFA54" s="76"/>
      <c r="OFB54" s="76"/>
      <c r="OFC54" s="76"/>
      <c r="OFD54" s="76"/>
      <c r="OFE54" s="76"/>
      <c r="OFF54" s="76"/>
      <c r="OFG54" s="76"/>
      <c r="OFH54" s="76"/>
      <c r="OFI54" s="76"/>
      <c r="OFJ54" s="76"/>
      <c r="OFK54" s="76"/>
      <c r="OFL54" s="76"/>
      <c r="OFM54" s="76"/>
      <c r="OFN54" s="76"/>
      <c r="OFO54" s="76"/>
      <c r="OFP54" s="76"/>
      <c r="OFQ54" s="76"/>
      <c r="OFR54" s="76"/>
      <c r="OFS54" s="76"/>
      <c r="OFT54" s="76"/>
      <c r="OFU54" s="76"/>
      <c r="OFV54" s="76"/>
      <c r="OFW54" s="76"/>
      <c r="OFX54" s="76"/>
      <c r="OFY54" s="76"/>
      <c r="OFZ54" s="76"/>
      <c r="OGA54" s="76"/>
      <c r="OGB54" s="76"/>
      <c r="OGC54" s="76"/>
      <c r="OGD54" s="76"/>
      <c r="OGE54" s="76"/>
      <c r="OGF54" s="76"/>
      <c r="OGG54" s="76"/>
      <c r="OGH54" s="76"/>
      <c r="OGI54" s="76"/>
      <c r="OGJ54" s="76"/>
      <c r="OGK54" s="76"/>
      <c r="OGL54" s="76"/>
      <c r="OGM54" s="76"/>
      <c r="OGN54" s="76"/>
      <c r="OGO54" s="76"/>
      <c r="OGP54" s="76"/>
      <c r="OGQ54" s="76"/>
      <c r="OGR54" s="76"/>
      <c r="OGS54" s="76"/>
      <c r="OGT54" s="76"/>
      <c r="OGU54" s="76"/>
      <c r="OGV54" s="76"/>
      <c r="OGW54" s="76"/>
      <c r="OGX54" s="76"/>
      <c r="OGY54" s="76"/>
      <c r="OGZ54" s="76"/>
      <c r="OHA54" s="76"/>
      <c r="OHB54" s="76"/>
      <c r="OHC54" s="76"/>
      <c r="OHD54" s="76"/>
      <c r="OHE54" s="76"/>
      <c r="OHF54" s="76"/>
      <c r="OHG54" s="76"/>
      <c r="OHH54" s="76"/>
      <c r="OHI54" s="76"/>
      <c r="OHJ54" s="76"/>
      <c r="OHK54" s="76"/>
      <c r="OHL54" s="76"/>
      <c r="OHM54" s="76"/>
      <c r="OHN54" s="76"/>
      <c r="OHO54" s="76"/>
      <c r="OHP54" s="76"/>
      <c r="OHQ54" s="76"/>
      <c r="OHR54" s="76"/>
      <c r="OHS54" s="76"/>
      <c r="OHT54" s="76"/>
      <c r="OHU54" s="76"/>
      <c r="OHV54" s="76"/>
      <c r="OHW54" s="76"/>
      <c r="OHX54" s="76"/>
      <c r="OHY54" s="76"/>
      <c r="OHZ54" s="76"/>
      <c r="OIA54" s="76"/>
      <c r="OIB54" s="76"/>
      <c r="OIC54" s="76"/>
      <c r="OID54" s="76"/>
      <c r="OIE54" s="76"/>
      <c r="OIF54" s="76"/>
      <c r="OIG54" s="76"/>
      <c r="OIH54" s="76"/>
      <c r="OII54" s="76"/>
      <c r="OIJ54" s="76"/>
      <c r="OIK54" s="76"/>
      <c r="OIL54" s="76"/>
      <c r="OIM54" s="76"/>
      <c r="OIN54" s="76"/>
      <c r="OIO54" s="76"/>
      <c r="OIP54" s="76"/>
      <c r="OIQ54" s="76"/>
      <c r="OIR54" s="76"/>
      <c r="OIS54" s="76"/>
      <c r="OIT54" s="76"/>
      <c r="OIU54" s="76"/>
      <c r="OIV54" s="76"/>
      <c r="OIW54" s="76"/>
      <c r="OIX54" s="76"/>
      <c r="OIY54" s="76"/>
      <c r="OIZ54" s="76"/>
      <c r="OJA54" s="76"/>
      <c r="OJB54" s="76"/>
      <c r="OJC54" s="76"/>
      <c r="OJD54" s="76"/>
      <c r="OJE54" s="76"/>
      <c r="OJF54" s="76"/>
      <c r="OJG54" s="76"/>
      <c r="OJH54" s="76"/>
      <c r="OJI54" s="76"/>
      <c r="OJJ54" s="76"/>
      <c r="OJK54" s="76"/>
      <c r="OJL54" s="76"/>
      <c r="OJM54" s="76"/>
      <c r="OJN54" s="76"/>
      <c r="OJO54" s="76"/>
      <c r="OJP54" s="76"/>
      <c r="OJQ54" s="76"/>
      <c r="OJR54" s="76"/>
      <c r="OJS54" s="76"/>
      <c r="OJT54" s="76"/>
      <c r="OJU54" s="76"/>
      <c r="OJV54" s="76"/>
      <c r="OJW54" s="76"/>
      <c r="OJX54" s="76"/>
      <c r="OJY54" s="76"/>
      <c r="OJZ54" s="76"/>
      <c r="OKA54" s="76"/>
      <c r="OKB54" s="76"/>
      <c r="OKC54" s="76"/>
      <c r="OKD54" s="76"/>
      <c r="OKE54" s="76"/>
      <c r="OKF54" s="76"/>
      <c r="OKG54" s="76"/>
      <c r="OKH54" s="76"/>
      <c r="OKI54" s="76"/>
      <c r="OKJ54" s="76"/>
      <c r="OKK54" s="76"/>
      <c r="OKL54" s="76"/>
      <c r="OKM54" s="76"/>
      <c r="OKN54" s="76"/>
      <c r="OKO54" s="76"/>
      <c r="OKP54" s="76"/>
      <c r="OKQ54" s="76"/>
      <c r="OKR54" s="76"/>
      <c r="OKS54" s="76"/>
      <c r="OKT54" s="76"/>
      <c r="OKU54" s="76"/>
      <c r="OKV54" s="76"/>
      <c r="OKW54" s="76"/>
      <c r="OKX54" s="76"/>
      <c r="OKY54" s="76"/>
      <c r="OKZ54" s="76"/>
      <c r="OLA54" s="76"/>
      <c r="OLB54" s="76"/>
      <c r="OLC54" s="76"/>
      <c r="OLD54" s="76"/>
      <c r="OLE54" s="76"/>
      <c r="OLF54" s="76"/>
      <c r="OLG54" s="76"/>
      <c r="OLH54" s="76"/>
      <c r="OLI54" s="76"/>
      <c r="OLJ54" s="76"/>
      <c r="OLK54" s="76"/>
      <c r="OLL54" s="76"/>
      <c r="OLM54" s="76"/>
      <c r="OLN54" s="76"/>
      <c r="OLO54" s="76"/>
      <c r="OLP54" s="76"/>
      <c r="OLQ54" s="76"/>
      <c r="OLR54" s="76"/>
      <c r="OLS54" s="76"/>
      <c r="OLT54" s="76"/>
      <c r="OLU54" s="76"/>
      <c r="OLV54" s="76"/>
      <c r="OLW54" s="76"/>
      <c r="OLX54" s="76"/>
      <c r="OLY54" s="76"/>
      <c r="OLZ54" s="76"/>
      <c r="OMA54" s="76"/>
      <c r="OMB54" s="76"/>
      <c r="OMC54" s="76"/>
      <c r="OMD54" s="76"/>
      <c r="OME54" s="76"/>
      <c r="OMF54" s="76"/>
      <c r="OMG54" s="76"/>
      <c r="OMH54" s="76"/>
      <c r="OMI54" s="76"/>
      <c r="OMJ54" s="76"/>
      <c r="OMK54" s="76"/>
      <c r="OML54" s="76"/>
      <c r="OMM54" s="76"/>
      <c r="OMN54" s="76"/>
      <c r="OMO54" s="76"/>
      <c r="OMP54" s="76"/>
      <c r="OMQ54" s="76"/>
      <c r="OMR54" s="76"/>
      <c r="OMS54" s="76"/>
      <c r="OMT54" s="76"/>
      <c r="OMU54" s="76"/>
      <c r="OMV54" s="76"/>
      <c r="OMW54" s="76"/>
      <c r="OMX54" s="76"/>
      <c r="OMY54" s="76"/>
      <c r="OMZ54" s="76"/>
      <c r="ONA54" s="76"/>
      <c r="ONB54" s="76"/>
      <c r="ONC54" s="76"/>
      <c r="OND54" s="76"/>
      <c r="ONE54" s="76"/>
      <c r="ONF54" s="76"/>
      <c r="ONG54" s="76"/>
      <c r="ONH54" s="76"/>
      <c r="ONI54" s="76"/>
      <c r="ONJ54" s="76"/>
      <c r="ONK54" s="76"/>
      <c r="ONL54" s="76"/>
      <c r="ONM54" s="76"/>
      <c r="ONN54" s="76"/>
      <c r="ONO54" s="76"/>
      <c r="ONP54" s="76"/>
      <c r="ONQ54" s="76"/>
      <c r="ONR54" s="76"/>
      <c r="ONS54" s="76"/>
      <c r="ONT54" s="76"/>
      <c r="ONU54" s="76"/>
      <c r="ONV54" s="76"/>
      <c r="ONW54" s="76"/>
      <c r="ONX54" s="76"/>
      <c r="ONY54" s="76"/>
      <c r="ONZ54" s="76"/>
      <c r="OOA54" s="76"/>
      <c r="OOB54" s="76"/>
      <c r="OOC54" s="76"/>
      <c r="OOD54" s="76"/>
      <c r="OOE54" s="76"/>
      <c r="OOF54" s="76"/>
      <c r="OOG54" s="76"/>
      <c r="OOH54" s="76"/>
      <c r="OOI54" s="76"/>
      <c r="OOJ54" s="76"/>
      <c r="OOK54" s="76"/>
      <c r="OOL54" s="76"/>
      <c r="OOM54" s="76"/>
      <c r="OON54" s="76"/>
      <c r="OOO54" s="76"/>
      <c r="OOP54" s="76"/>
      <c r="OOQ54" s="76"/>
      <c r="OOR54" s="76"/>
      <c r="OOS54" s="76"/>
      <c r="OOT54" s="76"/>
      <c r="OOU54" s="76"/>
      <c r="OOV54" s="76"/>
      <c r="OOW54" s="76"/>
      <c r="OOX54" s="76"/>
      <c r="OOY54" s="76"/>
      <c r="OOZ54" s="76"/>
      <c r="OPA54" s="76"/>
      <c r="OPB54" s="76"/>
      <c r="OPC54" s="76"/>
      <c r="OPD54" s="76"/>
      <c r="OPE54" s="76"/>
      <c r="OPF54" s="76"/>
      <c r="OPG54" s="76"/>
      <c r="OPH54" s="76"/>
      <c r="OPI54" s="76"/>
      <c r="OPJ54" s="76"/>
      <c r="OPK54" s="76"/>
      <c r="OPL54" s="76"/>
      <c r="OPM54" s="76"/>
      <c r="OPN54" s="76"/>
      <c r="OPO54" s="76"/>
      <c r="OPP54" s="76"/>
      <c r="OPQ54" s="76"/>
      <c r="OPR54" s="76"/>
      <c r="OPS54" s="76"/>
      <c r="OPT54" s="76"/>
      <c r="OPU54" s="76"/>
      <c r="OPV54" s="76"/>
      <c r="OPW54" s="76"/>
      <c r="OPX54" s="76"/>
      <c r="OPY54" s="76"/>
      <c r="OPZ54" s="76"/>
      <c r="OQA54" s="76"/>
      <c r="OQB54" s="76"/>
      <c r="OQC54" s="76"/>
      <c r="OQD54" s="76"/>
      <c r="OQE54" s="76"/>
      <c r="OQF54" s="76"/>
      <c r="OQG54" s="76"/>
      <c r="OQH54" s="76"/>
      <c r="OQI54" s="76"/>
      <c r="OQJ54" s="76"/>
      <c r="OQK54" s="76"/>
      <c r="OQL54" s="76"/>
      <c r="OQM54" s="76"/>
      <c r="OQN54" s="76"/>
      <c r="OQO54" s="76"/>
      <c r="OQP54" s="76"/>
      <c r="OQQ54" s="76"/>
      <c r="OQR54" s="76"/>
      <c r="OQS54" s="76"/>
      <c r="OQT54" s="76"/>
      <c r="OQU54" s="76"/>
      <c r="OQV54" s="76"/>
      <c r="OQW54" s="76"/>
      <c r="OQX54" s="76"/>
      <c r="OQY54" s="76"/>
      <c r="OQZ54" s="76"/>
      <c r="ORA54" s="76"/>
      <c r="ORB54" s="76"/>
      <c r="ORC54" s="76"/>
      <c r="ORD54" s="76"/>
      <c r="ORE54" s="76"/>
      <c r="ORF54" s="76"/>
      <c r="ORG54" s="76"/>
      <c r="ORH54" s="76"/>
      <c r="ORI54" s="76"/>
      <c r="ORJ54" s="76"/>
      <c r="ORK54" s="76"/>
      <c r="ORL54" s="76"/>
      <c r="ORM54" s="76"/>
      <c r="ORN54" s="76"/>
      <c r="ORO54" s="76"/>
      <c r="ORP54" s="76"/>
      <c r="ORQ54" s="76"/>
      <c r="ORR54" s="76"/>
      <c r="ORS54" s="76"/>
      <c r="ORT54" s="76"/>
      <c r="ORU54" s="76"/>
      <c r="ORV54" s="76"/>
      <c r="ORW54" s="76"/>
      <c r="ORX54" s="76"/>
      <c r="ORY54" s="76"/>
      <c r="ORZ54" s="76"/>
      <c r="OSA54" s="76"/>
      <c r="OSB54" s="76"/>
      <c r="OSC54" s="76"/>
      <c r="OSD54" s="76"/>
      <c r="OSE54" s="76"/>
      <c r="OSF54" s="76"/>
      <c r="OSG54" s="76"/>
      <c r="OSH54" s="76"/>
      <c r="OSI54" s="76"/>
      <c r="OSJ54" s="76"/>
      <c r="OSK54" s="76"/>
      <c r="OSL54" s="76"/>
      <c r="OSM54" s="76"/>
      <c r="OSN54" s="76"/>
      <c r="OSO54" s="76"/>
      <c r="OSP54" s="76"/>
      <c r="OSQ54" s="76"/>
      <c r="OSR54" s="76"/>
      <c r="OSS54" s="76"/>
      <c r="OST54" s="76"/>
      <c r="OSU54" s="76"/>
      <c r="OSV54" s="76"/>
      <c r="OSW54" s="76"/>
      <c r="OSX54" s="76"/>
      <c r="OSY54" s="76"/>
      <c r="OSZ54" s="76"/>
      <c r="OTA54" s="76"/>
      <c r="OTB54" s="76"/>
      <c r="OTC54" s="76"/>
      <c r="OTD54" s="76"/>
      <c r="OTE54" s="76"/>
      <c r="OTF54" s="76"/>
      <c r="OTG54" s="76"/>
      <c r="OTH54" s="76"/>
      <c r="OTI54" s="76"/>
      <c r="OTJ54" s="76"/>
      <c r="OTK54" s="76"/>
      <c r="OTL54" s="76"/>
      <c r="OTM54" s="76"/>
      <c r="OTN54" s="76"/>
      <c r="OTO54" s="76"/>
      <c r="OTP54" s="76"/>
      <c r="OTQ54" s="76"/>
      <c r="OTR54" s="76"/>
      <c r="OTS54" s="76"/>
      <c r="OTT54" s="76"/>
      <c r="OTU54" s="76"/>
      <c r="OTV54" s="76"/>
      <c r="OTW54" s="76"/>
      <c r="OTX54" s="76"/>
      <c r="OTY54" s="76"/>
      <c r="OTZ54" s="76"/>
      <c r="OUA54" s="76"/>
      <c r="OUB54" s="76"/>
      <c r="OUC54" s="76"/>
      <c r="OUD54" s="76"/>
      <c r="OUE54" s="76"/>
      <c r="OUF54" s="76"/>
      <c r="OUG54" s="76"/>
      <c r="OUH54" s="76"/>
      <c r="OUI54" s="76"/>
      <c r="OUJ54" s="76"/>
      <c r="OUK54" s="76"/>
      <c r="OUL54" s="76"/>
      <c r="OUM54" s="76"/>
      <c r="OUN54" s="76"/>
      <c r="OUO54" s="76"/>
      <c r="OUP54" s="76"/>
      <c r="OUQ54" s="76"/>
      <c r="OUR54" s="76"/>
      <c r="OUS54" s="76"/>
      <c r="OUT54" s="76"/>
      <c r="OUU54" s="76"/>
      <c r="OUV54" s="76"/>
      <c r="OUW54" s="76"/>
      <c r="OUX54" s="76"/>
      <c r="OUY54" s="76"/>
      <c r="OUZ54" s="76"/>
      <c r="OVA54" s="76"/>
      <c r="OVB54" s="76"/>
      <c r="OVC54" s="76"/>
      <c r="OVD54" s="76"/>
      <c r="OVE54" s="76"/>
      <c r="OVF54" s="76"/>
      <c r="OVG54" s="76"/>
      <c r="OVH54" s="76"/>
      <c r="OVI54" s="76"/>
      <c r="OVJ54" s="76"/>
      <c r="OVK54" s="76"/>
      <c r="OVL54" s="76"/>
      <c r="OVM54" s="76"/>
      <c r="OVN54" s="76"/>
      <c r="OVO54" s="76"/>
      <c r="OVP54" s="76"/>
      <c r="OVQ54" s="76"/>
      <c r="OVR54" s="76"/>
      <c r="OVS54" s="76"/>
      <c r="OVT54" s="76"/>
      <c r="OVU54" s="76"/>
      <c r="OVV54" s="76"/>
      <c r="OVW54" s="76"/>
      <c r="OVX54" s="76"/>
      <c r="OVY54" s="76"/>
      <c r="OVZ54" s="76"/>
      <c r="OWA54" s="76"/>
      <c r="OWB54" s="76"/>
      <c r="OWC54" s="76"/>
      <c r="OWD54" s="76"/>
      <c r="OWE54" s="76"/>
      <c r="OWF54" s="76"/>
      <c r="OWG54" s="76"/>
      <c r="OWH54" s="76"/>
      <c r="OWI54" s="76"/>
      <c r="OWJ54" s="76"/>
      <c r="OWK54" s="76"/>
      <c r="OWL54" s="76"/>
      <c r="OWM54" s="76"/>
      <c r="OWN54" s="76"/>
      <c r="OWO54" s="76"/>
      <c r="OWP54" s="76"/>
      <c r="OWQ54" s="76"/>
      <c r="OWR54" s="76"/>
      <c r="OWS54" s="76"/>
      <c r="OWT54" s="76"/>
      <c r="OWU54" s="76"/>
      <c r="OWV54" s="76"/>
      <c r="OWW54" s="76"/>
      <c r="OWX54" s="76"/>
      <c r="OWY54" s="76"/>
      <c r="OWZ54" s="76"/>
      <c r="OXA54" s="76"/>
      <c r="OXB54" s="76"/>
      <c r="OXC54" s="76"/>
      <c r="OXD54" s="76"/>
      <c r="OXE54" s="76"/>
      <c r="OXF54" s="76"/>
      <c r="OXG54" s="76"/>
      <c r="OXH54" s="76"/>
      <c r="OXI54" s="76"/>
      <c r="OXJ54" s="76"/>
      <c r="OXK54" s="76"/>
      <c r="OXL54" s="76"/>
      <c r="OXM54" s="76"/>
      <c r="OXN54" s="76"/>
      <c r="OXO54" s="76"/>
      <c r="OXP54" s="76"/>
      <c r="OXQ54" s="76"/>
      <c r="OXR54" s="76"/>
      <c r="OXS54" s="76"/>
      <c r="OXT54" s="76"/>
      <c r="OXU54" s="76"/>
      <c r="OXV54" s="76"/>
      <c r="OXW54" s="76"/>
      <c r="OXX54" s="76"/>
      <c r="OXY54" s="76"/>
      <c r="OXZ54" s="76"/>
      <c r="OYA54" s="76"/>
      <c r="OYB54" s="76"/>
      <c r="OYC54" s="76"/>
      <c r="OYD54" s="76"/>
      <c r="OYE54" s="76"/>
      <c r="OYF54" s="76"/>
      <c r="OYG54" s="76"/>
      <c r="OYH54" s="76"/>
      <c r="OYI54" s="76"/>
      <c r="OYJ54" s="76"/>
      <c r="OYK54" s="76"/>
      <c r="OYL54" s="76"/>
      <c r="OYM54" s="76"/>
      <c r="OYN54" s="76"/>
      <c r="OYO54" s="76"/>
      <c r="OYP54" s="76"/>
      <c r="OYQ54" s="76"/>
      <c r="OYR54" s="76"/>
      <c r="OYS54" s="76"/>
      <c r="OYT54" s="76"/>
      <c r="OYU54" s="76"/>
      <c r="OYV54" s="76"/>
      <c r="OYW54" s="76"/>
      <c r="OYX54" s="76"/>
      <c r="OYY54" s="76"/>
      <c r="OYZ54" s="76"/>
      <c r="OZA54" s="76"/>
      <c r="OZB54" s="76"/>
      <c r="OZC54" s="76"/>
      <c r="OZD54" s="76"/>
      <c r="OZE54" s="76"/>
      <c r="OZF54" s="76"/>
      <c r="OZG54" s="76"/>
      <c r="OZH54" s="76"/>
      <c r="OZI54" s="76"/>
      <c r="OZJ54" s="76"/>
      <c r="OZK54" s="76"/>
      <c r="OZL54" s="76"/>
      <c r="OZM54" s="76"/>
      <c r="OZN54" s="76"/>
      <c r="OZO54" s="76"/>
      <c r="OZP54" s="76"/>
      <c r="OZQ54" s="76"/>
      <c r="OZR54" s="76"/>
      <c r="OZS54" s="76"/>
      <c r="OZT54" s="76"/>
      <c r="OZU54" s="76"/>
      <c r="OZV54" s="76"/>
      <c r="OZW54" s="76"/>
      <c r="OZX54" s="76"/>
      <c r="OZY54" s="76"/>
      <c r="OZZ54" s="76"/>
      <c r="PAA54" s="76"/>
      <c r="PAB54" s="76"/>
      <c r="PAC54" s="76"/>
      <c r="PAD54" s="76"/>
      <c r="PAE54" s="76"/>
      <c r="PAF54" s="76"/>
      <c r="PAG54" s="76"/>
      <c r="PAH54" s="76"/>
      <c r="PAI54" s="76"/>
      <c r="PAJ54" s="76"/>
      <c r="PAK54" s="76"/>
      <c r="PAL54" s="76"/>
      <c r="PAM54" s="76"/>
      <c r="PAN54" s="76"/>
      <c r="PAO54" s="76"/>
      <c r="PAP54" s="76"/>
      <c r="PAQ54" s="76"/>
      <c r="PAR54" s="76"/>
      <c r="PAS54" s="76"/>
      <c r="PAT54" s="76"/>
      <c r="PAU54" s="76"/>
      <c r="PAV54" s="76"/>
      <c r="PAW54" s="76"/>
      <c r="PAX54" s="76"/>
      <c r="PAY54" s="76"/>
      <c r="PAZ54" s="76"/>
      <c r="PBA54" s="76"/>
      <c r="PBB54" s="76"/>
      <c r="PBC54" s="76"/>
      <c r="PBD54" s="76"/>
      <c r="PBE54" s="76"/>
      <c r="PBF54" s="76"/>
      <c r="PBG54" s="76"/>
      <c r="PBH54" s="76"/>
      <c r="PBI54" s="76"/>
      <c r="PBJ54" s="76"/>
      <c r="PBK54" s="76"/>
      <c r="PBL54" s="76"/>
      <c r="PBM54" s="76"/>
      <c r="PBN54" s="76"/>
      <c r="PBO54" s="76"/>
      <c r="PBP54" s="76"/>
      <c r="PBQ54" s="76"/>
      <c r="PBR54" s="76"/>
      <c r="PBS54" s="76"/>
      <c r="PBT54" s="76"/>
      <c r="PBU54" s="76"/>
      <c r="PBV54" s="76"/>
      <c r="PBW54" s="76"/>
      <c r="PBX54" s="76"/>
      <c r="PBY54" s="76"/>
      <c r="PBZ54" s="76"/>
      <c r="PCA54" s="76"/>
      <c r="PCB54" s="76"/>
      <c r="PCC54" s="76"/>
      <c r="PCD54" s="76"/>
      <c r="PCE54" s="76"/>
      <c r="PCF54" s="76"/>
      <c r="PCG54" s="76"/>
      <c r="PCH54" s="76"/>
      <c r="PCI54" s="76"/>
      <c r="PCJ54" s="76"/>
      <c r="PCK54" s="76"/>
      <c r="PCL54" s="76"/>
      <c r="PCM54" s="76"/>
      <c r="PCN54" s="76"/>
      <c r="PCO54" s="76"/>
      <c r="PCP54" s="76"/>
      <c r="PCQ54" s="76"/>
      <c r="PCR54" s="76"/>
      <c r="PCS54" s="76"/>
      <c r="PCT54" s="76"/>
      <c r="PCU54" s="76"/>
      <c r="PCV54" s="76"/>
      <c r="PCW54" s="76"/>
      <c r="PCX54" s="76"/>
      <c r="PCY54" s="76"/>
      <c r="PCZ54" s="76"/>
      <c r="PDA54" s="76"/>
      <c r="PDB54" s="76"/>
      <c r="PDC54" s="76"/>
      <c r="PDD54" s="76"/>
      <c r="PDE54" s="76"/>
      <c r="PDF54" s="76"/>
      <c r="PDG54" s="76"/>
      <c r="PDH54" s="76"/>
      <c r="PDI54" s="76"/>
      <c r="PDJ54" s="76"/>
      <c r="PDK54" s="76"/>
      <c r="PDL54" s="76"/>
      <c r="PDM54" s="76"/>
      <c r="PDN54" s="76"/>
      <c r="PDO54" s="76"/>
      <c r="PDP54" s="76"/>
      <c r="PDQ54" s="76"/>
      <c r="PDR54" s="76"/>
      <c r="PDS54" s="76"/>
      <c r="PDT54" s="76"/>
      <c r="PDU54" s="76"/>
      <c r="PDV54" s="76"/>
      <c r="PDW54" s="76"/>
      <c r="PDX54" s="76"/>
      <c r="PDY54" s="76"/>
      <c r="PDZ54" s="76"/>
      <c r="PEA54" s="76"/>
      <c r="PEB54" s="76"/>
      <c r="PEC54" s="76"/>
      <c r="PED54" s="76"/>
      <c r="PEE54" s="76"/>
      <c r="PEF54" s="76"/>
      <c r="PEG54" s="76"/>
      <c r="PEH54" s="76"/>
      <c r="PEI54" s="76"/>
      <c r="PEJ54" s="76"/>
      <c r="PEK54" s="76"/>
      <c r="PEL54" s="76"/>
      <c r="PEM54" s="76"/>
      <c r="PEN54" s="76"/>
      <c r="PEO54" s="76"/>
      <c r="PEP54" s="76"/>
      <c r="PEQ54" s="76"/>
      <c r="PER54" s="76"/>
      <c r="PES54" s="76"/>
      <c r="PET54" s="76"/>
      <c r="PEU54" s="76"/>
      <c r="PEV54" s="76"/>
      <c r="PEW54" s="76"/>
      <c r="PEX54" s="76"/>
      <c r="PEY54" s="76"/>
      <c r="PEZ54" s="76"/>
      <c r="PFA54" s="76"/>
      <c r="PFB54" s="76"/>
      <c r="PFC54" s="76"/>
      <c r="PFD54" s="76"/>
      <c r="PFE54" s="76"/>
      <c r="PFF54" s="76"/>
      <c r="PFG54" s="76"/>
      <c r="PFH54" s="76"/>
      <c r="PFI54" s="76"/>
      <c r="PFJ54" s="76"/>
      <c r="PFK54" s="76"/>
      <c r="PFL54" s="76"/>
      <c r="PFM54" s="76"/>
      <c r="PFN54" s="76"/>
      <c r="PFO54" s="76"/>
      <c r="PFP54" s="76"/>
      <c r="PFQ54" s="76"/>
      <c r="PFR54" s="76"/>
      <c r="PFS54" s="76"/>
      <c r="PFT54" s="76"/>
      <c r="PFU54" s="76"/>
      <c r="PFV54" s="76"/>
      <c r="PFW54" s="76"/>
      <c r="PFX54" s="76"/>
      <c r="PFY54" s="76"/>
      <c r="PFZ54" s="76"/>
      <c r="PGA54" s="76"/>
      <c r="PGB54" s="76"/>
      <c r="PGC54" s="76"/>
      <c r="PGD54" s="76"/>
      <c r="PGE54" s="76"/>
      <c r="PGF54" s="76"/>
      <c r="PGG54" s="76"/>
      <c r="PGH54" s="76"/>
      <c r="PGI54" s="76"/>
      <c r="PGJ54" s="76"/>
      <c r="PGK54" s="76"/>
      <c r="PGL54" s="76"/>
      <c r="PGM54" s="76"/>
      <c r="PGN54" s="76"/>
      <c r="PGO54" s="76"/>
      <c r="PGP54" s="76"/>
      <c r="PGQ54" s="76"/>
      <c r="PGR54" s="76"/>
      <c r="PGS54" s="76"/>
      <c r="PGT54" s="76"/>
      <c r="PGU54" s="76"/>
      <c r="PGV54" s="76"/>
      <c r="PGW54" s="76"/>
      <c r="PGX54" s="76"/>
      <c r="PGY54" s="76"/>
      <c r="PGZ54" s="76"/>
      <c r="PHA54" s="76"/>
      <c r="PHB54" s="76"/>
      <c r="PHC54" s="76"/>
      <c r="PHD54" s="76"/>
      <c r="PHE54" s="76"/>
      <c r="PHF54" s="76"/>
      <c r="PHG54" s="76"/>
      <c r="PHH54" s="76"/>
      <c r="PHI54" s="76"/>
      <c r="PHJ54" s="76"/>
      <c r="PHK54" s="76"/>
      <c r="PHL54" s="76"/>
      <c r="PHM54" s="76"/>
      <c r="PHN54" s="76"/>
      <c r="PHO54" s="76"/>
      <c r="PHP54" s="76"/>
      <c r="PHQ54" s="76"/>
      <c r="PHR54" s="76"/>
      <c r="PHS54" s="76"/>
      <c r="PHT54" s="76"/>
      <c r="PHU54" s="76"/>
      <c r="PHV54" s="76"/>
      <c r="PHW54" s="76"/>
      <c r="PHX54" s="76"/>
      <c r="PHY54" s="76"/>
      <c r="PHZ54" s="76"/>
      <c r="PIA54" s="76"/>
      <c r="PIB54" s="76"/>
      <c r="PIC54" s="76"/>
      <c r="PID54" s="76"/>
      <c r="PIE54" s="76"/>
      <c r="PIF54" s="76"/>
      <c r="PIG54" s="76"/>
      <c r="PIH54" s="76"/>
      <c r="PII54" s="76"/>
      <c r="PIJ54" s="76"/>
      <c r="PIK54" s="76"/>
      <c r="PIL54" s="76"/>
      <c r="PIM54" s="76"/>
      <c r="PIN54" s="76"/>
      <c r="PIO54" s="76"/>
      <c r="PIP54" s="76"/>
      <c r="PIQ54" s="76"/>
      <c r="PIR54" s="76"/>
      <c r="PIS54" s="76"/>
      <c r="PIT54" s="76"/>
      <c r="PIU54" s="76"/>
      <c r="PIV54" s="76"/>
      <c r="PIW54" s="76"/>
      <c r="PIX54" s="76"/>
      <c r="PIY54" s="76"/>
      <c r="PIZ54" s="76"/>
      <c r="PJA54" s="76"/>
      <c r="PJB54" s="76"/>
      <c r="PJC54" s="76"/>
      <c r="PJD54" s="76"/>
      <c r="PJE54" s="76"/>
      <c r="PJF54" s="76"/>
      <c r="PJG54" s="76"/>
      <c r="PJH54" s="76"/>
      <c r="PJI54" s="76"/>
      <c r="PJJ54" s="76"/>
      <c r="PJK54" s="76"/>
      <c r="PJL54" s="76"/>
      <c r="PJM54" s="76"/>
      <c r="PJN54" s="76"/>
      <c r="PJO54" s="76"/>
      <c r="PJP54" s="76"/>
      <c r="PJQ54" s="76"/>
      <c r="PJR54" s="76"/>
      <c r="PJS54" s="76"/>
      <c r="PJT54" s="76"/>
      <c r="PJU54" s="76"/>
      <c r="PJV54" s="76"/>
      <c r="PJW54" s="76"/>
      <c r="PJX54" s="76"/>
      <c r="PJY54" s="76"/>
      <c r="PJZ54" s="76"/>
      <c r="PKA54" s="76"/>
      <c r="PKB54" s="76"/>
      <c r="PKC54" s="76"/>
      <c r="PKD54" s="76"/>
      <c r="PKE54" s="76"/>
      <c r="PKF54" s="76"/>
      <c r="PKG54" s="76"/>
      <c r="PKH54" s="76"/>
      <c r="PKI54" s="76"/>
      <c r="PKJ54" s="76"/>
      <c r="PKK54" s="76"/>
      <c r="PKL54" s="76"/>
      <c r="PKM54" s="76"/>
      <c r="PKN54" s="76"/>
      <c r="PKO54" s="76"/>
      <c r="PKP54" s="76"/>
      <c r="PKQ54" s="76"/>
      <c r="PKR54" s="76"/>
      <c r="PKS54" s="76"/>
      <c r="PKT54" s="76"/>
      <c r="PKU54" s="76"/>
      <c r="PKV54" s="76"/>
      <c r="PKW54" s="76"/>
      <c r="PKX54" s="76"/>
      <c r="PKY54" s="76"/>
      <c r="PKZ54" s="76"/>
      <c r="PLA54" s="76"/>
      <c r="PLB54" s="76"/>
      <c r="PLC54" s="76"/>
      <c r="PLD54" s="76"/>
      <c r="PLE54" s="76"/>
      <c r="PLF54" s="76"/>
      <c r="PLG54" s="76"/>
      <c r="PLH54" s="76"/>
      <c r="PLI54" s="76"/>
      <c r="PLJ54" s="76"/>
      <c r="PLK54" s="76"/>
      <c r="PLL54" s="76"/>
      <c r="PLM54" s="76"/>
      <c r="PLN54" s="76"/>
      <c r="PLO54" s="76"/>
      <c r="PLP54" s="76"/>
      <c r="PLQ54" s="76"/>
      <c r="PLR54" s="76"/>
      <c r="PLS54" s="76"/>
      <c r="PLT54" s="76"/>
      <c r="PLU54" s="76"/>
      <c r="PLV54" s="76"/>
      <c r="PLW54" s="76"/>
      <c r="PLX54" s="76"/>
      <c r="PLY54" s="76"/>
      <c r="PLZ54" s="76"/>
      <c r="PMA54" s="76"/>
      <c r="PMB54" s="76"/>
      <c r="PMC54" s="76"/>
      <c r="PMD54" s="76"/>
      <c r="PME54" s="76"/>
      <c r="PMF54" s="76"/>
      <c r="PMG54" s="76"/>
      <c r="PMH54" s="76"/>
      <c r="PMI54" s="76"/>
      <c r="PMJ54" s="76"/>
      <c r="PMK54" s="76"/>
      <c r="PML54" s="76"/>
      <c r="PMM54" s="76"/>
      <c r="PMN54" s="76"/>
      <c r="PMO54" s="76"/>
      <c r="PMP54" s="76"/>
      <c r="PMQ54" s="76"/>
      <c r="PMR54" s="76"/>
      <c r="PMS54" s="76"/>
      <c r="PMT54" s="76"/>
      <c r="PMU54" s="76"/>
      <c r="PMV54" s="76"/>
      <c r="PMW54" s="76"/>
      <c r="PMX54" s="76"/>
      <c r="PMY54" s="76"/>
      <c r="PMZ54" s="76"/>
      <c r="PNA54" s="76"/>
      <c r="PNB54" s="76"/>
      <c r="PNC54" s="76"/>
      <c r="PND54" s="76"/>
      <c r="PNE54" s="76"/>
      <c r="PNF54" s="76"/>
      <c r="PNG54" s="76"/>
      <c r="PNH54" s="76"/>
      <c r="PNI54" s="76"/>
      <c r="PNJ54" s="76"/>
      <c r="PNK54" s="76"/>
      <c r="PNL54" s="76"/>
      <c r="PNM54" s="76"/>
      <c r="PNN54" s="76"/>
      <c r="PNO54" s="76"/>
      <c r="PNP54" s="76"/>
      <c r="PNQ54" s="76"/>
      <c r="PNR54" s="76"/>
      <c r="PNS54" s="76"/>
      <c r="PNT54" s="76"/>
      <c r="PNU54" s="76"/>
      <c r="PNV54" s="76"/>
      <c r="PNW54" s="76"/>
      <c r="PNX54" s="76"/>
      <c r="PNY54" s="76"/>
      <c r="PNZ54" s="76"/>
      <c r="POA54" s="76"/>
      <c r="POB54" s="76"/>
      <c r="POC54" s="76"/>
      <c r="POD54" s="76"/>
      <c r="POE54" s="76"/>
      <c r="POF54" s="76"/>
      <c r="POG54" s="76"/>
      <c r="POH54" s="76"/>
      <c r="POI54" s="76"/>
      <c r="POJ54" s="76"/>
      <c r="POK54" s="76"/>
      <c r="POL54" s="76"/>
      <c r="POM54" s="76"/>
      <c r="PON54" s="76"/>
      <c r="POO54" s="76"/>
      <c r="POP54" s="76"/>
      <c r="POQ54" s="76"/>
      <c r="POR54" s="76"/>
      <c r="POS54" s="76"/>
      <c r="POT54" s="76"/>
      <c r="POU54" s="76"/>
      <c r="POV54" s="76"/>
      <c r="POW54" s="76"/>
      <c r="POX54" s="76"/>
      <c r="POY54" s="76"/>
      <c r="POZ54" s="76"/>
      <c r="PPA54" s="76"/>
      <c r="PPB54" s="76"/>
      <c r="PPC54" s="76"/>
      <c r="PPD54" s="76"/>
      <c r="PPE54" s="76"/>
      <c r="PPF54" s="76"/>
      <c r="PPG54" s="76"/>
      <c r="PPH54" s="76"/>
      <c r="PPI54" s="76"/>
      <c r="PPJ54" s="76"/>
      <c r="PPK54" s="76"/>
      <c r="PPL54" s="76"/>
      <c r="PPM54" s="76"/>
      <c r="PPN54" s="76"/>
      <c r="PPO54" s="76"/>
      <c r="PPP54" s="76"/>
      <c r="PPQ54" s="76"/>
      <c r="PPR54" s="76"/>
      <c r="PPS54" s="76"/>
      <c r="PPT54" s="76"/>
      <c r="PPU54" s="76"/>
      <c r="PPV54" s="76"/>
      <c r="PPW54" s="76"/>
      <c r="PPX54" s="76"/>
      <c r="PPY54" s="76"/>
      <c r="PPZ54" s="76"/>
      <c r="PQA54" s="76"/>
      <c r="PQB54" s="76"/>
      <c r="PQC54" s="76"/>
      <c r="PQD54" s="76"/>
      <c r="PQE54" s="76"/>
      <c r="PQF54" s="76"/>
      <c r="PQG54" s="76"/>
      <c r="PQH54" s="76"/>
      <c r="PQI54" s="76"/>
      <c r="PQJ54" s="76"/>
      <c r="PQK54" s="76"/>
      <c r="PQL54" s="76"/>
      <c r="PQM54" s="76"/>
      <c r="PQN54" s="76"/>
      <c r="PQO54" s="76"/>
      <c r="PQP54" s="76"/>
      <c r="PQQ54" s="76"/>
      <c r="PQR54" s="76"/>
      <c r="PQS54" s="76"/>
      <c r="PQT54" s="76"/>
      <c r="PQU54" s="76"/>
      <c r="PQV54" s="76"/>
      <c r="PQW54" s="76"/>
      <c r="PQX54" s="76"/>
      <c r="PQY54" s="76"/>
      <c r="PQZ54" s="76"/>
      <c r="PRA54" s="76"/>
      <c r="PRB54" s="76"/>
      <c r="PRC54" s="76"/>
      <c r="PRD54" s="76"/>
      <c r="PRE54" s="76"/>
      <c r="PRF54" s="76"/>
      <c r="PRG54" s="76"/>
      <c r="PRH54" s="76"/>
      <c r="PRI54" s="76"/>
      <c r="PRJ54" s="76"/>
      <c r="PRK54" s="76"/>
      <c r="PRL54" s="76"/>
      <c r="PRM54" s="76"/>
      <c r="PRN54" s="76"/>
      <c r="PRO54" s="76"/>
      <c r="PRP54" s="76"/>
      <c r="PRQ54" s="76"/>
      <c r="PRR54" s="76"/>
      <c r="PRS54" s="76"/>
      <c r="PRT54" s="76"/>
      <c r="PRU54" s="76"/>
      <c r="PRV54" s="76"/>
      <c r="PRW54" s="76"/>
      <c r="PRX54" s="76"/>
      <c r="PRY54" s="76"/>
      <c r="PRZ54" s="76"/>
      <c r="PSA54" s="76"/>
      <c r="PSB54" s="76"/>
      <c r="PSC54" s="76"/>
      <c r="PSD54" s="76"/>
      <c r="PSE54" s="76"/>
      <c r="PSF54" s="76"/>
      <c r="PSG54" s="76"/>
      <c r="PSH54" s="76"/>
      <c r="PSI54" s="76"/>
      <c r="PSJ54" s="76"/>
      <c r="PSK54" s="76"/>
      <c r="PSL54" s="76"/>
      <c r="PSM54" s="76"/>
      <c r="PSN54" s="76"/>
      <c r="PSO54" s="76"/>
      <c r="PSP54" s="76"/>
      <c r="PSQ54" s="76"/>
      <c r="PSR54" s="76"/>
      <c r="PSS54" s="76"/>
      <c r="PST54" s="76"/>
      <c r="PSU54" s="76"/>
      <c r="PSV54" s="76"/>
      <c r="PSW54" s="76"/>
      <c r="PSX54" s="76"/>
      <c r="PSY54" s="76"/>
      <c r="PSZ54" s="76"/>
      <c r="PTA54" s="76"/>
      <c r="PTB54" s="76"/>
      <c r="PTC54" s="76"/>
      <c r="PTD54" s="76"/>
      <c r="PTE54" s="76"/>
      <c r="PTF54" s="76"/>
      <c r="PTG54" s="76"/>
      <c r="PTH54" s="76"/>
      <c r="PTI54" s="76"/>
      <c r="PTJ54" s="76"/>
      <c r="PTK54" s="76"/>
      <c r="PTL54" s="76"/>
      <c r="PTM54" s="76"/>
      <c r="PTN54" s="76"/>
      <c r="PTO54" s="76"/>
      <c r="PTP54" s="76"/>
      <c r="PTQ54" s="76"/>
      <c r="PTR54" s="76"/>
      <c r="PTS54" s="76"/>
      <c r="PTT54" s="76"/>
      <c r="PTU54" s="76"/>
      <c r="PTV54" s="76"/>
      <c r="PTW54" s="76"/>
      <c r="PTX54" s="76"/>
      <c r="PTY54" s="76"/>
      <c r="PTZ54" s="76"/>
      <c r="PUA54" s="76"/>
      <c r="PUB54" s="76"/>
      <c r="PUC54" s="76"/>
      <c r="PUD54" s="76"/>
      <c r="PUE54" s="76"/>
      <c r="PUF54" s="76"/>
      <c r="PUG54" s="76"/>
      <c r="PUH54" s="76"/>
      <c r="PUI54" s="76"/>
      <c r="PUJ54" s="76"/>
      <c r="PUK54" s="76"/>
      <c r="PUL54" s="76"/>
      <c r="PUM54" s="76"/>
      <c r="PUN54" s="76"/>
      <c r="PUO54" s="76"/>
      <c r="PUP54" s="76"/>
      <c r="PUQ54" s="76"/>
      <c r="PUR54" s="76"/>
      <c r="PUS54" s="76"/>
      <c r="PUT54" s="76"/>
      <c r="PUU54" s="76"/>
      <c r="PUV54" s="76"/>
      <c r="PUW54" s="76"/>
      <c r="PUX54" s="76"/>
      <c r="PUY54" s="76"/>
      <c r="PUZ54" s="76"/>
      <c r="PVA54" s="76"/>
      <c r="PVB54" s="76"/>
      <c r="PVC54" s="76"/>
      <c r="PVD54" s="76"/>
      <c r="PVE54" s="76"/>
      <c r="PVF54" s="76"/>
      <c r="PVG54" s="76"/>
      <c r="PVH54" s="76"/>
      <c r="PVI54" s="76"/>
      <c r="PVJ54" s="76"/>
      <c r="PVK54" s="76"/>
      <c r="PVL54" s="76"/>
      <c r="PVM54" s="76"/>
      <c r="PVN54" s="76"/>
      <c r="PVO54" s="76"/>
      <c r="PVP54" s="76"/>
      <c r="PVQ54" s="76"/>
      <c r="PVR54" s="76"/>
      <c r="PVS54" s="76"/>
      <c r="PVT54" s="76"/>
      <c r="PVU54" s="76"/>
      <c r="PVV54" s="76"/>
      <c r="PVW54" s="76"/>
      <c r="PVX54" s="76"/>
      <c r="PVY54" s="76"/>
      <c r="PVZ54" s="76"/>
      <c r="PWA54" s="76"/>
      <c r="PWB54" s="76"/>
      <c r="PWC54" s="76"/>
      <c r="PWD54" s="76"/>
      <c r="PWE54" s="76"/>
      <c r="PWF54" s="76"/>
      <c r="PWG54" s="76"/>
      <c r="PWH54" s="76"/>
      <c r="PWI54" s="76"/>
      <c r="PWJ54" s="76"/>
      <c r="PWK54" s="76"/>
      <c r="PWL54" s="76"/>
      <c r="PWM54" s="76"/>
      <c r="PWN54" s="76"/>
      <c r="PWO54" s="76"/>
      <c r="PWP54" s="76"/>
      <c r="PWQ54" s="76"/>
      <c r="PWR54" s="76"/>
      <c r="PWS54" s="76"/>
      <c r="PWT54" s="76"/>
      <c r="PWU54" s="76"/>
      <c r="PWV54" s="76"/>
      <c r="PWW54" s="76"/>
      <c r="PWX54" s="76"/>
      <c r="PWY54" s="76"/>
      <c r="PWZ54" s="76"/>
      <c r="PXA54" s="76"/>
      <c r="PXB54" s="76"/>
      <c r="PXC54" s="76"/>
      <c r="PXD54" s="76"/>
      <c r="PXE54" s="76"/>
      <c r="PXF54" s="76"/>
      <c r="PXG54" s="76"/>
      <c r="PXH54" s="76"/>
      <c r="PXI54" s="76"/>
      <c r="PXJ54" s="76"/>
      <c r="PXK54" s="76"/>
      <c r="PXL54" s="76"/>
      <c r="PXM54" s="76"/>
      <c r="PXN54" s="76"/>
      <c r="PXO54" s="76"/>
      <c r="PXP54" s="76"/>
      <c r="PXQ54" s="76"/>
      <c r="PXR54" s="76"/>
      <c r="PXS54" s="76"/>
      <c r="PXT54" s="76"/>
      <c r="PXU54" s="76"/>
      <c r="PXV54" s="76"/>
      <c r="PXW54" s="76"/>
      <c r="PXX54" s="76"/>
      <c r="PXY54" s="76"/>
      <c r="PXZ54" s="76"/>
      <c r="PYA54" s="76"/>
      <c r="PYB54" s="76"/>
      <c r="PYC54" s="76"/>
      <c r="PYD54" s="76"/>
      <c r="PYE54" s="76"/>
      <c r="PYF54" s="76"/>
      <c r="PYG54" s="76"/>
      <c r="PYH54" s="76"/>
      <c r="PYI54" s="76"/>
      <c r="PYJ54" s="76"/>
      <c r="PYK54" s="76"/>
      <c r="PYL54" s="76"/>
      <c r="PYM54" s="76"/>
      <c r="PYN54" s="76"/>
      <c r="PYO54" s="76"/>
      <c r="PYP54" s="76"/>
      <c r="PYQ54" s="76"/>
      <c r="PYR54" s="76"/>
      <c r="PYS54" s="76"/>
      <c r="PYT54" s="76"/>
      <c r="PYU54" s="76"/>
      <c r="PYV54" s="76"/>
      <c r="PYW54" s="76"/>
      <c r="PYX54" s="76"/>
      <c r="PYY54" s="76"/>
      <c r="PYZ54" s="76"/>
      <c r="PZA54" s="76"/>
      <c r="PZB54" s="76"/>
      <c r="PZC54" s="76"/>
      <c r="PZD54" s="76"/>
      <c r="PZE54" s="76"/>
      <c r="PZF54" s="76"/>
      <c r="PZG54" s="76"/>
      <c r="PZH54" s="76"/>
      <c r="PZI54" s="76"/>
      <c r="PZJ54" s="76"/>
      <c r="PZK54" s="76"/>
      <c r="PZL54" s="76"/>
      <c r="PZM54" s="76"/>
      <c r="PZN54" s="76"/>
      <c r="PZO54" s="76"/>
      <c r="PZP54" s="76"/>
      <c r="PZQ54" s="76"/>
      <c r="PZR54" s="76"/>
      <c r="PZS54" s="76"/>
      <c r="PZT54" s="76"/>
      <c r="PZU54" s="76"/>
      <c r="PZV54" s="76"/>
      <c r="PZW54" s="76"/>
      <c r="PZX54" s="76"/>
      <c r="PZY54" s="76"/>
      <c r="PZZ54" s="76"/>
      <c r="QAA54" s="76"/>
      <c r="QAB54" s="76"/>
      <c r="QAC54" s="76"/>
      <c r="QAD54" s="76"/>
      <c r="QAE54" s="76"/>
      <c r="QAF54" s="76"/>
      <c r="QAG54" s="76"/>
      <c r="QAH54" s="76"/>
      <c r="QAI54" s="76"/>
      <c r="QAJ54" s="76"/>
      <c r="QAK54" s="76"/>
      <c r="QAL54" s="76"/>
      <c r="QAM54" s="76"/>
      <c r="QAN54" s="76"/>
      <c r="QAO54" s="76"/>
      <c r="QAP54" s="76"/>
      <c r="QAQ54" s="76"/>
      <c r="QAR54" s="76"/>
      <c r="QAS54" s="76"/>
      <c r="QAT54" s="76"/>
      <c r="QAU54" s="76"/>
      <c r="QAV54" s="76"/>
      <c r="QAW54" s="76"/>
      <c r="QAX54" s="76"/>
      <c r="QAY54" s="76"/>
      <c r="QAZ54" s="76"/>
      <c r="QBA54" s="76"/>
      <c r="QBB54" s="76"/>
      <c r="QBC54" s="76"/>
      <c r="QBD54" s="76"/>
      <c r="QBE54" s="76"/>
      <c r="QBF54" s="76"/>
      <c r="QBG54" s="76"/>
      <c r="QBH54" s="76"/>
      <c r="QBI54" s="76"/>
      <c r="QBJ54" s="76"/>
      <c r="QBK54" s="76"/>
      <c r="QBL54" s="76"/>
      <c r="QBM54" s="76"/>
      <c r="QBN54" s="76"/>
      <c r="QBO54" s="76"/>
      <c r="QBP54" s="76"/>
      <c r="QBQ54" s="76"/>
      <c r="QBR54" s="76"/>
      <c r="QBS54" s="76"/>
      <c r="QBT54" s="76"/>
      <c r="QBU54" s="76"/>
      <c r="QBV54" s="76"/>
      <c r="QBW54" s="76"/>
      <c r="QBX54" s="76"/>
      <c r="QBY54" s="76"/>
      <c r="QBZ54" s="76"/>
      <c r="QCA54" s="76"/>
      <c r="QCB54" s="76"/>
      <c r="QCC54" s="76"/>
      <c r="QCD54" s="76"/>
      <c r="QCE54" s="76"/>
      <c r="QCF54" s="76"/>
      <c r="QCG54" s="76"/>
      <c r="QCH54" s="76"/>
      <c r="QCI54" s="76"/>
      <c r="QCJ54" s="76"/>
      <c r="QCK54" s="76"/>
      <c r="QCL54" s="76"/>
      <c r="QCM54" s="76"/>
      <c r="QCN54" s="76"/>
      <c r="QCO54" s="76"/>
      <c r="QCP54" s="76"/>
      <c r="QCQ54" s="76"/>
      <c r="QCR54" s="76"/>
      <c r="QCS54" s="76"/>
      <c r="QCT54" s="76"/>
      <c r="QCU54" s="76"/>
      <c r="QCV54" s="76"/>
      <c r="QCW54" s="76"/>
      <c r="QCX54" s="76"/>
      <c r="QCY54" s="76"/>
      <c r="QCZ54" s="76"/>
      <c r="QDA54" s="76"/>
      <c r="QDB54" s="76"/>
      <c r="QDC54" s="76"/>
      <c r="QDD54" s="76"/>
      <c r="QDE54" s="76"/>
      <c r="QDF54" s="76"/>
      <c r="QDG54" s="76"/>
      <c r="QDH54" s="76"/>
      <c r="QDI54" s="76"/>
      <c r="QDJ54" s="76"/>
      <c r="QDK54" s="76"/>
      <c r="QDL54" s="76"/>
      <c r="QDM54" s="76"/>
      <c r="QDN54" s="76"/>
      <c r="QDO54" s="76"/>
      <c r="QDP54" s="76"/>
      <c r="QDQ54" s="76"/>
      <c r="QDR54" s="76"/>
      <c r="QDS54" s="76"/>
      <c r="QDT54" s="76"/>
      <c r="QDU54" s="76"/>
      <c r="QDV54" s="76"/>
      <c r="QDW54" s="76"/>
      <c r="QDX54" s="76"/>
      <c r="QDY54" s="76"/>
      <c r="QDZ54" s="76"/>
      <c r="QEA54" s="76"/>
      <c r="QEB54" s="76"/>
      <c r="QEC54" s="76"/>
      <c r="QED54" s="76"/>
      <c r="QEE54" s="76"/>
      <c r="QEF54" s="76"/>
      <c r="QEG54" s="76"/>
      <c r="QEH54" s="76"/>
      <c r="QEI54" s="76"/>
      <c r="QEJ54" s="76"/>
      <c r="QEK54" s="76"/>
      <c r="QEL54" s="76"/>
      <c r="QEM54" s="76"/>
      <c r="QEN54" s="76"/>
      <c r="QEO54" s="76"/>
      <c r="QEP54" s="76"/>
      <c r="QEQ54" s="76"/>
      <c r="QER54" s="76"/>
      <c r="QES54" s="76"/>
      <c r="QET54" s="76"/>
      <c r="QEU54" s="76"/>
      <c r="QEV54" s="76"/>
      <c r="QEW54" s="76"/>
      <c r="QEX54" s="76"/>
      <c r="QEY54" s="76"/>
      <c r="QEZ54" s="76"/>
      <c r="QFA54" s="76"/>
      <c r="QFB54" s="76"/>
      <c r="QFC54" s="76"/>
      <c r="QFD54" s="76"/>
      <c r="QFE54" s="76"/>
      <c r="QFF54" s="76"/>
      <c r="QFG54" s="76"/>
      <c r="QFH54" s="76"/>
      <c r="QFI54" s="76"/>
      <c r="QFJ54" s="76"/>
      <c r="QFK54" s="76"/>
      <c r="QFL54" s="76"/>
      <c r="QFM54" s="76"/>
      <c r="QFN54" s="76"/>
      <c r="QFO54" s="76"/>
      <c r="QFP54" s="76"/>
      <c r="QFQ54" s="76"/>
      <c r="QFR54" s="76"/>
      <c r="QFS54" s="76"/>
      <c r="QFT54" s="76"/>
      <c r="QFU54" s="76"/>
      <c r="QFV54" s="76"/>
      <c r="QFW54" s="76"/>
      <c r="QFX54" s="76"/>
      <c r="QFY54" s="76"/>
      <c r="QFZ54" s="76"/>
      <c r="QGA54" s="76"/>
      <c r="QGB54" s="76"/>
      <c r="QGC54" s="76"/>
      <c r="QGD54" s="76"/>
      <c r="QGE54" s="76"/>
      <c r="QGF54" s="76"/>
      <c r="QGG54" s="76"/>
      <c r="QGH54" s="76"/>
      <c r="QGI54" s="76"/>
      <c r="QGJ54" s="76"/>
      <c r="QGK54" s="76"/>
      <c r="QGL54" s="76"/>
      <c r="QGM54" s="76"/>
      <c r="QGN54" s="76"/>
      <c r="QGO54" s="76"/>
      <c r="QGP54" s="76"/>
      <c r="QGQ54" s="76"/>
      <c r="QGR54" s="76"/>
      <c r="QGS54" s="76"/>
      <c r="QGT54" s="76"/>
      <c r="QGU54" s="76"/>
      <c r="QGV54" s="76"/>
      <c r="QGW54" s="76"/>
      <c r="QGX54" s="76"/>
      <c r="QGY54" s="76"/>
      <c r="QGZ54" s="76"/>
      <c r="QHA54" s="76"/>
      <c r="QHB54" s="76"/>
      <c r="QHC54" s="76"/>
      <c r="QHD54" s="76"/>
      <c r="QHE54" s="76"/>
      <c r="QHF54" s="76"/>
      <c r="QHG54" s="76"/>
      <c r="QHH54" s="76"/>
      <c r="QHI54" s="76"/>
      <c r="QHJ54" s="76"/>
      <c r="QHK54" s="76"/>
      <c r="QHL54" s="76"/>
      <c r="QHM54" s="76"/>
      <c r="QHN54" s="76"/>
      <c r="QHO54" s="76"/>
      <c r="QHP54" s="76"/>
      <c r="QHQ54" s="76"/>
      <c r="QHR54" s="76"/>
      <c r="QHS54" s="76"/>
      <c r="QHT54" s="76"/>
      <c r="QHU54" s="76"/>
      <c r="QHV54" s="76"/>
      <c r="QHW54" s="76"/>
      <c r="QHX54" s="76"/>
      <c r="QHY54" s="76"/>
      <c r="QHZ54" s="76"/>
      <c r="QIA54" s="76"/>
      <c r="QIB54" s="76"/>
      <c r="QIC54" s="76"/>
      <c r="QID54" s="76"/>
      <c r="QIE54" s="76"/>
      <c r="QIF54" s="76"/>
      <c r="QIG54" s="76"/>
      <c r="QIH54" s="76"/>
      <c r="QII54" s="76"/>
      <c r="QIJ54" s="76"/>
      <c r="QIK54" s="76"/>
      <c r="QIL54" s="76"/>
      <c r="QIM54" s="76"/>
      <c r="QIN54" s="76"/>
      <c r="QIO54" s="76"/>
      <c r="QIP54" s="76"/>
      <c r="QIQ54" s="76"/>
      <c r="QIR54" s="76"/>
      <c r="QIS54" s="76"/>
      <c r="QIT54" s="76"/>
      <c r="QIU54" s="76"/>
      <c r="QIV54" s="76"/>
      <c r="QIW54" s="76"/>
      <c r="QIX54" s="76"/>
      <c r="QIY54" s="76"/>
      <c r="QIZ54" s="76"/>
      <c r="QJA54" s="76"/>
      <c r="QJB54" s="76"/>
      <c r="QJC54" s="76"/>
      <c r="QJD54" s="76"/>
      <c r="QJE54" s="76"/>
      <c r="QJF54" s="76"/>
      <c r="QJG54" s="76"/>
      <c r="QJH54" s="76"/>
      <c r="QJI54" s="76"/>
      <c r="QJJ54" s="76"/>
      <c r="QJK54" s="76"/>
      <c r="QJL54" s="76"/>
      <c r="QJM54" s="76"/>
      <c r="QJN54" s="76"/>
      <c r="QJO54" s="76"/>
      <c r="QJP54" s="76"/>
      <c r="QJQ54" s="76"/>
      <c r="QJR54" s="76"/>
      <c r="QJS54" s="76"/>
      <c r="QJT54" s="76"/>
      <c r="QJU54" s="76"/>
      <c r="QJV54" s="76"/>
      <c r="QJW54" s="76"/>
      <c r="QJX54" s="76"/>
      <c r="QJY54" s="76"/>
      <c r="QJZ54" s="76"/>
      <c r="QKA54" s="76"/>
      <c r="QKB54" s="76"/>
      <c r="QKC54" s="76"/>
      <c r="QKD54" s="76"/>
      <c r="QKE54" s="76"/>
      <c r="QKF54" s="76"/>
      <c r="QKG54" s="76"/>
      <c r="QKH54" s="76"/>
      <c r="QKI54" s="76"/>
      <c r="QKJ54" s="76"/>
      <c r="QKK54" s="76"/>
      <c r="QKL54" s="76"/>
      <c r="QKM54" s="76"/>
      <c r="QKN54" s="76"/>
      <c r="QKO54" s="76"/>
      <c r="QKP54" s="76"/>
      <c r="QKQ54" s="76"/>
      <c r="QKR54" s="76"/>
      <c r="QKS54" s="76"/>
      <c r="QKT54" s="76"/>
      <c r="QKU54" s="76"/>
      <c r="QKV54" s="76"/>
      <c r="QKW54" s="76"/>
      <c r="QKX54" s="76"/>
      <c r="QKY54" s="76"/>
      <c r="QKZ54" s="76"/>
      <c r="QLA54" s="76"/>
      <c r="QLB54" s="76"/>
      <c r="QLC54" s="76"/>
      <c r="QLD54" s="76"/>
      <c r="QLE54" s="76"/>
      <c r="QLF54" s="76"/>
      <c r="QLG54" s="76"/>
      <c r="QLH54" s="76"/>
      <c r="QLI54" s="76"/>
      <c r="QLJ54" s="76"/>
      <c r="QLK54" s="76"/>
      <c r="QLL54" s="76"/>
      <c r="QLM54" s="76"/>
      <c r="QLN54" s="76"/>
      <c r="QLO54" s="76"/>
      <c r="QLP54" s="76"/>
      <c r="QLQ54" s="76"/>
      <c r="QLR54" s="76"/>
      <c r="QLS54" s="76"/>
      <c r="QLT54" s="76"/>
      <c r="QLU54" s="76"/>
      <c r="QLV54" s="76"/>
      <c r="QLW54" s="76"/>
      <c r="QLX54" s="76"/>
      <c r="QLY54" s="76"/>
      <c r="QLZ54" s="76"/>
      <c r="QMA54" s="76"/>
      <c r="QMB54" s="76"/>
      <c r="QMC54" s="76"/>
      <c r="QMD54" s="76"/>
      <c r="QME54" s="76"/>
      <c r="QMF54" s="76"/>
      <c r="QMG54" s="76"/>
      <c r="QMH54" s="76"/>
      <c r="QMI54" s="76"/>
      <c r="QMJ54" s="76"/>
      <c r="QMK54" s="76"/>
      <c r="QML54" s="76"/>
      <c r="QMM54" s="76"/>
      <c r="QMN54" s="76"/>
      <c r="QMO54" s="76"/>
      <c r="QMP54" s="76"/>
      <c r="QMQ54" s="76"/>
      <c r="QMR54" s="76"/>
      <c r="QMS54" s="76"/>
      <c r="QMT54" s="76"/>
      <c r="QMU54" s="76"/>
      <c r="QMV54" s="76"/>
      <c r="QMW54" s="76"/>
      <c r="QMX54" s="76"/>
      <c r="QMY54" s="76"/>
      <c r="QMZ54" s="76"/>
      <c r="QNA54" s="76"/>
      <c r="QNB54" s="76"/>
      <c r="QNC54" s="76"/>
      <c r="QND54" s="76"/>
      <c r="QNE54" s="76"/>
      <c r="QNF54" s="76"/>
      <c r="QNG54" s="76"/>
      <c r="QNH54" s="76"/>
      <c r="QNI54" s="76"/>
      <c r="QNJ54" s="76"/>
      <c r="QNK54" s="76"/>
      <c r="QNL54" s="76"/>
      <c r="QNM54" s="76"/>
      <c r="QNN54" s="76"/>
      <c r="QNO54" s="76"/>
      <c r="QNP54" s="76"/>
      <c r="QNQ54" s="76"/>
      <c r="QNR54" s="76"/>
      <c r="QNS54" s="76"/>
      <c r="QNT54" s="76"/>
      <c r="QNU54" s="76"/>
      <c r="QNV54" s="76"/>
      <c r="QNW54" s="76"/>
      <c r="QNX54" s="76"/>
      <c r="QNY54" s="76"/>
      <c r="QNZ54" s="76"/>
      <c r="QOA54" s="76"/>
      <c r="QOB54" s="76"/>
      <c r="QOC54" s="76"/>
      <c r="QOD54" s="76"/>
      <c r="QOE54" s="76"/>
      <c r="QOF54" s="76"/>
      <c r="QOG54" s="76"/>
      <c r="QOH54" s="76"/>
      <c r="QOI54" s="76"/>
      <c r="QOJ54" s="76"/>
      <c r="QOK54" s="76"/>
      <c r="QOL54" s="76"/>
      <c r="QOM54" s="76"/>
      <c r="QON54" s="76"/>
      <c r="QOO54" s="76"/>
      <c r="QOP54" s="76"/>
      <c r="QOQ54" s="76"/>
      <c r="QOR54" s="76"/>
      <c r="QOS54" s="76"/>
      <c r="QOT54" s="76"/>
      <c r="QOU54" s="76"/>
      <c r="QOV54" s="76"/>
      <c r="QOW54" s="76"/>
      <c r="QOX54" s="76"/>
      <c r="QOY54" s="76"/>
      <c r="QOZ54" s="76"/>
      <c r="QPA54" s="76"/>
      <c r="QPB54" s="76"/>
      <c r="QPC54" s="76"/>
      <c r="QPD54" s="76"/>
      <c r="QPE54" s="76"/>
      <c r="QPF54" s="76"/>
      <c r="QPG54" s="76"/>
      <c r="QPH54" s="76"/>
      <c r="QPI54" s="76"/>
      <c r="QPJ54" s="76"/>
      <c r="QPK54" s="76"/>
      <c r="QPL54" s="76"/>
      <c r="QPM54" s="76"/>
      <c r="QPN54" s="76"/>
      <c r="QPO54" s="76"/>
      <c r="QPP54" s="76"/>
      <c r="QPQ54" s="76"/>
      <c r="QPR54" s="76"/>
      <c r="QPS54" s="76"/>
      <c r="QPT54" s="76"/>
      <c r="QPU54" s="76"/>
      <c r="QPV54" s="76"/>
      <c r="QPW54" s="76"/>
      <c r="QPX54" s="76"/>
      <c r="QPY54" s="76"/>
      <c r="QPZ54" s="76"/>
      <c r="QQA54" s="76"/>
      <c r="QQB54" s="76"/>
      <c r="QQC54" s="76"/>
      <c r="QQD54" s="76"/>
      <c r="QQE54" s="76"/>
      <c r="QQF54" s="76"/>
      <c r="QQG54" s="76"/>
      <c r="QQH54" s="76"/>
      <c r="QQI54" s="76"/>
      <c r="QQJ54" s="76"/>
      <c r="QQK54" s="76"/>
      <c r="QQL54" s="76"/>
      <c r="QQM54" s="76"/>
      <c r="QQN54" s="76"/>
      <c r="QQO54" s="76"/>
      <c r="QQP54" s="76"/>
      <c r="QQQ54" s="76"/>
      <c r="QQR54" s="76"/>
      <c r="QQS54" s="76"/>
      <c r="QQT54" s="76"/>
      <c r="QQU54" s="76"/>
      <c r="QQV54" s="76"/>
      <c r="QQW54" s="76"/>
      <c r="QQX54" s="76"/>
      <c r="QQY54" s="76"/>
      <c r="QQZ54" s="76"/>
      <c r="QRA54" s="76"/>
      <c r="QRB54" s="76"/>
      <c r="QRC54" s="76"/>
      <c r="QRD54" s="76"/>
      <c r="QRE54" s="76"/>
      <c r="QRF54" s="76"/>
      <c r="QRG54" s="76"/>
      <c r="QRH54" s="76"/>
      <c r="QRI54" s="76"/>
      <c r="QRJ54" s="76"/>
      <c r="QRK54" s="76"/>
      <c r="QRL54" s="76"/>
      <c r="QRM54" s="76"/>
      <c r="QRN54" s="76"/>
      <c r="QRO54" s="76"/>
      <c r="QRP54" s="76"/>
      <c r="QRQ54" s="76"/>
      <c r="QRR54" s="76"/>
      <c r="QRS54" s="76"/>
      <c r="QRT54" s="76"/>
      <c r="QRU54" s="76"/>
      <c r="QRV54" s="76"/>
      <c r="QRW54" s="76"/>
      <c r="QRX54" s="76"/>
      <c r="QRY54" s="76"/>
      <c r="QRZ54" s="76"/>
      <c r="QSA54" s="76"/>
      <c r="QSB54" s="76"/>
      <c r="QSC54" s="76"/>
      <c r="QSD54" s="76"/>
      <c r="QSE54" s="76"/>
      <c r="QSF54" s="76"/>
      <c r="QSG54" s="76"/>
      <c r="QSH54" s="76"/>
      <c r="QSI54" s="76"/>
      <c r="QSJ54" s="76"/>
      <c r="QSK54" s="76"/>
      <c r="QSL54" s="76"/>
      <c r="QSM54" s="76"/>
      <c r="QSN54" s="76"/>
      <c r="QSO54" s="76"/>
      <c r="QSP54" s="76"/>
      <c r="QSQ54" s="76"/>
      <c r="QSR54" s="76"/>
      <c r="QSS54" s="76"/>
      <c r="QST54" s="76"/>
      <c r="QSU54" s="76"/>
      <c r="QSV54" s="76"/>
      <c r="QSW54" s="76"/>
      <c r="QSX54" s="76"/>
      <c r="QSY54" s="76"/>
      <c r="QSZ54" s="76"/>
      <c r="QTA54" s="76"/>
      <c r="QTB54" s="76"/>
      <c r="QTC54" s="76"/>
      <c r="QTD54" s="76"/>
      <c r="QTE54" s="76"/>
      <c r="QTF54" s="76"/>
      <c r="QTG54" s="76"/>
      <c r="QTH54" s="76"/>
      <c r="QTI54" s="76"/>
      <c r="QTJ54" s="76"/>
      <c r="QTK54" s="76"/>
      <c r="QTL54" s="76"/>
      <c r="QTM54" s="76"/>
      <c r="QTN54" s="76"/>
      <c r="QTO54" s="76"/>
      <c r="QTP54" s="76"/>
      <c r="QTQ54" s="76"/>
      <c r="QTR54" s="76"/>
      <c r="QTS54" s="76"/>
      <c r="QTT54" s="76"/>
      <c r="QTU54" s="76"/>
      <c r="QTV54" s="76"/>
      <c r="QTW54" s="76"/>
      <c r="QTX54" s="76"/>
      <c r="QTY54" s="76"/>
      <c r="QTZ54" s="76"/>
      <c r="QUA54" s="76"/>
      <c r="QUB54" s="76"/>
      <c r="QUC54" s="76"/>
      <c r="QUD54" s="76"/>
      <c r="QUE54" s="76"/>
      <c r="QUF54" s="76"/>
      <c r="QUG54" s="76"/>
      <c r="QUH54" s="76"/>
      <c r="QUI54" s="76"/>
      <c r="QUJ54" s="76"/>
      <c r="QUK54" s="76"/>
      <c r="QUL54" s="76"/>
      <c r="QUM54" s="76"/>
      <c r="QUN54" s="76"/>
      <c r="QUO54" s="76"/>
      <c r="QUP54" s="76"/>
      <c r="QUQ54" s="76"/>
      <c r="QUR54" s="76"/>
      <c r="QUS54" s="76"/>
      <c r="QUT54" s="76"/>
      <c r="QUU54" s="76"/>
      <c r="QUV54" s="76"/>
      <c r="QUW54" s="76"/>
      <c r="QUX54" s="76"/>
      <c r="QUY54" s="76"/>
      <c r="QUZ54" s="76"/>
      <c r="QVA54" s="76"/>
      <c r="QVB54" s="76"/>
      <c r="QVC54" s="76"/>
      <c r="QVD54" s="76"/>
      <c r="QVE54" s="76"/>
      <c r="QVF54" s="76"/>
      <c r="QVG54" s="76"/>
      <c r="QVH54" s="76"/>
      <c r="QVI54" s="76"/>
      <c r="QVJ54" s="76"/>
      <c r="QVK54" s="76"/>
      <c r="QVL54" s="76"/>
      <c r="QVM54" s="76"/>
      <c r="QVN54" s="76"/>
      <c r="QVO54" s="76"/>
      <c r="QVP54" s="76"/>
      <c r="QVQ54" s="76"/>
      <c r="QVR54" s="76"/>
      <c r="QVS54" s="76"/>
      <c r="QVT54" s="76"/>
      <c r="QVU54" s="76"/>
      <c r="QVV54" s="76"/>
      <c r="QVW54" s="76"/>
      <c r="QVX54" s="76"/>
      <c r="QVY54" s="76"/>
      <c r="QVZ54" s="76"/>
      <c r="QWA54" s="76"/>
      <c r="QWB54" s="76"/>
      <c r="QWC54" s="76"/>
      <c r="QWD54" s="76"/>
      <c r="QWE54" s="76"/>
      <c r="QWF54" s="76"/>
      <c r="QWG54" s="76"/>
      <c r="QWH54" s="76"/>
      <c r="QWI54" s="76"/>
      <c r="QWJ54" s="76"/>
      <c r="QWK54" s="76"/>
      <c r="QWL54" s="76"/>
      <c r="QWM54" s="76"/>
      <c r="QWN54" s="76"/>
      <c r="QWO54" s="76"/>
      <c r="QWP54" s="76"/>
      <c r="QWQ54" s="76"/>
      <c r="QWR54" s="76"/>
      <c r="QWS54" s="76"/>
      <c r="QWT54" s="76"/>
      <c r="QWU54" s="76"/>
      <c r="QWV54" s="76"/>
      <c r="QWW54" s="76"/>
      <c r="QWX54" s="76"/>
      <c r="QWY54" s="76"/>
      <c r="QWZ54" s="76"/>
      <c r="QXA54" s="76"/>
      <c r="QXB54" s="76"/>
      <c r="QXC54" s="76"/>
      <c r="QXD54" s="76"/>
      <c r="QXE54" s="76"/>
      <c r="QXF54" s="76"/>
      <c r="QXG54" s="76"/>
      <c r="QXH54" s="76"/>
      <c r="QXI54" s="76"/>
      <c r="QXJ54" s="76"/>
      <c r="QXK54" s="76"/>
      <c r="QXL54" s="76"/>
      <c r="QXM54" s="76"/>
      <c r="QXN54" s="76"/>
      <c r="QXO54" s="76"/>
      <c r="QXP54" s="76"/>
      <c r="QXQ54" s="76"/>
      <c r="QXR54" s="76"/>
      <c r="QXS54" s="76"/>
      <c r="QXT54" s="76"/>
      <c r="QXU54" s="76"/>
      <c r="QXV54" s="76"/>
      <c r="QXW54" s="76"/>
      <c r="QXX54" s="76"/>
      <c r="QXY54" s="76"/>
      <c r="QXZ54" s="76"/>
      <c r="QYA54" s="76"/>
      <c r="QYB54" s="76"/>
      <c r="QYC54" s="76"/>
      <c r="QYD54" s="76"/>
      <c r="QYE54" s="76"/>
      <c r="QYF54" s="76"/>
      <c r="QYG54" s="76"/>
      <c r="QYH54" s="76"/>
      <c r="QYI54" s="76"/>
      <c r="QYJ54" s="76"/>
      <c r="QYK54" s="76"/>
      <c r="QYL54" s="76"/>
      <c r="QYM54" s="76"/>
      <c r="QYN54" s="76"/>
      <c r="QYO54" s="76"/>
      <c r="QYP54" s="76"/>
      <c r="QYQ54" s="76"/>
      <c r="QYR54" s="76"/>
      <c r="QYS54" s="76"/>
      <c r="QYT54" s="76"/>
      <c r="QYU54" s="76"/>
      <c r="QYV54" s="76"/>
      <c r="QYW54" s="76"/>
      <c r="QYX54" s="76"/>
      <c r="QYY54" s="76"/>
      <c r="QYZ54" s="76"/>
      <c r="QZA54" s="76"/>
      <c r="QZB54" s="76"/>
      <c r="QZC54" s="76"/>
      <c r="QZD54" s="76"/>
      <c r="QZE54" s="76"/>
      <c r="QZF54" s="76"/>
      <c r="QZG54" s="76"/>
      <c r="QZH54" s="76"/>
      <c r="QZI54" s="76"/>
      <c r="QZJ54" s="76"/>
      <c r="QZK54" s="76"/>
      <c r="QZL54" s="76"/>
      <c r="QZM54" s="76"/>
      <c r="QZN54" s="76"/>
      <c r="QZO54" s="76"/>
      <c r="QZP54" s="76"/>
      <c r="QZQ54" s="76"/>
      <c r="QZR54" s="76"/>
      <c r="QZS54" s="76"/>
      <c r="QZT54" s="76"/>
      <c r="QZU54" s="76"/>
      <c r="QZV54" s="76"/>
      <c r="QZW54" s="76"/>
      <c r="QZX54" s="76"/>
      <c r="QZY54" s="76"/>
      <c r="QZZ54" s="76"/>
      <c r="RAA54" s="76"/>
      <c r="RAB54" s="76"/>
      <c r="RAC54" s="76"/>
      <c r="RAD54" s="76"/>
      <c r="RAE54" s="76"/>
      <c r="RAF54" s="76"/>
      <c r="RAG54" s="76"/>
      <c r="RAH54" s="76"/>
      <c r="RAI54" s="76"/>
      <c r="RAJ54" s="76"/>
      <c r="RAK54" s="76"/>
      <c r="RAL54" s="76"/>
      <c r="RAM54" s="76"/>
      <c r="RAN54" s="76"/>
      <c r="RAO54" s="76"/>
      <c r="RAP54" s="76"/>
      <c r="RAQ54" s="76"/>
      <c r="RAR54" s="76"/>
      <c r="RAS54" s="76"/>
      <c r="RAT54" s="76"/>
      <c r="RAU54" s="76"/>
      <c r="RAV54" s="76"/>
      <c r="RAW54" s="76"/>
      <c r="RAX54" s="76"/>
      <c r="RAY54" s="76"/>
      <c r="RAZ54" s="76"/>
      <c r="RBA54" s="76"/>
      <c r="RBB54" s="76"/>
      <c r="RBC54" s="76"/>
      <c r="RBD54" s="76"/>
      <c r="RBE54" s="76"/>
      <c r="RBF54" s="76"/>
      <c r="RBG54" s="76"/>
      <c r="RBH54" s="76"/>
      <c r="RBI54" s="76"/>
      <c r="RBJ54" s="76"/>
      <c r="RBK54" s="76"/>
      <c r="RBL54" s="76"/>
      <c r="RBM54" s="76"/>
      <c r="RBN54" s="76"/>
      <c r="RBO54" s="76"/>
      <c r="RBP54" s="76"/>
      <c r="RBQ54" s="76"/>
      <c r="RBR54" s="76"/>
      <c r="RBS54" s="76"/>
      <c r="RBT54" s="76"/>
      <c r="RBU54" s="76"/>
      <c r="RBV54" s="76"/>
      <c r="RBW54" s="76"/>
      <c r="RBX54" s="76"/>
      <c r="RBY54" s="76"/>
      <c r="RBZ54" s="76"/>
      <c r="RCA54" s="76"/>
      <c r="RCB54" s="76"/>
      <c r="RCC54" s="76"/>
      <c r="RCD54" s="76"/>
      <c r="RCE54" s="76"/>
      <c r="RCF54" s="76"/>
      <c r="RCG54" s="76"/>
      <c r="RCH54" s="76"/>
      <c r="RCI54" s="76"/>
      <c r="RCJ54" s="76"/>
      <c r="RCK54" s="76"/>
      <c r="RCL54" s="76"/>
      <c r="RCM54" s="76"/>
      <c r="RCN54" s="76"/>
      <c r="RCO54" s="76"/>
      <c r="RCP54" s="76"/>
      <c r="RCQ54" s="76"/>
      <c r="RCR54" s="76"/>
      <c r="RCS54" s="76"/>
      <c r="RCT54" s="76"/>
      <c r="RCU54" s="76"/>
      <c r="RCV54" s="76"/>
      <c r="RCW54" s="76"/>
      <c r="RCX54" s="76"/>
      <c r="RCY54" s="76"/>
      <c r="RCZ54" s="76"/>
      <c r="RDA54" s="76"/>
      <c r="RDB54" s="76"/>
      <c r="RDC54" s="76"/>
      <c r="RDD54" s="76"/>
      <c r="RDE54" s="76"/>
      <c r="RDF54" s="76"/>
      <c r="RDG54" s="76"/>
      <c r="RDH54" s="76"/>
      <c r="RDI54" s="76"/>
      <c r="RDJ54" s="76"/>
      <c r="RDK54" s="76"/>
      <c r="RDL54" s="76"/>
      <c r="RDM54" s="76"/>
      <c r="RDN54" s="76"/>
      <c r="RDO54" s="76"/>
      <c r="RDP54" s="76"/>
      <c r="RDQ54" s="76"/>
      <c r="RDR54" s="76"/>
      <c r="RDS54" s="76"/>
      <c r="RDT54" s="76"/>
      <c r="RDU54" s="76"/>
      <c r="RDV54" s="76"/>
      <c r="RDW54" s="76"/>
      <c r="RDX54" s="76"/>
      <c r="RDY54" s="76"/>
      <c r="RDZ54" s="76"/>
      <c r="REA54" s="76"/>
      <c r="REB54" s="76"/>
      <c r="REC54" s="76"/>
      <c r="RED54" s="76"/>
      <c r="REE54" s="76"/>
      <c r="REF54" s="76"/>
      <c r="REG54" s="76"/>
      <c r="REH54" s="76"/>
      <c r="REI54" s="76"/>
      <c r="REJ54" s="76"/>
      <c r="REK54" s="76"/>
      <c r="REL54" s="76"/>
      <c r="REM54" s="76"/>
      <c r="REN54" s="76"/>
      <c r="REO54" s="76"/>
      <c r="REP54" s="76"/>
      <c r="REQ54" s="76"/>
      <c r="RER54" s="76"/>
      <c r="RES54" s="76"/>
      <c r="RET54" s="76"/>
      <c r="REU54" s="76"/>
      <c r="REV54" s="76"/>
      <c r="REW54" s="76"/>
      <c r="REX54" s="76"/>
      <c r="REY54" s="76"/>
      <c r="REZ54" s="76"/>
      <c r="RFA54" s="76"/>
      <c r="RFB54" s="76"/>
      <c r="RFC54" s="76"/>
      <c r="RFD54" s="76"/>
      <c r="RFE54" s="76"/>
      <c r="RFF54" s="76"/>
      <c r="RFG54" s="76"/>
      <c r="RFH54" s="76"/>
      <c r="RFI54" s="76"/>
      <c r="RFJ54" s="76"/>
      <c r="RFK54" s="76"/>
      <c r="RFL54" s="76"/>
      <c r="RFM54" s="76"/>
      <c r="RFN54" s="76"/>
      <c r="RFO54" s="76"/>
      <c r="RFP54" s="76"/>
      <c r="RFQ54" s="76"/>
      <c r="RFR54" s="76"/>
      <c r="RFS54" s="76"/>
      <c r="RFT54" s="76"/>
      <c r="RFU54" s="76"/>
      <c r="RFV54" s="76"/>
      <c r="RFW54" s="76"/>
      <c r="RFX54" s="76"/>
      <c r="RFY54" s="76"/>
      <c r="RFZ54" s="76"/>
      <c r="RGA54" s="76"/>
      <c r="RGB54" s="76"/>
      <c r="RGC54" s="76"/>
      <c r="RGD54" s="76"/>
      <c r="RGE54" s="76"/>
      <c r="RGF54" s="76"/>
      <c r="RGG54" s="76"/>
      <c r="RGH54" s="76"/>
      <c r="RGI54" s="76"/>
      <c r="RGJ54" s="76"/>
      <c r="RGK54" s="76"/>
      <c r="RGL54" s="76"/>
      <c r="RGM54" s="76"/>
      <c r="RGN54" s="76"/>
      <c r="RGO54" s="76"/>
      <c r="RGP54" s="76"/>
      <c r="RGQ54" s="76"/>
      <c r="RGR54" s="76"/>
      <c r="RGS54" s="76"/>
      <c r="RGT54" s="76"/>
      <c r="RGU54" s="76"/>
      <c r="RGV54" s="76"/>
      <c r="RGW54" s="76"/>
      <c r="RGX54" s="76"/>
      <c r="RGY54" s="76"/>
      <c r="RGZ54" s="76"/>
      <c r="RHA54" s="76"/>
      <c r="RHB54" s="76"/>
      <c r="RHC54" s="76"/>
      <c r="RHD54" s="76"/>
      <c r="RHE54" s="76"/>
      <c r="RHF54" s="76"/>
      <c r="RHG54" s="76"/>
      <c r="RHH54" s="76"/>
      <c r="RHI54" s="76"/>
      <c r="RHJ54" s="76"/>
      <c r="RHK54" s="76"/>
      <c r="RHL54" s="76"/>
      <c r="RHM54" s="76"/>
      <c r="RHN54" s="76"/>
      <c r="RHO54" s="76"/>
      <c r="RHP54" s="76"/>
      <c r="RHQ54" s="76"/>
      <c r="RHR54" s="76"/>
      <c r="RHS54" s="76"/>
      <c r="RHT54" s="76"/>
      <c r="RHU54" s="76"/>
      <c r="RHV54" s="76"/>
      <c r="RHW54" s="76"/>
      <c r="RHX54" s="76"/>
      <c r="RHY54" s="76"/>
      <c r="RHZ54" s="76"/>
      <c r="RIA54" s="76"/>
      <c r="RIB54" s="76"/>
      <c r="RIC54" s="76"/>
      <c r="RID54" s="76"/>
      <c r="RIE54" s="76"/>
      <c r="RIF54" s="76"/>
      <c r="RIG54" s="76"/>
      <c r="RIH54" s="76"/>
      <c r="RII54" s="76"/>
      <c r="RIJ54" s="76"/>
      <c r="RIK54" s="76"/>
      <c r="RIL54" s="76"/>
      <c r="RIM54" s="76"/>
      <c r="RIN54" s="76"/>
      <c r="RIO54" s="76"/>
      <c r="RIP54" s="76"/>
      <c r="RIQ54" s="76"/>
      <c r="RIR54" s="76"/>
      <c r="RIS54" s="76"/>
      <c r="RIT54" s="76"/>
      <c r="RIU54" s="76"/>
      <c r="RIV54" s="76"/>
      <c r="RIW54" s="76"/>
      <c r="RIX54" s="76"/>
      <c r="RIY54" s="76"/>
      <c r="RIZ54" s="76"/>
      <c r="RJA54" s="76"/>
      <c r="RJB54" s="76"/>
      <c r="RJC54" s="76"/>
      <c r="RJD54" s="76"/>
      <c r="RJE54" s="76"/>
      <c r="RJF54" s="76"/>
      <c r="RJG54" s="76"/>
      <c r="RJH54" s="76"/>
      <c r="RJI54" s="76"/>
      <c r="RJJ54" s="76"/>
      <c r="RJK54" s="76"/>
      <c r="RJL54" s="76"/>
      <c r="RJM54" s="76"/>
      <c r="RJN54" s="76"/>
      <c r="RJO54" s="76"/>
      <c r="RJP54" s="76"/>
      <c r="RJQ54" s="76"/>
      <c r="RJR54" s="76"/>
      <c r="RJS54" s="76"/>
      <c r="RJT54" s="76"/>
      <c r="RJU54" s="76"/>
      <c r="RJV54" s="76"/>
      <c r="RJW54" s="76"/>
      <c r="RJX54" s="76"/>
      <c r="RJY54" s="76"/>
      <c r="RJZ54" s="76"/>
      <c r="RKA54" s="76"/>
      <c r="RKB54" s="76"/>
      <c r="RKC54" s="76"/>
      <c r="RKD54" s="76"/>
      <c r="RKE54" s="76"/>
      <c r="RKF54" s="76"/>
      <c r="RKG54" s="76"/>
      <c r="RKH54" s="76"/>
      <c r="RKI54" s="76"/>
      <c r="RKJ54" s="76"/>
      <c r="RKK54" s="76"/>
      <c r="RKL54" s="76"/>
      <c r="RKM54" s="76"/>
      <c r="RKN54" s="76"/>
      <c r="RKO54" s="76"/>
      <c r="RKP54" s="76"/>
      <c r="RKQ54" s="76"/>
      <c r="RKR54" s="76"/>
      <c r="RKS54" s="76"/>
      <c r="RKT54" s="76"/>
      <c r="RKU54" s="76"/>
      <c r="RKV54" s="76"/>
      <c r="RKW54" s="76"/>
      <c r="RKX54" s="76"/>
      <c r="RKY54" s="76"/>
      <c r="RKZ54" s="76"/>
      <c r="RLA54" s="76"/>
      <c r="RLB54" s="76"/>
      <c r="RLC54" s="76"/>
      <c r="RLD54" s="76"/>
      <c r="RLE54" s="76"/>
      <c r="RLF54" s="76"/>
      <c r="RLG54" s="76"/>
      <c r="RLH54" s="76"/>
      <c r="RLI54" s="76"/>
      <c r="RLJ54" s="76"/>
      <c r="RLK54" s="76"/>
      <c r="RLL54" s="76"/>
      <c r="RLM54" s="76"/>
      <c r="RLN54" s="76"/>
      <c r="RLO54" s="76"/>
      <c r="RLP54" s="76"/>
      <c r="RLQ54" s="76"/>
      <c r="RLR54" s="76"/>
      <c r="RLS54" s="76"/>
      <c r="RLT54" s="76"/>
      <c r="RLU54" s="76"/>
      <c r="RLV54" s="76"/>
      <c r="RLW54" s="76"/>
      <c r="RLX54" s="76"/>
      <c r="RLY54" s="76"/>
      <c r="RLZ54" s="76"/>
      <c r="RMA54" s="76"/>
      <c r="RMB54" s="76"/>
      <c r="RMC54" s="76"/>
      <c r="RMD54" s="76"/>
      <c r="RME54" s="76"/>
      <c r="RMF54" s="76"/>
      <c r="RMG54" s="76"/>
      <c r="RMH54" s="76"/>
      <c r="RMI54" s="76"/>
      <c r="RMJ54" s="76"/>
      <c r="RMK54" s="76"/>
      <c r="RML54" s="76"/>
      <c r="RMM54" s="76"/>
      <c r="RMN54" s="76"/>
      <c r="RMO54" s="76"/>
      <c r="RMP54" s="76"/>
      <c r="RMQ54" s="76"/>
      <c r="RMR54" s="76"/>
      <c r="RMS54" s="76"/>
      <c r="RMT54" s="76"/>
      <c r="RMU54" s="76"/>
      <c r="RMV54" s="76"/>
      <c r="RMW54" s="76"/>
      <c r="RMX54" s="76"/>
      <c r="RMY54" s="76"/>
      <c r="RMZ54" s="76"/>
      <c r="RNA54" s="76"/>
      <c r="RNB54" s="76"/>
      <c r="RNC54" s="76"/>
      <c r="RND54" s="76"/>
      <c r="RNE54" s="76"/>
      <c r="RNF54" s="76"/>
      <c r="RNG54" s="76"/>
      <c r="RNH54" s="76"/>
      <c r="RNI54" s="76"/>
      <c r="RNJ54" s="76"/>
      <c r="RNK54" s="76"/>
      <c r="RNL54" s="76"/>
      <c r="RNM54" s="76"/>
      <c r="RNN54" s="76"/>
      <c r="RNO54" s="76"/>
      <c r="RNP54" s="76"/>
      <c r="RNQ54" s="76"/>
      <c r="RNR54" s="76"/>
      <c r="RNS54" s="76"/>
      <c r="RNT54" s="76"/>
      <c r="RNU54" s="76"/>
      <c r="RNV54" s="76"/>
      <c r="RNW54" s="76"/>
      <c r="RNX54" s="76"/>
      <c r="RNY54" s="76"/>
      <c r="RNZ54" s="76"/>
      <c r="ROA54" s="76"/>
      <c r="ROB54" s="76"/>
      <c r="ROC54" s="76"/>
      <c r="ROD54" s="76"/>
      <c r="ROE54" s="76"/>
      <c r="ROF54" s="76"/>
      <c r="ROG54" s="76"/>
      <c r="ROH54" s="76"/>
      <c r="ROI54" s="76"/>
      <c r="ROJ54" s="76"/>
      <c r="ROK54" s="76"/>
      <c r="ROL54" s="76"/>
      <c r="ROM54" s="76"/>
      <c r="RON54" s="76"/>
      <c r="ROO54" s="76"/>
      <c r="ROP54" s="76"/>
      <c r="ROQ54" s="76"/>
      <c r="ROR54" s="76"/>
      <c r="ROS54" s="76"/>
      <c r="ROT54" s="76"/>
      <c r="ROU54" s="76"/>
      <c r="ROV54" s="76"/>
      <c r="ROW54" s="76"/>
      <c r="ROX54" s="76"/>
      <c r="ROY54" s="76"/>
      <c r="ROZ54" s="76"/>
      <c r="RPA54" s="76"/>
      <c r="RPB54" s="76"/>
      <c r="RPC54" s="76"/>
      <c r="RPD54" s="76"/>
      <c r="RPE54" s="76"/>
      <c r="RPF54" s="76"/>
      <c r="RPG54" s="76"/>
      <c r="RPH54" s="76"/>
      <c r="RPI54" s="76"/>
      <c r="RPJ54" s="76"/>
      <c r="RPK54" s="76"/>
      <c r="RPL54" s="76"/>
      <c r="RPM54" s="76"/>
      <c r="RPN54" s="76"/>
      <c r="RPO54" s="76"/>
      <c r="RPP54" s="76"/>
      <c r="RPQ54" s="76"/>
      <c r="RPR54" s="76"/>
      <c r="RPS54" s="76"/>
      <c r="RPT54" s="76"/>
      <c r="RPU54" s="76"/>
      <c r="RPV54" s="76"/>
      <c r="RPW54" s="76"/>
      <c r="RPX54" s="76"/>
      <c r="RPY54" s="76"/>
      <c r="RPZ54" s="76"/>
      <c r="RQA54" s="76"/>
      <c r="RQB54" s="76"/>
      <c r="RQC54" s="76"/>
      <c r="RQD54" s="76"/>
      <c r="RQE54" s="76"/>
      <c r="RQF54" s="76"/>
      <c r="RQG54" s="76"/>
      <c r="RQH54" s="76"/>
      <c r="RQI54" s="76"/>
      <c r="RQJ54" s="76"/>
      <c r="RQK54" s="76"/>
      <c r="RQL54" s="76"/>
      <c r="RQM54" s="76"/>
      <c r="RQN54" s="76"/>
      <c r="RQO54" s="76"/>
      <c r="RQP54" s="76"/>
      <c r="RQQ54" s="76"/>
      <c r="RQR54" s="76"/>
      <c r="RQS54" s="76"/>
      <c r="RQT54" s="76"/>
      <c r="RQU54" s="76"/>
      <c r="RQV54" s="76"/>
      <c r="RQW54" s="76"/>
      <c r="RQX54" s="76"/>
      <c r="RQY54" s="76"/>
      <c r="RQZ54" s="76"/>
      <c r="RRA54" s="76"/>
      <c r="RRB54" s="76"/>
      <c r="RRC54" s="76"/>
      <c r="RRD54" s="76"/>
      <c r="RRE54" s="76"/>
      <c r="RRF54" s="76"/>
      <c r="RRG54" s="76"/>
      <c r="RRH54" s="76"/>
      <c r="RRI54" s="76"/>
      <c r="RRJ54" s="76"/>
      <c r="RRK54" s="76"/>
      <c r="RRL54" s="76"/>
      <c r="RRM54" s="76"/>
      <c r="RRN54" s="76"/>
      <c r="RRO54" s="76"/>
      <c r="RRP54" s="76"/>
      <c r="RRQ54" s="76"/>
      <c r="RRR54" s="76"/>
      <c r="RRS54" s="76"/>
      <c r="RRT54" s="76"/>
      <c r="RRU54" s="76"/>
      <c r="RRV54" s="76"/>
      <c r="RRW54" s="76"/>
      <c r="RRX54" s="76"/>
      <c r="RRY54" s="76"/>
      <c r="RRZ54" s="76"/>
      <c r="RSA54" s="76"/>
      <c r="RSB54" s="76"/>
      <c r="RSC54" s="76"/>
      <c r="RSD54" s="76"/>
      <c r="RSE54" s="76"/>
      <c r="RSF54" s="76"/>
      <c r="RSG54" s="76"/>
      <c r="RSH54" s="76"/>
      <c r="RSI54" s="76"/>
      <c r="RSJ54" s="76"/>
      <c r="RSK54" s="76"/>
      <c r="RSL54" s="76"/>
      <c r="RSM54" s="76"/>
      <c r="RSN54" s="76"/>
      <c r="RSO54" s="76"/>
      <c r="RSP54" s="76"/>
      <c r="RSQ54" s="76"/>
      <c r="RSR54" s="76"/>
      <c r="RSS54" s="76"/>
      <c r="RST54" s="76"/>
      <c r="RSU54" s="76"/>
      <c r="RSV54" s="76"/>
      <c r="RSW54" s="76"/>
      <c r="RSX54" s="76"/>
      <c r="RSY54" s="76"/>
      <c r="RSZ54" s="76"/>
      <c r="RTA54" s="76"/>
      <c r="RTB54" s="76"/>
      <c r="RTC54" s="76"/>
      <c r="RTD54" s="76"/>
      <c r="RTE54" s="76"/>
      <c r="RTF54" s="76"/>
      <c r="RTG54" s="76"/>
      <c r="RTH54" s="76"/>
      <c r="RTI54" s="76"/>
      <c r="RTJ54" s="76"/>
      <c r="RTK54" s="76"/>
      <c r="RTL54" s="76"/>
      <c r="RTM54" s="76"/>
      <c r="RTN54" s="76"/>
      <c r="RTO54" s="76"/>
      <c r="RTP54" s="76"/>
      <c r="RTQ54" s="76"/>
      <c r="RTR54" s="76"/>
      <c r="RTS54" s="76"/>
      <c r="RTT54" s="76"/>
      <c r="RTU54" s="76"/>
      <c r="RTV54" s="76"/>
      <c r="RTW54" s="76"/>
      <c r="RTX54" s="76"/>
      <c r="RTY54" s="76"/>
      <c r="RTZ54" s="76"/>
      <c r="RUA54" s="76"/>
      <c r="RUB54" s="76"/>
      <c r="RUC54" s="76"/>
      <c r="RUD54" s="76"/>
      <c r="RUE54" s="76"/>
      <c r="RUF54" s="76"/>
      <c r="RUG54" s="76"/>
      <c r="RUH54" s="76"/>
      <c r="RUI54" s="76"/>
      <c r="RUJ54" s="76"/>
      <c r="RUK54" s="76"/>
      <c r="RUL54" s="76"/>
      <c r="RUM54" s="76"/>
      <c r="RUN54" s="76"/>
      <c r="RUO54" s="76"/>
      <c r="RUP54" s="76"/>
      <c r="RUQ54" s="76"/>
      <c r="RUR54" s="76"/>
      <c r="RUS54" s="76"/>
      <c r="RUT54" s="76"/>
      <c r="RUU54" s="76"/>
      <c r="RUV54" s="76"/>
      <c r="RUW54" s="76"/>
      <c r="RUX54" s="76"/>
      <c r="RUY54" s="76"/>
      <c r="RUZ54" s="76"/>
      <c r="RVA54" s="76"/>
      <c r="RVB54" s="76"/>
      <c r="RVC54" s="76"/>
      <c r="RVD54" s="76"/>
      <c r="RVE54" s="76"/>
      <c r="RVF54" s="76"/>
      <c r="RVG54" s="76"/>
      <c r="RVH54" s="76"/>
      <c r="RVI54" s="76"/>
      <c r="RVJ54" s="76"/>
      <c r="RVK54" s="76"/>
      <c r="RVL54" s="76"/>
      <c r="RVM54" s="76"/>
      <c r="RVN54" s="76"/>
      <c r="RVO54" s="76"/>
      <c r="RVP54" s="76"/>
      <c r="RVQ54" s="76"/>
      <c r="RVR54" s="76"/>
      <c r="RVS54" s="76"/>
      <c r="RVT54" s="76"/>
      <c r="RVU54" s="76"/>
      <c r="RVV54" s="76"/>
      <c r="RVW54" s="76"/>
      <c r="RVX54" s="76"/>
      <c r="RVY54" s="76"/>
      <c r="RVZ54" s="76"/>
      <c r="RWA54" s="76"/>
      <c r="RWB54" s="76"/>
      <c r="RWC54" s="76"/>
      <c r="RWD54" s="76"/>
      <c r="RWE54" s="76"/>
      <c r="RWF54" s="76"/>
      <c r="RWG54" s="76"/>
      <c r="RWH54" s="76"/>
      <c r="RWI54" s="76"/>
      <c r="RWJ54" s="76"/>
      <c r="RWK54" s="76"/>
      <c r="RWL54" s="76"/>
      <c r="RWM54" s="76"/>
      <c r="RWN54" s="76"/>
      <c r="RWO54" s="76"/>
      <c r="RWP54" s="76"/>
      <c r="RWQ54" s="76"/>
      <c r="RWR54" s="76"/>
      <c r="RWS54" s="76"/>
      <c r="RWT54" s="76"/>
      <c r="RWU54" s="76"/>
      <c r="RWV54" s="76"/>
      <c r="RWW54" s="76"/>
      <c r="RWX54" s="76"/>
      <c r="RWY54" s="76"/>
      <c r="RWZ54" s="76"/>
      <c r="RXA54" s="76"/>
      <c r="RXB54" s="76"/>
      <c r="RXC54" s="76"/>
      <c r="RXD54" s="76"/>
      <c r="RXE54" s="76"/>
      <c r="RXF54" s="76"/>
      <c r="RXG54" s="76"/>
      <c r="RXH54" s="76"/>
      <c r="RXI54" s="76"/>
      <c r="RXJ54" s="76"/>
      <c r="RXK54" s="76"/>
      <c r="RXL54" s="76"/>
      <c r="RXM54" s="76"/>
      <c r="RXN54" s="76"/>
      <c r="RXO54" s="76"/>
      <c r="RXP54" s="76"/>
      <c r="RXQ54" s="76"/>
      <c r="RXR54" s="76"/>
      <c r="RXS54" s="76"/>
      <c r="RXT54" s="76"/>
      <c r="RXU54" s="76"/>
      <c r="RXV54" s="76"/>
      <c r="RXW54" s="76"/>
      <c r="RXX54" s="76"/>
      <c r="RXY54" s="76"/>
      <c r="RXZ54" s="76"/>
      <c r="RYA54" s="76"/>
      <c r="RYB54" s="76"/>
      <c r="RYC54" s="76"/>
      <c r="RYD54" s="76"/>
      <c r="RYE54" s="76"/>
      <c r="RYF54" s="76"/>
      <c r="RYG54" s="76"/>
      <c r="RYH54" s="76"/>
      <c r="RYI54" s="76"/>
      <c r="RYJ54" s="76"/>
      <c r="RYK54" s="76"/>
      <c r="RYL54" s="76"/>
      <c r="RYM54" s="76"/>
      <c r="RYN54" s="76"/>
      <c r="RYO54" s="76"/>
      <c r="RYP54" s="76"/>
      <c r="RYQ54" s="76"/>
      <c r="RYR54" s="76"/>
      <c r="RYS54" s="76"/>
      <c r="RYT54" s="76"/>
      <c r="RYU54" s="76"/>
      <c r="RYV54" s="76"/>
      <c r="RYW54" s="76"/>
      <c r="RYX54" s="76"/>
      <c r="RYY54" s="76"/>
      <c r="RYZ54" s="76"/>
      <c r="RZA54" s="76"/>
      <c r="RZB54" s="76"/>
      <c r="RZC54" s="76"/>
      <c r="RZD54" s="76"/>
      <c r="RZE54" s="76"/>
      <c r="RZF54" s="76"/>
      <c r="RZG54" s="76"/>
      <c r="RZH54" s="76"/>
      <c r="RZI54" s="76"/>
      <c r="RZJ54" s="76"/>
      <c r="RZK54" s="76"/>
      <c r="RZL54" s="76"/>
      <c r="RZM54" s="76"/>
      <c r="RZN54" s="76"/>
      <c r="RZO54" s="76"/>
      <c r="RZP54" s="76"/>
      <c r="RZQ54" s="76"/>
      <c r="RZR54" s="76"/>
      <c r="RZS54" s="76"/>
      <c r="RZT54" s="76"/>
      <c r="RZU54" s="76"/>
      <c r="RZV54" s="76"/>
      <c r="RZW54" s="76"/>
      <c r="RZX54" s="76"/>
      <c r="RZY54" s="76"/>
      <c r="RZZ54" s="76"/>
      <c r="SAA54" s="76"/>
      <c r="SAB54" s="76"/>
      <c r="SAC54" s="76"/>
      <c r="SAD54" s="76"/>
      <c r="SAE54" s="76"/>
      <c r="SAF54" s="76"/>
      <c r="SAG54" s="76"/>
      <c r="SAH54" s="76"/>
      <c r="SAI54" s="76"/>
      <c r="SAJ54" s="76"/>
      <c r="SAK54" s="76"/>
      <c r="SAL54" s="76"/>
      <c r="SAM54" s="76"/>
      <c r="SAN54" s="76"/>
      <c r="SAO54" s="76"/>
      <c r="SAP54" s="76"/>
      <c r="SAQ54" s="76"/>
      <c r="SAR54" s="76"/>
      <c r="SAS54" s="76"/>
      <c r="SAT54" s="76"/>
      <c r="SAU54" s="76"/>
      <c r="SAV54" s="76"/>
      <c r="SAW54" s="76"/>
      <c r="SAX54" s="76"/>
      <c r="SAY54" s="76"/>
      <c r="SAZ54" s="76"/>
      <c r="SBA54" s="76"/>
      <c r="SBB54" s="76"/>
      <c r="SBC54" s="76"/>
      <c r="SBD54" s="76"/>
      <c r="SBE54" s="76"/>
      <c r="SBF54" s="76"/>
      <c r="SBG54" s="76"/>
      <c r="SBH54" s="76"/>
      <c r="SBI54" s="76"/>
      <c r="SBJ54" s="76"/>
      <c r="SBK54" s="76"/>
      <c r="SBL54" s="76"/>
      <c r="SBM54" s="76"/>
      <c r="SBN54" s="76"/>
      <c r="SBO54" s="76"/>
      <c r="SBP54" s="76"/>
      <c r="SBQ54" s="76"/>
      <c r="SBR54" s="76"/>
      <c r="SBS54" s="76"/>
      <c r="SBT54" s="76"/>
      <c r="SBU54" s="76"/>
      <c r="SBV54" s="76"/>
      <c r="SBW54" s="76"/>
      <c r="SBX54" s="76"/>
      <c r="SBY54" s="76"/>
      <c r="SBZ54" s="76"/>
      <c r="SCA54" s="76"/>
      <c r="SCB54" s="76"/>
      <c r="SCC54" s="76"/>
      <c r="SCD54" s="76"/>
      <c r="SCE54" s="76"/>
      <c r="SCF54" s="76"/>
      <c r="SCG54" s="76"/>
      <c r="SCH54" s="76"/>
      <c r="SCI54" s="76"/>
      <c r="SCJ54" s="76"/>
      <c r="SCK54" s="76"/>
      <c r="SCL54" s="76"/>
      <c r="SCM54" s="76"/>
      <c r="SCN54" s="76"/>
      <c r="SCO54" s="76"/>
      <c r="SCP54" s="76"/>
      <c r="SCQ54" s="76"/>
      <c r="SCR54" s="76"/>
      <c r="SCS54" s="76"/>
      <c r="SCT54" s="76"/>
      <c r="SCU54" s="76"/>
      <c r="SCV54" s="76"/>
      <c r="SCW54" s="76"/>
      <c r="SCX54" s="76"/>
      <c r="SCY54" s="76"/>
      <c r="SCZ54" s="76"/>
      <c r="SDA54" s="76"/>
      <c r="SDB54" s="76"/>
      <c r="SDC54" s="76"/>
      <c r="SDD54" s="76"/>
      <c r="SDE54" s="76"/>
      <c r="SDF54" s="76"/>
      <c r="SDG54" s="76"/>
      <c r="SDH54" s="76"/>
      <c r="SDI54" s="76"/>
      <c r="SDJ54" s="76"/>
      <c r="SDK54" s="76"/>
      <c r="SDL54" s="76"/>
      <c r="SDM54" s="76"/>
      <c r="SDN54" s="76"/>
      <c r="SDO54" s="76"/>
      <c r="SDP54" s="76"/>
      <c r="SDQ54" s="76"/>
      <c r="SDR54" s="76"/>
      <c r="SDS54" s="76"/>
      <c r="SDT54" s="76"/>
      <c r="SDU54" s="76"/>
      <c r="SDV54" s="76"/>
      <c r="SDW54" s="76"/>
      <c r="SDX54" s="76"/>
      <c r="SDY54" s="76"/>
      <c r="SDZ54" s="76"/>
      <c r="SEA54" s="76"/>
      <c r="SEB54" s="76"/>
      <c r="SEC54" s="76"/>
      <c r="SED54" s="76"/>
      <c r="SEE54" s="76"/>
      <c r="SEF54" s="76"/>
      <c r="SEG54" s="76"/>
      <c r="SEH54" s="76"/>
      <c r="SEI54" s="76"/>
      <c r="SEJ54" s="76"/>
      <c r="SEK54" s="76"/>
      <c r="SEL54" s="76"/>
      <c r="SEM54" s="76"/>
      <c r="SEN54" s="76"/>
      <c r="SEO54" s="76"/>
      <c r="SEP54" s="76"/>
      <c r="SEQ54" s="76"/>
      <c r="SER54" s="76"/>
      <c r="SES54" s="76"/>
      <c r="SET54" s="76"/>
      <c r="SEU54" s="76"/>
      <c r="SEV54" s="76"/>
      <c r="SEW54" s="76"/>
      <c r="SEX54" s="76"/>
      <c r="SEY54" s="76"/>
      <c r="SEZ54" s="76"/>
      <c r="SFA54" s="76"/>
      <c r="SFB54" s="76"/>
      <c r="SFC54" s="76"/>
      <c r="SFD54" s="76"/>
      <c r="SFE54" s="76"/>
      <c r="SFF54" s="76"/>
      <c r="SFG54" s="76"/>
      <c r="SFH54" s="76"/>
      <c r="SFI54" s="76"/>
      <c r="SFJ54" s="76"/>
      <c r="SFK54" s="76"/>
      <c r="SFL54" s="76"/>
      <c r="SFM54" s="76"/>
      <c r="SFN54" s="76"/>
      <c r="SFO54" s="76"/>
      <c r="SFP54" s="76"/>
      <c r="SFQ54" s="76"/>
      <c r="SFR54" s="76"/>
      <c r="SFS54" s="76"/>
      <c r="SFT54" s="76"/>
      <c r="SFU54" s="76"/>
      <c r="SFV54" s="76"/>
      <c r="SFW54" s="76"/>
      <c r="SFX54" s="76"/>
      <c r="SFY54" s="76"/>
      <c r="SFZ54" s="76"/>
      <c r="SGA54" s="76"/>
      <c r="SGB54" s="76"/>
      <c r="SGC54" s="76"/>
      <c r="SGD54" s="76"/>
      <c r="SGE54" s="76"/>
      <c r="SGF54" s="76"/>
      <c r="SGG54" s="76"/>
      <c r="SGH54" s="76"/>
      <c r="SGI54" s="76"/>
      <c r="SGJ54" s="76"/>
      <c r="SGK54" s="76"/>
      <c r="SGL54" s="76"/>
      <c r="SGM54" s="76"/>
      <c r="SGN54" s="76"/>
      <c r="SGO54" s="76"/>
      <c r="SGP54" s="76"/>
      <c r="SGQ54" s="76"/>
      <c r="SGR54" s="76"/>
      <c r="SGS54" s="76"/>
      <c r="SGT54" s="76"/>
      <c r="SGU54" s="76"/>
      <c r="SGV54" s="76"/>
      <c r="SGW54" s="76"/>
      <c r="SGX54" s="76"/>
      <c r="SGY54" s="76"/>
      <c r="SGZ54" s="76"/>
      <c r="SHA54" s="76"/>
      <c r="SHB54" s="76"/>
      <c r="SHC54" s="76"/>
      <c r="SHD54" s="76"/>
      <c r="SHE54" s="76"/>
      <c r="SHF54" s="76"/>
      <c r="SHG54" s="76"/>
      <c r="SHH54" s="76"/>
      <c r="SHI54" s="76"/>
      <c r="SHJ54" s="76"/>
      <c r="SHK54" s="76"/>
      <c r="SHL54" s="76"/>
      <c r="SHM54" s="76"/>
      <c r="SHN54" s="76"/>
      <c r="SHO54" s="76"/>
      <c r="SHP54" s="76"/>
      <c r="SHQ54" s="76"/>
      <c r="SHR54" s="76"/>
      <c r="SHS54" s="76"/>
      <c r="SHT54" s="76"/>
      <c r="SHU54" s="76"/>
      <c r="SHV54" s="76"/>
      <c r="SHW54" s="76"/>
      <c r="SHX54" s="76"/>
      <c r="SHY54" s="76"/>
      <c r="SHZ54" s="76"/>
      <c r="SIA54" s="76"/>
      <c r="SIB54" s="76"/>
      <c r="SIC54" s="76"/>
      <c r="SID54" s="76"/>
      <c r="SIE54" s="76"/>
      <c r="SIF54" s="76"/>
      <c r="SIG54" s="76"/>
      <c r="SIH54" s="76"/>
      <c r="SII54" s="76"/>
      <c r="SIJ54" s="76"/>
      <c r="SIK54" s="76"/>
      <c r="SIL54" s="76"/>
      <c r="SIM54" s="76"/>
      <c r="SIN54" s="76"/>
      <c r="SIO54" s="76"/>
      <c r="SIP54" s="76"/>
      <c r="SIQ54" s="76"/>
      <c r="SIR54" s="76"/>
      <c r="SIS54" s="76"/>
      <c r="SIT54" s="76"/>
      <c r="SIU54" s="76"/>
      <c r="SIV54" s="76"/>
      <c r="SIW54" s="76"/>
      <c r="SIX54" s="76"/>
      <c r="SIY54" s="76"/>
      <c r="SIZ54" s="76"/>
      <c r="SJA54" s="76"/>
      <c r="SJB54" s="76"/>
      <c r="SJC54" s="76"/>
      <c r="SJD54" s="76"/>
      <c r="SJE54" s="76"/>
      <c r="SJF54" s="76"/>
      <c r="SJG54" s="76"/>
      <c r="SJH54" s="76"/>
      <c r="SJI54" s="76"/>
      <c r="SJJ54" s="76"/>
      <c r="SJK54" s="76"/>
      <c r="SJL54" s="76"/>
      <c r="SJM54" s="76"/>
      <c r="SJN54" s="76"/>
      <c r="SJO54" s="76"/>
      <c r="SJP54" s="76"/>
      <c r="SJQ54" s="76"/>
      <c r="SJR54" s="76"/>
      <c r="SJS54" s="76"/>
      <c r="SJT54" s="76"/>
      <c r="SJU54" s="76"/>
      <c r="SJV54" s="76"/>
      <c r="SJW54" s="76"/>
      <c r="SJX54" s="76"/>
      <c r="SJY54" s="76"/>
      <c r="SJZ54" s="76"/>
      <c r="SKA54" s="76"/>
      <c r="SKB54" s="76"/>
      <c r="SKC54" s="76"/>
      <c r="SKD54" s="76"/>
      <c r="SKE54" s="76"/>
      <c r="SKF54" s="76"/>
      <c r="SKG54" s="76"/>
      <c r="SKH54" s="76"/>
      <c r="SKI54" s="76"/>
      <c r="SKJ54" s="76"/>
      <c r="SKK54" s="76"/>
      <c r="SKL54" s="76"/>
      <c r="SKM54" s="76"/>
      <c r="SKN54" s="76"/>
      <c r="SKO54" s="76"/>
      <c r="SKP54" s="76"/>
      <c r="SKQ54" s="76"/>
      <c r="SKR54" s="76"/>
      <c r="SKS54" s="76"/>
      <c r="SKT54" s="76"/>
      <c r="SKU54" s="76"/>
      <c r="SKV54" s="76"/>
      <c r="SKW54" s="76"/>
      <c r="SKX54" s="76"/>
      <c r="SKY54" s="76"/>
      <c r="SKZ54" s="76"/>
      <c r="SLA54" s="76"/>
      <c r="SLB54" s="76"/>
      <c r="SLC54" s="76"/>
      <c r="SLD54" s="76"/>
      <c r="SLE54" s="76"/>
      <c r="SLF54" s="76"/>
      <c r="SLG54" s="76"/>
      <c r="SLH54" s="76"/>
      <c r="SLI54" s="76"/>
      <c r="SLJ54" s="76"/>
      <c r="SLK54" s="76"/>
      <c r="SLL54" s="76"/>
      <c r="SLM54" s="76"/>
      <c r="SLN54" s="76"/>
      <c r="SLO54" s="76"/>
      <c r="SLP54" s="76"/>
      <c r="SLQ54" s="76"/>
      <c r="SLR54" s="76"/>
      <c r="SLS54" s="76"/>
      <c r="SLT54" s="76"/>
      <c r="SLU54" s="76"/>
      <c r="SLV54" s="76"/>
      <c r="SLW54" s="76"/>
      <c r="SLX54" s="76"/>
      <c r="SLY54" s="76"/>
      <c r="SLZ54" s="76"/>
      <c r="SMA54" s="76"/>
      <c r="SMB54" s="76"/>
      <c r="SMC54" s="76"/>
      <c r="SMD54" s="76"/>
      <c r="SME54" s="76"/>
      <c r="SMF54" s="76"/>
      <c r="SMG54" s="76"/>
      <c r="SMH54" s="76"/>
      <c r="SMI54" s="76"/>
      <c r="SMJ54" s="76"/>
      <c r="SMK54" s="76"/>
      <c r="SML54" s="76"/>
      <c r="SMM54" s="76"/>
      <c r="SMN54" s="76"/>
      <c r="SMO54" s="76"/>
      <c r="SMP54" s="76"/>
      <c r="SMQ54" s="76"/>
      <c r="SMR54" s="76"/>
      <c r="SMS54" s="76"/>
      <c r="SMT54" s="76"/>
      <c r="SMU54" s="76"/>
      <c r="SMV54" s="76"/>
      <c r="SMW54" s="76"/>
      <c r="SMX54" s="76"/>
      <c r="SMY54" s="76"/>
      <c r="SMZ54" s="76"/>
      <c r="SNA54" s="76"/>
      <c r="SNB54" s="76"/>
      <c r="SNC54" s="76"/>
      <c r="SND54" s="76"/>
      <c r="SNE54" s="76"/>
      <c r="SNF54" s="76"/>
      <c r="SNG54" s="76"/>
      <c r="SNH54" s="76"/>
      <c r="SNI54" s="76"/>
      <c r="SNJ54" s="76"/>
      <c r="SNK54" s="76"/>
      <c r="SNL54" s="76"/>
      <c r="SNM54" s="76"/>
      <c r="SNN54" s="76"/>
      <c r="SNO54" s="76"/>
      <c r="SNP54" s="76"/>
      <c r="SNQ54" s="76"/>
      <c r="SNR54" s="76"/>
      <c r="SNS54" s="76"/>
      <c r="SNT54" s="76"/>
      <c r="SNU54" s="76"/>
      <c r="SNV54" s="76"/>
      <c r="SNW54" s="76"/>
      <c r="SNX54" s="76"/>
      <c r="SNY54" s="76"/>
      <c r="SNZ54" s="76"/>
      <c r="SOA54" s="76"/>
      <c r="SOB54" s="76"/>
      <c r="SOC54" s="76"/>
      <c r="SOD54" s="76"/>
      <c r="SOE54" s="76"/>
      <c r="SOF54" s="76"/>
      <c r="SOG54" s="76"/>
      <c r="SOH54" s="76"/>
      <c r="SOI54" s="76"/>
      <c r="SOJ54" s="76"/>
      <c r="SOK54" s="76"/>
      <c r="SOL54" s="76"/>
      <c r="SOM54" s="76"/>
      <c r="SON54" s="76"/>
      <c r="SOO54" s="76"/>
      <c r="SOP54" s="76"/>
      <c r="SOQ54" s="76"/>
      <c r="SOR54" s="76"/>
      <c r="SOS54" s="76"/>
      <c r="SOT54" s="76"/>
      <c r="SOU54" s="76"/>
      <c r="SOV54" s="76"/>
      <c r="SOW54" s="76"/>
      <c r="SOX54" s="76"/>
      <c r="SOY54" s="76"/>
      <c r="SOZ54" s="76"/>
      <c r="SPA54" s="76"/>
      <c r="SPB54" s="76"/>
      <c r="SPC54" s="76"/>
      <c r="SPD54" s="76"/>
      <c r="SPE54" s="76"/>
      <c r="SPF54" s="76"/>
      <c r="SPG54" s="76"/>
      <c r="SPH54" s="76"/>
      <c r="SPI54" s="76"/>
      <c r="SPJ54" s="76"/>
      <c r="SPK54" s="76"/>
      <c r="SPL54" s="76"/>
      <c r="SPM54" s="76"/>
      <c r="SPN54" s="76"/>
      <c r="SPO54" s="76"/>
      <c r="SPP54" s="76"/>
      <c r="SPQ54" s="76"/>
      <c r="SPR54" s="76"/>
      <c r="SPS54" s="76"/>
      <c r="SPT54" s="76"/>
      <c r="SPU54" s="76"/>
      <c r="SPV54" s="76"/>
      <c r="SPW54" s="76"/>
      <c r="SPX54" s="76"/>
      <c r="SPY54" s="76"/>
      <c r="SPZ54" s="76"/>
      <c r="SQA54" s="76"/>
      <c r="SQB54" s="76"/>
      <c r="SQC54" s="76"/>
      <c r="SQD54" s="76"/>
      <c r="SQE54" s="76"/>
      <c r="SQF54" s="76"/>
      <c r="SQG54" s="76"/>
      <c r="SQH54" s="76"/>
      <c r="SQI54" s="76"/>
      <c r="SQJ54" s="76"/>
      <c r="SQK54" s="76"/>
      <c r="SQL54" s="76"/>
      <c r="SQM54" s="76"/>
      <c r="SQN54" s="76"/>
      <c r="SQO54" s="76"/>
      <c r="SQP54" s="76"/>
      <c r="SQQ54" s="76"/>
      <c r="SQR54" s="76"/>
      <c r="SQS54" s="76"/>
      <c r="SQT54" s="76"/>
      <c r="SQU54" s="76"/>
      <c r="SQV54" s="76"/>
      <c r="SQW54" s="76"/>
      <c r="SQX54" s="76"/>
      <c r="SQY54" s="76"/>
      <c r="SQZ54" s="76"/>
      <c r="SRA54" s="76"/>
      <c r="SRB54" s="76"/>
      <c r="SRC54" s="76"/>
      <c r="SRD54" s="76"/>
      <c r="SRE54" s="76"/>
      <c r="SRF54" s="76"/>
      <c r="SRG54" s="76"/>
      <c r="SRH54" s="76"/>
      <c r="SRI54" s="76"/>
      <c r="SRJ54" s="76"/>
      <c r="SRK54" s="76"/>
      <c r="SRL54" s="76"/>
      <c r="SRM54" s="76"/>
      <c r="SRN54" s="76"/>
      <c r="SRO54" s="76"/>
      <c r="SRP54" s="76"/>
      <c r="SRQ54" s="76"/>
      <c r="SRR54" s="76"/>
      <c r="SRS54" s="76"/>
      <c r="SRT54" s="76"/>
      <c r="SRU54" s="76"/>
      <c r="SRV54" s="76"/>
      <c r="SRW54" s="76"/>
      <c r="SRX54" s="76"/>
      <c r="SRY54" s="76"/>
      <c r="SRZ54" s="76"/>
      <c r="SSA54" s="76"/>
      <c r="SSB54" s="76"/>
      <c r="SSC54" s="76"/>
      <c r="SSD54" s="76"/>
      <c r="SSE54" s="76"/>
      <c r="SSF54" s="76"/>
      <c r="SSG54" s="76"/>
      <c r="SSH54" s="76"/>
      <c r="SSI54" s="76"/>
      <c r="SSJ54" s="76"/>
      <c r="SSK54" s="76"/>
      <c r="SSL54" s="76"/>
      <c r="SSM54" s="76"/>
      <c r="SSN54" s="76"/>
      <c r="SSO54" s="76"/>
      <c r="SSP54" s="76"/>
      <c r="SSQ54" s="76"/>
      <c r="SSR54" s="76"/>
      <c r="SSS54" s="76"/>
      <c r="SST54" s="76"/>
      <c r="SSU54" s="76"/>
      <c r="SSV54" s="76"/>
      <c r="SSW54" s="76"/>
      <c r="SSX54" s="76"/>
      <c r="SSY54" s="76"/>
      <c r="SSZ54" s="76"/>
      <c r="STA54" s="76"/>
      <c r="STB54" s="76"/>
      <c r="STC54" s="76"/>
      <c r="STD54" s="76"/>
      <c r="STE54" s="76"/>
      <c r="STF54" s="76"/>
      <c r="STG54" s="76"/>
      <c r="STH54" s="76"/>
      <c r="STI54" s="76"/>
      <c r="STJ54" s="76"/>
      <c r="STK54" s="76"/>
      <c r="STL54" s="76"/>
      <c r="STM54" s="76"/>
      <c r="STN54" s="76"/>
      <c r="STO54" s="76"/>
      <c r="STP54" s="76"/>
      <c r="STQ54" s="76"/>
      <c r="STR54" s="76"/>
      <c r="STS54" s="76"/>
      <c r="STT54" s="76"/>
      <c r="STU54" s="76"/>
      <c r="STV54" s="76"/>
      <c r="STW54" s="76"/>
      <c r="STX54" s="76"/>
      <c r="STY54" s="76"/>
      <c r="STZ54" s="76"/>
      <c r="SUA54" s="76"/>
      <c r="SUB54" s="76"/>
      <c r="SUC54" s="76"/>
      <c r="SUD54" s="76"/>
      <c r="SUE54" s="76"/>
      <c r="SUF54" s="76"/>
      <c r="SUG54" s="76"/>
      <c r="SUH54" s="76"/>
      <c r="SUI54" s="76"/>
      <c r="SUJ54" s="76"/>
      <c r="SUK54" s="76"/>
      <c r="SUL54" s="76"/>
      <c r="SUM54" s="76"/>
      <c r="SUN54" s="76"/>
      <c r="SUO54" s="76"/>
      <c r="SUP54" s="76"/>
      <c r="SUQ54" s="76"/>
      <c r="SUR54" s="76"/>
      <c r="SUS54" s="76"/>
      <c r="SUT54" s="76"/>
      <c r="SUU54" s="76"/>
      <c r="SUV54" s="76"/>
      <c r="SUW54" s="76"/>
      <c r="SUX54" s="76"/>
      <c r="SUY54" s="76"/>
      <c r="SUZ54" s="76"/>
      <c r="SVA54" s="76"/>
      <c r="SVB54" s="76"/>
      <c r="SVC54" s="76"/>
      <c r="SVD54" s="76"/>
      <c r="SVE54" s="76"/>
      <c r="SVF54" s="76"/>
      <c r="SVG54" s="76"/>
      <c r="SVH54" s="76"/>
      <c r="SVI54" s="76"/>
      <c r="SVJ54" s="76"/>
      <c r="SVK54" s="76"/>
      <c r="SVL54" s="76"/>
      <c r="SVM54" s="76"/>
      <c r="SVN54" s="76"/>
      <c r="SVO54" s="76"/>
      <c r="SVP54" s="76"/>
      <c r="SVQ54" s="76"/>
      <c r="SVR54" s="76"/>
      <c r="SVS54" s="76"/>
      <c r="SVT54" s="76"/>
      <c r="SVU54" s="76"/>
      <c r="SVV54" s="76"/>
      <c r="SVW54" s="76"/>
      <c r="SVX54" s="76"/>
      <c r="SVY54" s="76"/>
      <c r="SVZ54" s="76"/>
      <c r="SWA54" s="76"/>
      <c r="SWB54" s="76"/>
      <c r="SWC54" s="76"/>
      <c r="SWD54" s="76"/>
      <c r="SWE54" s="76"/>
      <c r="SWF54" s="76"/>
      <c r="SWG54" s="76"/>
      <c r="SWH54" s="76"/>
      <c r="SWI54" s="76"/>
      <c r="SWJ54" s="76"/>
      <c r="SWK54" s="76"/>
      <c r="SWL54" s="76"/>
      <c r="SWM54" s="76"/>
      <c r="SWN54" s="76"/>
      <c r="SWO54" s="76"/>
      <c r="SWP54" s="76"/>
      <c r="SWQ54" s="76"/>
      <c r="SWR54" s="76"/>
      <c r="SWS54" s="76"/>
      <c r="SWT54" s="76"/>
      <c r="SWU54" s="76"/>
      <c r="SWV54" s="76"/>
      <c r="SWW54" s="76"/>
      <c r="SWX54" s="76"/>
      <c r="SWY54" s="76"/>
      <c r="SWZ54" s="76"/>
      <c r="SXA54" s="76"/>
      <c r="SXB54" s="76"/>
      <c r="SXC54" s="76"/>
      <c r="SXD54" s="76"/>
      <c r="SXE54" s="76"/>
      <c r="SXF54" s="76"/>
      <c r="SXG54" s="76"/>
      <c r="SXH54" s="76"/>
      <c r="SXI54" s="76"/>
      <c r="SXJ54" s="76"/>
      <c r="SXK54" s="76"/>
      <c r="SXL54" s="76"/>
      <c r="SXM54" s="76"/>
      <c r="SXN54" s="76"/>
      <c r="SXO54" s="76"/>
      <c r="SXP54" s="76"/>
      <c r="SXQ54" s="76"/>
      <c r="SXR54" s="76"/>
      <c r="SXS54" s="76"/>
      <c r="SXT54" s="76"/>
      <c r="SXU54" s="76"/>
      <c r="SXV54" s="76"/>
      <c r="SXW54" s="76"/>
      <c r="SXX54" s="76"/>
      <c r="SXY54" s="76"/>
      <c r="SXZ54" s="76"/>
      <c r="SYA54" s="76"/>
      <c r="SYB54" s="76"/>
      <c r="SYC54" s="76"/>
      <c r="SYD54" s="76"/>
      <c r="SYE54" s="76"/>
      <c r="SYF54" s="76"/>
      <c r="SYG54" s="76"/>
      <c r="SYH54" s="76"/>
      <c r="SYI54" s="76"/>
      <c r="SYJ54" s="76"/>
      <c r="SYK54" s="76"/>
      <c r="SYL54" s="76"/>
      <c r="SYM54" s="76"/>
      <c r="SYN54" s="76"/>
      <c r="SYO54" s="76"/>
      <c r="SYP54" s="76"/>
      <c r="SYQ54" s="76"/>
      <c r="SYR54" s="76"/>
      <c r="SYS54" s="76"/>
      <c r="SYT54" s="76"/>
      <c r="SYU54" s="76"/>
      <c r="SYV54" s="76"/>
      <c r="SYW54" s="76"/>
      <c r="SYX54" s="76"/>
      <c r="SYY54" s="76"/>
      <c r="SYZ54" s="76"/>
      <c r="SZA54" s="76"/>
      <c r="SZB54" s="76"/>
      <c r="SZC54" s="76"/>
      <c r="SZD54" s="76"/>
      <c r="SZE54" s="76"/>
      <c r="SZF54" s="76"/>
      <c r="SZG54" s="76"/>
      <c r="SZH54" s="76"/>
      <c r="SZI54" s="76"/>
      <c r="SZJ54" s="76"/>
      <c r="SZK54" s="76"/>
      <c r="SZL54" s="76"/>
      <c r="SZM54" s="76"/>
      <c r="SZN54" s="76"/>
      <c r="SZO54" s="76"/>
      <c r="SZP54" s="76"/>
      <c r="SZQ54" s="76"/>
      <c r="SZR54" s="76"/>
      <c r="SZS54" s="76"/>
      <c r="SZT54" s="76"/>
      <c r="SZU54" s="76"/>
      <c r="SZV54" s="76"/>
      <c r="SZW54" s="76"/>
      <c r="SZX54" s="76"/>
      <c r="SZY54" s="76"/>
      <c r="SZZ54" s="76"/>
      <c r="TAA54" s="76"/>
      <c r="TAB54" s="76"/>
      <c r="TAC54" s="76"/>
      <c r="TAD54" s="76"/>
      <c r="TAE54" s="76"/>
      <c r="TAF54" s="76"/>
      <c r="TAG54" s="76"/>
      <c r="TAH54" s="76"/>
      <c r="TAI54" s="76"/>
      <c r="TAJ54" s="76"/>
      <c r="TAK54" s="76"/>
      <c r="TAL54" s="76"/>
      <c r="TAM54" s="76"/>
      <c r="TAN54" s="76"/>
      <c r="TAO54" s="76"/>
      <c r="TAP54" s="76"/>
      <c r="TAQ54" s="76"/>
      <c r="TAR54" s="76"/>
      <c r="TAS54" s="76"/>
      <c r="TAT54" s="76"/>
      <c r="TAU54" s="76"/>
      <c r="TAV54" s="76"/>
      <c r="TAW54" s="76"/>
      <c r="TAX54" s="76"/>
      <c r="TAY54" s="76"/>
      <c r="TAZ54" s="76"/>
      <c r="TBA54" s="76"/>
      <c r="TBB54" s="76"/>
      <c r="TBC54" s="76"/>
      <c r="TBD54" s="76"/>
      <c r="TBE54" s="76"/>
      <c r="TBF54" s="76"/>
      <c r="TBG54" s="76"/>
      <c r="TBH54" s="76"/>
      <c r="TBI54" s="76"/>
      <c r="TBJ54" s="76"/>
      <c r="TBK54" s="76"/>
      <c r="TBL54" s="76"/>
      <c r="TBM54" s="76"/>
      <c r="TBN54" s="76"/>
      <c r="TBO54" s="76"/>
      <c r="TBP54" s="76"/>
      <c r="TBQ54" s="76"/>
      <c r="TBR54" s="76"/>
      <c r="TBS54" s="76"/>
      <c r="TBT54" s="76"/>
      <c r="TBU54" s="76"/>
      <c r="TBV54" s="76"/>
      <c r="TBW54" s="76"/>
      <c r="TBX54" s="76"/>
      <c r="TBY54" s="76"/>
      <c r="TBZ54" s="76"/>
      <c r="TCA54" s="76"/>
      <c r="TCB54" s="76"/>
      <c r="TCC54" s="76"/>
      <c r="TCD54" s="76"/>
      <c r="TCE54" s="76"/>
      <c r="TCF54" s="76"/>
      <c r="TCG54" s="76"/>
      <c r="TCH54" s="76"/>
      <c r="TCI54" s="76"/>
      <c r="TCJ54" s="76"/>
      <c r="TCK54" s="76"/>
      <c r="TCL54" s="76"/>
      <c r="TCM54" s="76"/>
      <c r="TCN54" s="76"/>
      <c r="TCO54" s="76"/>
      <c r="TCP54" s="76"/>
      <c r="TCQ54" s="76"/>
      <c r="TCR54" s="76"/>
      <c r="TCS54" s="76"/>
      <c r="TCT54" s="76"/>
      <c r="TCU54" s="76"/>
      <c r="TCV54" s="76"/>
      <c r="TCW54" s="76"/>
      <c r="TCX54" s="76"/>
      <c r="TCY54" s="76"/>
      <c r="TCZ54" s="76"/>
      <c r="TDA54" s="76"/>
      <c r="TDB54" s="76"/>
      <c r="TDC54" s="76"/>
      <c r="TDD54" s="76"/>
      <c r="TDE54" s="76"/>
      <c r="TDF54" s="76"/>
      <c r="TDG54" s="76"/>
      <c r="TDH54" s="76"/>
      <c r="TDI54" s="76"/>
      <c r="TDJ54" s="76"/>
      <c r="TDK54" s="76"/>
      <c r="TDL54" s="76"/>
      <c r="TDM54" s="76"/>
      <c r="TDN54" s="76"/>
      <c r="TDO54" s="76"/>
      <c r="TDP54" s="76"/>
      <c r="TDQ54" s="76"/>
      <c r="TDR54" s="76"/>
      <c r="TDS54" s="76"/>
      <c r="TDT54" s="76"/>
      <c r="TDU54" s="76"/>
      <c r="TDV54" s="76"/>
      <c r="TDW54" s="76"/>
      <c r="TDX54" s="76"/>
      <c r="TDY54" s="76"/>
      <c r="TDZ54" s="76"/>
      <c r="TEA54" s="76"/>
      <c r="TEB54" s="76"/>
      <c r="TEC54" s="76"/>
      <c r="TED54" s="76"/>
      <c r="TEE54" s="76"/>
      <c r="TEF54" s="76"/>
      <c r="TEG54" s="76"/>
      <c r="TEH54" s="76"/>
      <c r="TEI54" s="76"/>
      <c r="TEJ54" s="76"/>
      <c r="TEK54" s="76"/>
      <c r="TEL54" s="76"/>
      <c r="TEM54" s="76"/>
      <c r="TEN54" s="76"/>
      <c r="TEO54" s="76"/>
      <c r="TEP54" s="76"/>
      <c r="TEQ54" s="76"/>
      <c r="TER54" s="76"/>
      <c r="TES54" s="76"/>
      <c r="TET54" s="76"/>
      <c r="TEU54" s="76"/>
      <c r="TEV54" s="76"/>
      <c r="TEW54" s="76"/>
      <c r="TEX54" s="76"/>
      <c r="TEY54" s="76"/>
      <c r="TEZ54" s="76"/>
      <c r="TFA54" s="76"/>
      <c r="TFB54" s="76"/>
      <c r="TFC54" s="76"/>
      <c r="TFD54" s="76"/>
      <c r="TFE54" s="76"/>
      <c r="TFF54" s="76"/>
      <c r="TFG54" s="76"/>
      <c r="TFH54" s="76"/>
      <c r="TFI54" s="76"/>
      <c r="TFJ54" s="76"/>
      <c r="TFK54" s="76"/>
      <c r="TFL54" s="76"/>
      <c r="TFM54" s="76"/>
      <c r="TFN54" s="76"/>
      <c r="TFO54" s="76"/>
      <c r="TFP54" s="76"/>
      <c r="TFQ54" s="76"/>
      <c r="TFR54" s="76"/>
      <c r="TFS54" s="76"/>
      <c r="TFT54" s="76"/>
      <c r="TFU54" s="76"/>
      <c r="TFV54" s="76"/>
      <c r="TFW54" s="76"/>
      <c r="TFX54" s="76"/>
      <c r="TFY54" s="76"/>
      <c r="TFZ54" s="76"/>
      <c r="TGA54" s="76"/>
      <c r="TGB54" s="76"/>
      <c r="TGC54" s="76"/>
      <c r="TGD54" s="76"/>
      <c r="TGE54" s="76"/>
      <c r="TGF54" s="76"/>
      <c r="TGG54" s="76"/>
      <c r="TGH54" s="76"/>
      <c r="TGI54" s="76"/>
      <c r="TGJ54" s="76"/>
      <c r="TGK54" s="76"/>
      <c r="TGL54" s="76"/>
      <c r="TGM54" s="76"/>
      <c r="TGN54" s="76"/>
      <c r="TGO54" s="76"/>
      <c r="TGP54" s="76"/>
      <c r="TGQ54" s="76"/>
      <c r="TGR54" s="76"/>
      <c r="TGS54" s="76"/>
      <c r="TGT54" s="76"/>
      <c r="TGU54" s="76"/>
      <c r="TGV54" s="76"/>
      <c r="TGW54" s="76"/>
      <c r="TGX54" s="76"/>
      <c r="TGY54" s="76"/>
      <c r="TGZ54" s="76"/>
      <c r="THA54" s="76"/>
      <c r="THB54" s="76"/>
      <c r="THC54" s="76"/>
      <c r="THD54" s="76"/>
      <c r="THE54" s="76"/>
      <c r="THF54" s="76"/>
      <c r="THG54" s="76"/>
      <c r="THH54" s="76"/>
      <c r="THI54" s="76"/>
      <c r="THJ54" s="76"/>
      <c r="THK54" s="76"/>
      <c r="THL54" s="76"/>
      <c r="THM54" s="76"/>
      <c r="THN54" s="76"/>
      <c r="THO54" s="76"/>
      <c r="THP54" s="76"/>
      <c r="THQ54" s="76"/>
      <c r="THR54" s="76"/>
      <c r="THS54" s="76"/>
      <c r="THT54" s="76"/>
      <c r="THU54" s="76"/>
      <c r="THV54" s="76"/>
      <c r="THW54" s="76"/>
      <c r="THX54" s="76"/>
      <c r="THY54" s="76"/>
      <c r="THZ54" s="76"/>
      <c r="TIA54" s="76"/>
      <c r="TIB54" s="76"/>
      <c r="TIC54" s="76"/>
      <c r="TID54" s="76"/>
      <c r="TIE54" s="76"/>
      <c r="TIF54" s="76"/>
      <c r="TIG54" s="76"/>
      <c r="TIH54" s="76"/>
      <c r="TII54" s="76"/>
      <c r="TIJ54" s="76"/>
      <c r="TIK54" s="76"/>
      <c r="TIL54" s="76"/>
      <c r="TIM54" s="76"/>
      <c r="TIN54" s="76"/>
      <c r="TIO54" s="76"/>
      <c r="TIP54" s="76"/>
      <c r="TIQ54" s="76"/>
      <c r="TIR54" s="76"/>
      <c r="TIS54" s="76"/>
      <c r="TIT54" s="76"/>
      <c r="TIU54" s="76"/>
      <c r="TIV54" s="76"/>
      <c r="TIW54" s="76"/>
      <c r="TIX54" s="76"/>
      <c r="TIY54" s="76"/>
      <c r="TIZ54" s="76"/>
      <c r="TJA54" s="76"/>
      <c r="TJB54" s="76"/>
      <c r="TJC54" s="76"/>
      <c r="TJD54" s="76"/>
      <c r="TJE54" s="76"/>
      <c r="TJF54" s="76"/>
      <c r="TJG54" s="76"/>
      <c r="TJH54" s="76"/>
      <c r="TJI54" s="76"/>
      <c r="TJJ54" s="76"/>
      <c r="TJK54" s="76"/>
      <c r="TJL54" s="76"/>
      <c r="TJM54" s="76"/>
      <c r="TJN54" s="76"/>
      <c r="TJO54" s="76"/>
      <c r="TJP54" s="76"/>
      <c r="TJQ54" s="76"/>
      <c r="TJR54" s="76"/>
      <c r="TJS54" s="76"/>
      <c r="TJT54" s="76"/>
      <c r="TJU54" s="76"/>
      <c r="TJV54" s="76"/>
      <c r="TJW54" s="76"/>
      <c r="TJX54" s="76"/>
      <c r="TJY54" s="76"/>
      <c r="TJZ54" s="76"/>
      <c r="TKA54" s="76"/>
      <c r="TKB54" s="76"/>
      <c r="TKC54" s="76"/>
      <c r="TKD54" s="76"/>
      <c r="TKE54" s="76"/>
      <c r="TKF54" s="76"/>
      <c r="TKG54" s="76"/>
      <c r="TKH54" s="76"/>
      <c r="TKI54" s="76"/>
      <c r="TKJ54" s="76"/>
      <c r="TKK54" s="76"/>
      <c r="TKL54" s="76"/>
      <c r="TKM54" s="76"/>
      <c r="TKN54" s="76"/>
      <c r="TKO54" s="76"/>
      <c r="TKP54" s="76"/>
      <c r="TKQ54" s="76"/>
      <c r="TKR54" s="76"/>
      <c r="TKS54" s="76"/>
      <c r="TKT54" s="76"/>
      <c r="TKU54" s="76"/>
      <c r="TKV54" s="76"/>
      <c r="TKW54" s="76"/>
      <c r="TKX54" s="76"/>
      <c r="TKY54" s="76"/>
      <c r="TKZ54" s="76"/>
      <c r="TLA54" s="76"/>
      <c r="TLB54" s="76"/>
      <c r="TLC54" s="76"/>
      <c r="TLD54" s="76"/>
      <c r="TLE54" s="76"/>
      <c r="TLF54" s="76"/>
      <c r="TLG54" s="76"/>
      <c r="TLH54" s="76"/>
      <c r="TLI54" s="76"/>
      <c r="TLJ54" s="76"/>
      <c r="TLK54" s="76"/>
      <c r="TLL54" s="76"/>
      <c r="TLM54" s="76"/>
      <c r="TLN54" s="76"/>
      <c r="TLO54" s="76"/>
      <c r="TLP54" s="76"/>
      <c r="TLQ54" s="76"/>
      <c r="TLR54" s="76"/>
      <c r="TLS54" s="76"/>
      <c r="TLT54" s="76"/>
      <c r="TLU54" s="76"/>
      <c r="TLV54" s="76"/>
      <c r="TLW54" s="76"/>
      <c r="TLX54" s="76"/>
      <c r="TLY54" s="76"/>
      <c r="TLZ54" s="76"/>
      <c r="TMA54" s="76"/>
      <c r="TMB54" s="76"/>
      <c r="TMC54" s="76"/>
      <c r="TMD54" s="76"/>
      <c r="TME54" s="76"/>
      <c r="TMF54" s="76"/>
      <c r="TMG54" s="76"/>
      <c r="TMH54" s="76"/>
      <c r="TMI54" s="76"/>
      <c r="TMJ54" s="76"/>
      <c r="TMK54" s="76"/>
      <c r="TML54" s="76"/>
      <c r="TMM54" s="76"/>
      <c r="TMN54" s="76"/>
      <c r="TMO54" s="76"/>
      <c r="TMP54" s="76"/>
      <c r="TMQ54" s="76"/>
      <c r="TMR54" s="76"/>
      <c r="TMS54" s="76"/>
      <c r="TMT54" s="76"/>
      <c r="TMU54" s="76"/>
      <c r="TMV54" s="76"/>
      <c r="TMW54" s="76"/>
      <c r="TMX54" s="76"/>
      <c r="TMY54" s="76"/>
      <c r="TMZ54" s="76"/>
      <c r="TNA54" s="76"/>
      <c r="TNB54" s="76"/>
      <c r="TNC54" s="76"/>
      <c r="TND54" s="76"/>
      <c r="TNE54" s="76"/>
      <c r="TNF54" s="76"/>
      <c r="TNG54" s="76"/>
      <c r="TNH54" s="76"/>
      <c r="TNI54" s="76"/>
      <c r="TNJ54" s="76"/>
      <c r="TNK54" s="76"/>
      <c r="TNL54" s="76"/>
      <c r="TNM54" s="76"/>
      <c r="TNN54" s="76"/>
      <c r="TNO54" s="76"/>
      <c r="TNP54" s="76"/>
      <c r="TNQ54" s="76"/>
      <c r="TNR54" s="76"/>
      <c r="TNS54" s="76"/>
      <c r="TNT54" s="76"/>
      <c r="TNU54" s="76"/>
      <c r="TNV54" s="76"/>
      <c r="TNW54" s="76"/>
      <c r="TNX54" s="76"/>
      <c r="TNY54" s="76"/>
      <c r="TNZ54" s="76"/>
      <c r="TOA54" s="76"/>
      <c r="TOB54" s="76"/>
      <c r="TOC54" s="76"/>
      <c r="TOD54" s="76"/>
      <c r="TOE54" s="76"/>
      <c r="TOF54" s="76"/>
      <c r="TOG54" s="76"/>
      <c r="TOH54" s="76"/>
      <c r="TOI54" s="76"/>
      <c r="TOJ54" s="76"/>
      <c r="TOK54" s="76"/>
      <c r="TOL54" s="76"/>
      <c r="TOM54" s="76"/>
      <c r="TON54" s="76"/>
      <c r="TOO54" s="76"/>
      <c r="TOP54" s="76"/>
      <c r="TOQ54" s="76"/>
      <c r="TOR54" s="76"/>
      <c r="TOS54" s="76"/>
      <c r="TOT54" s="76"/>
      <c r="TOU54" s="76"/>
      <c r="TOV54" s="76"/>
      <c r="TOW54" s="76"/>
      <c r="TOX54" s="76"/>
      <c r="TOY54" s="76"/>
      <c r="TOZ54" s="76"/>
      <c r="TPA54" s="76"/>
      <c r="TPB54" s="76"/>
      <c r="TPC54" s="76"/>
      <c r="TPD54" s="76"/>
      <c r="TPE54" s="76"/>
      <c r="TPF54" s="76"/>
      <c r="TPG54" s="76"/>
      <c r="TPH54" s="76"/>
      <c r="TPI54" s="76"/>
      <c r="TPJ54" s="76"/>
      <c r="TPK54" s="76"/>
      <c r="TPL54" s="76"/>
      <c r="TPM54" s="76"/>
      <c r="TPN54" s="76"/>
      <c r="TPO54" s="76"/>
      <c r="TPP54" s="76"/>
      <c r="TPQ54" s="76"/>
      <c r="TPR54" s="76"/>
      <c r="TPS54" s="76"/>
      <c r="TPT54" s="76"/>
      <c r="TPU54" s="76"/>
      <c r="TPV54" s="76"/>
      <c r="TPW54" s="76"/>
      <c r="TPX54" s="76"/>
      <c r="TPY54" s="76"/>
      <c r="TPZ54" s="76"/>
      <c r="TQA54" s="76"/>
      <c r="TQB54" s="76"/>
      <c r="TQC54" s="76"/>
      <c r="TQD54" s="76"/>
      <c r="TQE54" s="76"/>
      <c r="TQF54" s="76"/>
      <c r="TQG54" s="76"/>
      <c r="TQH54" s="76"/>
      <c r="TQI54" s="76"/>
      <c r="TQJ54" s="76"/>
      <c r="TQK54" s="76"/>
      <c r="TQL54" s="76"/>
      <c r="TQM54" s="76"/>
      <c r="TQN54" s="76"/>
      <c r="TQO54" s="76"/>
      <c r="TQP54" s="76"/>
      <c r="TQQ54" s="76"/>
      <c r="TQR54" s="76"/>
      <c r="TQS54" s="76"/>
      <c r="TQT54" s="76"/>
      <c r="TQU54" s="76"/>
      <c r="TQV54" s="76"/>
      <c r="TQW54" s="76"/>
      <c r="TQX54" s="76"/>
      <c r="TQY54" s="76"/>
      <c r="TQZ54" s="76"/>
      <c r="TRA54" s="76"/>
      <c r="TRB54" s="76"/>
      <c r="TRC54" s="76"/>
      <c r="TRD54" s="76"/>
      <c r="TRE54" s="76"/>
      <c r="TRF54" s="76"/>
      <c r="TRG54" s="76"/>
      <c r="TRH54" s="76"/>
      <c r="TRI54" s="76"/>
      <c r="TRJ54" s="76"/>
      <c r="TRK54" s="76"/>
      <c r="TRL54" s="76"/>
      <c r="TRM54" s="76"/>
      <c r="TRN54" s="76"/>
      <c r="TRO54" s="76"/>
      <c r="TRP54" s="76"/>
      <c r="TRQ54" s="76"/>
      <c r="TRR54" s="76"/>
      <c r="TRS54" s="76"/>
      <c r="TRT54" s="76"/>
      <c r="TRU54" s="76"/>
      <c r="TRV54" s="76"/>
      <c r="TRW54" s="76"/>
      <c r="TRX54" s="76"/>
      <c r="TRY54" s="76"/>
      <c r="TRZ54" s="76"/>
      <c r="TSA54" s="76"/>
      <c r="TSB54" s="76"/>
      <c r="TSC54" s="76"/>
      <c r="TSD54" s="76"/>
      <c r="TSE54" s="76"/>
      <c r="TSF54" s="76"/>
      <c r="TSG54" s="76"/>
      <c r="TSH54" s="76"/>
      <c r="TSI54" s="76"/>
      <c r="TSJ54" s="76"/>
      <c r="TSK54" s="76"/>
      <c r="TSL54" s="76"/>
      <c r="TSM54" s="76"/>
      <c r="TSN54" s="76"/>
      <c r="TSO54" s="76"/>
      <c r="TSP54" s="76"/>
      <c r="TSQ54" s="76"/>
      <c r="TSR54" s="76"/>
      <c r="TSS54" s="76"/>
      <c r="TST54" s="76"/>
      <c r="TSU54" s="76"/>
      <c r="TSV54" s="76"/>
      <c r="TSW54" s="76"/>
      <c r="TSX54" s="76"/>
      <c r="TSY54" s="76"/>
      <c r="TSZ54" s="76"/>
      <c r="TTA54" s="76"/>
      <c r="TTB54" s="76"/>
      <c r="TTC54" s="76"/>
      <c r="TTD54" s="76"/>
      <c r="TTE54" s="76"/>
      <c r="TTF54" s="76"/>
      <c r="TTG54" s="76"/>
      <c r="TTH54" s="76"/>
      <c r="TTI54" s="76"/>
      <c r="TTJ54" s="76"/>
      <c r="TTK54" s="76"/>
      <c r="TTL54" s="76"/>
      <c r="TTM54" s="76"/>
      <c r="TTN54" s="76"/>
      <c r="TTO54" s="76"/>
      <c r="TTP54" s="76"/>
      <c r="TTQ54" s="76"/>
      <c r="TTR54" s="76"/>
      <c r="TTS54" s="76"/>
      <c r="TTT54" s="76"/>
      <c r="TTU54" s="76"/>
      <c r="TTV54" s="76"/>
      <c r="TTW54" s="76"/>
      <c r="TTX54" s="76"/>
      <c r="TTY54" s="76"/>
      <c r="TTZ54" s="76"/>
      <c r="TUA54" s="76"/>
      <c r="TUB54" s="76"/>
      <c r="TUC54" s="76"/>
      <c r="TUD54" s="76"/>
      <c r="TUE54" s="76"/>
      <c r="TUF54" s="76"/>
      <c r="TUG54" s="76"/>
      <c r="TUH54" s="76"/>
      <c r="TUI54" s="76"/>
      <c r="TUJ54" s="76"/>
      <c r="TUK54" s="76"/>
      <c r="TUL54" s="76"/>
      <c r="TUM54" s="76"/>
      <c r="TUN54" s="76"/>
      <c r="TUO54" s="76"/>
      <c r="TUP54" s="76"/>
      <c r="TUQ54" s="76"/>
      <c r="TUR54" s="76"/>
      <c r="TUS54" s="76"/>
      <c r="TUT54" s="76"/>
      <c r="TUU54" s="76"/>
      <c r="TUV54" s="76"/>
      <c r="TUW54" s="76"/>
      <c r="TUX54" s="76"/>
      <c r="TUY54" s="76"/>
      <c r="TUZ54" s="76"/>
      <c r="TVA54" s="76"/>
      <c r="TVB54" s="76"/>
      <c r="TVC54" s="76"/>
      <c r="TVD54" s="76"/>
      <c r="TVE54" s="76"/>
      <c r="TVF54" s="76"/>
      <c r="TVG54" s="76"/>
      <c r="TVH54" s="76"/>
      <c r="TVI54" s="76"/>
      <c r="TVJ54" s="76"/>
      <c r="TVK54" s="76"/>
      <c r="TVL54" s="76"/>
      <c r="TVM54" s="76"/>
      <c r="TVN54" s="76"/>
      <c r="TVO54" s="76"/>
      <c r="TVP54" s="76"/>
      <c r="TVQ54" s="76"/>
      <c r="TVR54" s="76"/>
      <c r="TVS54" s="76"/>
      <c r="TVT54" s="76"/>
      <c r="TVU54" s="76"/>
      <c r="TVV54" s="76"/>
      <c r="TVW54" s="76"/>
      <c r="TVX54" s="76"/>
      <c r="TVY54" s="76"/>
      <c r="TVZ54" s="76"/>
      <c r="TWA54" s="76"/>
      <c r="TWB54" s="76"/>
      <c r="TWC54" s="76"/>
      <c r="TWD54" s="76"/>
      <c r="TWE54" s="76"/>
      <c r="TWF54" s="76"/>
      <c r="TWG54" s="76"/>
      <c r="TWH54" s="76"/>
      <c r="TWI54" s="76"/>
      <c r="TWJ54" s="76"/>
      <c r="TWK54" s="76"/>
      <c r="TWL54" s="76"/>
      <c r="TWM54" s="76"/>
      <c r="TWN54" s="76"/>
      <c r="TWO54" s="76"/>
      <c r="TWP54" s="76"/>
      <c r="TWQ54" s="76"/>
      <c r="TWR54" s="76"/>
      <c r="TWS54" s="76"/>
      <c r="TWT54" s="76"/>
      <c r="TWU54" s="76"/>
      <c r="TWV54" s="76"/>
      <c r="TWW54" s="76"/>
      <c r="TWX54" s="76"/>
      <c r="TWY54" s="76"/>
      <c r="TWZ54" s="76"/>
      <c r="TXA54" s="76"/>
      <c r="TXB54" s="76"/>
      <c r="TXC54" s="76"/>
      <c r="TXD54" s="76"/>
      <c r="TXE54" s="76"/>
      <c r="TXF54" s="76"/>
      <c r="TXG54" s="76"/>
      <c r="TXH54" s="76"/>
      <c r="TXI54" s="76"/>
      <c r="TXJ54" s="76"/>
      <c r="TXK54" s="76"/>
      <c r="TXL54" s="76"/>
      <c r="TXM54" s="76"/>
      <c r="TXN54" s="76"/>
      <c r="TXO54" s="76"/>
      <c r="TXP54" s="76"/>
      <c r="TXQ54" s="76"/>
      <c r="TXR54" s="76"/>
      <c r="TXS54" s="76"/>
      <c r="TXT54" s="76"/>
      <c r="TXU54" s="76"/>
      <c r="TXV54" s="76"/>
      <c r="TXW54" s="76"/>
      <c r="TXX54" s="76"/>
      <c r="TXY54" s="76"/>
      <c r="TXZ54" s="76"/>
      <c r="TYA54" s="76"/>
      <c r="TYB54" s="76"/>
      <c r="TYC54" s="76"/>
      <c r="TYD54" s="76"/>
      <c r="TYE54" s="76"/>
      <c r="TYF54" s="76"/>
      <c r="TYG54" s="76"/>
      <c r="TYH54" s="76"/>
      <c r="TYI54" s="76"/>
      <c r="TYJ54" s="76"/>
      <c r="TYK54" s="76"/>
      <c r="TYL54" s="76"/>
      <c r="TYM54" s="76"/>
      <c r="TYN54" s="76"/>
      <c r="TYO54" s="76"/>
      <c r="TYP54" s="76"/>
      <c r="TYQ54" s="76"/>
      <c r="TYR54" s="76"/>
      <c r="TYS54" s="76"/>
      <c r="TYT54" s="76"/>
      <c r="TYU54" s="76"/>
      <c r="TYV54" s="76"/>
      <c r="TYW54" s="76"/>
      <c r="TYX54" s="76"/>
      <c r="TYY54" s="76"/>
      <c r="TYZ54" s="76"/>
      <c r="TZA54" s="76"/>
      <c r="TZB54" s="76"/>
      <c r="TZC54" s="76"/>
      <c r="TZD54" s="76"/>
      <c r="TZE54" s="76"/>
      <c r="TZF54" s="76"/>
      <c r="TZG54" s="76"/>
      <c r="TZH54" s="76"/>
      <c r="TZI54" s="76"/>
      <c r="TZJ54" s="76"/>
      <c r="TZK54" s="76"/>
      <c r="TZL54" s="76"/>
      <c r="TZM54" s="76"/>
      <c r="TZN54" s="76"/>
      <c r="TZO54" s="76"/>
      <c r="TZP54" s="76"/>
      <c r="TZQ54" s="76"/>
      <c r="TZR54" s="76"/>
      <c r="TZS54" s="76"/>
      <c r="TZT54" s="76"/>
      <c r="TZU54" s="76"/>
      <c r="TZV54" s="76"/>
      <c r="TZW54" s="76"/>
      <c r="TZX54" s="76"/>
      <c r="TZY54" s="76"/>
      <c r="TZZ54" s="76"/>
      <c r="UAA54" s="76"/>
      <c r="UAB54" s="76"/>
      <c r="UAC54" s="76"/>
      <c r="UAD54" s="76"/>
      <c r="UAE54" s="76"/>
      <c r="UAF54" s="76"/>
      <c r="UAG54" s="76"/>
      <c r="UAH54" s="76"/>
      <c r="UAI54" s="76"/>
      <c r="UAJ54" s="76"/>
      <c r="UAK54" s="76"/>
      <c r="UAL54" s="76"/>
      <c r="UAM54" s="76"/>
      <c r="UAN54" s="76"/>
      <c r="UAO54" s="76"/>
      <c r="UAP54" s="76"/>
      <c r="UAQ54" s="76"/>
      <c r="UAR54" s="76"/>
      <c r="UAS54" s="76"/>
      <c r="UAT54" s="76"/>
      <c r="UAU54" s="76"/>
      <c r="UAV54" s="76"/>
      <c r="UAW54" s="76"/>
      <c r="UAX54" s="76"/>
      <c r="UAY54" s="76"/>
      <c r="UAZ54" s="76"/>
      <c r="UBA54" s="76"/>
      <c r="UBB54" s="76"/>
      <c r="UBC54" s="76"/>
      <c r="UBD54" s="76"/>
      <c r="UBE54" s="76"/>
      <c r="UBF54" s="76"/>
      <c r="UBG54" s="76"/>
      <c r="UBH54" s="76"/>
      <c r="UBI54" s="76"/>
      <c r="UBJ54" s="76"/>
      <c r="UBK54" s="76"/>
      <c r="UBL54" s="76"/>
      <c r="UBM54" s="76"/>
      <c r="UBN54" s="76"/>
      <c r="UBO54" s="76"/>
      <c r="UBP54" s="76"/>
      <c r="UBQ54" s="76"/>
      <c r="UBR54" s="76"/>
      <c r="UBS54" s="76"/>
      <c r="UBT54" s="76"/>
      <c r="UBU54" s="76"/>
      <c r="UBV54" s="76"/>
      <c r="UBW54" s="76"/>
      <c r="UBX54" s="76"/>
      <c r="UBY54" s="76"/>
      <c r="UBZ54" s="76"/>
      <c r="UCA54" s="76"/>
      <c r="UCB54" s="76"/>
      <c r="UCC54" s="76"/>
      <c r="UCD54" s="76"/>
      <c r="UCE54" s="76"/>
      <c r="UCF54" s="76"/>
      <c r="UCG54" s="76"/>
      <c r="UCH54" s="76"/>
      <c r="UCI54" s="76"/>
      <c r="UCJ54" s="76"/>
      <c r="UCK54" s="76"/>
      <c r="UCL54" s="76"/>
      <c r="UCM54" s="76"/>
      <c r="UCN54" s="76"/>
      <c r="UCO54" s="76"/>
      <c r="UCP54" s="76"/>
      <c r="UCQ54" s="76"/>
      <c r="UCR54" s="76"/>
      <c r="UCS54" s="76"/>
      <c r="UCT54" s="76"/>
      <c r="UCU54" s="76"/>
      <c r="UCV54" s="76"/>
      <c r="UCW54" s="76"/>
      <c r="UCX54" s="76"/>
      <c r="UCY54" s="76"/>
      <c r="UCZ54" s="76"/>
      <c r="UDA54" s="76"/>
      <c r="UDB54" s="76"/>
      <c r="UDC54" s="76"/>
      <c r="UDD54" s="76"/>
      <c r="UDE54" s="76"/>
      <c r="UDF54" s="76"/>
      <c r="UDG54" s="76"/>
      <c r="UDH54" s="76"/>
      <c r="UDI54" s="76"/>
      <c r="UDJ54" s="76"/>
      <c r="UDK54" s="76"/>
      <c r="UDL54" s="76"/>
      <c r="UDM54" s="76"/>
      <c r="UDN54" s="76"/>
      <c r="UDO54" s="76"/>
      <c r="UDP54" s="76"/>
      <c r="UDQ54" s="76"/>
      <c r="UDR54" s="76"/>
      <c r="UDS54" s="76"/>
      <c r="UDT54" s="76"/>
      <c r="UDU54" s="76"/>
      <c r="UDV54" s="76"/>
      <c r="UDW54" s="76"/>
      <c r="UDX54" s="76"/>
      <c r="UDY54" s="76"/>
      <c r="UDZ54" s="76"/>
      <c r="UEA54" s="76"/>
      <c r="UEB54" s="76"/>
      <c r="UEC54" s="76"/>
      <c r="UED54" s="76"/>
      <c r="UEE54" s="76"/>
      <c r="UEF54" s="76"/>
      <c r="UEG54" s="76"/>
      <c r="UEH54" s="76"/>
      <c r="UEI54" s="76"/>
      <c r="UEJ54" s="76"/>
      <c r="UEK54" s="76"/>
      <c r="UEL54" s="76"/>
      <c r="UEM54" s="76"/>
      <c r="UEN54" s="76"/>
      <c r="UEO54" s="76"/>
      <c r="UEP54" s="76"/>
      <c r="UEQ54" s="76"/>
      <c r="UER54" s="76"/>
      <c r="UES54" s="76"/>
      <c r="UET54" s="76"/>
      <c r="UEU54" s="76"/>
      <c r="UEV54" s="76"/>
      <c r="UEW54" s="76"/>
      <c r="UEX54" s="76"/>
      <c r="UEY54" s="76"/>
      <c r="UEZ54" s="76"/>
      <c r="UFA54" s="76"/>
      <c r="UFB54" s="76"/>
      <c r="UFC54" s="76"/>
      <c r="UFD54" s="76"/>
      <c r="UFE54" s="76"/>
      <c r="UFF54" s="76"/>
      <c r="UFG54" s="76"/>
      <c r="UFH54" s="76"/>
      <c r="UFI54" s="76"/>
      <c r="UFJ54" s="76"/>
      <c r="UFK54" s="76"/>
      <c r="UFL54" s="76"/>
      <c r="UFM54" s="76"/>
      <c r="UFN54" s="76"/>
      <c r="UFO54" s="76"/>
      <c r="UFP54" s="76"/>
      <c r="UFQ54" s="76"/>
      <c r="UFR54" s="76"/>
      <c r="UFS54" s="76"/>
      <c r="UFT54" s="76"/>
      <c r="UFU54" s="76"/>
      <c r="UFV54" s="76"/>
      <c r="UFW54" s="76"/>
      <c r="UFX54" s="76"/>
      <c r="UFY54" s="76"/>
      <c r="UFZ54" s="76"/>
      <c r="UGA54" s="76"/>
      <c r="UGB54" s="76"/>
      <c r="UGC54" s="76"/>
      <c r="UGD54" s="76"/>
      <c r="UGE54" s="76"/>
      <c r="UGF54" s="76"/>
      <c r="UGG54" s="76"/>
      <c r="UGH54" s="76"/>
      <c r="UGI54" s="76"/>
      <c r="UGJ54" s="76"/>
      <c r="UGK54" s="76"/>
      <c r="UGL54" s="76"/>
      <c r="UGM54" s="76"/>
      <c r="UGN54" s="76"/>
      <c r="UGO54" s="76"/>
      <c r="UGP54" s="76"/>
      <c r="UGQ54" s="76"/>
      <c r="UGR54" s="76"/>
      <c r="UGS54" s="76"/>
      <c r="UGT54" s="76"/>
      <c r="UGU54" s="76"/>
      <c r="UGV54" s="76"/>
      <c r="UGW54" s="76"/>
      <c r="UGX54" s="76"/>
      <c r="UGY54" s="76"/>
      <c r="UGZ54" s="76"/>
      <c r="UHA54" s="76"/>
      <c r="UHB54" s="76"/>
      <c r="UHC54" s="76"/>
      <c r="UHD54" s="76"/>
      <c r="UHE54" s="76"/>
      <c r="UHF54" s="76"/>
      <c r="UHG54" s="76"/>
      <c r="UHH54" s="76"/>
      <c r="UHI54" s="76"/>
      <c r="UHJ54" s="76"/>
      <c r="UHK54" s="76"/>
      <c r="UHL54" s="76"/>
      <c r="UHM54" s="76"/>
      <c r="UHN54" s="76"/>
      <c r="UHO54" s="76"/>
      <c r="UHP54" s="76"/>
      <c r="UHQ54" s="76"/>
      <c r="UHR54" s="76"/>
      <c r="UHS54" s="76"/>
      <c r="UHT54" s="76"/>
      <c r="UHU54" s="76"/>
      <c r="UHV54" s="76"/>
      <c r="UHW54" s="76"/>
      <c r="UHX54" s="76"/>
      <c r="UHY54" s="76"/>
      <c r="UHZ54" s="76"/>
      <c r="UIA54" s="76"/>
      <c r="UIB54" s="76"/>
      <c r="UIC54" s="76"/>
      <c r="UID54" s="76"/>
      <c r="UIE54" s="76"/>
      <c r="UIF54" s="76"/>
      <c r="UIG54" s="76"/>
      <c r="UIH54" s="76"/>
      <c r="UII54" s="76"/>
      <c r="UIJ54" s="76"/>
      <c r="UIK54" s="76"/>
      <c r="UIL54" s="76"/>
      <c r="UIM54" s="76"/>
      <c r="UIN54" s="76"/>
      <c r="UIO54" s="76"/>
      <c r="UIP54" s="76"/>
      <c r="UIQ54" s="76"/>
      <c r="UIR54" s="76"/>
      <c r="UIS54" s="76"/>
      <c r="UIT54" s="76"/>
      <c r="UIU54" s="76"/>
      <c r="UIV54" s="76"/>
      <c r="UIW54" s="76"/>
      <c r="UIX54" s="76"/>
      <c r="UIY54" s="76"/>
      <c r="UIZ54" s="76"/>
      <c r="UJA54" s="76"/>
      <c r="UJB54" s="76"/>
      <c r="UJC54" s="76"/>
      <c r="UJD54" s="76"/>
      <c r="UJE54" s="76"/>
      <c r="UJF54" s="76"/>
      <c r="UJG54" s="76"/>
      <c r="UJH54" s="76"/>
      <c r="UJI54" s="76"/>
      <c r="UJJ54" s="76"/>
      <c r="UJK54" s="76"/>
      <c r="UJL54" s="76"/>
      <c r="UJM54" s="76"/>
      <c r="UJN54" s="76"/>
      <c r="UJO54" s="76"/>
      <c r="UJP54" s="76"/>
      <c r="UJQ54" s="76"/>
      <c r="UJR54" s="76"/>
      <c r="UJS54" s="76"/>
      <c r="UJT54" s="76"/>
      <c r="UJU54" s="76"/>
      <c r="UJV54" s="76"/>
      <c r="UJW54" s="76"/>
      <c r="UJX54" s="76"/>
      <c r="UJY54" s="76"/>
      <c r="UJZ54" s="76"/>
      <c r="UKA54" s="76"/>
      <c r="UKB54" s="76"/>
      <c r="UKC54" s="76"/>
      <c r="UKD54" s="76"/>
      <c r="UKE54" s="76"/>
      <c r="UKF54" s="76"/>
      <c r="UKG54" s="76"/>
      <c r="UKH54" s="76"/>
      <c r="UKI54" s="76"/>
      <c r="UKJ54" s="76"/>
      <c r="UKK54" s="76"/>
      <c r="UKL54" s="76"/>
      <c r="UKM54" s="76"/>
      <c r="UKN54" s="76"/>
      <c r="UKO54" s="76"/>
      <c r="UKP54" s="76"/>
      <c r="UKQ54" s="76"/>
      <c r="UKR54" s="76"/>
      <c r="UKS54" s="76"/>
      <c r="UKT54" s="76"/>
      <c r="UKU54" s="76"/>
      <c r="UKV54" s="76"/>
      <c r="UKW54" s="76"/>
      <c r="UKX54" s="76"/>
      <c r="UKY54" s="76"/>
      <c r="UKZ54" s="76"/>
      <c r="ULA54" s="76"/>
      <c r="ULB54" s="76"/>
      <c r="ULC54" s="76"/>
      <c r="ULD54" s="76"/>
      <c r="ULE54" s="76"/>
      <c r="ULF54" s="76"/>
      <c r="ULG54" s="76"/>
      <c r="ULH54" s="76"/>
      <c r="ULI54" s="76"/>
      <c r="ULJ54" s="76"/>
      <c r="ULK54" s="76"/>
      <c r="ULL54" s="76"/>
      <c r="ULM54" s="76"/>
      <c r="ULN54" s="76"/>
      <c r="ULO54" s="76"/>
      <c r="ULP54" s="76"/>
      <c r="ULQ54" s="76"/>
      <c r="ULR54" s="76"/>
      <c r="ULS54" s="76"/>
      <c r="ULT54" s="76"/>
      <c r="ULU54" s="76"/>
      <c r="ULV54" s="76"/>
      <c r="ULW54" s="76"/>
      <c r="ULX54" s="76"/>
      <c r="ULY54" s="76"/>
      <c r="ULZ54" s="76"/>
      <c r="UMA54" s="76"/>
      <c r="UMB54" s="76"/>
      <c r="UMC54" s="76"/>
      <c r="UMD54" s="76"/>
      <c r="UME54" s="76"/>
      <c r="UMF54" s="76"/>
      <c r="UMG54" s="76"/>
      <c r="UMH54" s="76"/>
      <c r="UMI54" s="76"/>
      <c r="UMJ54" s="76"/>
      <c r="UMK54" s="76"/>
      <c r="UML54" s="76"/>
      <c r="UMM54" s="76"/>
      <c r="UMN54" s="76"/>
      <c r="UMO54" s="76"/>
      <c r="UMP54" s="76"/>
      <c r="UMQ54" s="76"/>
      <c r="UMR54" s="76"/>
      <c r="UMS54" s="76"/>
      <c r="UMT54" s="76"/>
      <c r="UMU54" s="76"/>
      <c r="UMV54" s="76"/>
      <c r="UMW54" s="76"/>
      <c r="UMX54" s="76"/>
      <c r="UMY54" s="76"/>
      <c r="UMZ54" s="76"/>
      <c r="UNA54" s="76"/>
      <c r="UNB54" s="76"/>
      <c r="UNC54" s="76"/>
      <c r="UND54" s="76"/>
      <c r="UNE54" s="76"/>
      <c r="UNF54" s="76"/>
      <c r="UNG54" s="76"/>
      <c r="UNH54" s="76"/>
      <c r="UNI54" s="76"/>
      <c r="UNJ54" s="76"/>
      <c r="UNK54" s="76"/>
      <c r="UNL54" s="76"/>
      <c r="UNM54" s="76"/>
      <c r="UNN54" s="76"/>
      <c r="UNO54" s="76"/>
      <c r="UNP54" s="76"/>
      <c r="UNQ54" s="76"/>
      <c r="UNR54" s="76"/>
      <c r="UNS54" s="76"/>
      <c r="UNT54" s="76"/>
      <c r="UNU54" s="76"/>
      <c r="UNV54" s="76"/>
      <c r="UNW54" s="76"/>
      <c r="UNX54" s="76"/>
      <c r="UNY54" s="76"/>
      <c r="UNZ54" s="76"/>
      <c r="UOA54" s="76"/>
      <c r="UOB54" s="76"/>
      <c r="UOC54" s="76"/>
      <c r="UOD54" s="76"/>
      <c r="UOE54" s="76"/>
      <c r="UOF54" s="76"/>
      <c r="UOG54" s="76"/>
      <c r="UOH54" s="76"/>
      <c r="UOI54" s="76"/>
      <c r="UOJ54" s="76"/>
      <c r="UOK54" s="76"/>
      <c r="UOL54" s="76"/>
      <c r="UOM54" s="76"/>
      <c r="UON54" s="76"/>
      <c r="UOO54" s="76"/>
      <c r="UOP54" s="76"/>
      <c r="UOQ54" s="76"/>
      <c r="UOR54" s="76"/>
      <c r="UOS54" s="76"/>
      <c r="UOT54" s="76"/>
      <c r="UOU54" s="76"/>
      <c r="UOV54" s="76"/>
      <c r="UOW54" s="76"/>
      <c r="UOX54" s="76"/>
      <c r="UOY54" s="76"/>
      <c r="UOZ54" s="76"/>
      <c r="UPA54" s="76"/>
      <c r="UPB54" s="76"/>
      <c r="UPC54" s="76"/>
      <c r="UPD54" s="76"/>
      <c r="UPE54" s="76"/>
      <c r="UPF54" s="76"/>
      <c r="UPG54" s="76"/>
      <c r="UPH54" s="76"/>
      <c r="UPI54" s="76"/>
      <c r="UPJ54" s="76"/>
      <c r="UPK54" s="76"/>
      <c r="UPL54" s="76"/>
      <c r="UPM54" s="76"/>
      <c r="UPN54" s="76"/>
      <c r="UPO54" s="76"/>
      <c r="UPP54" s="76"/>
      <c r="UPQ54" s="76"/>
      <c r="UPR54" s="76"/>
      <c r="UPS54" s="76"/>
      <c r="UPT54" s="76"/>
      <c r="UPU54" s="76"/>
      <c r="UPV54" s="76"/>
      <c r="UPW54" s="76"/>
      <c r="UPX54" s="76"/>
      <c r="UPY54" s="76"/>
      <c r="UPZ54" s="76"/>
      <c r="UQA54" s="76"/>
      <c r="UQB54" s="76"/>
      <c r="UQC54" s="76"/>
      <c r="UQD54" s="76"/>
      <c r="UQE54" s="76"/>
      <c r="UQF54" s="76"/>
      <c r="UQG54" s="76"/>
      <c r="UQH54" s="76"/>
      <c r="UQI54" s="76"/>
      <c r="UQJ54" s="76"/>
      <c r="UQK54" s="76"/>
      <c r="UQL54" s="76"/>
      <c r="UQM54" s="76"/>
      <c r="UQN54" s="76"/>
      <c r="UQO54" s="76"/>
      <c r="UQP54" s="76"/>
      <c r="UQQ54" s="76"/>
      <c r="UQR54" s="76"/>
      <c r="UQS54" s="76"/>
      <c r="UQT54" s="76"/>
      <c r="UQU54" s="76"/>
      <c r="UQV54" s="76"/>
      <c r="UQW54" s="76"/>
      <c r="UQX54" s="76"/>
      <c r="UQY54" s="76"/>
      <c r="UQZ54" s="76"/>
      <c r="URA54" s="76"/>
      <c r="URB54" s="76"/>
      <c r="URC54" s="76"/>
      <c r="URD54" s="76"/>
      <c r="URE54" s="76"/>
      <c r="URF54" s="76"/>
      <c r="URG54" s="76"/>
      <c r="URH54" s="76"/>
      <c r="URI54" s="76"/>
      <c r="URJ54" s="76"/>
      <c r="URK54" s="76"/>
      <c r="URL54" s="76"/>
      <c r="URM54" s="76"/>
      <c r="URN54" s="76"/>
      <c r="URO54" s="76"/>
      <c r="URP54" s="76"/>
      <c r="URQ54" s="76"/>
      <c r="URR54" s="76"/>
      <c r="URS54" s="76"/>
      <c r="URT54" s="76"/>
      <c r="URU54" s="76"/>
      <c r="URV54" s="76"/>
      <c r="URW54" s="76"/>
      <c r="URX54" s="76"/>
      <c r="URY54" s="76"/>
      <c r="URZ54" s="76"/>
      <c r="USA54" s="76"/>
      <c r="USB54" s="76"/>
      <c r="USC54" s="76"/>
      <c r="USD54" s="76"/>
      <c r="USE54" s="76"/>
      <c r="USF54" s="76"/>
      <c r="USG54" s="76"/>
      <c r="USH54" s="76"/>
      <c r="USI54" s="76"/>
      <c r="USJ54" s="76"/>
      <c r="USK54" s="76"/>
      <c r="USL54" s="76"/>
      <c r="USM54" s="76"/>
      <c r="USN54" s="76"/>
      <c r="USO54" s="76"/>
      <c r="USP54" s="76"/>
      <c r="USQ54" s="76"/>
      <c r="USR54" s="76"/>
      <c r="USS54" s="76"/>
      <c r="UST54" s="76"/>
      <c r="USU54" s="76"/>
      <c r="USV54" s="76"/>
      <c r="USW54" s="76"/>
      <c r="USX54" s="76"/>
      <c r="USY54" s="76"/>
      <c r="USZ54" s="76"/>
      <c r="UTA54" s="76"/>
      <c r="UTB54" s="76"/>
      <c r="UTC54" s="76"/>
      <c r="UTD54" s="76"/>
      <c r="UTE54" s="76"/>
      <c r="UTF54" s="76"/>
      <c r="UTG54" s="76"/>
      <c r="UTH54" s="76"/>
      <c r="UTI54" s="76"/>
      <c r="UTJ54" s="76"/>
      <c r="UTK54" s="76"/>
      <c r="UTL54" s="76"/>
      <c r="UTM54" s="76"/>
      <c r="UTN54" s="76"/>
      <c r="UTO54" s="76"/>
      <c r="UTP54" s="76"/>
      <c r="UTQ54" s="76"/>
      <c r="UTR54" s="76"/>
      <c r="UTS54" s="76"/>
      <c r="UTT54" s="76"/>
      <c r="UTU54" s="76"/>
      <c r="UTV54" s="76"/>
      <c r="UTW54" s="76"/>
      <c r="UTX54" s="76"/>
      <c r="UTY54" s="76"/>
      <c r="UTZ54" s="76"/>
      <c r="UUA54" s="76"/>
      <c r="UUB54" s="76"/>
      <c r="UUC54" s="76"/>
      <c r="UUD54" s="76"/>
      <c r="UUE54" s="76"/>
      <c r="UUF54" s="76"/>
      <c r="UUG54" s="76"/>
      <c r="UUH54" s="76"/>
      <c r="UUI54" s="76"/>
      <c r="UUJ54" s="76"/>
      <c r="UUK54" s="76"/>
      <c r="UUL54" s="76"/>
      <c r="UUM54" s="76"/>
      <c r="UUN54" s="76"/>
      <c r="UUO54" s="76"/>
      <c r="UUP54" s="76"/>
      <c r="UUQ54" s="76"/>
      <c r="UUR54" s="76"/>
      <c r="UUS54" s="76"/>
      <c r="UUT54" s="76"/>
      <c r="UUU54" s="76"/>
      <c r="UUV54" s="76"/>
      <c r="UUW54" s="76"/>
      <c r="UUX54" s="76"/>
      <c r="UUY54" s="76"/>
      <c r="UUZ54" s="76"/>
      <c r="UVA54" s="76"/>
      <c r="UVB54" s="76"/>
      <c r="UVC54" s="76"/>
      <c r="UVD54" s="76"/>
      <c r="UVE54" s="76"/>
      <c r="UVF54" s="76"/>
      <c r="UVG54" s="76"/>
      <c r="UVH54" s="76"/>
      <c r="UVI54" s="76"/>
      <c r="UVJ54" s="76"/>
      <c r="UVK54" s="76"/>
      <c r="UVL54" s="76"/>
      <c r="UVM54" s="76"/>
      <c r="UVN54" s="76"/>
      <c r="UVO54" s="76"/>
      <c r="UVP54" s="76"/>
      <c r="UVQ54" s="76"/>
      <c r="UVR54" s="76"/>
      <c r="UVS54" s="76"/>
      <c r="UVT54" s="76"/>
      <c r="UVU54" s="76"/>
      <c r="UVV54" s="76"/>
      <c r="UVW54" s="76"/>
      <c r="UVX54" s="76"/>
      <c r="UVY54" s="76"/>
      <c r="UVZ54" s="76"/>
      <c r="UWA54" s="76"/>
      <c r="UWB54" s="76"/>
      <c r="UWC54" s="76"/>
      <c r="UWD54" s="76"/>
      <c r="UWE54" s="76"/>
      <c r="UWF54" s="76"/>
      <c r="UWG54" s="76"/>
      <c r="UWH54" s="76"/>
      <c r="UWI54" s="76"/>
      <c r="UWJ54" s="76"/>
      <c r="UWK54" s="76"/>
      <c r="UWL54" s="76"/>
      <c r="UWM54" s="76"/>
      <c r="UWN54" s="76"/>
      <c r="UWO54" s="76"/>
      <c r="UWP54" s="76"/>
      <c r="UWQ54" s="76"/>
      <c r="UWR54" s="76"/>
      <c r="UWS54" s="76"/>
      <c r="UWT54" s="76"/>
      <c r="UWU54" s="76"/>
      <c r="UWV54" s="76"/>
      <c r="UWW54" s="76"/>
      <c r="UWX54" s="76"/>
      <c r="UWY54" s="76"/>
      <c r="UWZ54" s="76"/>
      <c r="UXA54" s="76"/>
      <c r="UXB54" s="76"/>
      <c r="UXC54" s="76"/>
      <c r="UXD54" s="76"/>
      <c r="UXE54" s="76"/>
      <c r="UXF54" s="76"/>
      <c r="UXG54" s="76"/>
      <c r="UXH54" s="76"/>
      <c r="UXI54" s="76"/>
      <c r="UXJ54" s="76"/>
      <c r="UXK54" s="76"/>
      <c r="UXL54" s="76"/>
      <c r="UXM54" s="76"/>
      <c r="UXN54" s="76"/>
      <c r="UXO54" s="76"/>
      <c r="UXP54" s="76"/>
      <c r="UXQ54" s="76"/>
      <c r="UXR54" s="76"/>
      <c r="UXS54" s="76"/>
      <c r="UXT54" s="76"/>
      <c r="UXU54" s="76"/>
      <c r="UXV54" s="76"/>
      <c r="UXW54" s="76"/>
      <c r="UXX54" s="76"/>
      <c r="UXY54" s="76"/>
      <c r="UXZ54" s="76"/>
      <c r="UYA54" s="76"/>
      <c r="UYB54" s="76"/>
      <c r="UYC54" s="76"/>
      <c r="UYD54" s="76"/>
      <c r="UYE54" s="76"/>
      <c r="UYF54" s="76"/>
      <c r="UYG54" s="76"/>
      <c r="UYH54" s="76"/>
      <c r="UYI54" s="76"/>
      <c r="UYJ54" s="76"/>
      <c r="UYK54" s="76"/>
      <c r="UYL54" s="76"/>
      <c r="UYM54" s="76"/>
      <c r="UYN54" s="76"/>
      <c r="UYO54" s="76"/>
      <c r="UYP54" s="76"/>
      <c r="UYQ54" s="76"/>
      <c r="UYR54" s="76"/>
      <c r="UYS54" s="76"/>
      <c r="UYT54" s="76"/>
      <c r="UYU54" s="76"/>
      <c r="UYV54" s="76"/>
      <c r="UYW54" s="76"/>
      <c r="UYX54" s="76"/>
      <c r="UYY54" s="76"/>
      <c r="UYZ54" s="76"/>
      <c r="UZA54" s="76"/>
      <c r="UZB54" s="76"/>
      <c r="UZC54" s="76"/>
      <c r="UZD54" s="76"/>
      <c r="UZE54" s="76"/>
      <c r="UZF54" s="76"/>
      <c r="UZG54" s="76"/>
      <c r="UZH54" s="76"/>
      <c r="UZI54" s="76"/>
      <c r="UZJ54" s="76"/>
      <c r="UZK54" s="76"/>
      <c r="UZL54" s="76"/>
      <c r="UZM54" s="76"/>
      <c r="UZN54" s="76"/>
      <c r="UZO54" s="76"/>
      <c r="UZP54" s="76"/>
      <c r="UZQ54" s="76"/>
      <c r="UZR54" s="76"/>
      <c r="UZS54" s="76"/>
      <c r="UZT54" s="76"/>
      <c r="UZU54" s="76"/>
      <c r="UZV54" s="76"/>
      <c r="UZW54" s="76"/>
      <c r="UZX54" s="76"/>
      <c r="UZY54" s="76"/>
      <c r="UZZ54" s="76"/>
      <c r="VAA54" s="76"/>
      <c r="VAB54" s="76"/>
      <c r="VAC54" s="76"/>
      <c r="VAD54" s="76"/>
      <c r="VAE54" s="76"/>
      <c r="VAF54" s="76"/>
      <c r="VAG54" s="76"/>
      <c r="VAH54" s="76"/>
      <c r="VAI54" s="76"/>
      <c r="VAJ54" s="76"/>
      <c r="VAK54" s="76"/>
      <c r="VAL54" s="76"/>
      <c r="VAM54" s="76"/>
      <c r="VAN54" s="76"/>
      <c r="VAO54" s="76"/>
      <c r="VAP54" s="76"/>
      <c r="VAQ54" s="76"/>
      <c r="VAR54" s="76"/>
      <c r="VAS54" s="76"/>
      <c r="VAT54" s="76"/>
      <c r="VAU54" s="76"/>
      <c r="VAV54" s="76"/>
      <c r="VAW54" s="76"/>
      <c r="VAX54" s="76"/>
      <c r="VAY54" s="76"/>
      <c r="VAZ54" s="76"/>
      <c r="VBA54" s="76"/>
      <c r="VBB54" s="76"/>
      <c r="VBC54" s="76"/>
      <c r="VBD54" s="76"/>
      <c r="VBE54" s="76"/>
      <c r="VBF54" s="76"/>
      <c r="VBG54" s="76"/>
      <c r="VBH54" s="76"/>
      <c r="VBI54" s="76"/>
      <c r="VBJ54" s="76"/>
      <c r="VBK54" s="76"/>
      <c r="VBL54" s="76"/>
      <c r="VBM54" s="76"/>
      <c r="VBN54" s="76"/>
      <c r="VBO54" s="76"/>
      <c r="VBP54" s="76"/>
      <c r="VBQ54" s="76"/>
      <c r="VBR54" s="76"/>
      <c r="VBS54" s="76"/>
      <c r="VBT54" s="76"/>
      <c r="VBU54" s="76"/>
      <c r="VBV54" s="76"/>
      <c r="VBW54" s="76"/>
      <c r="VBX54" s="76"/>
      <c r="VBY54" s="76"/>
      <c r="VBZ54" s="76"/>
      <c r="VCA54" s="76"/>
      <c r="VCB54" s="76"/>
      <c r="VCC54" s="76"/>
      <c r="VCD54" s="76"/>
      <c r="VCE54" s="76"/>
      <c r="VCF54" s="76"/>
      <c r="VCG54" s="76"/>
      <c r="VCH54" s="76"/>
      <c r="VCI54" s="76"/>
      <c r="VCJ54" s="76"/>
      <c r="VCK54" s="76"/>
      <c r="VCL54" s="76"/>
      <c r="VCM54" s="76"/>
      <c r="VCN54" s="76"/>
      <c r="VCO54" s="76"/>
      <c r="VCP54" s="76"/>
      <c r="VCQ54" s="76"/>
      <c r="VCR54" s="76"/>
      <c r="VCS54" s="76"/>
      <c r="VCT54" s="76"/>
      <c r="VCU54" s="76"/>
      <c r="VCV54" s="76"/>
      <c r="VCW54" s="76"/>
      <c r="VCX54" s="76"/>
      <c r="VCY54" s="76"/>
      <c r="VCZ54" s="76"/>
      <c r="VDA54" s="76"/>
      <c r="VDB54" s="76"/>
      <c r="VDC54" s="76"/>
      <c r="VDD54" s="76"/>
      <c r="VDE54" s="76"/>
      <c r="VDF54" s="76"/>
      <c r="VDG54" s="76"/>
      <c r="VDH54" s="76"/>
      <c r="VDI54" s="76"/>
      <c r="VDJ54" s="76"/>
      <c r="VDK54" s="76"/>
      <c r="VDL54" s="76"/>
      <c r="VDM54" s="76"/>
      <c r="VDN54" s="76"/>
      <c r="VDO54" s="76"/>
      <c r="VDP54" s="76"/>
      <c r="VDQ54" s="76"/>
      <c r="VDR54" s="76"/>
      <c r="VDS54" s="76"/>
      <c r="VDT54" s="76"/>
      <c r="VDU54" s="76"/>
      <c r="VDV54" s="76"/>
      <c r="VDW54" s="76"/>
      <c r="VDX54" s="76"/>
      <c r="VDY54" s="76"/>
      <c r="VDZ54" s="76"/>
      <c r="VEA54" s="76"/>
      <c r="VEB54" s="76"/>
      <c r="VEC54" s="76"/>
      <c r="VED54" s="76"/>
      <c r="VEE54" s="76"/>
      <c r="VEF54" s="76"/>
      <c r="VEG54" s="76"/>
      <c r="VEH54" s="76"/>
      <c r="VEI54" s="76"/>
      <c r="VEJ54" s="76"/>
      <c r="VEK54" s="76"/>
      <c r="VEL54" s="76"/>
      <c r="VEM54" s="76"/>
      <c r="VEN54" s="76"/>
      <c r="VEO54" s="76"/>
      <c r="VEP54" s="76"/>
      <c r="VEQ54" s="76"/>
      <c r="VER54" s="76"/>
      <c r="VES54" s="76"/>
      <c r="VET54" s="76"/>
      <c r="VEU54" s="76"/>
      <c r="VEV54" s="76"/>
      <c r="VEW54" s="76"/>
      <c r="VEX54" s="76"/>
      <c r="VEY54" s="76"/>
      <c r="VEZ54" s="76"/>
      <c r="VFA54" s="76"/>
      <c r="VFB54" s="76"/>
      <c r="VFC54" s="76"/>
      <c r="VFD54" s="76"/>
      <c r="VFE54" s="76"/>
      <c r="VFF54" s="76"/>
      <c r="VFG54" s="76"/>
      <c r="VFH54" s="76"/>
      <c r="VFI54" s="76"/>
      <c r="VFJ54" s="76"/>
      <c r="VFK54" s="76"/>
      <c r="VFL54" s="76"/>
      <c r="VFM54" s="76"/>
      <c r="VFN54" s="76"/>
      <c r="VFO54" s="76"/>
      <c r="VFP54" s="76"/>
      <c r="VFQ54" s="76"/>
      <c r="VFR54" s="76"/>
      <c r="VFS54" s="76"/>
      <c r="VFT54" s="76"/>
      <c r="VFU54" s="76"/>
      <c r="VFV54" s="76"/>
      <c r="VFW54" s="76"/>
      <c r="VFX54" s="76"/>
      <c r="VFY54" s="76"/>
      <c r="VFZ54" s="76"/>
      <c r="VGA54" s="76"/>
      <c r="VGB54" s="76"/>
      <c r="VGC54" s="76"/>
      <c r="VGD54" s="76"/>
      <c r="VGE54" s="76"/>
      <c r="VGF54" s="76"/>
      <c r="VGG54" s="76"/>
      <c r="VGH54" s="76"/>
      <c r="VGI54" s="76"/>
      <c r="VGJ54" s="76"/>
      <c r="VGK54" s="76"/>
      <c r="VGL54" s="76"/>
      <c r="VGM54" s="76"/>
      <c r="VGN54" s="76"/>
      <c r="VGO54" s="76"/>
      <c r="VGP54" s="76"/>
      <c r="VGQ54" s="76"/>
      <c r="VGR54" s="76"/>
      <c r="VGS54" s="76"/>
      <c r="VGT54" s="76"/>
      <c r="VGU54" s="76"/>
      <c r="VGV54" s="76"/>
      <c r="VGW54" s="76"/>
      <c r="VGX54" s="76"/>
      <c r="VGY54" s="76"/>
      <c r="VGZ54" s="76"/>
      <c r="VHA54" s="76"/>
      <c r="VHB54" s="76"/>
      <c r="VHC54" s="76"/>
      <c r="VHD54" s="76"/>
      <c r="VHE54" s="76"/>
      <c r="VHF54" s="76"/>
      <c r="VHG54" s="76"/>
      <c r="VHH54" s="76"/>
      <c r="VHI54" s="76"/>
      <c r="VHJ54" s="76"/>
      <c r="VHK54" s="76"/>
      <c r="VHL54" s="76"/>
      <c r="VHM54" s="76"/>
      <c r="VHN54" s="76"/>
      <c r="VHO54" s="76"/>
      <c r="VHP54" s="76"/>
      <c r="VHQ54" s="76"/>
      <c r="VHR54" s="76"/>
      <c r="VHS54" s="76"/>
      <c r="VHT54" s="76"/>
      <c r="VHU54" s="76"/>
      <c r="VHV54" s="76"/>
      <c r="VHW54" s="76"/>
      <c r="VHX54" s="76"/>
      <c r="VHY54" s="76"/>
      <c r="VHZ54" s="76"/>
      <c r="VIA54" s="76"/>
      <c r="VIB54" s="76"/>
      <c r="VIC54" s="76"/>
      <c r="VID54" s="76"/>
      <c r="VIE54" s="76"/>
      <c r="VIF54" s="76"/>
      <c r="VIG54" s="76"/>
      <c r="VIH54" s="76"/>
      <c r="VII54" s="76"/>
      <c r="VIJ54" s="76"/>
      <c r="VIK54" s="76"/>
      <c r="VIL54" s="76"/>
      <c r="VIM54" s="76"/>
      <c r="VIN54" s="76"/>
      <c r="VIO54" s="76"/>
      <c r="VIP54" s="76"/>
      <c r="VIQ54" s="76"/>
      <c r="VIR54" s="76"/>
      <c r="VIS54" s="76"/>
      <c r="VIT54" s="76"/>
      <c r="VIU54" s="76"/>
      <c r="VIV54" s="76"/>
      <c r="VIW54" s="76"/>
      <c r="VIX54" s="76"/>
      <c r="VIY54" s="76"/>
      <c r="VIZ54" s="76"/>
      <c r="VJA54" s="76"/>
      <c r="VJB54" s="76"/>
      <c r="VJC54" s="76"/>
      <c r="VJD54" s="76"/>
      <c r="VJE54" s="76"/>
      <c r="VJF54" s="76"/>
      <c r="VJG54" s="76"/>
      <c r="VJH54" s="76"/>
      <c r="VJI54" s="76"/>
      <c r="VJJ54" s="76"/>
      <c r="VJK54" s="76"/>
      <c r="VJL54" s="76"/>
      <c r="VJM54" s="76"/>
      <c r="VJN54" s="76"/>
      <c r="VJO54" s="76"/>
      <c r="VJP54" s="76"/>
      <c r="VJQ54" s="76"/>
      <c r="VJR54" s="76"/>
      <c r="VJS54" s="76"/>
      <c r="VJT54" s="76"/>
      <c r="VJU54" s="76"/>
      <c r="VJV54" s="76"/>
      <c r="VJW54" s="76"/>
      <c r="VJX54" s="76"/>
      <c r="VJY54" s="76"/>
      <c r="VJZ54" s="76"/>
      <c r="VKA54" s="76"/>
      <c r="VKB54" s="76"/>
      <c r="VKC54" s="76"/>
      <c r="VKD54" s="76"/>
      <c r="VKE54" s="76"/>
      <c r="VKF54" s="76"/>
      <c r="VKG54" s="76"/>
      <c r="VKH54" s="76"/>
      <c r="VKI54" s="76"/>
      <c r="VKJ54" s="76"/>
      <c r="VKK54" s="76"/>
      <c r="VKL54" s="76"/>
      <c r="VKM54" s="76"/>
      <c r="VKN54" s="76"/>
      <c r="VKO54" s="76"/>
      <c r="VKP54" s="76"/>
      <c r="VKQ54" s="76"/>
      <c r="VKR54" s="76"/>
      <c r="VKS54" s="76"/>
      <c r="VKT54" s="76"/>
      <c r="VKU54" s="76"/>
      <c r="VKV54" s="76"/>
      <c r="VKW54" s="76"/>
      <c r="VKX54" s="76"/>
      <c r="VKY54" s="76"/>
      <c r="VKZ54" s="76"/>
      <c r="VLA54" s="76"/>
      <c r="VLB54" s="76"/>
      <c r="VLC54" s="76"/>
      <c r="VLD54" s="76"/>
      <c r="VLE54" s="76"/>
      <c r="VLF54" s="76"/>
      <c r="VLG54" s="76"/>
      <c r="VLH54" s="76"/>
      <c r="VLI54" s="76"/>
      <c r="VLJ54" s="76"/>
      <c r="VLK54" s="76"/>
      <c r="VLL54" s="76"/>
      <c r="VLM54" s="76"/>
      <c r="VLN54" s="76"/>
      <c r="VLO54" s="76"/>
      <c r="VLP54" s="76"/>
      <c r="VLQ54" s="76"/>
      <c r="VLR54" s="76"/>
      <c r="VLS54" s="76"/>
      <c r="VLT54" s="76"/>
      <c r="VLU54" s="76"/>
      <c r="VLV54" s="76"/>
      <c r="VLW54" s="76"/>
      <c r="VLX54" s="76"/>
      <c r="VLY54" s="76"/>
      <c r="VLZ54" s="76"/>
      <c r="VMA54" s="76"/>
      <c r="VMB54" s="76"/>
      <c r="VMC54" s="76"/>
      <c r="VMD54" s="76"/>
      <c r="VME54" s="76"/>
      <c r="VMF54" s="76"/>
      <c r="VMG54" s="76"/>
      <c r="VMH54" s="76"/>
      <c r="VMI54" s="76"/>
      <c r="VMJ54" s="76"/>
      <c r="VMK54" s="76"/>
      <c r="VML54" s="76"/>
      <c r="VMM54" s="76"/>
      <c r="VMN54" s="76"/>
      <c r="VMO54" s="76"/>
      <c r="VMP54" s="76"/>
      <c r="VMQ54" s="76"/>
      <c r="VMR54" s="76"/>
      <c r="VMS54" s="76"/>
      <c r="VMT54" s="76"/>
      <c r="VMU54" s="76"/>
      <c r="VMV54" s="76"/>
      <c r="VMW54" s="76"/>
      <c r="VMX54" s="76"/>
      <c r="VMY54" s="76"/>
      <c r="VMZ54" s="76"/>
      <c r="VNA54" s="76"/>
      <c r="VNB54" s="76"/>
      <c r="VNC54" s="76"/>
      <c r="VND54" s="76"/>
      <c r="VNE54" s="76"/>
      <c r="VNF54" s="76"/>
      <c r="VNG54" s="76"/>
      <c r="VNH54" s="76"/>
      <c r="VNI54" s="76"/>
      <c r="VNJ54" s="76"/>
      <c r="VNK54" s="76"/>
      <c r="VNL54" s="76"/>
      <c r="VNM54" s="76"/>
      <c r="VNN54" s="76"/>
      <c r="VNO54" s="76"/>
      <c r="VNP54" s="76"/>
      <c r="VNQ54" s="76"/>
      <c r="VNR54" s="76"/>
      <c r="VNS54" s="76"/>
      <c r="VNT54" s="76"/>
      <c r="VNU54" s="76"/>
      <c r="VNV54" s="76"/>
      <c r="VNW54" s="76"/>
      <c r="VNX54" s="76"/>
      <c r="VNY54" s="76"/>
      <c r="VNZ54" s="76"/>
      <c r="VOA54" s="76"/>
      <c r="VOB54" s="76"/>
      <c r="VOC54" s="76"/>
      <c r="VOD54" s="76"/>
      <c r="VOE54" s="76"/>
      <c r="VOF54" s="76"/>
      <c r="VOG54" s="76"/>
      <c r="VOH54" s="76"/>
      <c r="VOI54" s="76"/>
      <c r="VOJ54" s="76"/>
      <c r="VOK54" s="76"/>
      <c r="VOL54" s="76"/>
      <c r="VOM54" s="76"/>
      <c r="VON54" s="76"/>
      <c r="VOO54" s="76"/>
      <c r="VOP54" s="76"/>
      <c r="VOQ54" s="76"/>
      <c r="VOR54" s="76"/>
      <c r="VOS54" s="76"/>
      <c r="VOT54" s="76"/>
      <c r="VOU54" s="76"/>
      <c r="VOV54" s="76"/>
      <c r="VOW54" s="76"/>
      <c r="VOX54" s="76"/>
      <c r="VOY54" s="76"/>
      <c r="VOZ54" s="76"/>
      <c r="VPA54" s="76"/>
      <c r="VPB54" s="76"/>
      <c r="VPC54" s="76"/>
      <c r="VPD54" s="76"/>
      <c r="VPE54" s="76"/>
      <c r="VPF54" s="76"/>
      <c r="VPG54" s="76"/>
      <c r="VPH54" s="76"/>
      <c r="VPI54" s="76"/>
      <c r="VPJ54" s="76"/>
      <c r="VPK54" s="76"/>
      <c r="VPL54" s="76"/>
      <c r="VPM54" s="76"/>
      <c r="VPN54" s="76"/>
      <c r="VPO54" s="76"/>
      <c r="VPP54" s="76"/>
      <c r="VPQ54" s="76"/>
      <c r="VPR54" s="76"/>
      <c r="VPS54" s="76"/>
      <c r="VPT54" s="76"/>
      <c r="VPU54" s="76"/>
      <c r="VPV54" s="76"/>
      <c r="VPW54" s="76"/>
      <c r="VPX54" s="76"/>
      <c r="VPY54" s="76"/>
      <c r="VPZ54" s="76"/>
      <c r="VQA54" s="76"/>
      <c r="VQB54" s="76"/>
      <c r="VQC54" s="76"/>
      <c r="VQD54" s="76"/>
      <c r="VQE54" s="76"/>
      <c r="VQF54" s="76"/>
      <c r="VQG54" s="76"/>
      <c r="VQH54" s="76"/>
      <c r="VQI54" s="76"/>
      <c r="VQJ54" s="76"/>
      <c r="VQK54" s="76"/>
      <c r="VQL54" s="76"/>
      <c r="VQM54" s="76"/>
      <c r="VQN54" s="76"/>
      <c r="VQO54" s="76"/>
      <c r="VQP54" s="76"/>
      <c r="VQQ54" s="76"/>
      <c r="VQR54" s="76"/>
      <c r="VQS54" s="76"/>
      <c r="VQT54" s="76"/>
      <c r="VQU54" s="76"/>
      <c r="VQV54" s="76"/>
      <c r="VQW54" s="76"/>
      <c r="VQX54" s="76"/>
      <c r="VQY54" s="76"/>
      <c r="VQZ54" s="76"/>
      <c r="VRA54" s="76"/>
      <c r="VRB54" s="76"/>
      <c r="VRC54" s="76"/>
      <c r="VRD54" s="76"/>
      <c r="VRE54" s="76"/>
      <c r="VRF54" s="76"/>
      <c r="VRG54" s="76"/>
      <c r="VRH54" s="76"/>
      <c r="VRI54" s="76"/>
      <c r="VRJ54" s="76"/>
      <c r="VRK54" s="76"/>
      <c r="VRL54" s="76"/>
      <c r="VRM54" s="76"/>
      <c r="VRN54" s="76"/>
      <c r="VRO54" s="76"/>
      <c r="VRP54" s="76"/>
      <c r="VRQ54" s="76"/>
      <c r="VRR54" s="76"/>
      <c r="VRS54" s="76"/>
      <c r="VRT54" s="76"/>
      <c r="VRU54" s="76"/>
      <c r="VRV54" s="76"/>
      <c r="VRW54" s="76"/>
      <c r="VRX54" s="76"/>
      <c r="VRY54" s="76"/>
      <c r="VRZ54" s="76"/>
      <c r="VSA54" s="76"/>
      <c r="VSB54" s="76"/>
      <c r="VSC54" s="76"/>
      <c r="VSD54" s="76"/>
      <c r="VSE54" s="76"/>
      <c r="VSF54" s="76"/>
      <c r="VSG54" s="76"/>
      <c r="VSH54" s="76"/>
      <c r="VSI54" s="76"/>
      <c r="VSJ54" s="76"/>
      <c r="VSK54" s="76"/>
      <c r="VSL54" s="76"/>
      <c r="VSM54" s="76"/>
      <c r="VSN54" s="76"/>
      <c r="VSO54" s="76"/>
      <c r="VSP54" s="76"/>
      <c r="VSQ54" s="76"/>
      <c r="VSR54" s="76"/>
      <c r="VSS54" s="76"/>
      <c r="VST54" s="76"/>
      <c r="VSU54" s="76"/>
      <c r="VSV54" s="76"/>
      <c r="VSW54" s="76"/>
      <c r="VSX54" s="76"/>
      <c r="VSY54" s="76"/>
      <c r="VSZ54" s="76"/>
      <c r="VTA54" s="76"/>
      <c r="VTB54" s="76"/>
      <c r="VTC54" s="76"/>
      <c r="VTD54" s="76"/>
      <c r="VTE54" s="76"/>
      <c r="VTF54" s="76"/>
      <c r="VTG54" s="76"/>
      <c r="VTH54" s="76"/>
      <c r="VTI54" s="76"/>
      <c r="VTJ54" s="76"/>
      <c r="VTK54" s="76"/>
      <c r="VTL54" s="76"/>
      <c r="VTM54" s="76"/>
      <c r="VTN54" s="76"/>
      <c r="VTO54" s="76"/>
      <c r="VTP54" s="76"/>
      <c r="VTQ54" s="76"/>
      <c r="VTR54" s="76"/>
      <c r="VTS54" s="76"/>
      <c r="VTT54" s="76"/>
      <c r="VTU54" s="76"/>
      <c r="VTV54" s="76"/>
      <c r="VTW54" s="76"/>
      <c r="VTX54" s="76"/>
      <c r="VTY54" s="76"/>
      <c r="VTZ54" s="76"/>
      <c r="VUA54" s="76"/>
      <c r="VUB54" s="76"/>
      <c r="VUC54" s="76"/>
      <c r="VUD54" s="76"/>
      <c r="VUE54" s="76"/>
      <c r="VUF54" s="76"/>
      <c r="VUG54" s="76"/>
      <c r="VUH54" s="76"/>
      <c r="VUI54" s="76"/>
      <c r="VUJ54" s="76"/>
      <c r="VUK54" s="76"/>
      <c r="VUL54" s="76"/>
      <c r="VUM54" s="76"/>
      <c r="VUN54" s="76"/>
      <c r="VUO54" s="76"/>
      <c r="VUP54" s="76"/>
      <c r="VUQ54" s="76"/>
      <c r="VUR54" s="76"/>
      <c r="VUS54" s="76"/>
      <c r="VUT54" s="76"/>
      <c r="VUU54" s="76"/>
      <c r="VUV54" s="76"/>
      <c r="VUW54" s="76"/>
      <c r="VUX54" s="76"/>
      <c r="VUY54" s="76"/>
      <c r="VUZ54" s="76"/>
      <c r="VVA54" s="76"/>
      <c r="VVB54" s="76"/>
      <c r="VVC54" s="76"/>
      <c r="VVD54" s="76"/>
      <c r="VVE54" s="76"/>
      <c r="VVF54" s="76"/>
      <c r="VVG54" s="76"/>
      <c r="VVH54" s="76"/>
      <c r="VVI54" s="76"/>
      <c r="VVJ54" s="76"/>
      <c r="VVK54" s="76"/>
      <c r="VVL54" s="76"/>
      <c r="VVM54" s="76"/>
      <c r="VVN54" s="76"/>
      <c r="VVO54" s="76"/>
      <c r="VVP54" s="76"/>
      <c r="VVQ54" s="76"/>
      <c r="VVR54" s="76"/>
      <c r="VVS54" s="76"/>
      <c r="VVT54" s="76"/>
      <c r="VVU54" s="76"/>
      <c r="VVV54" s="76"/>
      <c r="VVW54" s="76"/>
      <c r="VVX54" s="76"/>
      <c r="VVY54" s="76"/>
      <c r="VVZ54" s="76"/>
      <c r="VWA54" s="76"/>
      <c r="VWB54" s="76"/>
      <c r="VWC54" s="76"/>
      <c r="VWD54" s="76"/>
      <c r="VWE54" s="76"/>
      <c r="VWF54" s="76"/>
      <c r="VWG54" s="76"/>
      <c r="VWH54" s="76"/>
      <c r="VWI54" s="76"/>
      <c r="VWJ54" s="76"/>
      <c r="VWK54" s="76"/>
      <c r="VWL54" s="76"/>
      <c r="VWM54" s="76"/>
      <c r="VWN54" s="76"/>
      <c r="VWO54" s="76"/>
      <c r="VWP54" s="76"/>
      <c r="VWQ54" s="76"/>
      <c r="VWR54" s="76"/>
      <c r="VWS54" s="76"/>
      <c r="VWT54" s="76"/>
      <c r="VWU54" s="76"/>
      <c r="VWV54" s="76"/>
      <c r="VWW54" s="76"/>
      <c r="VWX54" s="76"/>
      <c r="VWY54" s="76"/>
      <c r="VWZ54" s="76"/>
      <c r="VXA54" s="76"/>
      <c r="VXB54" s="76"/>
      <c r="VXC54" s="76"/>
      <c r="VXD54" s="76"/>
      <c r="VXE54" s="76"/>
      <c r="VXF54" s="76"/>
      <c r="VXG54" s="76"/>
      <c r="VXH54" s="76"/>
      <c r="VXI54" s="76"/>
      <c r="VXJ54" s="76"/>
      <c r="VXK54" s="76"/>
      <c r="VXL54" s="76"/>
      <c r="VXM54" s="76"/>
      <c r="VXN54" s="76"/>
      <c r="VXO54" s="76"/>
      <c r="VXP54" s="76"/>
      <c r="VXQ54" s="76"/>
      <c r="VXR54" s="76"/>
      <c r="VXS54" s="76"/>
      <c r="VXT54" s="76"/>
      <c r="VXU54" s="76"/>
      <c r="VXV54" s="76"/>
      <c r="VXW54" s="76"/>
      <c r="VXX54" s="76"/>
      <c r="VXY54" s="76"/>
      <c r="VXZ54" s="76"/>
      <c r="VYA54" s="76"/>
      <c r="VYB54" s="76"/>
      <c r="VYC54" s="76"/>
      <c r="VYD54" s="76"/>
      <c r="VYE54" s="76"/>
      <c r="VYF54" s="76"/>
      <c r="VYG54" s="76"/>
      <c r="VYH54" s="76"/>
      <c r="VYI54" s="76"/>
      <c r="VYJ54" s="76"/>
      <c r="VYK54" s="76"/>
      <c r="VYL54" s="76"/>
      <c r="VYM54" s="76"/>
      <c r="VYN54" s="76"/>
      <c r="VYO54" s="76"/>
      <c r="VYP54" s="76"/>
      <c r="VYQ54" s="76"/>
      <c r="VYR54" s="76"/>
      <c r="VYS54" s="76"/>
      <c r="VYT54" s="76"/>
      <c r="VYU54" s="76"/>
      <c r="VYV54" s="76"/>
      <c r="VYW54" s="76"/>
      <c r="VYX54" s="76"/>
      <c r="VYY54" s="76"/>
      <c r="VYZ54" s="76"/>
      <c r="VZA54" s="76"/>
      <c r="VZB54" s="76"/>
      <c r="VZC54" s="76"/>
      <c r="VZD54" s="76"/>
      <c r="VZE54" s="76"/>
      <c r="VZF54" s="76"/>
      <c r="VZG54" s="76"/>
      <c r="VZH54" s="76"/>
      <c r="VZI54" s="76"/>
      <c r="VZJ54" s="76"/>
      <c r="VZK54" s="76"/>
      <c r="VZL54" s="76"/>
      <c r="VZM54" s="76"/>
      <c r="VZN54" s="76"/>
      <c r="VZO54" s="76"/>
      <c r="VZP54" s="76"/>
      <c r="VZQ54" s="76"/>
      <c r="VZR54" s="76"/>
      <c r="VZS54" s="76"/>
      <c r="VZT54" s="76"/>
      <c r="VZU54" s="76"/>
      <c r="VZV54" s="76"/>
      <c r="VZW54" s="76"/>
      <c r="VZX54" s="76"/>
      <c r="VZY54" s="76"/>
      <c r="VZZ54" s="76"/>
      <c r="WAA54" s="76"/>
      <c r="WAB54" s="76"/>
      <c r="WAC54" s="76"/>
      <c r="WAD54" s="76"/>
      <c r="WAE54" s="76"/>
      <c r="WAF54" s="76"/>
      <c r="WAG54" s="76"/>
      <c r="WAH54" s="76"/>
      <c r="WAI54" s="76"/>
      <c r="WAJ54" s="76"/>
      <c r="WAK54" s="76"/>
      <c r="WAL54" s="76"/>
      <c r="WAM54" s="76"/>
      <c r="WAN54" s="76"/>
      <c r="WAO54" s="76"/>
      <c r="WAP54" s="76"/>
      <c r="WAQ54" s="76"/>
      <c r="WAR54" s="76"/>
      <c r="WAS54" s="76"/>
      <c r="WAT54" s="76"/>
      <c r="WAU54" s="76"/>
      <c r="WAV54" s="76"/>
      <c r="WAW54" s="76"/>
      <c r="WAX54" s="76"/>
      <c r="WAY54" s="76"/>
      <c r="WAZ54" s="76"/>
      <c r="WBA54" s="76"/>
      <c r="WBB54" s="76"/>
      <c r="WBC54" s="76"/>
      <c r="WBD54" s="76"/>
      <c r="WBE54" s="76"/>
      <c r="WBF54" s="76"/>
      <c r="WBG54" s="76"/>
      <c r="WBH54" s="76"/>
      <c r="WBI54" s="76"/>
      <c r="WBJ54" s="76"/>
      <c r="WBK54" s="76"/>
      <c r="WBL54" s="76"/>
      <c r="WBM54" s="76"/>
      <c r="WBN54" s="76"/>
      <c r="WBO54" s="76"/>
      <c r="WBP54" s="76"/>
      <c r="WBQ54" s="76"/>
      <c r="WBR54" s="76"/>
      <c r="WBS54" s="76"/>
      <c r="WBT54" s="76"/>
      <c r="WBU54" s="76"/>
      <c r="WBV54" s="76"/>
      <c r="WBW54" s="76"/>
      <c r="WBX54" s="76"/>
      <c r="WBY54" s="76"/>
      <c r="WBZ54" s="76"/>
      <c r="WCA54" s="76"/>
      <c r="WCB54" s="76"/>
      <c r="WCC54" s="76"/>
      <c r="WCD54" s="76"/>
      <c r="WCE54" s="76"/>
      <c r="WCF54" s="76"/>
      <c r="WCG54" s="76"/>
      <c r="WCH54" s="76"/>
      <c r="WCI54" s="76"/>
      <c r="WCJ54" s="76"/>
      <c r="WCK54" s="76"/>
      <c r="WCL54" s="76"/>
      <c r="WCM54" s="76"/>
      <c r="WCN54" s="76"/>
      <c r="WCO54" s="76"/>
      <c r="WCP54" s="76"/>
      <c r="WCQ54" s="76"/>
      <c r="WCR54" s="76"/>
      <c r="WCS54" s="76"/>
      <c r="WCT54" s="76"/>
      <c r="WCU54" s="76"/>
      <c r="WCV54" s="76"/>
      <c r="WCW54" s="76"/>
      <c r="WCX54" s="76"/>
      <c r="WCY54" s="76"/>
      <c r="WCZ54" s="76"/>
      <c r="WDA54" s="76"/>
      <c r="WDB54" s="76"/>
      <c r="WDC54" s="76"/>
      <c r="WDD54" s="76"/>
      <c r="WDE54" s="76"/>
      <c r="WDF54" s="76"/>
      <c r="WDG54" s="76"/>
      <c r="WDH54" s="76"/>
      <c r="WDI54" s="76"/>
      <c r="WDJ54" s="76"/>
      <c r="WDK54" s="76"/>
      <c r="WDL54" s="76"/>
      <c r="WDM54" s="76"/>
      <c r="WDN54" s="76"/>
      <c r="WDO54" s="76"/>
      <c r="WDP54" s="76"/>
      <c r="WDQ54" s="76"/>
      <c r="WDR54" s="76"/>
      <c r="WDS54" s="76"/>
      <c r="WDT54" s="76"/>
      <c r="WDU54" s="76"/>
      <c r="WDV54" s="76"/>
      <c r="WDW54" s="76"/>
      <c r="WDX54" s="76"/>
      <c r="WDY54" s="76"/>
      <c r="WDZ54" s="76"/>
      <c r="WEA54" s="76"/>
      <c r="WEB54" s="76"/>
      <c r="WEC54" s="76"/>
      <c r="WED54" s="76"/>
      <c r="WEE54" s="76"/>
      <c r="WEF54" s="76"/>
      <c r="WEG54" s="76"/>
      <c r="WEH54" s="76"/>
      <c r="WEI54" s="76"/>
      <c r="WEJ54" s="76"/>
      <c r="WEK54" s="76"/>
      <c r="WEL54" s="76"/>
      <c r="WEM54" s="76"/>
      <c r="WEN54" s="76"/>
      <c r="WEO54" s="76"/>
      <c r="WEP54" s="76"/>
      <c r="WEQ54" s="76"/>
      <c r="WER54" s="76"/>
      <c r="WES54" s="76"/>
      <c r="WET54" s="76"/>
      <c r="WEU54" s="76"/>
      <c r="WEV54" s="76"/>
      <c r="WEW54" s="76"/>
      <c r="WEX54" s="76"/>
      <c r="WEY54" s="76"/>
      <c r="WEZ54" s="76"/>
      <c r="WFA54" s="76"/>
      <c r="WFB54" s="76"/>
      <c r="WFC54" s="76"/>
      <c r="WFD54" s="76"/>
      <c r="WFE54" s="76"/>
      <c r="WFF54" s="76"/>
      <c r="WFG54" s="76"/>
      <c r="WFH54" s="76"/>
      <c r="WFI54" s="76"/>
      <c r="WFJ54" s="76"/>
      <c r="WFK54" s="76"/>
      <c r="WFL54" s="76"/>
      <c r="WFM54" s="76"/>
      <c r="WFN54" s="76"/>
      <c r="WFO54" s="76"/>
      <c r="WFP54" s="76"/>
      <c r="WFQ54" s="76"/>
      <c r="WFR54" s="76"/>
      <c r="WFS54" s="76"/>
      <c r="WFT54" s="76"/>
      <c r="WFU54" s="76"/>
      <c r="WFV54" s="76"/>
      <c r="WFW54" s="76"/>
      <c r="WFX54" s="76"/>
      <c r="WFY54" s="76"/>
      <c r="WFZ54" s="76"/>
      <c r="WGA54" s="76"/>
      <c r="WGB54" s="76"/>
      <c r="WGC54" s="76"/>
      <c r="WGD54" s="76"/>
      <c r="WGE54" s="76"/>
      <c r="WGF54" s="76"/>
      <c r="WGG54" s="76"/>
      <c r="WGH54" s="76"/>
      <c r="WGI54" s="76"/>
      <c r="WGJ54" s="76"/>
      <c r="WGK54" s="76"/>
      <c r="WGL54" s="76"/>
      <c r="WGM54" s="76"/>
      <c r="WGN54" s="76"/>
      <c r="WGO54" s="76"/>
      <c r="WGP54" s="76"/>
      <c r="WGQ54" s="76"/>
      <c r="WGR54" s="76"/>
      <c r="WGS54" s="76"/>
      <c r="WGT54" s="76"/>
      <c r="WGU54" s="76"/>
      <c r="WGV54" s="76"/>
      <c r="WGW54" s="76"/>
      <c r="WGX54" s="76"/>
      <c r="WGY54" s="76"/>
      <c r="WGZ54" s="76"/>
      <c r="WHA54" s="76"/>
      <c r="WHB54" s="76"/>
      <c r="WHC54" s="76"/>
      <c r="WHD54" s="76"/>
      <c r="WHE54" s="76"/>
      <c r="WHF54" s="76"/>
      <c r="WHG54" s="76"/>
      <c r="WHH54" s="76"/>
      <c r="WHI54" s="76"/>
      <c r="WHJ54" s="76"/>
      <c r="WHK54" s="76"/>
      <c r="WHL54" s="76"/>
      <c r="WHM54" s="76"/>
      <c r="WHN54" s="76"/>
      <c r="WHO54" s="76"/>
      <c r="WHP54" s="76"/>
      <c r="WHQ54" s="76"/>
      <c r="WHR54" s="76"/>
      <c r="WHS54" s="76"/>
      <c r="WHT54" s="76"/>
      <c r="WHU54" s="76"/>
      <c r="WHV54" s="76"/>
      <c r="WHW54" s="76"/>
      <c r="WHX54" s="76"/>
      <c r="WHY54" s="76"/>
      <c r="WHZ54" s="76"/>
      <c r="WIA54" s="76"/>
      <c r="WIB54" s="76"/>
      <c r="WIC54" s="76"/>
      <c r="WID54" s="76"/>
      <c r="WIE54" s="76"/>
      <c r="WIF54" s="76"/>
      <c r="WIG54" s="76"/>
      <c r="WIH54" s="76"/>
      <c r="WII54" s="76"/>
      <c r="WIJ54" s="76"/>
      <c r="WIK54" s="76"/>
      <c r="WIL54" s="76"/>
      <c r="WIM54" s="76"/>
      <c r="WIN54" s="76"/>
      <c r="WIO54" s="76"/>
      <c r="WIP54" s="76"/>
      <c r="WIQ54" s="76"/>
      <c r="WIR54" s="76"/>
      <c r="WIS54" s="76"/>
      <c r="WIT54" s="76"/>
      <c r="WIU54" s="76"/>
      <c r="WIV54" s="76"/>
      <c r="WIW54" s="76"/>
      <c r="WIX54" s="76"/>
      <c r="WIY54" s="76"/>
      <c r="WIZ54" s="76"/>
      <c r="WJA54" s="76"/>
      <c r="WJB54" s="76"/>
      <c r="WJC54" s="76"/>
      <c r="WJD54" s="76"/>
      <c r="WJE54" s="76"/>
      <c r="WJF54" s="76"/>
      <c r="WJG54" s="76"/>
      <c r="WJH54" s="76"/>
      <c r="WJI54" s="76"/>
      <c r="WJJ54" s="76"/>
      <c r="WJK54" s="76"/>
      <c r="WJL54" s="76"/>
      <c r="WJM54" s="76"/>
      <c r="WJN54" s="76"/>
      <c r="WJO54" s="76"/>
      <c r="WJP54" s="76"/>
      <c r="WJQ54" s="76"/>
      <c r="WJR54" s="76"/>
      <c r="WJS54" s="76"/>
      <c r="WJT54" s="76"/>
      <c r="WJU54" s="76"/>
      <c r="WJV54" s="76"/>
      <c r="WJW54" s="76"/>
      <c r="WJX54" s="76"/>
      <c r="WJY54" s="76"/>
      <c r="WJZ54" s="76"/>
      <c r="WKA54" s="76"/>
      <c r="WKB54" s="76"/>
      <c r="WKC54" s="76"/>
      <c r="WKD54" s="76"/>
      <c r="WKE54" s="76"/>
      <c r="WKF54" s="76"/>
      <c r="WKG54" s="76"/>
      <c r="WKH54" s="76"/>
      <c r="WKI54" s="76"/>
      <c r="WKJ54" s="76"/>
      <c r="WKK54" s="76"/>
      <c r="WKL54" s="76"/>
      <c r="WKM54" s="76"/>
      <c r="WKN54" s="76"/>
      <c r="WKO54" s="76"/>
      <c r="WKP54" s="76"/>
      <c r="WKQ54" s="76"/>
      <c r="WKR54" s="76"/>
      <c r="WKS54" s="76"/>
      <c r="WKT54" s="76"/>
      <c r="WKU54" s="76"/>
      <c r="WKV54" s="76"/>
      <c r="WKW54" s="76"/>
      <c r="WKX54" s="76"/>
      <c r="WKY54" s="76"/>
      <c r="WKZ54" s="76"/>
      <c r="WLA54" s="76"/>
      <c r="WLB54" s="76"/>
      <c r="WLC54" s="76"/>
      <c r="WLD54" s="76"/>
      <c r="WLE54" s="76"/>
      <c r="WLF54" s="76"/>
      <c r="WLG54" s="76"/>
      <c r="WLH54" s="76"/>
      <c r="WLI54" s="76"/>
      <c r="WLJ54" s="76"/>
      <c r="WLK54" s="76"/>
      <c r="WLL54" s="76"/>
      <c r="WLM54" s="76"/>
      <c r="WLN54" s="76"/>
      <c r="WLO54" s="76"/>
      <c r="WLP54" s="76"/>
      <c r="WLQ54" s="76"/>
      <c r="WLR54" s="76"/>
      <c r="WLS54" s="76"/>
      <c r="WLT54" s="76"/>
      <c r="WLU54" s="76"/>
      <c r="WLV54" s="76"/>
      <c r="WLW54" s="76"/>
      <c r="WLX54" s="76"/>
      <c r="WLY54" s="76"/>
      <c r="WLZ54" s="76"/>
      <c r="WMA54" s="76"/>
      <c r="WMB54" s="76"/>
      <c r="WMC54" s="76"/>
      <c r="WMD54" s="76"/>
      <c r="WME54" s="76"/>
      <c r="WMF54" s="76"/>
      <c r="WMG54" s="76"/>
      <c r="WMH54" s="76"/>
      <c r="WMI54" s="76"/>
      <c r="WMJ54" s="76"/>
      <c r="WMK54" s="76"/>
      <c r="WML54" s="76"/>
      <c r="WMM54" s="76"/>
      <c r="WMN54" s="76"/>
      <c r="WMO54" s="76"/>
      <c r="WMP54" s="76"/>
      <c r="WMQ54" s="76"/>
      <c r="WMR54" s="76"/>
      <c r="WMS54" s="76"/>
      <c r="WMT54" s="76"/>
      <c r="WMU54" s="76"/>
      <c r="WMV54" s="76"/>
      <c r="WMW54" s="76"/>
      <c r="WMX54" s="76"/>
      <c r="WMY54" s="76"/>
      <c r="WMZ54" s="76"/>
      <c r="WNA54" s="76"/>
      <c r="WNB54" s="76"/>
      <c r="WNC54" s="76"/>
      <c r="WND54" s="76"/>
      <c r="WNE54" s="76"/>
      <c r="WNF54" s="76"/>
      <c r="WNG54" s="76"/>
      <c r="WNH54" s="76"/>
      <c r="WNI54" s="76"/>
      <c r="WNJ54" s="76"/>
      <c r="WNK54" s="76"/>
      <c r="WNL54" s="76"/>
      <c r="WNM54" s="76"/>
      <c r="WNN54" s="76"/>
      <c r="WNO54" s="76"/>
      <c r="WNP54" s="76"/>
      <c r="WNQ54" s="76"/>
      <c r="WNR54" s="76"/>
      <c r="WNS54" s="76"/>
      <c r="WNT54" s="76"/>
      <c r="WNU54" s="76"/>
      <c r="WNV54" s="76"/>
      <c r="WNW54" s="76"/>
      <c r="WNX54" s="76"/>
      <c r="WNY54" s="76"/>
      <c r="WNZ54" s="76"/>
      <c r="WOA54" s="76"/>
      <c r="WOB54" s="76"/>
      <c r="WOC54" s="76"/>
      <c r="WOD54" s="76"/>
      <c r="WOE54" s="76"/>
      <c r="WOF54" s="76"/>
      <c r="WOG54" s="76"/>
      <c r="WOH54" s="76"/>
      <c r="WOI54" s="76"/>
      <c r="WOJ54" s="76"/>
      <c r="WOK54" s="76"/>
      <c r="WOL54" s="76"/>
      <c r="WOM54" s="76"/>
      <c r="WON54" s="76"/>
      <c r="WOO54" s="76"/>
      <c r="WOP54" s="76"/>
      <c r="WOQ54" s="76"/>
      <c r="WOR54" s="76"/>
      <c r="WOS54" s="76"/>
      <c r="WOT54" s="76"/>
      <c r="WOU54" s="76"/>
      <c r="WOV54" s="76"/>
      <c r="WOW54" s="76"/>
      <c r="WOX54" s="76"/>
      <c r="WOY54" s="76"/>
      <c r="WOZ54" s="76"/>
      <c r="WPA54" s="76"/>
      <c r="WPB54" s="76"/>
      <c r="WPC54" s="76"/>
      <c r="WPD54" s="76"/>
      <c r="WPE54" s="76"/>
      <c r="WPF54" s="76"/>
      <c r="WPG54" s="76"/>
      <c r="WPH54" s="76"/>
      <c r="WPI54" s="76"/>
      <c r="WPJ54" s="76"/>
      <c r="WPK54" s="76"/>
      <c r="WPL54" s="76"/>
      <c r="WPM54" s="76"/>
      <c r="WPN54" s="76"/>
      <c r="WPO54" s="76"/>
      <c r="WPP54" s="76"/>
      <c r="WPQ54" s="76"/>
      <c r="WPR54" s="76"/>
      <c r="WPS54" s="76"/>
      <c r="WPT54" s="76"/>
      <c r="WPU54" s="76"/>
      <c r="WPV54" s="76"/>
      <c r="WPW54" s="76"/>
      <c r="WPX54" s="76"/>
      <c r="WPY54" s="76"/>
      <c r="WPZ54" s="76"/>
      <c r="WQA54" s="76"/>
      <c r="WQB54" s="76"/>
      <c r="WQC54" s="76"/>
      <c r="WQD54" s="76"/>
      <c r="WQE54" s="76"/>
      <c r="WQF54" s="76"/>
      <c r="WQG54" s="76"/>
      <c r="WQH54" s="76"/>
      <c r="WQI54" s="76"/>
      <c r="WQJ54" s="76"/>
      <c r="WQK54" s="76"/>
      <c r="WQL54" s="76"/>
      <c r="WQM54" s="76"/>
      <c r="WQN54" s="76"/>
      <c r="WQO54" s="76"/>
      <c r="WQP54" s="76"/>
      <c r="WQQ54" s="76"/>
      <c r="WQR54" s="76"/>
      <c r="WQS54" s="76"/>
      <c r="WQT54" s="76"/>
      <c r="WQU54" s="76"/>
      <c r="WQV54" s="76"/>
      <c r="WQW54" s="76"/>
      <c r="WQX54" s="76"/>
      <c r="WQY54" s="76"/>
      <c r="WQZ54" s="76"/>
      <c r="WRA54" s="76"/>
      <c r="WRB54" s="76"/>
      <c r="WRC54" s="76"/>
      <c r="WRD54" s="76"/>
      <c r="WRE54" s="76"/>
      <c r="WRF54" s="76"/>
      <c r="WRG54" s="76"/>
      <c r="WRH54" s="76"/>
      <c r="WRI54" s="76"/>
      <c r="WRJ54" s="76"/>
      <c r="WRK54" s="76"/>
      <c r="WRL54" s="76"/>
      <c r="WRM54" s="76"/>
      <c r="WRN54" s="76"/>
      <c r="WRO54" s="76"/>
      <c r="WRP54" s="76"/>
      <c r="WRQ54" s="76"/>
      <c r="WRR54" s="76"/>
      <c r="WRS54" s="76"/>
      <c r="WRT54" s="76"/>
      <c r="WRU54" s="76"/>
      <c r="WRV54" s="76"/>
      <c r="WRW54" s="76"/>
      <c r="WRX54" s="76"/>
      <c r="WRY54" s="76"/>
      <c r="WRZ54" s="76"/>
      <c r="WSA54" s="76"/>
      <c r="WSB54" s="76"/>
      <c r="WSC54" s="76"/>
      <c r="WSD54" s="76"/>
      <c r="WSE54" s="76"/>
      <c r="WSF54" s="76"/>
      <c r="WSG54" s="76"/>
      <c r="WSH54" s="76"/>
      <c r="WSI54" s="76"/>
      <c r="WSJ54" s="76"/>
      <c r="WSK54" s="76"/>
      <c r="WSL54" s="76"/>
      <c r="WSM54" s="76"/>
      <c r="WSN54" s="76"/>
      <c r="WSO54" s="76"/>
      <c r="WSP54" s="76"/>
      <c r="WSQ54" s="76"/>
      <c r="WSR54" s="76"/>
      <c r="WSS54" s="76"/>
      <c r="WST54" s="76"/>
      <c r="WSU54" s="76"/>
      <c r="WSV54" s="76"/>
      <c r="WSW54" s="76"/>
      <c r="WSX54" s="76"/>
      <c r="WSY54" s="76"/>
      <c r="WSZ54" s="76"/>
      <c r="WTA54" s="76"/>
      <c r="WTB54" s="76"/>
      <c r="WTC54" s="76"/>
      <c r="WTD54" s="76"/>
      <c r="WTE54" s="76"/>
      <c r="WTF54" s="76"/>
      <c r="WTG54" s="76"/>
      <c r="WTH54" s="76"/>
      <c r="WTI54" s="76"/>
      <c r="WTJ54" s="76"/>
      <c r="WTK54" s="76"/>
      <c r="WTL54" s="76"/>
      <c r="WTM54" s="76"/>
      <c r="WTN54" s="76"/>
      <c r="WTO54" s="76"/>
      <c r="WTP54" s="76"/>
      <c r="WTQ54" s="76"/>
      <c r="WTR54" s="76"/>
      <c r="WTS54" s="76"/>
      <c r="WTT54" s="76"/>
      <c r="WTU54" s="76"/>
      <c r="WTV54" s="76"/>
      <c r="WTW54" s="76"/>
      <c r="WTX54" s="76"/>
      <c r="WTY54" s="76"/>
      <c r="WTZ54" s="76"/>
      <c r="WUA54" s="76"/>
      <c r="WUB54" s="76"/>
      <c r="WUC54" s="76"/>
      <c r="WUD54" s="76"/>
      <c r="WUE54" s="76"/>
      <c r="WUF54" s="76"/>
      <c r="WUG54" s="76"/>
      <c r="WUH54" s="76"/>
      <c r="WUI54" s="76"/>
      <c r="WUJ54" s="76"/>
      <c r="WUK54" s="76"/>
      <c r="WUL54" s="76"/>
      <c r="WUM54" s="76"/>
      <c r="WUN54" s="76"/>
      <c r="WUO54" s="76"/>
      <c r="WUP54" s="76"/>
      <c r="WUQ54" s="76"/>
      <c r="WUR54" s="76"/>
      <c r="WUS54" s="76"/>
      <c r="WUT54" s="76"/>
      <c r="WUU54" s="76"/>
      <c r="WUV54" s="76"/>
      <c r="WUW54" s="76"/>
      <c r="WUX54" s="76"/>
      <c r="WUY54" s="76"/>
      <c r="WUZ54" s="76"/>
      <c r="WVA54" s="76"/>
      <c r="WVB54" s="76"/>
      <c r="WVC54" s="76"/>
    </row>
    <row r="55" spans="1:16123" s="87" customFormat="1" x14ac:dyDescent="0.3"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  <c r="IU55" s="76"/>
      <c r="IV55" s="76"/>
      <c r="IW55" s="76"/>
      <c r="IX55" s="76"/>
      <c r="IY55" s="76"/>
      <c r="IZ55" s="76"/>
      <c r="JA55" s="76"/>
      <c r="JB55" s="76"/>
      <c r="JC55" s="76"/>
      <c r="JD55" s="76"/>
      <c r="JE55" s="76"/>
      <c r="JF55" s="76"/>
      <c r="JG55" s="76"/>
      <c r="JH55" s="76"/>
      <c r="JI55" s="76"/>
      <c r="JJ55" s="76"/>
      <c r="JK55" s="76"/>
      <c r="JL55" s="76"/>
      <c r="JM55" s="76"/>
      <c r="JN55" s="76"/>
      <c r="JO55" s="76"/>
      <c r="JP55" s="76"/>
      <c r="JQ55" s="76"/>
      <c r="JR55" s="76"/>
      <c r="JS55" s="76"/>
      <c r="JT55" s="76"/>
      <c r="JU55" s="76"/>
      <c r="JV55" s="76"/>
      <c r="JW55" s="76"/>
      <c r="JX55" s="76"/>
      <c r="JY55" s="76"/>
      <c r="JZ55" s="76"/>
      <c r="KA55" s="76"/>
      <c r="KB55" s="76"/>
      <c r="KC55" s="76"/>
      <c r="KD55" s="76"/>
      <c r="KE55" s="76"/>
      <c r="KF55" s="76"/>
      <c r="KG55" s="76"/>
      <c r="KH55" s="76"/>
      <c r="KI55" s="76"/>
      <c r="KJ55" s="76"/>
      <c r="KK55" s="76"/>
      <c r="KL55" s="76"/>
      <c r="KM55" s="76"/>
      <c r="KN55" s="76"/>
      <c r="KO55" s="76"/>
      <c r="KP55" s="76"/>
      <c r="KQ55" s="76"/>
      <c r="KR55" s="76"/>
      <c r="KS55" s="76"/>
      <c r="KT55" s="76"/>
      <c r="KU55" s="76"/>
      <c r="KV55" s="76"/>
      <c r="KW55" s="76"/>
      <c r="KX55" s="76"/>
      <c r="KY55" s="76"/>
      <c r="KZ55" s="76"/>
      <c r="LA55" s="76"/>
      <c r="LB55" s="76"/>
      <c r="LC55" s="76"/>
      <c r="LD55" s="76"/>
      <c r="LE55" s="76"/>
      <c r="LF55" s="76"/>
      <c r="LG55" s="76"/>
      <c r="LH55" s="76"/>
      <c r="LI55" s="76"/>
      <c r="LJ55" s="76"/>
      <c r="LK55" s="76"/>
      <c r="LL55" s="76"/>
      <c r="LM55" s="76"/>
      <c r="LN55" s="76"/>
      <c r="LO55" s="76"/>
      <c r="LP55" s="76"/>
      <c r="LQ55" s="76"/>
      <c r="LR55" s="76"/>
      <c r="LS55" s="76"/>
      <c r="LT55" s="76"/>
      <c r="LU55" s="76"/>
      <c r="LV55" s="76"/>
      <c r="LW55" s="76"/>
      <c r="LX55" s="76"/>
      <c r="LY55" s="76"/>
      <c r="LZ55" s="76"/>
      <c r="MA55" s="76"/>
      <c r="MB55" s="76"/>
      <c r="MC55" s="76"/>
      <c r="MD55" s="76"/>
      <c r="ME55" s="76"/>
      <c r="MF55" s="76"/>
      <c r="MG55" s="76"/>
      <c r="MH55" s="76"/>
      <c r="MI55" s="76"/>
      <c r="MJ55" s="76"/>
      <c r="MK55" s="76"/>
      <c r="ML55" s="76"/>
      <c r="MM55" s="76"/>
      <c r="MN55" s="76"/>
      <c r="MO55" s="76"/>
      <c r="MP55" s="76"/>
      <c r="MQ55" s="76"/>
      <c r="MR55" s="76"/>
      <c r="MS55" s="76"/>
      <c r="MT55" s="76"/>
      <c r="MU55" s="76"/>
      <c r="MV55" s="76"/>
      <c r="MW55" s="76"/>
      <c r="MX55" s="76"/>
      <c r="MY55" s="76"/>
      <c r="MZ55" s="76"/>
      <c r="NA55" s="76"/>
      <c r="NB55" s="76"/>
      <c r="NC55" s="76"/>
      <c r="ND55" s="76"/>
      <c r="NE55" s="76"/>
      <c r="NF55" s="76"/>
      <c r="NG55" s="76"/>
      <c r="NH55" s="76"/>
      <c r="NI55" s="76"/>
      <c r="NJ55" s="76"/>
      <c r="NK55" s="76"/>
      <c r="NL55" s="76"/>
      <c r="NM55" s="76"/>
      <c r="NN55" s="76"/>
      <c r="NO55" s="76"/>
      <c r="NP55" s="76"/>
      <c r="NQ55" s="76"/>
      <c r="NR55" s="76"/>
      <c r="NS55" s="76"/>
      <c r="NT55" s="76"/>
      <c r="NU55" s="76"/>
      <c r="NV55" s="76"/>
      <c r="NW55" s="76"/>
      <c r="NX55" s="76"/>
      <c r="NY55" s="76"/>
      <c r="NZ55" s="76"/>
      <c r="OA55" s="76"/>
      <c r="OB55" s="76"/>
      <c r="OC55" s="76"/>
      <c r="OD55" s="76"/>
      <c r="OE55" s="76"/>
      <c r="OF55" s="76"/>
      <c r="OG55" s="76"/>
      <c r="OH55" s="76"/>
      <c r="OI55" s="76"/>
      <c r="OJ55" s="76"/>
      <c r="OK55" s="76"/>
      <c r="OL55" s="76"/>
      <c r="OM55" s="76"/>
      <c r="ON55" s="76"/>
      <c r="OO55" s="76"/>
      <c r="OP55" s="76"/>
      <c r="OQ55" s="76"/>
      <c r="OR55" s="76"/>
      <c r="OS55" s="76"/>
      <c r="OT55" s="76"/>
      <c r="OU55" s="76"/>
      <c r="OV55" s="76"/>
      <c r="OW55" s="76"/>
      <c r="OX55" s="76"/>
      <c r="OY55" s="76"/>
      <c r="OZ55" s="76"/>
      <c r="PA55" s="76"/>
      <c r="PB55" s="76"/>
      <c r="PC55" s="76"/>
      <c r="PD55" s="76"/>
      <c r="PE55" s="76"/>
      <c r="PF55" s="76"/>
      <c r="PG55" s="76"/>
      <c r="PH55" s="76"/>
      <c r="PI55" s="76"/>
      <c r="PJ55" s="76"/>
      <c r="PK55" s="76"/>
      <c r="PL55" s="76"/>
      <c r="PM55" s="76"/>
      <c r="PN55" s="76"/>
      <c r="PO55" s="76"/>
      <c r="PP55" s="76"/>
      <c r="PQ55" s="76"/>
      <c r="PR55" s="76"/>
      <c r="PS55" s="76"/>
      <c r="PT55" s="76"/>
      <c r="PU55" s="76"/>
      <c r="PV55" s="76"/>
      <c r="PW55" s="76"/>
      <c r="PX55" s="76"/>
      <c r="PY55" s="76"/>
      <c r="PZ55" s="76"/>
      <c r="QA55" s="76"/>
      <c r="QB55" s="76"/>
      <c r="QC55" s="76"/>
      <c r="QD55" s="76"/>
      <c r="QE55" s="76"/>
      <c r="QF55" s="76"/>
      <c r="QG55" s="76"/>
      <c r="QH55" s="76"/>
      <c r="QI55" s="76"/>
      <c r="QJ55" s="76"/>
      <c r="QK55" s="76"/>
      <c r="QL55" s="76"/>
      <c r="QM55" s="76"/>
      <c r="QN55" s="76"/>
      <c r="QO55" s="76"/>
      <c r="QP55" s="76"/>
      <c r="QQ55" s="76"/>
      <c r="QR55" s="76"/>
      <c r="QS55" s="76"/>
      <c r="QT55" s="76"/>
      <c r="QU55" s="76"/>
      <c r="QV55" s="76"/>
      <c r="QW55" s="76"/>
      <c r="QX55" s="76"/>
      <c r="QY55" s="76"/>
      <c r="QZ55" s="76"/>
      <c r="RA55" s="76"/>
      <c r="RB55" s="76"/>
      <c r="RC55" s="76"/>
      <c r="RD55" s="76"/>
      <c r="RE55" s="76"/>
      <c r="RF55" s="76"/>
      <c r="RG55" s="76"/>
      <c r="RH55" s="76"/>
      <c r="RI55" s="76"/>
      <c r="RJ55" s="76"/>
      <c r="RK55" s="76"/>
      <c r="RL55" s="76"/>
      <c r="RM55" s="76"/>
      <c r="RN55" s="76"/>
      <c r="RO55" s="76"/>
      <c r="RP55" s="76"/>
      <c r="RQ55" s="76"/>
      <c r="RR55" s="76"/>
      <c r="RS55" s="76"/>
      <c r="RT55" s="76"/>
      <c r="RU55" s="76"/>
      <c r="RV55" s="76"/>
      <c r="RW55" s="76"/>
      <c r="RX55" s="76"/>
      <c r="RY55" s="76"/>
      <c r="RZ55" s="76"/>
      <c r="SA55" s="76"/>
      <c r="SB55" s="76"/>
      <c r="SC55" s="76"/>
      <c r="SD55" s="76"/>
      <c r="SE55" s="76"/>
      <c r="SF55" s="76"/>
      <c r="SG55" s="76"/>
      <c r="SH55" s="76"/>
      <c r="SI55" s="76"/>
      <c r="SJ55" s="76"/>
      <c r="SK55" s="76"/>
      <c r="SL55" s="76"/>
      <c r="SM55" s="76"/>
      <c r="SN55" s="76"/>
      <c r="SO55" s="76"/>
      <c r="SP55" s="76"/>
      <c r="SQ55" s="76"/>
      <c r="SR55" s="76"/>
      <c r="SS55" s="76"/>
      <c r="ST55" s="76"/>
      <c r="SU55" s="76"/>
      <c r="SV55" s="76"/>
      <c r="SW55" s="76"/>
      <c r="SX55" s="76"/>
      <c r="SY55" s="76"/>
      <c r="SZ55" s="76"/>
      <c r="TA55" s="76"/>
      <c r="TB55" s="76"/>
      <c r="TC55" s="76"/>
      <c r="TD55" s="76"/>
      <c r="TE55" s="76"/>
      <c r="TF55" s="76"/>
      <c r="TG55" s="76"/>
      <c r="TH55" s="76"/>
      <c r="TI55" s="76"/>
      <c r="TJ55" s="76"/>
      <c r="TK55" s="76"/>
      <c r="TL55" s="76"/>
      <c r="TM55" s="76"/>
      <c r="TN55" s="76"/>
      <c r="TO55" s="76"/>
      <c r="TP55" s="76"/>
      <c r="TQ55" s="76"/>
      <c r="TR55" s="76"/>
      <c r="TS55" s="76"/>
      <c r="TT55" s="76"/>
      <c r="TU55" s="76"/>
      <c r="TV55" s="76"/>
      <c r="TW55" s="76"/>
      <c r="TX55" s="76"/>
      <c r="TY55" s="76"/>
      <c r="TZ55" s="76"/>
      <c r="UA55" s="76"/>
      <c r="UB55" s="76"/>
      <c r="UC55" s="76"/>
      <c r="UD55" s="76"/>
      <c r="UE55" s="76"/>
      <c r="UF55" s="76"/>
      <c r="UG55" s="76"/>
      <c r="UH55" s="76"/>
      <c r="UI55" s="76"/>
      <c r="UJ55" s="76"/>
      <c r="UK55" s="76"/>
      <c r="UL55" s="76"/>
      <c r="UM55" s="76"/>
      <c r="UN55" s="76"/>
      <c r="UO55" s="76"/>
      <c r="UP55" s="76"/>
      <c r="UQ55" s="76"/>
      <c r="UR55" s="76"/>
      <c r="US55" s="76"/>
      <c r="UT55" s="76"/>
      <c r="UU55" s="76"/>
      <c r="UV55" s="76"/>
      <c r="UW55" s="76"/>
      <c r="UX55" s="76"/>
      <c r="UY55" s="76"/>
      <c r="UZ55" s="76"/>
      <c r="VA55" s="76"/>
      <c r="VB55" s="76"/>
      <c r="VC55" s="76"/>
      <c r="VD55" s="76"/>
      <c r="VE55" s="76"/>
      <c r="VF55" s="76"/>
      <c r="VG55" s="76"/>
      <c r="VH55" s="76"/>
      <c r="VI55" s="76"/>
      <c r="VJ55" s="76"/>
      <c r="VK55" s="76"/>
      <c r="VL55" s="76"/>
      <c r="VM55" s="76"/>
      <c r="VN55" s="76"/>
      <c r="VO55" s="76"/>
      <c r="VP55" s="76"/>
      <c r="VQ55" s="76"/>
      <c r="VR55" s="76"/>
      <c r="VS55" s="76"/>
      <c r="VT55" s="76"/>
      <c r="VU55" s="76"/>
      <c r="VV55" s="76"/>
      <c r="VW55" s="76"/>
      <c r="VX55" s="76"/>
      <c r="VY55" s="76"/>
      <c r="VZ55" s="76"/>
      <c r="WA55" s="76"/>
      <c r="WB55" s="76"/>
      <c r="WC55" s="76"/>
      <c r="WD55" s="76"/>
      <c r="WE55" s="76"/>
      <c r="WF55" s="76"/>
      <c r="WG55" s="76"/>
      <c r="WH55" s="76"/>
      <c r="WI55" s="76"/>
      <c r="WJ55" s="76"/>
      <c r="WK55" s="76"/>
      <c r="WL55" s="76"/>
      <c r="WM55" s="76"/>
      <c r="WN55" s="76"/>
      <c r="WO55" s="76"/>
      <c r="WP55" s="76"/>
      <c r="WQ55" s="76"/>
      <c r="WR55" s="76"/>
      <c r="WS55" s="76"/>
      <c r="WT55" s="76"/>
      <c r="WU55" s="76"/>
      <c r="WV55" s="76"/>
      <c r="WW55" s="76"/>
      <c r="WX55" s="76"/>
      <c r="WY55" s="76"/>
      <c r="WZ55" s="76"/>
      <c r="XA55" s="76"/>
      <c r="XB55" s="76"/>
      <c r="XC55" s="76"/>
      <c r="XD55" s="76"/>
      <c r="XE55" s="76"/>
      <c r="XF55" s="76"/>
      <c r="XG55" s="76"/>
      <c r="XH55" s="76"/>
      <c r="XI55" s="76"/>
      <c r="XJ55" s="76"/>
      <c r="XK55" s="76"/>
      <c r="XL55" s="76"/>
      <c r="XM55" s="76"/>
      <c r="XN55" s="76"/>
      <c r="XO55" s="76"/>
      <c r="XP55" s="76"/>
      <c r="XQ55" s="76"/>
      <c r="XR55" s="76"/>
      <c r="XS55" s="76"/>
      <c r="XT55" s="76"/>
      <c r="XU55" s="76"/>
      <c r="XV55" s="76"/>
      <c r="XW55" s="76"/>
      <c r="XX55" s="76"/>
      <c r="XY55" s="76"/>
      <c r="XZ55" s="76"/>
      <c r="YA55" s="76"/>
      <c r="YB55" s="76"/>
      <c r="YC55" s="76"/>
      <c r="YD55" s="76"/>
      <c r="YE55" s="76"/>
      <c r="YF55" s="76"/>
      <c r="YG55" s="76"/>
      <c r="YH55" s="76"/>
      <c r="YI55" s="76"/>
      <c r="YJ55" s="76"/>
      <c r="YK55" s="76"/>
      <c r="YL55" s="76"/>
      <c r="YM55" s="76"/>
      <c r="YN55" s="76"/>
      <c r="YO55" s="76"/>
      <c r="YP55" s="76"/>
      <c r="YQ55" s="76"/>
      <c r="YR55" s="76"/>
      <c r="YS55" s="76"/>
      <c r="YT55" s="76"/>
      <c r="YU55" s="76"/>
      <c r="YV55" s="76"/>
      <c r="YW55" s="76"/>
      <c r="YX55" s="76"/>
      <c r="YY55" s="76"/>
      <c r="YZ55" s="76"/>
      <c r="ZA55" s="76"/>
      <c r="ZB55" s="76"/>
      <c r="ZC55" s="76"/>
      <c r="ZD55" s="76"/>
      <c r="ZE55" s="76"/>
      <c r="ZF55" s="76"/>
      <c r="ZG55" s="76"/>
      <c r="ZH55" s="76"/>
      <c r="ZI55" s="76"/>
      <c r="ZJ55" s="76"/>
      <c r="ZK55" s="76"/>
      <c r="ZL55" s="76"/>
      <c r="ZM55" s="76"/>
      <c r="ZN55" s="76"/>
      <c r="ZO55" s="76"/>
      <c r="ZP55" s="76"/>
      <c r="ZQ55" s="76"/>
      <c r="ZR55" s="76"/>
      <c r="ZS55" s="76"/>
      <c r="ZT55" s="76"/>
      <c r="ZU55" s="76"/>
      <c r="ZV55" s="76"/>
      <c r="ZW55" s="76"/>
      <c r="ZX55" s="76"/>
      <c r="ZY55" s="76"/>
      <c r="ZZ55" s="76"/>
      <c r="AAA55" s="76"/>
      <c r="AAB55" s="76"/>
      <c r="AAC55" s="76"/>
      <c r="AAD55" s="76"/>
      <c r="AAE55" s="76"/>
      <c r="AAF55" s="76"/>
      <c r="AAG55" s="76"/>
      <c r="AAH55" s="76"/>
      <c r="AAI55" s="76"/>
      <c r="AAJ55" s="76"/>
      <c r="AAK55" s="76"/>
      <c r="AAL55" s="76"/>
      <c r="AAM55" s="76"/>
      <c r="AAN55" s="76"/>
      <c r="AAO55" s="76"/>
      <c r="AAP55" s="76"/>
      <c r="AAQ55" s="76"/>
      <c r="AAR55" s="76"/>
      <c r="AAS55" s="76"/>
      <c r="AAT55" s="76"/>
      <c r="AAU55" s="76"/>
      <c r="AAV55" s="76"/>
      <c r="AAW55" s="76"/>
      <c r="AAX55" s="76"/>
      <c r="AAY55" s="76"/>
      <c r="AAZ55" s="76"/>
      <c r="ABA55" s="76"/>
      <c r="ABB55" s="76"/>
      <c r="ABC55" s="76"/>
      <c r="ABD55" s="76"/>
      <c r="ABE55" s="76"/>
      <c r="ABF55" s="76"/>
      <c r="ABG55" s="76"/>
      <c r="ABH55" s="76"/>
      <c r="ABI55" s="76"/>
      <c r="ABJ55" s="76"/>
      <c r="ABK55" s="76"/>
      <c r="ABL55" s="76"/>
      <c r="ABM55" s="76"/>
      <c r="ABN55" s="76"/>
      <c r="ABO55" s="76"/>
      <c r="ABP55" s="76"/>
      <c r="ABQ55" s="76"/>
      <c r="ABR55" s="76"/>
      <c r="ABS55" s="76"/>
      <c r="ABT55" s="76"/>
      <c r="ABU55" s="76"/>
      <c r="ABV55" s="76"/>
      <c r="ABW55" s="76"/>
      <c r="ABX55" s="76"/>
      <c r="ABY55" s="76"/>
      <c r="ABZ55" s="76"/>
      <c r="ACA55" s="76"/>
      <c r="ACB55" s="76"/>
      <c r="ACC55" s="76"/>
      <c r="ACD55" s="76"/>
      <c r="ACE55" s="76"/>
      <c r="ACF55" s="76"/>
      <c r="ACG55" s="76"/>
      <c r="ACH55" s="76"/>
      <c r="ACI55" s="76"/>
      <c r="ACJ55" s="76"/>
      <c r="ACK55" s="76"/>
      <c r="ACL55" s="76"/>
      <c r="ACM55" s="76"/>
      <c r="ACN55" s="76"/>
      <c r="ACO55" s="76"/>
      <c r="ACP55" s="76"/>
      <c r="ACQ55" s="76"/>
      <c r="ACR55" s="76"/>
      <c r="ACS55" s="76"/>
      <c r="ACT55" s="76"/>
      <c r="ACU55" s="76"/>
      <c r="ACV55" s="76"/>
      <c r="ACW55" s="76"/>
      <c r="ACX55" s="76"/>
      <c r="ACY55" s="76"/>
      <c r="ACZ55" s="76"/>
      <c r="ADA55" s="76"/>
      <c r="ADB55" s="76"/>
      <c r="ADC55" s="76"/>
      <c r="ADD55" s="76"/>
      <c r="ADE55" s="76"/>
      <c r="ADF55" s="76"/>
      <c r="ADG55" s="76"/>
      <c r="ADH55" s="76"/>
      <c r="ADI55" s="76"/>
      <c r="ADJ55" s="76"/>
      <c r="ADK55" s="76"/>
      <c r="ADL55" s="76"/>
      <c r="ADM55" s="76"/>
      <c r="ADN55" s="76"/>
      <c r="ADO55" s="76"/>
      <c r="ADP55" s="76"/>
      <c r="ADQ55" s="76"/>
      <c r="ADR55" s="76"/>
      <c r="ADS55" s="76"/>
      <c r="ADT55" s="76"/>
      <c r="ADU55" s="76"/>
      <c r="ADV55" s="76"/>
      <c r="ADW55" s="76"/>
      <c r="ADX55" s="76"/>
      <c r="ADY55" s="76"/>
      <c r="ADZ55" s="76"/>
      <c r="AEA55" s="76"/>
      <c r="AEB55" s="76"/>
      <c r="AEC55" s="76"/>
      <c r="AED55" s="76"/>
      <c r="AEE55" s="76"/>
      <c r="AEF55" s="76"/>
      <c r="AEG55" s="76"/>
      <c r="AEH55" s="76"/>
      <c r="AEI55" s="76"/>
      <c r="AEJ55" s="76"/>
      <c r="AEK55" s="76"/>
      <c r="AEL55" s="76"/>
      <c r="AEM55" s="76"/>
      <c r="AEN55" s="76"/>
      <c r="AEO55" s="76"/>
      <c r="AEP55" s="76"/>
      <c r="AEQ55" s="76"/>
      <c r="AER55" s="76"/>
      <c r="AES55" s="76"/>
      <c r="AET55" s="76"/>
      <c r="AEU55" s="76"/>
      <c r="AEV55" s="76"/>
      <c r="AEW55" s="76"/>
      <c r="AEX55" s="76"/>
      <c r="AEY55" s="76"/>
      <c r="AEZ55" s="76"/>
      <c r="AFA55" s="76"/>
      <c r="AFB55" s="76"/>
      <c r="AFC55" s="76"/>
      <c r="AFD55" s="76"/>
      <c r="AFE55" s="76"/>
      <c r="AFF55" s="76"/>
      <c r="AFG55" s="76"/>
      <c r="AFH55" s="76"/>
      <c r="AFI55" s="76"/>
      <c r="AFJ55" s="76"/>
      <c r="AFK55" s="76"/>
      <c r="AFL55" s="76"/>
      <c r="AFM55" s="76"/>
      <c r="AFN55" s="76"/>
      <c r="AFO55" s="76"/>
      <c r="AFP55" s="76"/>
      <c r="AFQ55" s="76"/>
      <c r="AFR55" s="76"/>
      <c r="AFS55" s="76"/>
      <c r="AFT55" s="76"/>
      <c r="AFU55" s="76"/>
      <c r="AFV55" s="76"/>
      <c r="AFW55" s="76"/>
      <c r="AFX55" s="76"/>
      <c r="AFY55" s="76"/>
      <c r="AFZ55" s="76"/>
      <c r="AGA55" s="76"/>
      <c r="AGB55" s="76"/>
      <c r="AGC55" s="76"/>
      <c r="AGD55" s="76"/>
      <c r="AGE55" s="76"/>
      <c r="AGF55" s="76"/>
      <c r="AGG55" s="76"/>
      <c r="AGH55" s="76"/>
      <c r="AGI55" s="76"/>
      <c r="AGJ55" s="76"/>
      <c r="AGK55" s="76"/>
      <c r="AGL55" s="76"/>
      <c r="AGM55" s="76"/>
      <c r="AGN55" s="76"/>
      <c r="AGO55" s="76"/>
      <c r="AGP55" s="76"/>
      <c r="AGQ55" s="76"/>
      <c r="AGR55" s="76"/>
      <c r="AGS55" s="76"/>
      <c r="AGT55" s="76"/>
      <c r="AGU55" s="76"/>
      <c r="AGV55" s="76"/>
      <c r="AGW55" s="76"/>
      <c r="AGX55" s="76"/>
      <c r="AGY55" s="76"/>
      <c r="AGZ55" s="76"/>
      <c r="AHA55" s="76"/>
      <c r="AHB55" s="76"/>
      <c r="AHC55" s="76"/>
      <c r="AHD55" s="76"/>
      <c r="AHE55" s="76"/>
      <c r="AHF55" s="76"/>
      <c r="AHG55" s="76"/>
      <c r="AHH55" s="76"/>
      <c r="AHI55" s="76"/>
      <c r="AHJ55" s="76"/>
      <c r="AHK55" s="76"/>
      <c r="AHL55" s="76"/>
      <c r="AHM55" s="76"/>
      <c r="AHN55" s="76"/>
      <c r="AHO55" s="76"/>
      <c r="AHP55" s="76"/>
      <c r="AHQ55" s="76"/>
      <c r="AHR55" s="76"/>
      <c r="AHS55" s="76"/>
      <c r="AHT55" s="76"/>
      <c r="AHU55" s="76"/>
      <c r="AHV55" s="76"/>
      <c r="AHW55" s="76"/>
      <c r="AHX55" s="76"/>
      <c r="AHY55" s="76"/>
      <c r="AHZ55" s="76"/>
      <c r="AIA55" s="76"/>
      <c r="AIB55" s="76"/>
      <c r="AIC55" s="76"/>
      <c r="AID55" s="76"/>
      <c r="AIE55" s="76"/>
      <c r="AIF55" s="76"/>
      <c r="AIG55" s="76"/>
      <c r="AIH55" s="76"/>
      <c r="AII55" s="76"/>
      <c r="AIJ55" s="76"/>
      <c r="AIK55" s="76"/>
      <c r="AIL55" s="76"/>
      <c r="AIM55" s="76"/>
      <c r="AIN55" s="76"/>
      <c r="AIO55" s="76"/>
      <c r="AIP55" s="76"/>
      <c r="AIQ55" s="76"/>
      <c r="AIR55" s="76"/>
      <c r="AIS55" s="76"/>
      <c r="AIT55" s="76"/>
      <c r="AIU55" s="76"/>
      <c r="AIV55" s="76"/>
      <c r="AIW55" s="76"/>
      <c r="AIX55" s="76"/>
      <c r="AIY55" s="76"/>
      <c r="AIZ55" s="76"/>
      <c r="AJA55" s="76"/>
      <c r="AJB55" s="76"/>
      <c r="AJC55" s="76"/>
      <c r="AJD55" s="76"/>
      <c r="AJE55" s="76"/>
      <c r="AJF55" s="76"/>
      <c r="AJG55" s="76"/>
      <c r="AJH55" s="76"/>
      <c r="AJI55" s="76"/>
      <c r="AJJ55" s="76"/>
      <c r="AJK55" s="76"/>
      <c r="AJL55" s="76"/>
      <c r="AJM55" s="76"/>
      <c r="AJN55" s="76"/>
      <c r="AJO55" s="76"/>
      <c r="AJP55" s="76"/>
      <c r="AJQ55" s="76"/>
      <c r="AJR55" s="76"/>
      <c r="AJS55" s="76"/>
      <c r="AJT55" s="76"/>
      <c r="AJU55" s="76"/>
      <c r="AJV55" s="76"/>
      <c r="AJW55" s="76"/>
      <c r="AJX55" s="76"/>
      <c r="AJY55" s="76"/>
      <c r="AJZ55" s="76"/>
      <c r="AKA55" s="76"/>
      <c r="AKB55" s="76"/>
      <c r="AKC55" s="76"/>
      <c r="AKD55" s="76"/>
      <c r="AKE55" s="76"/>
      <c r="AKF55" s="76"/>
      <c r="AKG55" s="76"/>
      <c r="AKH55" s="76"/>
      <c r="AKI55" s="76"/>
      <c r="AKJ55" s="76"/>
      <c r="AKK55" s="76"/>
      <c r="AKL55" s="76"/>
      <c r="AKM55" s="76"/>
      <c r="AKN55" s="76"/>
      <c r="AKO55" s="76"/>
      <c r="AKP55" s="76"/>
      <c r="AKQ55" s="76"/>
      <c r="AKR55" s="76"/>
      <c r="AKS55" s="76"/>
      <c r="AKT55" s="76"/>
      <c r="AKU55" s="76"/>
      <c r="AKV55" s="76"/>
      <c r="AKW55" s="76"/>
      <c r="AKX55" s="76"/>
      <c r="AKY55" s="76"/>
      <c r="AKZ55" s="76"/>
      <c r="ALA55" s="76"/>
      <c r="ALB55" s="76"/>
      <c r="ALC55" s="76"/>
      <c r="ALD55" s="76"/>
      <c r="ALE55" s="76"/>
      <c r="ALF55" s="76"/>
      <c r="ALG55" s="76"/>
      <c r="ALH55" s="76"/>
      <c r="ALI55" s="76"/>
      <c r="ALJ55" s="76"/>
      <c r="ALK55" s="76"/>
      <c r="ALL55" s="76"/>
      <c r="ALM55" s="76"/>
      <c r="ALN55" s="76"/>
      <c r="ALO55" s="76"/>
      <c r="ALP55" s="76"/>
      <c r="ALQ55" s="76"/>
      <c r="ALR55" s="76"/>
      <c r="ALS55" s="76"/>
      <c r="ALT55" s="76"/>
      <c r="ALU55" s="76"/>
      <c r="ALV55" s="76"/>
      <c r="ALW55" s="76"/>
      <c r="ALX55" s="76"/>
      <c r="ALY55" s="76"/>
      <c r="ALZ55" s="76"/>
      <c r="AMA55" s="76"/>
      <c r="AMB55" s="76"/>
      <c r="AMC55" s="76"/>
      <c r="AMD55" s="76"/>
      <c r="AME55" s="76"/>
      <c r="AMF55" s="76"/>
      <c r="AMG55" s="76"/>
      <c r="AMH55" s="76"/>
      <c r="AMI55" s="76"/>
      <c r="AMJ55" s="76"/>
      <c r="AMK55" s="76"/>
      <c r="AML55" s="76"/>
      <c r="AMM55" s="76"/>
      <c r="AMN55" s="76"/>
      <c r="AMO55" s="76"/>
      <c r="AMP55" s="76"/>
      <c r="AMQ55" s="76"/>
      <c r="AMR55" s="76"/>
      <c r="AMS55" s="76"/>
      <c r="AMT55" s="76"/>
      <c r="AMU55" s="76"/>
      <c r="AMV55" s="76"/>
      <c r="AMW55" s="76"/>
      <c r="AMX55" s="76"/>
      <c r="AMY55" s="76"/>
      <c r="AMZ55" s="76"/>
      <c r="ANA55" s="76"/>
      <c r="ANB55" s="76"/>
      <c r="ANC55" s="76"/>
      <c r="AND55" s="76"/>
      <c r="ANE55" s="76"/>
      <c r="ANF55" s="76"/>
      <c r="ANG55" s="76"/>
      <c r="ANH55" s="76"/>
      <c r="ANI55" s="76"/>
      <c r="ANJ55" s="76"/>
      <c r="ANK55" s="76"/>
      <c r="ANL55" s="76"/>
      <c r="ANM55" s="76"/>
      <c r="ANN55" s="76"/>
      <c r="ANO55" s="76"/>
      <c r="ANP55" s="76"/>
      <c r="ANQ55" s="76"/>
      <c r="ANR55" s="76"/>
      <c r="ANS55" s="76"/>
      <c r="ANT55" s="76"/>
      <c r="ANU55" s="76"/>
      <c r="ANV55" s="76"/>
      <c r="ANW55" s="76"/>
      <c r="ANX55" s="76"/>
      <c r="ANY55" s="76"/>
      <c r="ANZ55" s="76"/>
      <c r="AOA55" s="76"/>
      <c r="AOB55" s="76"/>
      <c r="AOC55" s="76"/>
      <c r="AOD55" s="76"/>
      <c r="AOE55" s="76"/>
      <c r="AOF55" s="76"/>
      <c r="AOG55" s="76"/>
      <c r="AOH55" s="76"/>
      <c r="AOI55" s="76"/>
      <c r="AOJ55" s="76"/>
      <c r="AOK55" s="76"/>
      <c r="AOL55" s="76"/>
      <c r="AOM55" s="76"/>
      <c r="AON55" s="76"/>
      <c r="AOO55" s="76"/>
      <c r="AOP55" s="76"/>
      <c r="AOQ55" s="76"/>
      <c r="AOR55" s="76"/>
      <c r="AOS55" s="76"/>
      <c r="AOT55" s="76"/>
      <c r="AOU55" s="76"/>
      <c r="AOV55" s="76"/>
      <c r="AOW55" s="76"/>
      <c r="AOX55" s="76"/>
      <c r="AOY55" s="76"/>
      <c r="AOZ55" s="76"/>
      <c r="APA55" s="76"/>
      <c r="APB55" s="76"/>
      <c r="APC55" s="76"/>
      <c r="APD55" s="76"/>
      <c r="APE55" s="76"/>
      <c r="APF55" s="76"/>
      <c r="APG55" s="76"/>
      <c r="APH55" s="76"/>
      <c r="API55" s="76"/>
      <c r="APJ55" s="76"/>
      <c r="APK55" s="76"/>
      <c r="APL55" s="76"/>
      <c r="APM55" s="76"/>
      <c r="APN55" s="76"/>
      <c r="APO55" s="76"/>
      <c r="APP55" s="76"/>
      <c r="APQ55" s="76"/>
      <c r="APR55" s="76"/>
      <c r="APS55" s="76"/>
      <c r="APT55" s="76"/>
      <c r="APU55" s="76"/>
      <c r="APV55" s="76"/>
      <c r="APW55" s="76"/>
      <c r="APX55" s="76"/>
      <c r="APY55" s="76"/>
      <c r="APZ55" s="76"/>
      <c r="AQA55" s="76"/>
      <c r="AQB55" s="76"/>
      <c r="AQC55" s="76"/>
      <c r="AQD55" s="76"/>
      <c r="AQE55" s="76"/>
      <c r="AQF55" s="76"/>
      <c r="AQG55" s="76"/>
      <c r="AQH55" s="76"/>
      <c r="AQI55" s="76"/>
      <c r="AQJ55" s="76"/>
      <c r="AQK55" s="76"/>
      <c r="AQL55" s="76"/>
      <c r="AQM55" s="76"/>
      <c r="AQN55" s="76"/>
      <c r="AQO55" s="76"/>
      <c r="AQP55" s="76"/>
      <c r="AQQ55" s="76"/>
      <c r="AQR55" s="76"/>
      <c r="AQS55" s="76"/>
      <c r="AQT55" s="76"/>
      <c r="AQU55" s="76"/>
      <c r="AQV55" s="76"/>
      <c r="AQW55" s="76"/>
      <c r="AQX55" s="76"/>
      <c r="AQY55" s="76"/>
      <c r="AQZ55" s="76"/>
      <c r="ARA55" s="76"/>
      <c r="ARB55" s="76"/>
      <c r="ARC55" s="76"/>
      <c r="ARD55" s="76"/>
      <c r="ARE55" s="76"/>
      <c r="ARF55" s="76"/>
      <c r="ARG55" s="76"/>
      <c r="ARH55" s="76"/>
      <c r="ARI55" s="76"/>
      <c r="ARJ55" s="76"/>
      <c r="ARK55" s="76"/>
      <c r="ARL55" s="76"/>
      <c r="ARM55" s="76"/>
      <c r="ARN55" s="76"/>
      <c r="ARO55" s="76"/>
      <c r="ARP55" s="76"/>
      <c r="ARQ55" s="76"/>
      <c r="ARR55" s="76"/>
      <c r="ARS55" s="76"/>
      <c r="ART55" s="76"/>
      <c r="ARU55" s="76"/>
      <c r="ARV55" s="76"/>
      <c r="ARW55" s="76"/>
      <c r="ARX55" s="76"/>
      <c r="ARY55" s="76"/>
      <c r="ARZ55" s="76"/>
      <c r="ASA55" s="76"/>
      <c r="ASB55" s="76"/>
      <c r="ASC55" s="76"/>
      <c r="ASD55" s="76"/>
      <c r="ASE55" s="76"/>
      <c r="ASF55" s="76"/>
      <c r="ASG55" s="76"/>
      <c r="ASH55" s="76"/>
      <c r="ASI55" s="76"/>
      <c r="ASJ55" s="76"/>
      <c r="ASK55" s="76"/>
      <c r="ASL55" s="76"/>
      <c r="ASM55" s="76"/>
      <c r="ASN55" s="76"/>
      <c r="ASO55" s="76"/>
      <c r="ASP55" s="76"/>
      <c r="ASQ55" s="76"/>
      <c r="ASR55" s="76"/>
      <c r="ASS55" s="76"/>
      <c r="AST55" s="76"/>
      <c r="ASU55" s="76"/>
      <c r="ASV55" s="76"/>
      <c r="ASW55" s="76"/>
      <c r="ASX55" s="76"/>
      <c r="ASY55" s="76"/>
      <c r="ASZ55" s="76"/>
      <c r="ATA55" s="76"/>
      <c r="ATB55" s="76"/>
      <c r="ATC55" s="76"/>
      <c r="ATD55" s="76"/>
      <c r="ATE55" s="76"/>
      <c r="ATF55" s="76"/>
      <c r="ATG55" s="76"/>
      <c r="ATH55" s="76"/>
      <c r="ATI55" s="76"/>
      <c r="ATJ55" s="76"/>
      <c r="ATK55" s="76"/>
      <c r="ATL55" s="76"/>
      <c r="ATM55" s="76"/>
      <c r="ATN55" s="76"/>
      <c r="ATO55" s="76"/>
      <c r="ATP55" s="76"/>
      <c r="ATQ55" s="76"/>
      <c r="ATR55" s="76"/>
      <c r="ATS55" s="76"/>
      <c r="ATT55" s="76"/>
      <c r="ATU55" s="76"/>
      <c r="ATV55" s="76"/>
      <c r="ATW55" s="76"/>
      <c r="ATX55" s="76"/>
      <c r="ATY55" s="76"/>
      <c r="ATZ55" s="76"/>
      <c r="AUA55" s="76"/>
      <c r="AUB55" s="76"/>
      <c r="AUC55" s="76"/>
      <c r="AUD55" s="76"/>
      <c r="AUE55" s="76"/>
      <c r="AUF55" s="76"/>
      <c r="AUG55" s="76"/>
      <c r="AUH55" s="76"/>
      <c r="AUI55" s="76"/>
      <c r="AUJ55" s="76"/>
      <c r="AUK55" s="76"/>
      <c r="AUL55" s="76"/>
      <c r="AUM55" s="76"/>
      <c r="AUN55" s="76"/>
      <c r="AUO55" s="76"/>
      <c r="AUP55" s="76"/>
      <c r="AUQ55" s="76"/>
      <c r="AUR55" s="76"/>
      <c r="AUS55" s="76"/>
      <c r="AUT55" s="76"/>
      <c r="AUU55" s="76"/>
      <c r="AUV55" s="76"/>
      <c r="AUW55" s="76"/>
      <c r="AUX55" s="76"/>
      <c r="AUY55" s="76"/>
      <c r="AUZ55" s="76"/>
      <c r="AVA55" s="76"/>
      <c r="AVB55" s="76"/>
      <c r="AVC55" s="76"/>
      <c r="AVD55" s="76"/>
      <c r="AVE55" s="76"/>
      <c r="AVF55" s="76"/>
      <c r="AVG55" s="76"/>
      <c r="AVH55" s="76"/>
      <c r="AVI55" s="76"/>
      <c r="AVJ55" s="76"/>
      <c r="AVK55" s="76"/>
      <c r="AVL55" s="76"/>
      <c r="AVM55" s="76"/>
      <c r="AVN55" s="76"/>
      <c r="AVO55" s="76"/>
      <c r="AVP55" s="76"/>
      <c r="AVQ55" s="76"/>
      <c r="AVR55" s="76"/>
      <c r="AVS55" s="76"/>
      <c r="AVT55" s="76"/>
      <c r="AVU55" s="76"/>
      <c r="AVV55" s="76"/>
      <c r="AVW55" s="76"/>
      <c r="AVX55" s="76"/>
      <c r="AVY55" s="76"/>
      <c r="AVZ55" s="76"/>
      <c r="AWA55" s="76"/>
      <c r="AWB55" s="76"/>
      <c r="AWC55" s="76"/>
      <c r="AWD55" s="76"/>
      <c r="AWE55" s="76"/>
      <c r="AWF55" s="76"/>
      <c r="AWG55" s="76"/>
      <c r="AWH55" s="76"/>
      <c r="AWI55" s="76"/>
      <c r="AWJ55" s="76"/>
      <c r="AWK55" s="76"/>
      <c r="AWL55" s="76"/>
      <c r="AWM55" s="76"/>
      <c r="AWN55" s="76"/>
      <c r="AWO55" s="76"/>
      <c r="AWP55" s="76"/>
      <c r="AWQ55" s="76"/>
      <c r="AWR55" s="76"/>
      <c r="AWS55" s="76"/>
      <c r="AWT55" s="76"/>
      <c r="AWU55" s="76"/>
      <c r="AWV55" s="76"/>
      <c r="AWW55" s="76"/>
      <c r="AWX55" s="76"/>
      <c r="AWY55" s="76"/>
      <c r="AWZ55" s="76"/>
      <c r="AXA55" s="76"/>
      <c r="AXB55" s="76"/>
      <c r="AXC55" s="76"/>
      <c r="AXD55" s="76"/>
      <c r="AXE55" s="76"/>
      <c r="AXF55" s="76"/>
      <c r="AXG55" s="76"/>
      <c r="AXH55" s="76"/>
      <c r="AXI55" s="76"/>
      <c r="AXJ55" s="76"/>
      <c r="AXK55" s="76"/>
      <c r="AXL55" s="76"/>
      <c r="AXM55" s="76"/>
      <c r="AXN55" s="76"/>
      <c r="AXO55" s="76"/>
      <c r="AXP55" s="76"/>
      <c r="AXQ55" s="76"/>
      <c r="AXR55" s="76"/>
      <c r="AXS55" s="76"/>
      <c r="AXT55" s="76"/>
      <c r="AXU55" s="76"/>
      <c r="AXV55" s="76"/>
      <c r="AXW55" s="76"/>
      <c r="AXX55" s="76"/>
      <c r="AXY55" s="76"/>
      <c r="AXZ55" s="76"/>
      <c r="AYA55" s="76"/>
      <c r="AYB55" s="76"/>
      <c r="AYC55" s="76"/>
      <c r="AYD55" s="76"/>
      <c r="AYE55" s="76"/>
      <c r="AYF55" s="76"/>
      <c r="AYG55" s="76"/>
      <c r="AYH55" s="76"/>
      <c r="AYI55" s="76"/>
      <c r="AYJ55" s="76"/>
      <c r="AYK55" s="76"/>
      <c r="AYL55" s="76"/>
      <c r="AYM55" s="76"/>
      <c r="AYN55" s="76"/>
      <c r="AYO55" s="76"/>
      <c r="AYP55" s="76"/>
      <c r="AYQ55" s="76"/>
      <c r="AYR55" s="76"/>
      <c r="AYS55" s="76"/>
      <c r="AYT55" s="76"/>
      <c r="AYU55" s="76"/>
      <c r="AYV55" s="76"/>
      <c r="AYW55" s="76"/>
      <c r="AYX55" s="76"/>
      <c r="AYY55" s="76"/>
      <c r="AYZ55" s="76"/>
      <c r="AZA55" s="76"/>
      <c r="AZB55" s="76"/>
      <c r="AZC55" s="76"/>
      <c r="AZD55" s="76"/>
      <c r="AZE55" s="76"/>
      <c r="AZF55" s="76"/>
      <c r="AZG55" s="76"/>
      <c r="AZH55" s="76"/>
      <c r="AZI55" s="76"/>
      <c r="AZJ55" s="76"/>
      <c r="AZK55" s="76"/>
      <c r="AZL55" s="76"/>
      <c r="AZM55" s="76"/>
      <c r="AZN55" s="76"/>
      <c r="AZO55" s="76"/>
      <c r="AZP55" s="76"/>
      <c r="AZQ55" s="76"/>
      <c r="AZR55" s="76"/>
      <c r="AZS55" s="76"/>
      <c r="AZT55" s="76"/>
      <c r="AZU55" s="76"/>
      <c r="AZV55" s="76"/>
      <c r="AZW55" s="76"/>
      <c r="AZX55" s="76"/>
      <c r="AZY55" s="76"/>
      <c r="AZZ55" s="76"/>
      <c r="BAA55" s="76"/>
      <c r="BAB55" s="76"/>
      <c r="BAC55" s="76"/>
      <c r="BAD55" s="76"/>
      <c r="BAE55" s="76"/>
      <c r="BAF55" s="76"/>
      <c r="BAG55" s="76"/>
      <c r="BAH55" s="76"/>
      <c r="BAI55" s="76"/>
      <c r="BAJ55" s="76"/>
      <c r="BAK55" s="76"/>
      <c r="BAL55" s="76"/>
      <c r="BAM55" s="76"/>
      <c r="BAN55" s="76"/>
      <c r="BAO55" s="76"/>
      <c r="BAP55" s="76"/>
      <c r="BAQ55" s="76"/>
      <c r="BAR55" s="76"/>
      <c r="BAS55" s="76"/>
      <c r="BAT55" s="76"/>
      <c r="BAU55" s="76"/>
      <c r="BAV55" s="76"/>
      <c r="BAW55" s="76"/>
      <c r="BAX55" s="76"/>
      <c r="BAY55" s="76"/>
      <c r="BAZ55" s="76"/>
      <c r="BBA55" s="76"/>
      <c r="BBB55" s="76"/>
      <c r="BBC55" s="76"/>
      <c r="BBD55" s="76"/>
      <c r="BBE55" s="76"/>
      <c r="BBF55" s="76"/>
      <c r="BBG55" s="76"/>
      <c r="BBH55" s="76"/>
      <c r="BBI55" s="76"/>
      <c r="BBJ55" s="76"/>
      <c r="BBK55" s="76"/>
      <c r="BBL55" s="76"/>
      <c r="BBM55" s="76"/>
      <c r="BBN55" s="76"/>
      <c r="BBO55" s="76"/>
      <c r="BBP55" s="76"/>
      <c r="BBQ55" s="76"/>
      <c r="BBR55" s="76"/>
      <c r="BBS55" s="76"/>
      <c r="BBT55" s="76"/>
      <c r="BBU55" s="76"/>
      <c r="BBV55" s="76"/>
      <c r="BBW55" s="76"/>
      <c r="BBX55" s="76"/>
      <c r="BBY55" s="76"/>
      <c r="BBZ55" s="76"/>
      <c r="BCA55" s="76"/>
      <c r="BCB55" s="76"/>
      <c r="BCC55" s="76"/>
      <c r="BCD55" s="76"/>
      <c r="BCE55" s="76"/>
      <c r="BCF55" s="76"/>
      <c r="BCG55" s="76"/>
      <c r="BCH55" s="76"/>
      <c r="BCI55" s="76"/>
      <c r="BCJ55" s="76"/>
      <c r="BCK55" s="76"/>
      <c r="BCL55" s="76"/>
      <c r="BCM55" s="76"/>
      <c r="BCN55" s="76"/>
      <c r="BCO55" s="76"/>
      <c r="BCP55" s="76"/>
      <c r="BCQ55" s="76"/>
      <c r="BCR55" s="76"/>
      <c r="BCS55" s="76"/>
      <c r="BCT55" s="76"/>
      <c r="BCU55" s="76"/>
      <c r="BCV55" s="76"/>
      <c r="BCW55" s="76"/>
      <c r="BCX55" s="76"/>
      <c r="BCY55" s="76"/>
      <c r="BCZ55" s="76"/>
      <c r="BDA55" s="76"/>
      <c r="BDB55" s="76"/>
      <c r="BDC55" s="76"/>
      <c r="BDD55" s="76"/>
      <c r="BDE55" s="76"/>
      <c r="BDF55" s="76"/>
      <c r="BDG55" s="76"/>
      <c r="BDH55" s="76"/>
      <c r="BDI55" s="76"/>
      <c r="BDJ55" s="76"/>
      <c r="BDK55" s="76"/>
      <c r="BDL55" s="76"/>
      <c r="BDM55" s="76"/>
      <c r="BDN55" s="76"/>
      <c r="BDO55" s="76"/>
      <c r="BDP55" s="76"/>
      <c r="BDQ55" s="76"/>
      <c r="BDR55" s="76"/>
      <c r="BDS55" s="76"/>
      <c r="BDT55" s="76"/>
      <c r="BDU55" s="76"/>
      <c r="BDV55" s="76"/>
      <c r="BDW55" s="76"/>
      <c r="BDX55" s="76"/>
      <c r="BDY55" s="76"/>
      <c r="BDZ55" s="76"/>
      <c r="BEA55" s="76"/>
      <c r="BEB55" s="76"/>
      <c r="BEC55" s="76"/>
      <c r="BED55" s="76"/>
      <c r="BEE55" s="76"/>
      <c r="BEF55" s="76"/>
      <c r="BEG55" s="76"/>
      <c r="BEH55" s="76"/>
      <c r="BEI55" s="76"/>
      <c r="BEJ55" s="76"/>
      <c r="BEK55" s="76"/>
      <c r="BEL55" s="76"/>
      <c r="BEM55" s="76"/>
      <c r="BEN55" s="76"/>
      <c r="BEO55" s="76"/>
      <c r="BEP55" s="76"/>
      <c r="BEQ55" s="76"/>
      <c r="BER55" s="76"/>
      <c r="BES55" s="76"/>
      <c r="BET55" s="76"/>
      <c r="BEU55" s="76"/>
      <c r="BEV55" s="76"/>
      <c r="BEW55" s="76"/>
      <c r="BEX55" s="76"/>
      <c r="BEY55" s="76"/>
      <c r="BEZ55" s="76"/>
      <c r="BFA55" s="76"/>
      <c r="BFB55" s="76"/>
      <c r="BFC55" s="76"/>
      <c r="BFD55" s="76"/>
      <c r="BFE55" s="76"/>
      <c r="BFF55" s="76"/>
      <c r="BFG55" s="76"/>
      <c r="BFH55" s="76"/>
      <c r="BFI55" s="76"/>
      <c r="BFJ55" s="76"/>
      <c r="BFK55" s="76"/>
      <c r="BFL55" s="76"/>
      <c r="BFM55" s="76"/>
      <c r="BFN55" s="76"/>
      <c r="BFO55" s="76"/>
      <c r="BFP55" s="76"/>
      <c r="BFQ55" s="76"/>
      <c r="BFR55" s="76"/>
      <c r="BFS55" s="76"/>
      <c r="BFT55" s="76"/>
      <c r="BFU55" s="76"/>
      <c r="BFV55" s="76"/>
      <c r="BFW55" s="76"/>
      <c r="BFX55" s="76"/>
      <c r="BFY55" s="76"/>
      <c r="BFZ55" s="76"/>
      <c r="BGA55" s="76"/>
      <c r="BGB55" s="76"/>
      <c r="BGC55" s="76"/>
      <c r="BGD55" s="76"/>
      <c r="BGE55" s="76"/>
      <c r="BGF55" s="76"/>
      <c r="BGG55" s="76"/>
      <c r="BGH55" s="76"/>
      <c r="BGI55" s="76"/>
      <c r="BGJ55" s="76"/>
      <c r="BGK55" s="76"/>
      <c r="BGL55" s="76"/>
      <c r="BGM55" s="76"/>
      <c r="BGN55" s="76"/>
      <c r="BGO55" s="76"/>
      <c r="BGP55" s="76"/>
      <c r="BGQ55" s="76"/>
      <c r="BGR55" s="76"/>
      <c r="BGS55" s="76"/>
      <c r="BGT55" s="76"/>
      <c r="BGU55" s="76"/>
      <c r="BGV55" s="76"/>
      <c r="BGW55" s="76"/>
      <c r="BGX55" s="76"/>
      <c r="BGY55" s="76"/>
      <c r="BGZ55" s="76"/>
      <c r="BHA55" s="76"/>
      <c r="BHB55" s="76"/>
      <c r="BHC55" s="76"/>
      <c r="BHD55" s="76"/>
      <c r="BHE55" s="76"/>
      <c r="BHF55" s="76"/>
      <c r="BHG55" s="76"/>
      <c r="BHH55" s="76"/>
      <c r="BHI55" s="76"/>
      <c r="BHJ55" s="76"/>
      <c r="BHK55" s="76"/>
      <c r="BHL55" s="76"/>
      <c r="BHM55" s="76"/>
      <c r="BHN55" s="76"/>
      <c r="BHO55" s="76"/>
      <c r="BHP55" s="76"/>
      <c r="BHQ55" s="76"/>
      <c r="BHR55" s="76"/>
      <c r="BHS55" s="76"/>
      <c r="BHT55" s="76"/>
      <c r="BHU55" s="76"/>
      <c r="BHV55" s="76"/>
      <c r="BHW55" s="76"/>
      <c r="BHX55" s="76"/>
      <c r="BHY55" s="76"/>
      <c r="BHZ55" s="76"/>
      <c r="BIA55" s="76"/>
      <c r="BIB55" s="76"/>
      <c r="BIC55" s="76"/>
      <c r="BID55" s="76"/>
      <c r="BIE55" s="76"/>
      <c r="BIF55" s="76"/>
      <c r="BIG55" s="76"/>
      <c r="BIH55" s="76"/>
      <c r="BII55" s="76"/>
      <c r="BIJ55" s="76"/>
      <c r="BIK55" s="76"/>
      <c r="BIL55" s="76"/>
      <c r="BIM55" s="76"/>
      <c r="BIN55" s="76"/>
      <c r="BIO55" s="76"/>
      <c r="BIP55" s="76"/>
      <c r="BIQ55" s="76"/>
      <c r="BIR55" s="76"/>
      <c r="BIS55" s="76"/>
      <c r="BIT55" s="76"/>
      <c r="BIU55" s="76"/>
      <c r="BIV55" s="76"/>
      <c r="BIW55" s="76"/>
      <c r="BIX55" s="76"/>
      <c r="BIY55" s="76"/>
      <c r="BIZ55" s="76"/>
      <c r="BJA55" s="76"/>
      <c r="BJB55" s="76"/>
      <c r="BJC55" s="76"/>
      <c r="BJD55" s="76"/>
      <c r="BJE55" s="76"/>
      <c r="BJF55" s="76"/>
      <c r="BJG55" s="76"/>
      <c r="BJH55" s="76"/>
      <c r="BJI55" s="76"/>
      <c r="BJJ55" s="76"/>
      <c r="BJK55" s="76"/>
      <c r="BJL55" s="76"/>
      <c r="BJM55" s="76"/>
      <c r="BJN55" s="76"/>
      <c r="BJO55" s="76"/>
      <c r="BJP55" s="76"/>
      <c r="BJQ55" s="76"/>
      <c r="BJR55" s="76"/>
      <c r="BJS55" s="76"/>
      <c r="BJT55" s="76"/>
      <c r="BJU55" s="76"/>
      <c r="BJV55" s="76"/>
      <c r="BJW55" s="76"/>
      <c r="BJX55" s="76"/>
      <c r="BJY55" s="76"/>
      <c r="BJZ55" s="76"/>
      <c r="BKA55" s="76"/>
      <c r="BKB55" s="76"/>
      <c r="BKC55" s="76"/>
      <c r="BKD55" s="76"/>
      <c r="BKE55" s="76"/>
      <c r="BKF55" s="76"/>
      <c r="BKG55" s="76"/>
      <c r="BKH55" s="76"/>
      <c r="BKI55" s="76"/>
      <c r="BKJ55" s="76"/>
      <c r="BKK55" s="76"/>
      <c r="BKL55" s="76"/>
      <c r="BKM55" s="76"/>
      <c r="BKN55" s="76"/>
      <c r="BKO55" s="76"/>
      <c r="BKP55" s="76"/>
      <c r="BKQ55" s="76"/>
      <c r="BKR55" s="76"/>
      <c r="BKS55" s="76"/>
      <c r="BKT55" s="76"/>
      <c r="BKU55" s="76"/>
      <c r="BKV55" s="76"/>
      <c r="BKW55" s="76"/>
      <c r="BKX55" s="76"/>
      <c r="BKY55" s="76"/>
      <c r="BKZ55" s="76"/>
      <c r="BLA55" s="76"/>
      <c r="BLB55" s="76"/>
      <c r="BLC55" s="76"/>
      <c r="BLD55" s="76"/>
      <c r="BLE55" s="76"/>
      <c r="BLF55" s="76"/>
      <c r="BLG55" s="76"/>
      <c r="BLH55" s="76"/>
      <c r="BLI55" s="76"/>
      <c r="BLJ55" s="76"/>
      <c r="BLK55" s="76"/>
      <c r="BLL55" s="76"/>
      <c r="BLM55" s="76"/>
      <c r="BLN55" s="76"/>
      <c r="BLO55" s="76"/>
      <c r="BLP55" s="76"/>
      <c r="BLQ55" s="76"/>
      <c r="BLR55" s="76"/>
      <c r="BLS55" s="76"/>
      <c r="BLT55" s="76"/>
      <c r="BLU55" s="76"/>
      <c r="BLV55" s="76"/>
      <c r="BLW55" s="76"/>
      <c r="BLX55" s="76"/>
      <c r="BLY55" s="76"/>
      <c r="BLZ55" s="76"/>
      <c r="BMA55" s="76"/>
      <c r="BMB55" s="76"/>
      <c r="BMC55" s="76"/>
      <c r="BMD55" s="76"/>
      <c r="BME55" s="76"/>
      <c r="BMF55" s="76"/>
      <c r="BMG55" s="76"/>
      <c r="BMH55" s="76"/>
      <c r="BMI55" s="76"/>
      <c r="BMJ55" s="76"/>
      <c r="BMK55" s="76"/>
      <c r="BML55" s="76"/>
      <c r="BMM55" s="76"/>
      <c r="BMN55" s="76"/>
      <c r="BMO55" s="76"/>
      <c r="BMP55" s="76"/>
      <c r="BMQ55" s="76"/>
      <c r="BMR55" s="76"/>
      <c r="BMS55" s="76"/>
      <c r="BMT55" s="76"/>
      <c r="BMU55" s="76"/>
      <c r="BMV55" s="76"/>
      <c r="BMW55" s="76"/>
      <c r="BMX55" s="76"/>
      <c r="BMY55" s="76"/>
      <c r="BMZ55" s="76"/>
      <c r="BNA55" s="76"/>
      <c r="BNB55" s="76"/>
      <c r="BNC55" s="76"/>
      <c r="BND55" s="76"/>
      <c r="BNE55" s="76"/>
      <c r="BNF55" s="76"/>
      <c r="BNG55" s="76"/>
      <c r="BNH55" s="76"/>
      <c r="BNI55" s="76"/>
      <c r="BNJ55" s="76"/>
      <c r="BNK55" s="76"/>
      <c r="BNL55" s="76"/>
      <c r="BNM55" s="76"/>
      <c r="BNN55" s="76"/>
      <c r="BNO55" s="76"/>
      <c r="BNP55" s="76"/>
      <c r="BNQ55" s="76"/>
      <c r="BNR55" s="76"/>
      <c r="BNS55" s="76"/>
      <c r="BNT55" s="76"/>
      <c r="BNU55" s="76"/>
      <c r="BNV55" s="76"/>
      <c r="BNW55" s="76"/>
      <c r="BNX55" s="76"/>
      <c r="BNY55" s="76"/>
      <c r="BNZ55" s="76"/>
      <c r="BOA55" s="76"/>
      <c r="BOB55" s="76"/>
      <c r="BOC55" s="76"/>
      <c r="BOD55" s="76"/>
      <c r="BOE55" s="76"/>
      <c r="BOF55" s="76"/>
      <c r="BOG55" s="76"/>
      <c r="BOH55" s="76"/>
      <c r="BOI55" s="76"/>
      <c r="BOJ55" s="76"/>
      <c r="BOK55" s="76"/>
      <c r="BOL55" s="76"/>
      <c r="BOM55" s="76"/>
      <c r="BON55" s="76"/>
      <c r="BOO55" s="76"/>
      <c r="BOP55" s="76"/>
      <c r="BOQ55" s="76"/>
      <c r="BOR55" s="76"/>
      <c r="BOS55" s="76"/>
      <c r="BOT55" s="76"/>
      <c r="BOU55" s="76"/>
      <c r="BOV55" s="76"/>
      <c r="BOW55" s="76"/>
      <c r="BOX55" s="76"/>
      <c r="BOY55" s="76"/>
      <c r="BOZ55" s="76"/>
      <c r="BPA55" s="76"/>
      <c r="BPB55" s="76"/>
      <c r="BPC55" s="76"/>
      <c r="BPD55" s="76"/>
      <c r="BPE55" s="76"/>
      <c r="BPF55" s="76"/>
      <c r="BPG55" s="76"/>
      <c r="BPH55" s="76"/>
      <c r="BPI55" s="76"/>
      <c r="BPJ55" s="76"/>
      <c r="BPK55" s="76"/>
      <c r="BPL55" s="76"/>
      <c r="BPM55" s="76"/>
      <c r="BPN55" s="76"/>
      <c r="BPO55" s="76"/>
      <c r="BPP55" s="76"/>
      <c r="BPQ55" s="76"/>
      <c r="BPR55" s="76"/>
      <c r="BPS55" s="76"/>
      <c r="BPT55" s="76"/>
      <c r="BPU55" s="76"/>
      <c r="BPV55" s="76"/>
      <c r="BPW55" s="76"/>
      <c r="BPX55" s="76"/>
      <c r="BPY55" s="76"/>
      <c r="BPZ55" s="76"/>
      <c r="BQA55" s="76"/>
      <c r="BQB55" s="76"/>
      <c r="BQC55" s="76"/>
      <c r="BQD55" s="76"/>
      <c r="BQE55" s="76"/>
      <c r="BQF55" s="76"/>
      <c r="BQG55" s="76"/>
      <c r="BQH55" s="76"/>
      <c r="BQI55" s="76"/>
      <c r="BQJ55" s="76"/>
      <c r="BQK55" s="76"/>
      <c r="BQL55" s="76"/>
      <c r="BQM55" s="76"/>
      <c r="BQN55" s="76"/>
      <c r="BQO55" s="76"/>
      <c r="BQP55" s="76"/>
      <c r="BQQ55" s="76"/>
      <c r="BQR55" s="76"/>
      <c r="BQS55" s="76"/>
      <c r="BQT55" s="76"/>
      <c r="BQU55" s="76"/>
      <c r="BQV55" s="76"/>
      <c r="BQW55" s="76"/>
      <c r="BQX55" s="76"/>
      <c r="BQY55" s="76"/>
      <c r="BQZ55" s="76"/>
      <c r="BRA55" s="76"/>
      <c r="BRB55" s="76"/>
      <c r="BRC55" s="76"/>
      <c r="BRD55" s="76"/>
      <c r="BRE55" s="76"/>
      <c r="BRF55" s="76"/>
      <c r="BRG55" s="76"/>
      <c r="BRH55" s="76"/>
      <c r="BRI55" s="76"/>
      <c r="BRJ55" s="76"/>
      <c r="BRK55" s="76"/>
      <c r="BRL55" s="76"/>
      <c r="BRM55" s="76"/>
      <c r="BRN55" s="76"/>
      <c r="BRO55" s="76"/>
      <c r="BRP55" s="76"/>
      <c r="BRQ55" s="76"/>
      <c r="BRR55" s="76"/>
      <c r="BRS55" s="76"/>
      <c r="BRT55" s="76"/>
      <c r="BRU55" s="76"/>
      <c r="BRV55" s="76"/>
      <c r="BRW55" s="76"/>
      <c r="BRX55" s="76"/>
      <c r="BRY55" s="76"/>
      <c r="BRZ55" s="76"/>
      <c r="BSA55" s="76"/>
      <c r="BSB55" s="76"/>
      <c r="BSC55" s="76"/>
      <c r="BSD55" s="76"/>
      <c r="BSE55" s="76"/>
      <c r="BSF55" s="76"/>
      <c r="BSG55" s="76"/>
      <c r="BSH55" s="76"/>
      <c r="BSI55" s="76"/>
      <c r="BSJ55" s="76"/>
      <c r="BSK55" s="76"/>
      <c r="BSL55" s="76"/>
      <c r="BSM55" s="76"/>
      <c r="BSN55" s="76"/>
      <c r="BSO55" s="76"/>
      <c r="BSP55" s="76"/>
      <c r="BSQ55" s="76"/>
      <c r="BSR55" s="76"/>
      <c r="BSS55" s="76"/>
      <c r="BST55" s="76"/>
      <c r="BSU55" s="76"/>
      <c r="BSV55" s="76"/>
      <c r="BSW55" s="76"/>
      <c r="BSX55" s="76"/>
      <c r="BSY55" s="76"/>
      <c r="BSZ55" s="76"/>
      <c r="BTA55" s="76"/>
      <c r="BTB55" s="76"/>
      <c r="BTC55" s="76"/>
      <c r="BTD55" s="76"/>
      <c r="BTE55" s="76"/>
      <c r="BTF55" s="76"/>
      <c r="BTG55" s="76"/>
      <c r="BTH55" s="76"/>
      <c r="BTI55" s="76"/>
      <c r="BTJ55" s="76"/>
      <c r="BTK55" s="76"/>
      <c r="BTL55" s="76"/>
      <c r="BTM55" s="76"/>
      <c r="BTN55" s="76"/>
      <c r="BTO55" s="76"/>
      <c r="BTP55" s="76"/>
      <c r="BTQ55" s="76"/>
      <c r="BTR55" s="76"/>
      <c r="BTS55" s="76"/>
      <c r="BTT55" s="76"/>
      <c r="BTU55" s="76"/>
      <c r="BTV55" s="76"/>
      <c r="BTW55" s="76"/>
      <c r="BTX55" s="76"/>
      <c r="BTY55" s="76"/>
      <c r="BTZ55" s="76"/>
      <c r="BUA55" s="76"/>
      <c r="BUB55" s="76"/>
      <c r="BUC55" s="76"/>
      <c r="BUD55" s="76"/>
      <c r="BUE55" s="76"/>
      <c r="BUF55" s="76"/>
      <c r="BUG55" s="76"/>
      <c r="BUH55" s="76"/>
      <c r="BUI55" s="76"/>
      <c r="BUJ55" s="76"/>
      <c r="BUK55" s="76"/>
      <c r="BUL55" s="76"/>
      <c r="BUM55" s="76"/>
      <c r="BUN55" s="76"/>
      <c r="BUO55" s="76"/>
      <c r="BUP55" s="76"/>
      <c r="BUQ55" s="76"/>
      <c r="BUR55" s="76"/>
      <c r="BUS55" s="76"/>
      <c r="BUT55" s="76"/>
      <c r="BUU55" s="76"/>
      <c r="BUV55" s="76"/>
      <c r="BUW55" s="76"/>
      <c r="BUX55" s="76"/>
      <c r="BUY55" s="76"/>
      <c r="BUZ55" s="76"/>
      <c r="BVA55" s="76"/>
      <c r="BVB55" s="76"/>
      <c r="BVC55" s="76"/>
      <c r="BVD55" s="76"/>
      <c r="BVE55" s="76"/>
      <c r="BVF55" s="76"/>
      <c r="BVG55" s="76"/>
      <c r="BVH55" s="76"/>
      <c r="BVI55" s="76"/>
      <c r="BVJ55" s="76"/>
      <c r="BVK55" s="76"/>
      <c r="BVL55" s="76"/>
      <c r="BVM55" s="76"/>
      <c r="BVN55" s="76"/>
      <c r="BVO55" s="76"/>
      <c r="BVP55" s="76"/>
      <c r="BVQ55" s="76"/>
      <c r="BVR55" s="76"/>
      <c r="BVS55" s="76"/>
      <c r="BVT55" s="76"/>
      <c r="BVU55" s="76"/>
      <c r="BVV55" s="76"/>
      <c r="BVW55" s="76"/>
      <c r="BVX55" s="76"/>
      <c r="BVY55" s="76"/>
      <c r="BVZ55" s="76"/>
      <c r="BWA55" s="76"/>
      <c r="BWB55" s="76"/>
      <c r="BWC55" s="76"/>
      <c r="BWD55" s="76"/>
      <c r="BWE55" s="76"/>
      <c r="BWF55" s="76"/>
      <c r="BWG55" s="76"/>
      <c r="BWH55" s="76"/>
      <c r="BWI55" s="76"/>
      <c r="BWJ55" s="76"/>
      <c r="BWK55" s="76"/>
      <c r="BWL55" s="76"/>
      <c r="BWM55" s="76"/>
      <c r="BWN55" s="76"/>
      <c r="BWO55" s="76"/>
      <c r="BWP55" s="76"/>
      <c r="BWQ55" s="76"/>
      <c r="BWR55" s="76"/>
      <c r="BWS55" s="76"/>
      <c r="BWT55" s="76"/>
      <c r="BWU55" s="76"/>
      <c r="BWV55" s="76"/>
      <c r="BWW55" s="76"/>
      <c r="BWX55" s="76"/>
      <c r="BWY55" s="76"/>
      <c r="BWZ55" s="76"/>
      <c r="BXA55" s="76"/>
      <c r="BXB55" s="76"/>
      <c r="BXC55" s="76"/>
      <c r="BXD55" s="76"/>
      <c r="BXE55" s="76"/>
      <c r="BXF55" s="76"/>
      <c r="BXG55" s="76"/>
      <c r="BXH55" s="76"/>
      <c r="BXI55" s="76"/>
      <c r="BXJ55" s="76"/>
      <c r="BXK55" s="76"/>
      <c r="BXL55" s="76"/>
      <c r="BXM55" s="76"/>
      <c r="BXN55" s="76"/>
      <c r="BXO55" s="76"/>
      <c r="BXP55" s="76"/>
      <c r="BXQ55" s="76"/>
      <c r="BXR55" s="76"/>
      <c r="BXS55" s="76"/>
      <c r="BXT55" s="76"/>
      <c r="BXU55" s="76"/>
      <c r="BXV55" s="76"/>
      <c r="BXW55" s="76"/>
      <c r="BXX55" s="76"/>
      <c r="BXY55" s="76"/>
      <c r="BXZ55" s="76"/>
      <c r="BYA55" s="76"/>
      <c r="BYB55" s="76"/>
      <c r="BYC55" s="76"/>
      <c r="BYD55" s="76"/>
      <c r="BYE55" s="76"/>
      <c r="BYF55" s="76"/>
      <c r="BYG55" s="76"/>
      <c r="BYH55" s="76"/>
      <c r="BYI55" s="76"/>
      <c r="BYJ55" s="76"/>
      <c r="BYK55" s="76"/>
      <c r="BYL55" s="76"/>
      <c r="BYM55" s="76"/>
      <c r="BYN55" s="76"/>
      <c r="BYO55" s="76"/>
      <c r="BYP55" s="76"/>
      <c r="BYQ55" s="76"/>
      <c r="BYR55" s="76"/>
      <c r="BYS55" s="76"/>
      <c r="BYT55" s="76"/>
      <c r="BYU55" s="76"/>
      <c r="BYV55" s="76"/>
      <c r="BYW55" s="76"/>
      <c r="BYX55" s="76"/>
      <c r="BYY55" s="76"/>
      <c r="BYZ55" s="76"/>
      <c r="BZA55" s="76"/>
      <c r="BZB55" s="76"/>
      <c r="BZC55" s="76"/>
      <c r="BZD55" s="76"/>
      <c r="BZE55" s="76"/>
      <c r="BZF55" s="76"/>
      <c r="BZG55" s="76"/>
      <c r="BZH55" s="76"/>
      <c r="BZI55" s="76"/>
      <c r="BZJ55" s="76"/>
      <c r="BZK55" s="76"/>
      <c r="BZL55" s="76"/>
      <c r="BZM55" s="76"/>
      <c r="BZN55" s="76"/>
      <c r="BZO55" s="76"/>
      <c r="BZP55" s="76"/>
      <c r="BZQ55" s="76"/>
      <c r="BZR55" s="76"/>
      <c r="BZS55" s="76"/>
      <c r="BZT55" s="76"/>
      <c r="BZU55" s="76"/>
      <c r="BZV55" s="76"/>
      <c r="BZW55" s="76"/>
      <c r="BZX55" s="76"/>
      <c r="BZY55" s="76"/>
      <c r="BZZ55" s="76"/>
      <c r="CAA55" s="76"/>
      <c r="CAB55" s="76"/>
      <c r="CAC55" s="76"/>
      <c r="CAD55" s="76"/>
      <c r="CAE55" s="76"/>
      <c r="CAF55" s="76"/>
      <c r="CAG55" s="76"/>
      <c r="CAH55" s="76"/>
      <c r="CAI55" s="76"/>
      <c r="CAJ55" s="76"/>
      <c r="CAK55" s="76"/>
      <c r="CAL55" s="76"/>
      <c r="CAM55" s="76"/>
      <c r="CAN55" s="76"/>
      <c r="CAO55" s="76"/>
      <c r="CAP55" s="76"/>
      <c r="CAQ55" s="76"/>
      <c r="CAR55" s="76"/>
      <c r="CAS55" s="76"/>
      <c r="CAT55" s="76"/>
      <c r="CAU55" s="76"/>
      <c r="CAV55" s="76"/>
      <c r="CAW55" s="76"/>
      <c r="CAX55" s="76"/>
      <c r="CAY55" s="76"/>
      <c r="CAZ55" s="76"/>
      <c r="CBA55" s="76"/>
      <c r="CBB55" s="76"/>
      <c r="CBC55" s="76"/>
      <c r="CBD55" s="76"/>
      <c r="CBE55" s="76"/>
      <c r="CBF55" s="76"/>
      <c r="CBG55" s="76"/>
      <c r="CBH55" s="76"/>
      <c r="CBI55" s="76"/>
      <c r="CBJ55" s="76"/>
      <c r="CBK55" s="76"/>
      <c r="CBL55" s="76"/>
      <c r="CBM55" s="76"/>
      <c r="CBN55" s="76"/>
      <c r="CBO55" s="76"/>
      <c r="CBP55" s="76"/>
      <c r="CBQ55" s="76"/>
      <c r="CBR55" s="76"/>
      <c r="CBS55" s="76"/>
      <c r="CBT55" s="76"/>
      <c r="CBU55" s="76"/>
      <c r="CBV55" s="76"/>
      <c r="CBW55" s="76"/>
      <c r="CBX55" s="76"/>
      <c r="CBY55" s="76"/>
      <c r="CBZ55" s="76"/>
      <c r="CCA55" s="76"/>
      <c r="CCB55" s="76"/>
      <c r="CCC55" s="76"/>
      <c r="CCD55" s="76"/>
      <c r="CCE55" s="76"/>
      <c r="CCF55" s="76"/>
      <c r="CCG55" s="76"/>
      <c r="CCH55" s="76"/>
      <c r="CCI55" s="76"/>
      <c r="CCJ55" s="76"/>
      <c r="CCK55" s="76"/>
      <c r="CCL55" s="76"/>
      <c r="CCM55" s="76"/>
      <c r="CCN55" s="76"/>
      <c r="CCO55" s="76"/>
      <c r="CCP55" s="76"/>
      <c r="CCQ55" s="76"/>
      <c r="CCR55" s="76"/>
      <c r="CCS55" s="76"/>
      <c r="CCT55" s="76"/>
      <c r="CCU55" s="76"/>
      <c r="CCV55" s="76"/>
      <c r="CCW55" s="76"/>
      <c r="CCX55" s="76"/>
      <c r="CCY55" s="76"/>
      <c r="CCZ55" s="76"/>
      <c r="CDA55" s="76"/>
      <c r="CDB55" s="76"/>
      <c r="CDC55" s="76"/>
      <c r="CDD55" s="76"/>
      <c r="CDE55" s="76"/>
      <c r="CDF55" s="76"/>
      <c r="CDG55" s="76"/>
      <c r="CDH55" s="76"/>
      <c r="CDI55" s="76"/>
      <c r="CDJ55" s="76"/>
      <c r="CDK55" s="76"/>
      <c r="CDL55" s="76"/>
      <c r="CDM55" s="76"/>
      <c r="CDN55" s="76"/>
      <c r="CDO55" s="76"/>
      <c r="CDP55" s="76"/>
      <c r="CDQ55" s="76"/>
      <c r="CDR55" s="76"/>
      <c r="CDS55" s="76"/>
      <c r="CDT55" s="76"/>
      <c r="CDU55" s="76"/>
      <c r="CDV55" s="76"/>
      <c r="CDW55" s="76"/>
      <c r="CDX55" s="76"/>
      <c r="CDY55" s="76"/>
      <c r="CDZ55" s="76"/>
      <c r="CEA55" s="76"/>
      <c r="CEB55" s="76"/>
      <c r="CEC55" s="76"/>
      <c r="CED55" s="76"/>
      <c r="CEE55" s="76"/>
      <c r="CEF55" s="76"/>
      <c r="CEG55" s="76"/>
      <c r="CEH55" s="76"/>
      <c r="CEI55" s="76"/>
      <c r="CEJ55" s="76"/>
      <c r="CEK55" s="76"/>
      <c r="CEL55" s="76"/>
      <c r="CEM55" s="76"/>
      <c r="CEN55" s="76"/>
      <c r="CEO55" s="76"/>
      <c r="CEP55" s="76"/>
      <c r="CEQ55" s="76"/>
      <c r="CER55" s="76"/>
      <c r="CES55" s="76"/>
      <c r="CET55" s="76"/>
      <c r="CEU55" s="76"/>
      <c r="CEV55" s="76"/>
      <c r="CEW55" s="76"/>
      <c r="CEX55" s="76"/>
      <c r="CEY55" s="76"/>
      <c r="CEZ55" s="76"/>
      <c r="CFA55" s="76"/>
      <c r="CFB55" s="76"/>
      <c r="CFC55" s="76"/>
      <c r="CFD55" s="76"/>
      <c r="CFE55" s="76"/>
      <c r="CFF55" s="76"/>
      <c r="CFG55" s="76"/>
      <c r="CFH55" s="76"/>
      <c r="CFI55" s="76"/>
      <c r="CFJ55" s="76"/>
      <c r="CFK55" s="76"/>
      <c r="CFL55" s="76"/>
      <c r="CFM55" s="76"/>
      <c r="CFN55" s="76"/>
      <c r="CFO55" s="76"/>
      <c r="CFP55" s="76"/>
      <c r="CFQ55" s="76"/>
      <c r="CFR55" s="76"/>
      <c r="CFS55" s="76"/>
      <c r="CFT55" s="76"/>
      <c r="CFU55" s="76"/>
      <c r="CFV55" s="76"/>
      <c r="CFW55" s="76"/>
      <c r="CFX55" s="76"/>
      <c r="CFY55" s="76"/>
      <c r="CFZ55" s="76"/>
      <c r="CGA55" s="76"/>
      <c r="CGB55" s="76"/>
      <c r="CGC55" s="76"/>
      <c r="CGD55" s="76"/>
      <c r="CGE55" s="76"/>
      <c r="CGF55" s="76"/>
      <c r="CGG55" s="76"/>
      <c r="CGH55" s="76"/>
      <c r="CGI55" s="76"/>
      <c r="CGJ55" s="76"/>
      <c r="CGK55" s="76"/>
      <c r="CGL55" s="76"/>
      <c r="CGM55" s="76"/>
      <c r="CGN55" s="76"/>
      <c r="CGO55" s="76"/>
      <c r="CGP55" s="76"/>
      <c r="CGQ55" s="76"/>
      <c r="CGR55" s="76"/>
      <c r="CGS55" s="76"/>
      <c r="CGT55" s="76"/>
      <c r="CGU55" s="76"/>
      <c r="CGV55" s="76"/>
      <c r="CGW55" s="76"/>
      <c r="CGX55" s="76"/>
      <c r="CGY55" s="76"/>
      <c r="CGZ55" s="76"/>
      <c r="CHA55" s="76"/>
      <c r="CHB55" s="76"/>
      <c r="CHC55" s="76"/>
      <c r="CHD55" s="76"/>
      <c r="CHE55" s="76"/>
      <c r="CHF55" s="76"/>
      <c r="CHG55" s="76"/>
      <c r="CHH55" s="76"/>
      <c r="CHI55" s="76"/>
      <c r="CHJ55" s="76"/>
      <c r="CHK55" s="76"/>
      <c r="CHL55" s="76"/>
      <c r="CHM55" s="76"/>
      <c r="CHN55" s="76"/>
      <c r="CHO55" s="76"/>
      <c r="CHP55" s="76"/>
      <c r="CHQ55" s="76"/>
      <c r="CHR55" s="76"/>
      <c r="CHS55" s="76"/>
      <c r="CHT55" s="76"/>
      <c r="CHU55" s="76"/>
      <c r="CHV55" s="76"/>
      <c r="CHW55" s="76"/>
      <c r="CHX55" s="76"/>
      <c r="CHY55" s="76"/>
      <c r="CHZ55" s="76"/>
      <c r="CIA55" s="76"/>
      <c r="CIB55" s="76"/>
      <c r="CIC55" s="76"/>
      <c r="CID55" s="76"/>
      <c r="CIE55" s="76"/>
      <c r="CIF55" s="76"/>
      <c r="CIG55" s="76"/>
      <c r="CIH55" s="76"/>
      <c r="CII55" s="76"/>
      <c r="CIJ55" s="76"/>
      <c r="CIK55" s="76"/>
      <c r="CIL55" s="76"/>
      <c r="CIM55" s="76"/>
      <c r="CIN55" s="76"/>
      <c r="CIO55" s="76"/>
      <c r="CIP55" s="76"/>
      <c r="CIQ55" s="76"/>
      <c r="CIR55" s="76"/>
      <c r="CIS55" s="76"/>
      <c r="CIT55" s="76"/>
      <c r="CIU55" s="76"/>
      <c r="CIV55" s="76"/>
      <c r="CIW55" s="76"/>
      <c r="CIX55" s="76"/>
      <c r="CIY55" s="76"/>
      <c r="CIZ55" s="76"/>
      <c r="CJA55" s="76"/>
      <c r="CJB55" s="76"/>
      <c r="CJC55" s="76"/>
      <c r="CJD55" s="76"/>
      <c r="CJE55" s="76"/>
      <c r="CJF55" s="76"/>
      <c r="CJG55" s="76"/>
      <c r="CJH55" s="76"/>
      <c r="CJI55" s="76"/>
      <c r="CJJ55" s="76"/>
      <c r="CJK55" s="76"/>
      <c r="CJL55" s="76"/>
      <c r="CJM55" s="76"/>
      <c r="CJN55" s="76"/>
      <c r="CJO55" s="76"/>
      <c r="CJP55" s="76"/>
      <c r="CJQ55" s="76"/>
      <c r="CJR55" s="76"/>
      <c r="CJS55" s="76"/>
      <c r="CJT55" s="76"/>
      <c r="CJU55" s="76"/>
      <c r="CJV55" s="76"/>
      <c r="CJW55" s="76"/>
      <c r="CJX55" s="76"/>
      <c r="CJY55" s="76"/>
      <c r="CJZ55" s="76"/>
      <c r="CKA55" s="76"/>
      <c r="CKB55" s="76"/>
      <c r="CKC55" s="76"/>
      <c r="CKD55" s="76"/>
      <c r="CKE55" s="76"/>
      <c r="CKF55" s="76"/>
      <c r="CKG55" s="76"/>
      <c r="CKH55" s="76"/>
      <c r="CKI55" s="76"/>
      <c r="CKJ55" s="76"/>
      <c r="CKK55" s="76"/>
      <c r="CKL55" s="76"/>
      <c r="CKM55" s="76"/>
      <c r="CKN55" s="76"/>
      <c r="CKO55" s="76"/>
      <c r="CKP55" s="76"/>
      <c r="CKQ55" s="76"/>
      <c r="CKR55" s="76"/>
      <c r="CKS55" s="76"/>
      <c r="CKT55" s="76"/>
      <c r="CKU55" s="76"/>
      <c r="CKV55" s="76"/>
      <c r="CKW55" s="76"/>
      <c r="CKX55" s="76"/>
      <c r="CKY55" s="76"/>
      <c r="CKZ55" s="76"/>
      <c r="CLA55" s="76"/>
      <c r="CLB55" s="76"/>
      <c r="CLC55" s="76"/>
      <c r="CLD55" s="76"/>
      <c r="CLE55" s="76"/>
      <c r="CLF55" s="76"/>
      <c r="CLG55" s="76"/>
      <c r="CLH55" s="76"/>
      <c r="CLI55" s="76"/>
      <c r="CLJ55" s="76"/>
      <c r="CLK55" s="76"/>
      <c r="CLL55" s="76"/>
      <c r="CLM55" s="76"/>
      <c r="CLN55" s="76"/>
      <c r="CLO55" s="76"/>
      <c r="CLP55" s="76"/>
      <c r="CLQ55" s="76"/>
      <c r="CLR55" s="76"/>
      <c r="CLS55" s="76"/>
      <c r="CLT55" s="76"/>
      <c r="CLU55" s="76"/>
      <c r="CLV55" s="76"/>
      <c r="CLW55" s="76"/>
      <c r="CLX55" s="76"/>
      <c r="CLY55" s="76"/>
      <c r="CLZ55" s="76"/>
      <c r="CMA55" s="76"/>
      <c r="CMB55" s="76"/>
      <c r="CMC55" s="76"/>
      <c r="CMD55" s="76"/>
      <c r="CME55" s="76"/>
      <c r="CMF55" s="76"/>
      <c r="CMG55" s="76"/>
      <c r="CMH55" s="76"/>
      <c r="CMI55" s="76"/>
      <c r="CMJ55" s="76"/>
      <c r="CMK55" s="76"/>
      <c r="CML55" s="76"/>
      <c r="CMM55" s="76"/>
      <c r="CMN55" s="76"/>
      <c r="CMO55" s="76"/>
      <c r="CMP55" s="76"/>
      <c r="CMQ55" s="76"/>
      <c r="CMR55" s="76"/>
      <c r="CMS55" s="76"/>
      <c r="CMT55" s="76"/>
      <c r="CMU55" s="76"/>
      <c r="CMV55" s="76"/>
      <c r="CMW55" s="76"/>
      <c r="CMX55" s="76"/>
      <c r="CMY55" s="76"/>
      <c r="CMZ55" s="76"/>
      <c r="CNA55" s="76"/>
      <c r="CNB55" s="76"/>
      <c r="CNC55" s="76"/>
      <c r="CND55" s="76"/>
      <c r="CNE55" s="76"/>
      <c r="CNF55" s="76"/>
      <c r="CNG55" s="76"/>
      <c r="CNH55" s="76"/>
      <c r="CNI55" s="76"/>
      <c r="CNJ55" s="76"/>
      <c r="CNK55" s="76"/>
      <c r="CNL55" s="76"/>
      <c r="CNM55" s="76"/>
      <c r="CNN55" s="76"/>
      <c r="CNO55" s="76"/>
      <c r="CNP55" s="76"/>
      <c r="CNQ55" s="76"/>
      <c r="CNR55" s="76"/>
      <c r="CNS55" s="76"/>
      <c r="CNT55" s="76"/>
      <c r="CNU55" s="76"/>
      <c r="CNV55" s="76"/>
      <c r="CNW55" s="76"/>
      <c r="CNX55" s="76"/>
      <c r="CNY55" s="76"/>
      <c r="CNZ55" s="76"/>
      <c r="COA55" s="76"/>
      <c r="COB55" s="76"/>
      <c r="COC55" s="76"/>
      <c r="COD55" s="76"/>
      <c r="COE55" s="76"/>
      <c r="COF55" s="76"/>
      <c r="COG55" s="76"/>
      <c r="COH55" s="76"/>
      <c r="COI55" s="76"/>
      <c r="COJ55" s="76"/>
      <c r="COK55" s="76"/>
      <c r="COL55" s="76"/>
      <c r="COM55" s="76"/>
      <c r="CON55" s="76"/>
      <c r="COO55" s="76"/>
      <c r="COP55" s="76"/>
      <c r="COQ55" s="76"/>
      <c r="COR55" s="76"/>
      <c r="COS55" s="76"/>
      <c r="COT55" s="76"/>
      <c r="COU55" s="76"/>
      <c r="COV55" s="76"/>
      <c r="COW55" s="76"/>
      <c r="COX55" s="76"/>
      <c r="COY55" s="76"/>
      <c r="COZ55" s="76"/>
      <c r="CPA55" s="76"/>
      <c r="CPB55" s="76"/>
      <c r="CPC55" s="76"/>
      <c r="CPD55" s="76"/>
      <c r="CPE55" s="76"/>
      <c r="CPF55" s="76"/>
      <c r="CPG55" s="76"/>
      <c r="CPH55" s="76"/>
      <c r="CPI55" s="76"/>
      <c r="CPJ55" s="76"/>
      <c r="CPK55" s="76"/>
      <c r="CPL55" s="76"/>
      <c r="CPM55" s="76"/>
      <c r="CPN55" s="76"/>
      <c r="CPO55" s="76"/>
      <c r="CPP55" s="76"/>
      <c r="CPQ55" s="76"/>
      <c r="CPR55" s="76"/>
      <c r="CPS55" s="76"/>
      <c r="CPT55" s="76"/>
      <c r="CPU55" s="76"/>
      <c r="CPV55" s="76"/>
      <c r="CPW55" s="76"/>
      <c r="CPX55" s="76"/>
      <c r="CPY55" s="76"/>
      <c r="CPZ55" s="76"/>
      <c r="CQA55" s="76"/>
      <c r="CQB55" s="76"/>
      <c r="CQC55" s="76"/>
      <c r="CQD55" s="76"/>
      <c r="CQE55" s="76"/>
      <c r="CQF55" s="76"/>
      <c r="CQG55" s="76"/>
      <c r="CQH55" s="76"/>
      <c r="CQI55" s="76"/>
      <c r="CQJ55" s="76"/>
      <c r="CQK55" s="76"/>
      <c r="CQL55" s="76"/>
      <c r="CQM55" s="76"/>
      <c r="CQN55" s="76"/>
      <c r="CQO55" s="76"/>
      <c r="CQP55" s="76"/>
      <c r="CQQ55" s="76"/>
      <c r="CQR55" s="76"/>
      <c r="CQS55" s="76"/>
      <c r="CQT55" s="76"/>
      <c r="CQU55" s="76"/>
      <c r="CQV55" s="76"/>
      <c r="CQW55" s="76"/>
      <c r="CQX55" s="76"/>
      <c r="CQY55" s="76"/>
      <c r="CQZ55" s="76"/>
      <c r="CRA55" s="76"/>
      <c r="CRB55" s="76"/>
      <c r="CRC55" s="76"/>
      <c r="CRD55" s="76"/>
      <c r="CRE55" s="76"/>
      <c r="CRF55" s="76"/>
      <c r="CRG55" s="76"/>
      <c r="CRH55" s="76"/>
      <c r="CRI55" s="76"/>
      <c r="CRJ55" s="76"/>
      <c r="CRK55" s="76"/>
      <c r="CRL55" s="76"/>
      <c r="CRM55" s="76"/>
      <c r="CRN55" s="76"/>
      <c r="CRO55" s="76"/>
      <c r="CRP55" s="76"/>
      <c r="CRQ55" s="76"/>
      <c r="CRR55" s="76"/>
      <c r="CRS55" s="76"/>
      <c r="CRT55" s="76"/>
      <c r="CRU55" s="76"/>
      <c r="CRV55" s="76"/>
      <c r="CRW55" s="76"/>
      <c r="CRX55" s="76"/>
      <c r="CRY55" s="76"/>
      <c r="CRZ55" s="76"/>
      <c r="CSA55" s="76"/>
      <c r="CSB55" s="76"/>
      <c r="CSC55" s="76"/>
      <c r="CSD55" s="76"/>
      <c r="CSE55" s="76"/>
      <c r="CSF55" s="76"/>
      <c r="CSG55" s="76"/>
      <c r="CSH55" s="76"/>
      <c r="CSI55" s="76"/>
      <c r="CSJ55" s="76"/>
      <c r="CSK55" s="76"/>
      <c r="CSL55" s="76"/>
      <c r="CSM55" s="76"/>
      <c r="CSN55" s="76"/>
      <c r="CSO55" s="76"/>
      <c r="CSP55" s="76"/>
      <c r="CSQ55" s="76"/>
      <c r="CSR55" s="76"/>
      <c r="CSS55" s="76"/>
      <c r="CST55" s="76"/>
      <c r="CSU55" s="76"/>
      <c r="CSV55" s="76"/>
      <c r="CSW55" s="76"/>
      <c r="CSX55" s="76"/>
      <c r="CSY55" s="76"/>
      <c r="CSZ55" s="76"/>
      <c r="CTA55" s="76"/>
      <c r="CTB55" s="76"/>
      <c r="CTC55" s="76"/>
      <c r="CTD55" s="76"/>
      <c r="CTE55" s="76"/>
      <c r="CTF55" s="76"/>
      <c r="CTG55" s="76"/>
      <c r="CTH55" s="76"/>
      <c r="CTI55" s="76"/>
      <c r="CTJ55" s="76"/>
      <c r="CTK55" s="76"/>
      <c r="CTL55" s="76"/>
      <c r="CTM55" s="76"/>
      <c r="CTN55" s="76"/>
      <c r="CTO55" s="76"/>
      <c r="CTP55" s="76"/>
      <c r="CTQ55" s="76"/>
      <c r="CTR55" s="76"/>
      <c r="CTS55" s="76"/>
      <c r="CTT55" s="76"/>
      <c r="CTU55" s="76"/>
      <c r="CTV55" s="76"/>
      <c r="CTW55" s="76"/>
      <c r="CTX55" s="76"/>
      <c r="CTY55" s="76"/>
      <c r="CTZ55" s="76"/>
      <c r="CUA55" s="76"/>
      <c r="CUB55" s="76"/>
      <c r="CUC55" s="76"/>
      <c r="CUD55" s="76"/>
      <c r="CUE55" s="76"/>
      <c r="CUF55" s="76"/>
      <c r="CUG55" s="76"/>
      <c r="CUH55" s="76"/>
      <c r="CUI55" s="76"/>
      <c r="CUJ55" s="76"/>
      <c r="CUK55" s="76"/>
      <c r="CUL55" s="76"/>
      <c r="CUM55" s="76"/>
      <c r="CUN55" s="76"/>
      <c r="CUO55" s="76"/>
      <c r="CUP55" s="76"/>
      <c r="CUQ55" s="76"/>
      <c r="CUR55" s="76"/>
      <c r="CUS55" s="76"/>
      <c r="CUT55" s="76"/>
      <c r="CUU55" s="76"/>
      <c r="CUV55" s="76"/>
      <c r="CUW55" s="76"/>
      <c r="CUX55" s="76"/>
      <c r="CUY55" s="76"/>
      <c r="CUZ55" s="76"/>
      <c r="CVA55" s="76"/>
      <c r="CVB55" s="76"/>
      <c r="CVC55" s="76"/>
      <c r="CVD55" s="76"/>
      <c r="CVE55" s="76"/>
      <c r="CVF55" s="76"/>
      <c r="CVG55" s="76"/>
      <c r="CVH55" s="76"/>
      <c r="CVI55" s="76"/>
      <c r="CVJ55" s="76"/>
      <c r="CVK55" s="76"/>
      <c r="CVL55" s="76"/>
      <c r="CVM55" s="76"/>
      <c r="CVN55" s="76"/>
      <c r="CVO55" s="76"/>
      <c r="CVP55" s="76"/>
      <c r="CVQ55" s="76"/>
      <c r="CVR55" s="76"/>
      <c r="CVS55" s="76"/>
      <c r="CVT55" s="76"/>
      <c r="CVU55" s="76"/>
      <c r="CVV55" s="76"/>
      <c r="CVW55" s="76"/>
      <c r="CVX55" s="76"/>
      <c r="CVY55" s="76"/>
      <c r="CVZ55" s="76"/>
      <c r="CWA55" s="76"/>
      <c r="CWB55" s="76"/>
      <c r="CWC55" s="76"/>
      <c r="CWD55" s="76"/>
      <c r="CWE55" s="76"/>
      <c r="CWF55" s="76"/>
      <c r="CWG55" s="76"/>
      <c r="CWH55" s="76"/>
      <c r="CWI55" s="76"/>
      <c r="CWJ55" s="76"/>
      <c r="CWK55" s="76"/>
      <c r="CWL55" s="76"/>
      <c r="CWM55" s="76"/>
      <c r="CWN55" s="76"/>
      <c r="CWO55" s="76"/>
      <c r="CWP55" s="76"/>
      <c r="CWQ55" s="76"/>
      <c r="CWR55" s="76"/>
      <c r="CWS55" s="76"/>
      <c r="CWT55" s="76"/>
      <c r="CWU55" s="76"/>
      <c r="CWV55" s="76"/>
      <c r="CWW55" s="76"/>
      <c r="CWX55" s="76"/>
      <c r="CWY55" s="76"/>
      <c r="CWZ55" s="76"/>
      <c r="CXA55" s="76"/>
      <c r="CXB55" s="76"/>
      <c r="CXC55" s="76"/>
      <c r="CXD55" s="76"/>
      <c r="CXE55" s="76"/>
      <c r="CXF55" s="76"/>
      <c r="CXG55" s="76"/>
      <c r="CXH55" s="76"/>
      <c r="CXI55" s="76"/>
      <c r="CXJ55" s="76"/>
      <c r="CXK55" s="76"/>
      <c r="CXL55" s="76"/>
      <c r="CXM55" s="76"/>
      <c r="CXN55" s="76"/>
      <c r="CXO55" s="76"/>
      <c r="CXP55" s="76"/>
      <c r="CXQ55" s="76"/>
      <c r="CXR55" s="76"/>
      <c r="CXS55" s="76"/>
      <c r="CXT55" s="76"/>
      <c r="CXU55" s="76"/>
      <c r="CXV55" s="76"/>
      <c r="CXW55" s="76"/>
      <c r="CXX55" s="76"/>
      <c r="CXY55" s="76"/>
      <c r="CXZ55" s="76"/>
      <c r="CYA55" s="76"/>
      <c r="CYB55" s="76"/>
      <c r="CYC55" s="76"/>
      <c r="CYD55" s="76"/>
      <c r="CYE55" s="76"/>
      <c r="CYF55" s="76"/>
      <c r="CYG55" s="76"/>
      <c r="CYH55" s="76"/>
      <c r="CYI55" s="76"/>
      <c r="CYJ55" s="76"/>
      <c r="CYK55" s="76"/>
      <c r="CYL55" s="76"/>
      <c r="CYM55" s="76"/>
      <c r="CYN55" s="76"/>
      <c r="CYO55" s="76"/>
      <c r="CYP55" s="76"/>
      <c r="CYQ55" s="76"/>
      <c r="CYR55" s="76"/>
      <c r="CYS55" s="76"/>
      <c r="CYT55" s="76"/>
      <c r="CYU55" s="76"/>
      <c r="CYV55" s="76"/>
      <c r="CYW55" s="76"/>
      <c r="CYX55" s="76"/>
      <c r="CYY55" s="76"/>
      <c r="CYZ55" s="76"/>
      <c r="CZA55" s="76"/>
      <c r="CZB55" s="76"/>
      <c r="CZC55" s="76"/>
      <c r="CZD55" s="76"/>
      <c r="CZE55" s="76"/>
      <c r="CZF55" s="76"/>
      <c r="CZG55" s="76"/>
      <c r="CZH55" s="76"/>
      <c r="CZI55" s="76"/>
      <c r="CZJ55" s="76"/>
      <c r="CZK55" s="76"/>
      <c r="CZL55" s="76"/>
      <c r="CZM55" s="76"/>
      <c r="CZN55" s="76"/>
      <c r="CZO55" s="76"/>
      <c r="CZP55" s="76"/>
      <c r="CZQ55" s="76"/>
      <c r="CZR55" s="76"/>
      <c r="CZS55" s="76"/>
      <c r="CZT55" s="76"/>
      <c r="CZU55" s="76"/>
      <c r="CZV55" s="76"/>
      <c r="CZW55" s="76"/>
      <c r="CZX55" s="76"/>
      <c r="CZY55" s="76"/>
      <c r="CZZ55" s="76"/>
      <c r="DAA55" s="76"/>
      <c r="DAB55" s="76"/>
      <c r="DAC55" s="76"/>
      <c r="DAD55" s="76"/>
      <c r="DAE55" s="76"/>
      <c r="DAF55" s="76"/>
      <c r="DAG55" s="76"/>
      <c r="DAH55" s="76"/>
      <c r="DAI55" s="76"/>
      <c r="DAJ55" s="76"/>
      <c r="DAK55" s="76"/>
      <c r="DAL55" s="76"/>
      <c r="DAM55" s="76"/>
      <c r="DAN55" s="76"/>
      <c r="DAO55" s="76"/>
      <c r="DAP55" s="76"/>
      <c r="DAQ55" s="76"/>
      <c r="DAR55" s="76"/>
      <c r="DAS55" s="76"/>
      <c r="DAT55" s="76"/>
      <c r="DAU55" s="76"/>
      <c r="DAV55" s="76"/>
      <c r="DAW55" s="76"/>
      <c r="DAX55" s="76"/>
      <c r="DAY55" s="76"/>
      <c r="DAZ55" s="76"/>
      <c r="DBA55" s="76"/>
      <c r="DBB55" s="76"/>
      <c r="DBC55" s="76"/>
      <c r="DBD55" s="76"/>
      <c r="DBE55" s="76"/>
      <c r="DBF55" s="76"/>
      <c r="DBG55" s="76"/>
      <c r="DBH55" s="76"/>
      <c r="DBI55" s="76"/>
      <c r="DBJ55" s="76"/>
      <c r="DBK55" s="76"/>
      <c r="DBL55" s="76"/>
      <c r="DBM55" s="76"/>
      <c r="DBN55" s="76"/>
      <c r="DBO55" s="76"/>
      <c r="DBP55" s="76"/>
      <c r="DBQ55" s="76"/>
      <c r="DBR55" s="76"/>
      <c r="DBS55" s="76"/>
      <c r="DBT55" s="76"/>
      <c r="DBU55" s="76"/>
      <c r="DBV55" s="76"/>
      <c r="DBW55" s="76"/>
      <c r="DBX55" s="76"/>
      <c r="DBY55" s="76"/>
      <c r="DBZ55" s="76"/>
      <c r="DCA55" s="76"/>
      <c r="DCB55" s="76"/>
      <c r="DCC55" s="76"/>
      <c r="DCD55" s="76"/>
      <c r="DCE55" s="76"/>
      <c r="DCF55" s="76"/>
      <c r="DCG55" s="76"/>
      <c r="DCH55" s="76"/>
      <c r="DCI55" s="76"/>
      <c r="DCJ55" s="76"/>
      <c r="DCK55" s="76"/>
      <c r="DCL55" s="76"/>
      <c r="DCM55" s="76"/>
      <c r="DCN55" s="76"/>
      <c r="DCO55" s="76"/>
      <c r="DCP55" s="76"/>
      <c r="DCQ55" s="76"/>
      <c r="DCR55" s="76"/>
      <c r="DCS55" s="76"/>
      <c r="DCT55" s="76"/>
      <c r="DCU55" s="76"/>
      <c r="DCV55" s="76"/>
      <c r="DCW55" s="76"/>
      <c r="DCX55" s="76"/>
      <c r="DCY55" s="76"/>
      <c r="DCZ55" s="76"/>
      <c r="DDA55" s="76"/>
      <c r="DDB55" s="76"/>
      <c r="DDC55" s="76"/>
      <c r="DDD55" s="76"/>
      <c r="DDE55" s="76"/>
      <c r="DDF55" s="76"/>
      <c r="DDG55" s="76"/>
      <c r="DDH55" s="76"/>
      <c r="DDI55" s="76"/>
      <c r="DDJ55" s="76"/>
      <c r="DDK55" s="76"/>
      <c r="DDL55" s="76"/>
      <c r="DDM55" s="76"/>
      <c r="DDN55" s="76"/>
      <c r="DDO55" s="76"/>
      <c r="DDP55" s="76"/>
      <c r="DDQ55" s="76"/>
      <c r="DDR55" s="76"/>
      <c r="DDS55" s="76"/>
      <c r="DDT55" s="76"/>
      <c r="DDU55" s="76"/>
      <c r="DDV55" s="76"/>
      <c r="DDW55" s="76"/>
      <c r="DDX55" s="76"/>
      <c r="DDY55" s="76"/>
      <c r="DDZ55" s="76"/>
      <c r="DEA55" s="76"/>
      <c r="DEB55" s="76"/>
      <c r="DEC55" s="76"/>
      <c r="DED55" s="76"/>
      <c r="DEE55" s="76"/>
      <c r="DEF55" s="76"/>
      <c r="DEG55" s="76"/>
      <c r="DEH55" s="76"/>
      <c r="DEI55" s="76"/>
      <c r="DEJ55" s="76"/>
      <c r="DEK55" s="76"/>
      <c r="DEL55" s="76"/>
      <c r="DEM55" s="76"/>
      <c r="DEN55" s="76"/>
      <c r="DEO55" s="76"/>
      <c r="DEP55" s="76"/>
      <c r="DEQ55" s="76"/>
      <c r="DER55" s="76"/>
      <c r="DES55" s="76"/>
      <c r="DET55" s="76"/>
      <c r="DEU55" s="76"/>
      <c r="DEV55" s="76"/>
      <c r="DEW55" s="76"/>
      <c r="DEX55" s="76"/>
      <c r="DEY55" s="76"/>
      <c r="DEZ55" s="76"/>
      <c r="DFA55" s="76"/>
      <c r="DFB55" s="76"/>
      <c r="DFC55" s="76"/>
      <c r="DFD55" s="76"/>
      <c r="DFE55" s="76"/>
      <c r="DFF55" s="76"/>
      <c r="DFG55" s="76"/>
      <c r="DFH55" s="76"/>
      <c r="DFI55" s="76"/>
      <c r="DFJ55" s="76"/>
      <c r="DFK55" s="76"/>
      <c r="DFL55" s="76"/>
      <c r="DFM55" s="76"/>
      <c r="DFN55" s="76"/>
      <c r="DFO55" s="76"/>
      <c r="DFP55" s="76"/>
      <c r="DFQ55" s="76"/>
      <c r="DFR55" s="76"/>
      <c r="DFS55" s="76"/>
      <c r="DFT55" s="76"/>
      <c r="DFU55" s="76"/>
      <c r="DFV55" s="76"/>
      <c r="DFW55" s="76"/>
      <c r="DFX55" s="76"/>
      <c r="DFY55" s="76"/>
      <c r="DFZ55" s="76"/>
      <c r="DGA55" s="76"/>
      <c r="DGB55" s="76"/>
      <c r="DGC55" s="76"/>
      <c r="DGD55" s="76"/>
      <c r="DGE55" s="76"/>
      <c r="DGF55" s="76"/>
      <c r="DGG55" s="76"/>
      <c r="DGH55" s="76"/>
      <c r="DGI55" s="76"/>
      <c r="DGJ55" s="76"/>
      <c r="DGK55" s="76"/>
      <c r="DGL55" s="76"/>
      <c r="DGM55" s="76"/>
      <c r="DGN55" s="76"/>
      <c r="DGO55" s="76"/>
      <c r="DGP55" s="76"/>
      <c r="DGQ55" s="76"/>
      <c r="DGR55" s="76"/>
      <c r="DGS55" s="76"/>
      <c r="DGT55" s="76"/>
      <c r="DGU55" s="76"/>
      <c r="DGV55" s="76"/>
      <c r="DGW55" s="76"/>
      <c r="DGX55" s="76"/>
      <c r="DGY55" s="76"/>
      <c r="DGZ55" s="76"/>
      <c r="DHA55" s="76"/>
      <c r="DHB55" s="76"/>
      <c r="DHC55" s="76"/>
      <c r="DHD55" s="76"/>
      <c r="DHE55" s="76"/>
      <c r="DHF55" s="76"/>
      <c r="DHG55" s="76"/>
      <c r="DHH55" s="76"/>
      <c r="DHI55" s="76"/>
      <c r="DHJ55" s="76"/>
      <c r="DHK55" s="76"/>
      <c r="DHL55" s="76"/>
      <c r="DHM55" s="76"/>
      <c r="DHN55" s="76"/>
      <c r="DHO55" s="76"/>
      <c r="DHP55" s="76"/>
      <c r="DHQ55" s="76"/>
      <c r="DHR55" s="76"/>
      <c r="DHS55" s="76"/>
      <c r="DHT55" s="76"/>
      <c r="DHU55" s="76"/>
      <c r="DHV55" s="76"/>
      <c r="DHW55" s="76"/>
      <c r="DHX55" s="76"/>
      <c r="DHY55" s="76"/>
      <c r="DHZ55" s="76"/>
      <c r="DIA55" s="76"/>
      <c r="DIB55" s="76"/>
      <c r="DIC55" s="76"/>
      <c r="DID55" s="76"/>
      <c r="DIE55" s="76"/>
      <c r="DIF55" s="76"/>
      <c r="DIG55" s="76"/>
      <c r="DIH55" s="76"/>
      <c r="DII55" s="76"/>
      <c r="DIJ55" s="76"/>
      <c r="DIK55" s="76"/>
      <c r="DIL55" s="76"/>
      <c r="DIM55" s="76"/>
      <c r="DIN55" s="76"/>
      <c r="DIO55" s="76"/>
      <c r="DIP55" s="76"/>
      <c r="DIQ55" s="76"/>
      <c r="DIR55" s="76"/>
      <c r="DIS55" s="76"/>
      <c r="DIT55" s="76"/>
      <c r="DIU55" s="76"/>
      <c r="DIV55" s="76"/>
      <c r="DIW55" s="76"/>
      <c r="DIX55" s="76"/>
      <c r="DIY55" s="76"/>
      <c r="DIZ55" s="76"/>
      <c r="DJA55" s="76"/>
      <c r="DJB55" s="76"/>
      <c r="DJC55" s="76"/>
      <c r="DJD55" s="76"/>
      <c r="DJE55" s="76"/>
      <c r="DJF55" s="76"/>
      <c r="DJG55" s="76"/>
      <c r="DJH55" s="76"/>
      <c r="DJI55" s="76"/>
      <c r="DJJ55" s="76"/>
      <c r="DJK55" s="76"/>
      <c r="DJL55" s="76"/>
      <c r="DJM55" s="76"/>
      <c r="DJN55" s="76"/>
      <c r="DJO55" s="76"/>
      <c r="DJP55" s="76"/>
      <c r="DJQ55" s="76"/>
      <c r="DJR55" s="76"/>
      <c r="DJS55" s="76"/>
      <c r="DJT55" s="76"/>
      <c r="DJU55" s="76"/>
      <c r="DJV55" s="76"/>
      <c r="DJW55" s="76"/>
      <c r="DJX55" s="76"/>
      <c r="DJY55" s="76"/>
      <c r="DJZ55" s="76"/>
      <c r="DKA55" s="76"/>
      <c r="DKB55" s="76"/>
      <c r="DKC55" s="76"/>
      <c r="DKD55" s="76"/>
      <c r="DKE55" s="76"/>
      <c r="DKF55" s="76"/>
      <c r="DKG55" s="76"/>
      <c r="DKH55" s="76"/>
      <c r="DKI55" s="76"/>
      <c r="DKJ55" s="76"/>
      <c r="DKK55" s="76"/>
      <c r="DKL55" s="76"/>
      <c r="DKM55" s="76"/>
      <c r="DKN55" s="76"/>
      <c r="DKO55" s="76"/>
      <c r="DKP55" s="76"/>
      <c r="DKQ55" s="76"/>
      <c r="DKR55" s="76"/>
      <c r="DKS55" s="76"/>
      <c r="DKT55" s="76"/>
      <c r="DKU55" s="76"/>
      <c r="DKV55" s="76"/>
      <c r="DKW55" s="76"/>
      <c r="DKX55" s="76"/>
      <c r="DKY55" s="76"/>
      <c r="DKZ55" s="76"/>
      <c r="DLA55" s="76"/>
      <c r="DLB55" s="76"/>
      <c r="DLC55" s="76"/>
      <c r="DLD55" s="76"/>
      <c r="DLE55" s="76"/>
      <c r="DLF55" s="76"/>
      <c r="DLG55" s="76"/>
      <c r="DLH55" s="76"/>
      <c r="DLI55" s="76"/>
      <c r="DLJ55" s="76"/>
      <c r="DLK55" s="76"/>
      <c r="DLL55" s="76"/>
      <c r="DLM55" s="76"/>
      <c r="DLN55" s="76"/>
      <c r="DLO55" s="76"/>
      <c r="DLP55" s="76"/>
      <c r="DLQ55" s="76"/>
      <c r="DLR55" s="76"/>
      <c r="DLS55" s="76"/>
      <c r="DLT55" s="76"/>
      <c r="DLU55" s="76"/>
      <c r="DLV55" s="76"/>
      <c r="DLW55" s="76"/>
      <c r="DLX55" s="76"/>
      <c r="DLY55" s="76"/>
      <c r="DLZ55" s="76"/>
      <c r="DMA55" s="76"/>
      <c r="DMB55" s="76"/>
      <c r="DMC55" s="76"/>
      <c r="DMD55" s="76"/>
      <c r="DME55" s="76"/>
      <c r="DMF55" s="76"/>
      <c r="DMG55" s="76"/>
      <c r="DMH55" s="76"/>
      <c r="DMI55" s="76"/>
      <c r="DMJ55" s="76"/>
      <c r="DMK55" s="76"/>
      <c r="DML55" s="76"/>
      <c r="DMM55" s="76"/>
      <c r="DMN55" s="76"/>
      <c r="DMO55" s="76"/>
      <c r="DMP55" s="76"/>
      <c r="DMQ55" s="76"/>
      <c r="DMR55" s="76"/>
      <c r="DMS55" s="76"/>
      <c r="DMT55" s="76"/>
      <c r="DMU55" s="76"/>
      <c r="DMV55" s="76"/>
      <c r="DMW55" s="76"/>
      <c r="DMX55" s="76"/>
      <c r="DMY55" s="76"/>
      <c r="DMZ55" s="76"/>
      <c r="DNA55" s="76"/>
      <c r="DNB55" s="76"/>
      <c r="DNC55" s="76"/>
      <c r="DND55" s="76"/>
      <c r="DNE55" s="76"/>
      <c r="DNF55" s="76"/>
      <c r="DNG55" s="76"/>
      <c r="DNH55" s="76"/>
      <c r="DNI55" s="76"/>
      <c r="DNJ55" s="76"/>
      <c r="DNK55" s="76"/>
      <c r="DNL55" s="76"/>
      <c r="DNM55" s="76"/>
      <c r="DNN55" s="76"/>
      <c r="DNO55" s="76"/>
      <c r="DNP55" s="76"/>
      <c r="DNQ55" s="76"/>
      <c r="DNR55" s="76"/>
      <c r="DNS55" s="76"/>
      <c r="DNT55" s="76"/>
      <c r="DNU55" s="76"/>
      <c r="DNV55" s="76"/>
      <c r="DNW55" s="76"/>
      <c r="DNX55" s="76"/>
      <c r="DNY55" s="76"/>
      <c r="DNZ55" s="76"/>
      <c r="DOA55" s="76"/>
      <c r="DOB55" s="76"/>
      <c r="DOC55" s="76"/>
      <c r="DOD55" s="76"/>
      <c r="DOE55" s="76"/>
      <c r="DOF55" s="76"/>
      <c r="DOG55" s="76"/>
      <c r="DOH55" s="76"/>
      <c r="DOI55" s="76"/>
      <c r="DOJ55" s="76"/>
      <c r="DOK55" s="76"/>
      <c r="DOL55" s="76"/>
      <c r="DOM55" s="76"/>
      <c r="DON55" s="76"/>
      <c r="DOO55" s="76"/>
      <c r="DOP55" s="76"/>
      <c r="DOQ55" s="76"/>
      <c r="DOR55" s="76"/>
      <c r="DOS55" s="76"/>
      <c r="DOT55" s="76"/>
      <c r="DOU55" s="76"/>
      <c r="DOV55" s="76"/>
      <c r="DOW55" s="76"/>
      <c r="DOX55" s="76"/>
      <c r="DOY55" s="76"/>
      <c r="DOZ55" s="76"/>
      <c r="DPA55" s="76"/>
      <c r="DPB55" s="76"/>
      <c r="DPC55" s="76"/>
      <c r="DPD55" s="76"/>
      <c r="DPE55" s="76"/>
      <c r="DPF55" s="76"/>
      <c r="DPG55" s="76"/>
      <c r="DPH55" s="76"/>
      <c r="DPI55" s="76"/>
      <c r="DPJ55" s="76"/>
      <c r="DPK55" s="76"/>
      <c r="DPL55" s="76"/>
      <c r="DPM55" s="76"/>
      <c r="DPN55" s="76"/>
      <c r="DPO55" s="76"/>
      <c r="DPP55" s="76"/>
      <c r="DPQ55" s="76"/>
      <c r="DPR55" s="76"/>
      <c r="DPS55" s="76"/>
      <c r="DPT55" s="76"/>
      <c r="DPU55" s="76"/>
      <c r="DPV55" s="76"/>
      <c r="DPW55" s="76"/>
      <c r="DPX55" s="76"/>
      <c r="DPY55" s="76"/>
      <c r="DPZ55" s="76"/>
      <c r="DQA55" s="76"/>
      <c r="DQB55" s="76"/>
      <c r="DQC55" s="76"/>
      <c r="DQD55" s="76"/>
      <c r="DQE55" s="76"/>
      <c r="DQF55" s="76"/>
      <c r="DQG55" s="76"/>
      <c r="DQH55" s="76"/>
      <c r="DQI55" s="76"/>
      <c r="DQJ55" s="76"/>
      <c r="DQK55" s="76"/>
      <c r="DQL55" s="76"/>
      <c r="DQM55" s="76"/>
      <c r="DQN55" s="76"/>
      <c r="DQO55" s="76"/>
      <c r="DQP55" s="76"/>
      <c r="DQQ55" s="76"/>
      <c r="DQR55" s="76"/>
      <c r="DQS55" s="76"/>
      <c r="DQT55" s="76"/>
      <c r="DQU55" s="76"/>
      <c r="DQV55" s="76"/>
      <c r="DQW55" s="76"/>
      <c r="DQX55" s="76"/>
      <c r="DQY55" s="76"/>
      <c r="DQZ55" s="76"/>
      <c r="DRA55" s="76"/>
      <c r="DRB55" s="76"/>
      <c r="DRC55" s="76"/>
      <c r="DRD55" s="76"/>
      <c r="DRE55" s="76"/>
      <c r="DRF55" s="76"/>
      <c r="DRG55" s="76"/>
      <c r="DRH55" s="76"/>
      <c r="DRI55" s="76"/>
      <c r="DRJ55" s="76"/>
      <c r="DRK55" s="76"/>
      <c r="DRL55" s="76"/>
      <c r="DRM55" s="76"/>
      <c r="DRN55" s="76"/>
      <c r="DRO55" s="76"/>
      <c r="DRP55" s="76"/>
      <c r="DRQ55" s="76"/>
      <c r="DRR55" s="76"/>
      <c r="DRS55" s="76"/>
      <c r="DRT55" s="76"/>
      <c r="DRU55" s="76"/>
      <c r="DRV55" s="76"/>
      <c r="DRW55" s="76"/>
      <c r="DRX55" s="76"/>
      <c r="DRY55" s="76"/>
      <c r="DRZ55" s="76"/>
      <c r="DSA55" s="76"/>
      <c r="DSB55" s="76"/>
      <c r="DSC55" s="76"/>
      <c r="DSD55" s="76"/>
      <c r="DSE55" s="76"/>
      <c r="DSF55" s="76"/>
      <c r="DSG55" s="76"/>
      <c r="DSH55" s="76"/>
      <c r="DSI55" s="76"/>
      <c r="DSJ55" s="76"/>
      <c r="DSK55" s="76"/>
      <c r="DSL55" s="76"/>
      <c r="DSM55" s="76"/>
      <c r="DSN55" s="76"/>
      <c r="DSO55" s="76"/>
      <c r="DSP55" s="76"/>
      <c r="DSQ55" s="76"/>
      <c r="DSR55" s="76"/>
      <c r="DSS55" s="76"/>
      <c r="DST55" s="76"/>
      <c r="DSU55" s="76"/>
      <c r="DSV55" s="76"/>
      <c r="DSW55" s="76"/>
      <c r="DSX55" s="76"/>
      <c r="DSY55" s="76"/>
      <c r="DSZ55" s="76"/>
      <c r="DTA55" s="76"/>
      <c r="DTB55" s="76"/>
      <c r="DTC55" s="76"/>
      <c r="DTD55" s="76"/>
      <c r="DTE55" s="76"/>
      <c r="DTF55" s="76"/>
      <c r="DTG55" s="76"/>
      <c r="DTH55" s="76"/>
      <c r="DTI55" s="76"/>
      <c r="DTJ55" s="76"/>
      <c r="DTK55" s="76"/>
      <c r="DTL55" s="76"/>
      <c r="DTM55" s="76"/>
      <c r="DTN55" s="76"/>
      <c r="DTO55" s="76"/>
      <c r="DTP55" s="76"/>
      <c r="DTQ55" s="76"/>
      <c r="DTR55" s="76"/>
      <c r="DTS55" s="76"/>
      <c r="DTT55" s="76"/>
      <c r="DTU55" s="76"/>
      <c r="DTV55" s="76"/>
      <c r="DTW55" s="76"/>
      <c r="DTX55" s="76"/>
      <c r="DTY55" s="76"/>
      <c r="DTZ55" s="76"/>
      <c r="DUA55" s="76"/>
      <c r="DUB55" s="76"/>
      <c r="DUC55" s="76"/>
      <c r="DUD55" s="76"/>
      <c r="DUE55" s="76"/>
      <c r="DUF55" s="76"/>
      <c r="DUG55" s="76"/>
      <c r="DUH55" s="76"/>
      <c r="DUI55" s="76"/>
      <c r="DUJ55" s="76"/>
      <c r="DUK55" s="76"/>
      <c r="DUL55" s="76"/>
      <c r="DUM55" s="76"/>
      <c r="DUN55" s="76"/>
      <c r="DUO55" s="76"/>
      <c r="DUP55" s="76"/>
      <c r="DUQ55" s="76"/>
      <c r="DUR55" s="76"/>
      <c r="DUS55" s="76"/>
      <c r="DUT55" s="76"/>
      <c r="DUU55" s="76"/>
      <c r="DUV55" s="76"/>
      <c r="DUW55" s="76"/>
      <c r="DUX55" s="76"/>
      <c r="DUY55" s="76"/>
      <c r="DUZ55" s="76"/>
      <c r="DVA55" s="76"/>
      <c r="DVB55" s="76"/>
      <c r="DVC55" s="76"/>
      <c r="DVD55" s="76"/>
      <c r="DVE55" s="76"/>
      <c r="DVF55" s="76"/>
      <c r="DVG55" s="76"/>
      <c r="DVH55" s="76"/>
      <c r="DVI55" s="76"/>
      <c r="DVJ55" s="76"/>
      <c r="DVK55" s="76"/>
      <c r="DVL55" s="76"/>
      <c r="DVM55" s="76"/>
      <c r="DVN55" s="76"/>
      <c r="DVO55" s="76"/>
      <c r="DVP55" s="76"/>
      <c r="DVQ55" s="76"/>
      <c r="DVR55" s="76"/>
      <c r="DVS55" s="76"/>
      <c r="DVT55" s="76"/>
      <c r="DVU55" s="76"/>
      <c r="DVV55" s="76"/>
      <c r="DVW55" s="76"/>
      <c r="DVX55" s="76"/>
      <c r="DVY55" s="76"/>
      <c r="DVZ55" s="76"/>
      <c r="DWA55" s="76"/>
      <c r="DWB55" s="76"/>
      <c r="DWC55" s="76"/>
      <c r="DWD55" s="76"/>
      <c r="DWE55" s="76"/>
      <c r="DWF55" s="76"/>
      <c r="DWG55" s="76"/>
      <c r="DWH55" s="76"/>
      <c r="DWI55" s="76"/>
      <c r="DWJ55" s="76"/>
      <c r="DWK55" s="76"/>
      <c r="DWL55" s="76"/>
      <c r="DWM55" s="76"/>
      <c r="DWN55" s="76"/>
      <c r="DWO55" s="76"/>
      <c r="DWP55" s="76"/>
      <c r="DWQ55" s="76"/>
      <c r="DWR55" s="76"/>
      <c r="DWS55" s="76"/>
      <c r="DWT55" s="76"/>
      <c r="DWU55" s="76"/>
      <c r="DWV55" s="76"/>
      <c r="DWW55" s="76"/>
      <c r="DWX55" s="76"/>
      <c r="DWY55" s="76"/>
      <c r="DWZ55" s="76"/>
      <c r="DXA55" s="76"/>
      <c r="DXB55" s="76"/>
      <c r="DXC55" s="76"/>
      <c r="DXD55" s="76"/>
      <c r="DXE55" s="76"/>
      <c r="DXF55" s="76"/>
      <c r="DXG55" s="76"/>
      <c r="DXH55" s="76"/>
      <c r="DXI55" s="76"/>
      <c r="DXJ55" s="76"/>
      <c r="DXK55" s="76"/>
      <c r="DXL55" s="76"/>
      <c r="DXM55" s="76"/>
      <c r="DXN55" s="76"/>
      <c r="DXO55" s="76"/>
      <c r="DXP55" s="76"/>
      <c r="DXQ55" s="76"/>
      <c r="DXR55" s="76"/>
      <c r="DXS55" s="76"/>
      <c r="DXT55" s="76"/>
      <c r="DXU55" s="76"/>
      <c r="DXV55" s="76"/>
      <c r="DXW55" s="76"/>
      <c r="DXX55" s="76"/>
      <c r="DXY55" s="76"/>
      <c r="DXZ55" s="76"/>
      <c r="DYA55" s="76"/>
      <c r="DYB55" s="76"/>
      <c r="DYC55" s="76"/>
      <c r="DYD55" s="76"/>
      <c r="DYE55" s="76"/>
      <c r="DYF55" s="76"/>
      <c r="DYG55" s="76"/>
      <c r="DYH55" s="76"/>
      <c r="DYI55" s="76"/>
      <c r="DYJ55" s="76"/>
      <c r="DYK55" s="76"/>
      <c r="DYL55" s="76"/>
      <c r="DYM55" s="76"/>
      <c r="DYN55" s="76"/>
      <c r="DYO55" s="76"/>
      <c r="DYP55" s="76"/>
      <c r="DYQ55" s="76"/>
      <c r="DYR55" s="76"/>
      <c r="DYS55" s="76"/>
      <c r="DYT55" s="76"/>
      <c r="DYU55" s="76"/>
      <c r="DYV55" s="76"/>
      <c r="DYW55" s="76"/>
      <c r="DYX55" s="76"/>
      <c r="DYY55" s="76"/>
      <c r="DYZ55" s="76"/>
      <c r="DZA55" s="76"/>
      <c r="DZB55" s="76"/>
      <c r="DZC55" s="76"/>
      <c r="DZD55" s="76"/>
      <c r="DZE55" s="76"/>
      <c r="DZF55" s="76"/>
      <c r="DZG55" s="76"/>
      <c r="DZH55" s="76"/>
      <c r="DZI55" s="76"/>
      <c r="DZJ55" s="76"/>
      <c r="DZK55" s="76"/>
      <c r="DZL55" s="76"/>
      <c r="DZM55" s="76"/>
      <c r="DZN55" s="76"/>
      <c r="DZO55" s="76"/>
      <c r="DZP55" s="76"/>
      <c r="DZQ55" s="76"/>
      <c r="DZR55" s="76"/>
      <c r="DZS55" s="76"/>
      <c r="DZT55" s="76"/>
      <c r="DZU55" s="76"/>
      <c r="DZV55" s="76"/>
      <c r="DZW55" s="76"/>
      <c r="DZX55" s="76"/>
      <c r="DZY55" s="76"/>
      <c r="DZZ55" s="76"/>
      <c r="EAA55" s="76"/>
      <c r="EAB55" s="76"/>
      <c r="EAC55" s="76"/>
      <c r="EAD55" s="76"/>
      <c r="EAE55" s="76"/>
      <c r="EAF55" s="76"/>
      <c r="EAG55" s="76"/>
      <c r="EAH55" s="76"/>
      <c r="EAI55" s="76"/>
      <c r="EAJ55" s="76"/>
      <c r="EAK55" s="76"/>
      <c r="EAL55" s="76"/>
      <c r="EAM55" s="76"/>
      <c r="EAN55" s="76"/>
      <c r="EAO55" s="76"/>
      <c r="EAP55" s="76"/>
      <c r="EAQ55" s="76"/>
      <c r="EAR55" s="76"/>
      <c r="EAS55" s="76"/>
      <c r="EAT55" s="76"/>
      <c r="EAU55" s="76"/>
      <c r="EAV55" s="76"/>
      <c r="EAW55" s="76"/>
      <c r="EAX55" s="76"/>
      <c r="EAY55" s="76"/>
      <c r="EAZ55" s="76"/>
      <c r="EBA55" s="76"/>
      <c r="EBB55" s="76"/>
      <c r="EBC55" s="76"/>
      <c r="EBD55" s="76"/>
      <c r="EBE55" s="76"/>
      <c r="EBF55" s="76"/>
      <c r="EBG55" s="76"/>
      <c r="EBH55" s="76"/>
      <c r="EBI55" s="76"/>
      <c r="EBJ55" s="76"/>
      <c r="EBK55" s="76"/>
      <c r="EBL55" s="76"/>
      <c r="EBM55" s="76"/>
      <c r="EBN55" s="76"/>
      <c r="EBO55" s="76"/>
      <c r="EBP55" s="76"/>
      <c r="EBQ55" s="76"/>
      <c r="EBR55" s="76"/>
      <c r="EBS55" s="76"/>
      <c r="EBT55" s="76"/>
      <c r="EBU55" s="76"/>
      <c r="EBV55" s="76"/>
      <c r="EBW55" s="76"/>
      <c r="EBX55" s="76"/>
      <c r="EBY55" s="76"/>
      <c r="EBZ55" s="76"/>
      <c r="ECA55" s="76"/>
      <c r="ECB55" s="76"/>
      <c r="ECC55" s="76"/>
      <c r="ECD55" s="76"/>
      <c r="ECE55" s="76"/>
      <c r="ECF55" s="76"/>
      <c r="ECG55" s="76"/>
      <c r="ECH55" s="76"/>
      <c r="ECI55" s="76"/>
      <c r="ECJ55" s="76"/>
      <c r="ECK55" s="76"/>
      <c r="ECL55" s="76"/>
      <c r="ECM55" s="76"/>
      <c r="ECN55" s="76"/>
      <c r="ECO55" s="76"/>
      <c r="ECP55" s="76"/>
      <c r="ECQ55" s="76"/>
      <c r="ECR55" s="76"/>
      <c r="ECS55" s="76"/>
      <c r="ECT55" s="76"/>
      <c r="ECU55" s="76"/>
      <c r="ECV55" s="76"/>
      <c r="ECW55" s="76"/>
      <c r="ECX55" s="76"/>
      <c r="ECY55" s="76"/>
      <c r="ECZ55" s="76"/>
      <c r="EDA55" s="76"/>
      <c r="EDB55" s="76"/>
      <c r="EDC55" s="76"/>
      <c r="EDD55" s="76"/>
      <c r="EDE55" s="76"/>
      <c r="EDF55" s="76"/>
      <c r="EDG55" s="76"/>
      <c r="EDH55" s="76"/>
      <c r="EDI55" s="76"/>
      <c r="EDJ55" s="76"/>
      <c r="EDK55" s="76"/>
      <c r="EDL55" s="76"/>
      <c r="EDM55" s="76"/>
      <c r="EDN55" s="76"/>
      <c r="EDO55" s="76"/>
      <c r="EDP55" s="76"/>
      <c r="EDQ55" s="76"/>
      <c r="EDR55" s="76"/>
      <c r="EDS55" s="76"/>
      <c r="EDT55" s="76"/>
      <c r="EDU55" s="76"/>
      <c r="EDV55" s="76"/>
      <c r="EDW55" s="76"/>
      <c r="EDX55" s="76"/>
      <c r="EDY55" s="76"/>
      <c r="EDZ55" s="76"/>
      <c r="EEA55" s="76"/>
      <c r="EEB55" s="76"/>
      <c r="EEC55" s="76"/>
      <c r="EED55" s="76"/>
      <c r="EEE55" s="76"/>
      <c r="EEF55" s="76"/>
      <c r="EEG55" s="76"/>
      <c r="EEH55" s="76"/>
      <c r="EEI55" s="76"/>
      <c r="EEJ55" s="76"/>
      <c r="EEK55" s="76"/>
      <c r="EEL55" s="76"/>
      <c r="EEM55" s="76"/>
      <c r="EEN55" s="76"/>
      <c r="EEO55" s="76"/>
      <c r="EEP55" s="76"/>
      <c r="EEQ55" s="76"/>
      <c r="EER55" s="76"/>
      <c r="EES55" s="76"/>
      <c r="EET55" s="76"/>
      <c r="EEU55" s="76"/>
      <c r="EEV55" s="76"/>
      <c r="EEW55" s="76"/>
      <c r="EEX55" s="76"/>
      <c r="EEY55" s="76"/>
      <c r="EEZ55" s="76"/>
      <c r="EFA55" s="76"/>
      <c r="EFB55" s="76"/>
      <c r="EFC55" s="76"/>
      <c r="EFD55" s="76"/>
      <c r="EFE55" s="76"/>
      <c r="EFF55" s="76"/>
      <c r="EFG55" s="76"/>
      <c r="EFH55" s="76"/>
      <c r="EFI55" s="76"/>
      <c r="EFJ55" s="76"/>
      <c r="EFK55" s="76"/>
      <c r="EFL55" s="76"/>
      <c r="EFM55" s="76"/>
      <c r="EFN55" s="76"/>
      <c r="EFO55" s="76"/>
      <c r="EFP55" s="76"/>
      <c r="EFQ55" s="76"/>
      <c r="EFR55" s="76"/>
      <c r="EFS55" s="76"/>
      <c r="EFT55" s="76"/>
      <c r="EFU55" s="76"/>
      <c r="EFV55" s="76"/>
      <c r="EFW55" s="76"/>
      <c r="EFX55" s="76"/>
      <c r="EFY55" s="76"/>
      <c r="EFZ55" s="76"/>
      <c r="EGA55" s="76"/>
      <c r="EGB55" s="76"/>
      <c r="EGC55" s="76"/>
      <c r="EGD55" s="76"/>
      <c r="EGE55" s="76"/>
      <c r="EGF55" s="76"/>
      <c r="EGG55" s="76"/>
      <c r="EGH55" s="76"/>
      <c r="EGI55" s="76"/>
      <c r="EGJ55" s="76"/>
      <c r="EGK55" s="76"/>
      <c r="EGL55" s="76"/>
      <c r="EGM55" s="76"/>
      <c r="EGN55" s="76"/>
      <c r="EGO55" s="76"/>
      <c r="EGP55" s="76"/>
      <c r="EGQ55" s="76"/>
      <c r="EGR55" s="76"/>
      <c r="EGS55" s="76"/>
      <c r="EGT55" s="76"/>
      <c r="EGU55" s="76"/>
      <c r="EGV55" s="76"/>
      <c r="EGW55" s="76"/>
      <c r="EGX55" s="76"/>
      <c r="EGY55" s="76"/>
      <c r="EGZ55" s="76"/>
      <c r="EHA55" s="76"/>
      <c r="EHB55" s="76"/>
      <c r="EHC55" s="76"/>
      <c r="EHD55" s="76"/>
      <c r="EHE55" s="76"/>
      <c r="EHF55" s="76"/>
      <c r="EHG55" s="76"/>
      <c r="EHH55" s="76"/>
      <c r="EHI55" s="76"/>
      <c r="EHJ55" s="76"/>
      <c r="EHK55" s="76"/>
      <c r="EHL55" s="76"/>
      <c r="EHM55" s="76"/>
      <c r="EHN55" s="76"/>
      <c r="EHO55" s="76"/>
      <c r="EHP55" s="76"/>
      <c r="EHQ55" s="76"/>
      <c r="EHR55" s="76"/>
      <c r="EHS55" s="76"/>
      <c r="EHT55" s="76"/>
      <c r="EHU55" s="76"/>
      <c r="EHV55" s="76"/>
      <c r="EHW55" s="76"/>
      <c r="EHX55" s="76"/>
      <c r="EHY55" s="76"/>
      <c r="EHZ55" s="76"/>
      <c r="EIA55" s="76"/>
      <c r="EIB55" s="76"/>
      <c r="EIC55" s="76"/>
      <c r="EID55" s="76"/>
      <c r="EIE55" s="76"/>
      <c r="EIF55" s="76"/>
      <c r="EIG55" s="76"/>
      <c r="EIH55" s="76"/>
      <c r="EII55" s="76"/>
      <c r="EIJ55" s="76"/>
      <c r="EIK55" s="76"/>
      <c r="EIL55" s="76"/>
      <c r="EIM55" s="76"/>
      <c r="EIN55" s="76"/>
      <c r="EIO55" s="76"/>
      <c r="EIP55" s="76"/>
      <c r="EIQ55" s="76"/>
      <c r="EIR55" s="76"/>
      <c r="EIS55" s="76"/>
      <c r="EIT55" s="76"/>
      <c r="EIU55" s="76"/>
      <c r="EIV55" s="76"/>
      <c r="EIW55" s="76"/>
      <c r="EIX55" s="76"/>
      <c r="EIY55" s="76"/>
      <c r="EIZ55" s="76"/>
      <c r="EJA55" s="76"/>
      <c r="EJB55" s="76"/>
      <c r="EJC55" s="76"/>
      <c r="EJD55" s="76"/>
      <c r="EJE55" s="76"/>
      <c r="EJF55" s="76"/>
      <c r="EJG55" s="76"/>
      <c r="EJH55" s="76"/>
      <c r="EJI55" s="76"/>
      <c r="EJJ55" s="76"/>
      <c r="EJK55" s="76"/>
      <c r="EJL55" s="76"/>
      <c r="EJM55" s="76"/>
      <c r="EJN55" s="76"/>
      <c r="EJO55" s="76"/>
      <c r="EJP55" s="76"/>
      <c r="EJQ55" s="76"/>
      <c r="EJR55" s="76"/>
      <c r="EJS55" s="76"/>
      <c r="EJT55" s="76"/>
      <c r="EJU55" s="76"/>
      <c r="EJV55" s="76"/>
      <c r="EJW55" s="76"/>
      <c r="EJX55" s="76"/>
      <c r="EJY55" s="76"/>
      <c r="EJZ55" s="76"/>
      <c r="EKA55" s="76"/>
      <c r="EKB55" s="76"/>
      <c r="EKC55" s="76"/>
      <c r="EKD55" s="76"/>
      <c r="EKE55" s="76"/>
      <c r="EKF55" s="76"/>
      <c r="EKG55" s="76"/>
      <c r="EKH55" s="76"/>
      <c r="EKI55" s="76"/>
      <c r="EKJ55" s="76"/>
      <c r="EKK55" s="76"/>
      <c r="EKL55" s="76"/>
      <c r="EKM55" s="76"/>
      <c r="EKN55" s="76"/>
      <c r="EKO55" s="76"/>
      <c r="EKP55" s="76"/>
      <c r="EKQ55" s="76"/>
      <c r="EKR55" s="76"/>
      <c r="EKS55" s="76"/>
      <c r="EKT55" s="76"/>
      <c r="EKU55" s="76"/>
      <c r="EKV55" s="76"/>
      <c r="EKW55" s="76"/>
      <c r="EKX55" s="76"/>
      <c r="EKY55" s="76"/>
      <c r="EKZ55" s="76"/>
      <c r="ELA55" s="76"/>
      <c r="ELB55" s="76"/>
      <c r="ELC55" s="76"/>
      <c r="ELD55" s="76"/>
      <c r="ELE55" s="76"/>
      <c r="ELF55" s="76"/>
      <c r="ELG55" s="76"/>
      <c r="ELH55" s="76"/>
      <c r="ELI55" s="76"/>
      <c r="ELJ55" s="76"/>
      <c r="ELK55" s="76"/>
      <c r="ELL55" s="76"/>
      <c r="ELM55" s="76"/>
      <c r="ELN55" s="76"/>
      <c r="ELO55" s="76"/>
      <c r="ELP55" s="76"/>
      <c r="ELQ55" s="76"/>
      <c r="ELR55" s="76"/>
      <c r="ELS55" s="76"/>
      <c r="ELT55" s="76"/>
      <c r="ELU55" s="76"/>
      <c r="ELV55" s="76"/>
      <c r="ELW55" s="76"/>
      <c r="ELX55" s="76"/>
      <c r="ELY55" s="76"/>
      <c r="ELZ55" s="76"/>
      <c r="EMA55" s="76"/>
      <c r="EMB55" s="76"/>
      <c r="EMC55" s="76"/>
      <c r="EMD55" s="76"/>
      <c r="EME55" s="76"/>
      <c r="EMF55" s="76"/>
      <c r="EMG55" s="76"/>
      <c r="EMH55" s="76"/>
      <c r="EMI55" s="76"/>
      <c r="EMJ55" s="76"/>
      <c r="EMK55" s="76"/>
      <c r="EML55" s="76"/>
      <c r="EMM55" s="76"/>
      <c r="EMN55" s="76"/>
      <c r="EMO55" s="76"/>
      <c r="EMP55" s="76"/>
      <c r="EMQ55" s="76"/>
      <c r="EMR55" s="76"/>
      <c r="EMS55" s="76"/>
      <c r="EMT55" s="76"/>
      <c r="EMU55" s="76"/>
      <c r="EMV55" s="76"/>
      <c r="EMW55" s="76"/>
      <c r="EMX55" s="76"/>
      <c r="EMY55" s="76"/>
      <c r="EMZ55" s="76"/>
      <c r="ENA55" s="76"/>
      <c r="ENB55" s="76"/>
      <c r="ENC55" s="76"/>
      <c r="END55" s="76"/>
      <c r="ENE55" s="76"/>
      <c r="ENF55" s="76"/>
      <c r="ENG55" s="76"/>
      <c r="ENH55" s="76"/>
      <c r="ENI55" s="76"/>
      <c r="ENJ55" s="76"/>
      <c r="ENK55" s="76"/>
      <c r="ENL55" s="76"/>
      <c r="ENM55" s="76"/>
      <c r="ENN55" s="76"/>
      <c r="ENO55" s="76"/>
      <c r="ENP55" s="76"/>
      <c r="ENQ55" s="76"/>
      <c r="ENR55" s="76"/>
      <c r="ENS55" s="76"/>
      <c r="ENT55" s="76"/>
      <c r="ENU55" s="76"/>
      <c r="ENV55" s="76"/>
      <c r="ENW55" s="76"/>
      <c r="ENX55" s="76"/>
      <c r="ENY55" s="76"/>
      <c r="ENZ55" s="76"/>
      <c r="EOA55" s="76"/>
      <c r="EOB55" s="76"/>
      <c r="EOC55" s="76"/>
      <c r="EOD55" s="76"/>
      <c r="EOE55" s="76"/>
      <c r="EOF55" s="76"/>
      <c r="EOG55" s="76"/>
      <c r="EOH55" s="76"/>
      <c r="EOI55" s="76"/>
      <c r="EOJ55" s="76"/>
      <c r="EOK55" s="76"/>
      <c r="EOL55" s="76"/>
      <c r="EOM55" s="76"/>
      <c r="EON55" s="76"/>
      <c r="EOO55" s="76"/>
      <c r="EOP55" s="76"/>
      <c r="EOQ55" s="76"/>
      <c r="EOR55" s="76"/>
      <c r="EOS55" s="76"/>
      <c r="EOT55" s="76"/>
      <c r="EOU55" s="76"/>
      <c r="EOV55" s="76"/>
      <c r="EOW55" s="76"/>
      <c r="EOX55" s="76"/>
      <c r="EOY55" s="76"/>
      <c r="EOZ55" s="76"/>
      <c r="EPA55" s="76"/>
      <c r="EPB55" s="76"/>
      <c r="EPC55" s="76"/>
      <c r="EPD55" s="76"/>
      <c r="EPE55" s="76"/>
      <c r="EPF55" s="76"/>
      <c r="EPG55" s="76"/>
      <c r="EPH55" s="76"/>
      <c r="EPI55" s="76"/>
      <c r="EPJ55" s="76"/>
      <c r="EPK55" s="76"/>
      <c r="EPL55" s="76"/>
      <c r="EPM55" s="76"/>
      <c r="EPN55" s="76"/>
      <c r="EPO55" s="76"/>
      <c r="EPP55" s="76"/>
      <c r="EPQ55" s="76"/>
      <c r="EPR55" s="76"/>
      <c r="EPS55" s="76"/>
      <c r="EPT55" s="76"/>
      <c r="EPU55" s="76"/>
      <c r="EPV55" s="76"/>
      <c r="EPW55" s="76"/>
      <c r="EPX55" s="76"/>
      <c r="EPY55" s="76"/>
      <c r="EPZ55" s="76"/>
      <c r="EQA55" s="76"/>
      <c r="EQB55" s="76"/>
      <c r="EQC55" s="76"/>
      <c r="EQD55" s="76"/>
      <c r="EQE55" s="76"/>
      <c r="EQF55" s="76"/>
      <c r="EQG55" s="76"/>
      <c r="EQH55" s="76"/>
      <c r="EQI55" s="76"/>
      <c r="EQJ55" s="76"/>
      <c r="EQK55" s="76"/>
      <c r="EQL55" s="76"/>
      <c r="EQM55" s="76"/>
      <c r="EQN55" s="76"/>
      <c r="EQO55" s="76"/>
      <c r="EQP55" s="76"/>
      <c r="EQQ55" s="76"/>
      <c r="EQR55" s="76"/>
      <c r="EQS55" s="76"/>
      <c r="EQT55" s="76"/>
      <c r="EQU55" s="76"/>
      <c r="EQV55" s="76"/>
      <c r="EQW55" s="76"/>
      <c r="EQX55" s="76"/>
      <c r="EQY55" s="76"/>
      <c r="EQZ55" s="76"/>
      <c r="ERA55" s="76"/>
      <c r="ERB55" s="76"/>
      <c r="ERC55" s="76"/>
      <c r="ERD55" s="76"/>
      <c r="ERE55" s="76"/>
      <c r="ERF55" s="76"/>
      <c r="ERG55" s="76"/>
      <c r="ERH55" s="76"/>
      <c r="ERI55" s="76"/>
      <c r="ERJ55" s="76"/>
      <c r="ERK55" s="76"/>
      <c r="ERL55" s="76"/>
      <c r="ERM55" s="76"/>
      <c r="ERN55" s="76"/>
      <c r="ERO55" s="76"/>
      <c r="ERP55" s="76"/>
      <c r="ERQ55" s="76"/>
      <c r="ERR55" s="76"/>
      <c r="ERS55" s="76"/>
      <c r="ERT55" s="76"/>
      <c r="ERU55" s="76"/>
      <c r="ERV55" s="76"/>
      <c r="ERW55" s="76"/>
      <c r="ERX55" s="76"/>
      <c r="ERY55" s="76"/>
      <c r="ERZ55" s="76"/>
      <c r="ESA55" s="76"/>
      <c r="ESB55" s="76"/>
      <c r="ESC55" s="76"/>
      <c r="ESD55" s="76"/>
      <c r="ESE55" s="76"/>
      <c r="ESF55" s="76"/>
      <c r="ESG55" s="76"/>
      <c r="ESH55" s="76"/>
      <c r="ESI55" s="76"/>
      <c r="ESJ55" s="76"/>
      <c r="ESK55" s="76"/>
      <c r="ESL55" s="76"/>
      <c r="ESM55" s="76"/>
      <c r="ESN55" s="76"/>
      <c r="ESO55" s="76"/>
      <c r="ESP55" s="76"/>
      <c r="ESQ55" s="76"/>
      <c r="ESR55" s="76"/>
      <c r="ESS55" s="76"/>
      <c r="EST55" s="76"/>
      <c r="ESU55" s="76"/>
      <c r="ESV55" s="76"/>
      <c r="ESW55" s="76"/>
      <c r="ESX55" s="76"/>
      <c r="ESY55" s="76"/>
      <c r="ESZ55" s="76"/>
      <c r="ETA55" s="76"/>
      <c r="ETB55" s="76"/>
      <c r="ETC55" s="76"/>
      <c r="ETD55" s="76"/>
      <c r="ETE55" s="76"/>
      <c r="ETF55" s="76"/>
      <c r="ETG55" s="76"/>
      <c r="ETH55" s="76"/>
      <c r="ETI55" s="76"/>
      <c r="ETJ55" s="76"/>
      <c r="ETK55" s="76"/>
      <c r="ETL55" s="76"/>
      <c r="ETM55" s="76"/>
      <c r="ETN55" s="76"/>
      <c r="ETO55" s="76"/>
      <c r="ETP55" s="76"/>
      <c r="ETQ55" s="76"/>
      <c r="ETR55" s="76"/>
      <c r="ETS55" s="76"/>
      <c r="ETT55" s="76"/>
      <c r="ETU55" s="76"/>
      <c r="ETV55" s="76"/>
      <c r="ETW55" s="76"/>
      <c r="ETX55" s="76"/>
      <c r="ETY55" s="76"/>
      <c r="ETZ55" s="76"/>
      <c r="EUA55" s="76"/>
      <c r="EUB55" s="76"/>
      <c r="EUC55" s="76"/>
      <c r="EUD55" s="76"/>
      <c r="EUE55" s="76"/>
      <c r="EUF55" s="76"/>
      <c r="EUG55" s="76"/>
      <c r="EUH55" s="76"/>
      <c r="EUI55" s="76"/>
      <c r="EUJ55" s="76"/>
      <c r="EUK55" s="76"/>
      <c r="EUL55" s="76"/>
      <c r="EUM55" s="76"/>
      <c r="EUN55" s="76"/>
      <c r="EUO55" s="76"/>
      <c r="EUP55" s="76"/>
      <c r="EUQ55" s="76"/>
      <c r="EUR55" s="76"/>
      <c r="EUS55" s="76"/>
      <c r="EUT55" s="76"/>
      <c r="EUU55" s="76"/>
      <c r="EUV55" s="76"/>
      <c r="EUW55" s="76"/>
      <c r="EUX55" s="76"/>
      <c r="EUY55" s="76"/>
      <c r="EUZ55" s="76"/>
      <c r="EVA55" s="76"/>
      <c r="EVB55" s="76"/>
      <c r="EVC55" s="76"/>
      <c r="EVD55" s="76"/>
      <c r="EVE55" s="76"/>
      <c r="EVF55" s="76"/>
      <c r="EVG55" s="76"/>
      <c r="EVH55" s="76"/>
      <c r="EVI55" s="76"/>
      <c r="EVJ55" s="76"/>
      <c r="EVK55" s="76"/>
      <c r="EVL55" s="76"/>
      <c r="EVM55" s="76"/>
      <c r="EVN55" s="76"/>
      <c r="EVO55" s="76"/>
      <c r="EVP55" s="76"/>
      <c r="EVQ55" s="76"/>
      <c r="EVR55" s="76"/>
      <c r="EVS55" s="76"/>
      <c r="EVT55" s="76"/>
      <c r="EVU55" s="76"/>
      <c r="EVV55" s="76"/>
      <c r="EVW55" s="76"/>
      <c r="EVX55" s="76"/>
      <c r="EVY55" s="76"/>
      <c r="EVZ55" s="76"/>
      <c r="EWA55" s="76"/>
      <c r="EWB55" s="76"/>
      <c r="EWC55" s="76"/>
      <c r="EWD55" s="76"/>
      <c r="EWE55" s="76"/>
      <c r="EWF55" s="76"/>
      <c r="EWG55" s="76"/>
      <c r="EWH55" s="76"/>
      <c r="EWI55" s="76"/>
      <c r="EWJ55" s="76"/>
      <c r="EWK55" s="76"/>
      <c r="EWL55" s="76"/>
      <c r="EWM55" s="76"/>
      <c r="EWN55" s="76"/>
      <c r="EWO55" s="76"/>
      <c r="EWP55" s="76"/>
      <c r="EWQ55" s="76"/>
      <c r="EWR55" s="76"/>
      <c r="EWS55" s="76"/>
      <c r="EWT55" s="76"/>
      <c r="EWU55" s="76"/>
      <c r="EWV55" s="76"/>
      <c r="EWW55" s="76"/>
      <c r="EWX55" s="76"/>
      <c r="EWY55" s="76"/>
      <c r="EWZ55" s="76"/>
      <c r="EXA55" s="76"/>
      <c r="EXB55" s="76"/>
      <c r="EXC55" s="76"/>
      <c r="EXD55" s="76"/>
      <c r="EXE55" s="76"/>
      <c r="EXF55" s="76"/>
      <c r="EXG55" s="76"/>
      <c r="EXH55" s="76"/>
      <c r="EXI55" s="76"/>
      <c r="EXJ55" s="76"/>
      <c r="EXK55" s="76"/>
      <c r="EXL55" s="76"/>
      <c r="EXM55" s="76"/>
      <c r="EXN55" s="76"/>
      <c r="EXO55" s="76"/>
      <c r="EXP55" s="76"/>
      <c r="EXQ55" s="76"/>
      <c r="EXR55" s="76"/>
      <c r="EXS55" s="76"/>
      <c r="EXT55" s="76"/>
      <c r="EXU55" s="76"/>
      <c r="EXV55" s="76"/>
      <c r="EXW55" s="76"/>
      <c r="EXX55" s="76"/>
      <c r="EXY55" s="76"/>
      <c r="EXZ55" s="76"/>
      <c r="EYA55" s="76"/>
      <c r="EYB55" s="76"/>
      <c r="EYC55" s="76"/>
      <c r="EYD55" s="76"/>
      <c r="EYE55" s="76"/>
      <c r="EYF55" s="76"/>
      <c r="EYG55" s="76"/>
      <c r="EYH55" s="76"/>
      <c r="EYI55" s="76"/>
      <c r="EYJ55" s="76"/>
      <c r="EYK55" s="76"/>
      <c r="EYL55" s="76"/>
      <c r="EYM55" s="76"/>
      <c r="EYN55" s="76"/>
      <c r="EYO55" s="76"/>
      <c r="EYP55" s="76"/>
      <c r="EYQ55" s="76"/>
      <c r="EYR55" s="76"/>
      <c r="EYS55" s="76"/>
      <c r="EYT55" s="76"/>
      <c r="EYU55" s="76"/>
      <c r="EYV55" s="76"/>
      <c r="EYW55" s="76"/>
      <c r="EYX55" s="76"/>
      <c r="EYY55" s="76"/>
      <c r="EYZ55" s="76"/>
      <c r="EZA55" s="76"/>
      <c r="EZB55" s="76"/>
      <c r="EZC55" s="76"/>
      <c r="EZD55" s="76"/>
      <c r="EZE55" s="76"/>
      <c r="EZF55" s="76"/>
      <c r="EZG55" s="76"/>
      <c r="EZH55" s="76"/>
      <c r="EZI55" s="76"/>
      <c r="EZJ55" s="76"/>
      <c r="EZK55" s="76"/>
      <c r="EZL55" s="76"/>
      <c r="EZM55" s="76"/>
      <c r="EZN55" s="76"/>
      <c r="EZO55" s="76"/>
      <c r="EZP55" s="76"/>
      <c r="EZQ55" s="76"/>
      <c r="EZR55" s="76"/>
      <c r="EZS55" s="76"/>
      <c r="EZT55" s="76"/>
      <c r="EZU55" s="76"/>
      <c r="EZV55" s="76"/>
      <c r="EZW55" s="76"/>
      <c r="EZX55" s="76"/>
      <c r="EZY55" s="76"/>
      <c r="EZZ55" s="76"/>
      <c r="FAA55" s="76"/>
      <c r="FAB55" s="76"/>
      <c r="FAC55" s="76"/>
      <c r="FAD55" s="76"/>
      <c r="FAE55" s="76"/>
      <c r="FAF55" s="76"/>
      <c r="FAG55" s="76"/>
      <c r="FAH55" s="76"/>
      <c r="FAI55" s="76"/>
      <c r="FAJ55" s="76"/>
      <c r="FAK55" s="76"/>
      <c r="FAL55" s="76"/>
      <c r="FAM55" s="76"/>
      <c r="FAN55" s="76"/>
      <c r="FAO55" s="76"/>
      <c r="FAP55" s="76"/>
      <c r="FAQ55" s="76"/>
      <c r="FAR55" s="76"/>
      <c r="FAS55" s="76"/>
      <c r="FAT55" s="76"/>
      <c r="FAU55" s="76"/>
      <c r="FAV55" s="76"/>
      <c r="FAW55" s="76"/>
      <c r="FAX55" s="76"/>
      <c r="FAY55" s="76"/>
      <c r="FAZ55" s="76"/>
      <c r="FBA55" s="76"/>
      <c r="FBB55" s="76"/>
      <c r="FBC55" s="76"/>
      <c r="FBD55" s="76"/>
      <c r="FBE55" s="76"/>
      <c r="FBF55" s="76"/>
      <c r="FBG55" s="76"/>
      <c r="FBH55" s="76"/>
      <c r="FBI55" s="76"/>
      <c r="FBJ55" s="76"/>
      <c r="FBK55" s="76"/>
      <c r="FBL55" s="76"/>
      <c r="FBM55" s="76"/>
      <c r="FBN55" s="76"/>
      <c r="FBO55" s="76"/>
      <c r="FBP55" s="76"/>
      <c r="FBQ55" s="76"/>
      <c r="FBR55" s="76"/>
      <c r="FBS55" s="76"/>
      <c r="FBT55" s="76"/>
      <c r="FBU55" s="76"/>
      <c r="FBV55" s="76"/>
      <c r="FBW55" s="76"/>
      <c r="FBX55" s="76"/>
      <c r="FBY55" s="76"/>
      <c r="FBZ55" s="76"/>
      <c r="FCA55" s="76"/>
      <c r="FCB55" s="76"/>
      <c r="FCC55" s="76"/>
      <c r="FCD55" s="76"/>
      <c r="FCE55" s="76"/>
      <c r="FCF55" s="76"/>
      <c r="FCG55" s="76"/>
      <c r="FCH55" s="76"/>
      <c r="FCI55" s="76"/>
      <c r="FCJ55" s="76"/>
      <c r="FCK55" s="76"/>
      <c r="FCL55" s="76"/>
      <c r="FCM55" s="76"/>
      <c r="FCN55" s="76"/>
      <c r="FCO55" s="76"/>
      <c r="FCP55" s="76"/>
      <c r="FCQ55" s="76"/>
      <c r="FCR55" s="76"/>
      <c r="FCS55" s="76"/>
      <c r="FCT55" s="76"/>
      <c r="FCU55" s="76"/>
      <c r="FCV55" s="76"/>
      <c r="FCW55" s="76"/>
      <c r="FCX55" s="76"/>
      <c r="FCY55" s="76"/>
      <c r="FCZ55" s="76"/>
      <c r="FDA55" s="76"/>
      <c r="FDB55" s="76"/>
      <c r="FDC55" s="76"/>
      <c r="FDD55" s="76"/>
      <c r="FDE55" s="76"/>
      <c r="FDF55" s="76"/>
      <c r="FDG55" s="76"/>
      <c r="FDH55" s="76"/>
      <c r="FDI55" s="76"/>
      <c r="FDJ55" s="76"/>
      <c r="FDK55" s="76"/>
      <c r="FDL55" s="76"/>
      <c r="FDM55" s="76"/>
      <c r="FDN55" s="76"/>
      <c r="FDO55" s="76"/>
      <c r="FDP55" s="76"/>
      <c r="FDQ55" s="76"/>
      <c r="FDR55" s="76"/>
      <c r="FDS55" s="76"/>
      <c r="FDT55" s="76"/>
      <c r="FDU55" s="76"/>
      <c r="FDV55" s="76"/>
      <c r="FDW55" s="76"/>
      <c r="FDX55" s="76"/>
      <c r="FDY55" s="76"/>
      <c r="FDZ55" s="76"/>
      <c r="FEA55" s="76"/>
      <c r="FEB55" s="76"/>
      <c r="FEC55" s="76"/>
      <c r="FED55" s="76"/>
      <c r="FEE55" s="76"/>
      <c r="FEF55" s="76"/>
      <c r="FEG55" s="76"/>
      <c r="FEH55" s="76"/>
      <c r="FEI55" s="76"/>
      <c r="FEJ55" s="76"/>
      <c r="FEK55" s="76"/>
      <c r="FEL55" s="76"/>
      <c r="FEM55" s="76"/>
      <c r="FEN55" s="76"/>
      <c r="FEO55" s="76"/>
      <c r="FEP55" s="76"/>
      <c r="FEQ55" s="76"/>
      <c r="FER55" s="76"/>
      <c r="FES55" s="76"/>
      <c r="FET55" s="76"/>
      <c r="FEU55" s="76"/>
      <c r="FEV55" s="76"/>
      <c r="FEW55" s="76"/>
      <c r="FEX55" s="76"/>
      <c r="FEY55" s="76"/>
      <c r="FEZ55" s="76"/>
      <c r="FFA55" s="76"/>
      <c r="FFB55" s="76"/>
      <c r="FFC55" s="76"/>
      <c r="FFD55" s="76"/>
      <c r="FFE55" s="76"/>
      <c r="FFF55" s="76"/>
      <c r="FFG55" s="76"/>
      <c r="FFH55" s="76"/>
      <c r="FFI55" s="76"/>
      <c r="FFJ55" s="76"/>
      <c r="FFK55" s="76"/>
      <c r="FFL55" s="76"/>
      <c r="FFM55" s="76"/>
      <c r="FFN55" s="76"/>
      <c r="FFO55" s="76"/>
      <c r="FFP55" s="76"/>
      <c r="FFQ55" s="76"/>
      <c r="FFR55" s="76"/>
      <c r="FFS55" s="76"/>
      <c r="FFT55" s="76"/>
      <c r="FFU55" s="76"/>
      <c r="FFV55" s="76"/>
      <c r="FFW55" s="76"/>
      <c r="FFX55" s="76"/>
      <c r="FFY55" s="76"/>
      <c r="FFZ55" s="76"/>
      <c r="FGA55" s="76"/>
      <c r="FGB55" s="76"/>
      <c r="FGC55" s="76"/>
      <c r="FGD55" s="76"/>
      <c r="FGE55" s="76"/>
      <c r="FGF55" s="76"/>
      <c r="FGG55" s="76"/>
      <c r="FGH55" s="76"/>
      <c r="FGI55" s="76"/>
      <c r="FGJ55" s="76"/>
      <c r="FGK55" s="76"/>
      <c r="FGL55" s="76"/>
      <c r="FGM55" s="76"/>
      <c r="FGN55" s="76"/>
      <c r="FGO55" s="76"/>
      <c r="FGP55" s="76"/>
      <c r="FGQ55" s="76"/>
      <c r="FGR55" s="76"/>
      <c r="FGS55" s="76"/>
      <c r="FGT55" s="76"/>
      <c r="FGU55" s="76"/>
      <c r="FGV55" s="76"/>
      <c r="FGW55" s="76"/>
      <c r="FGX55" s="76"/>
      <c r="FGY55" s="76"/>
      <c r="FGZ55" s="76"/>
      <c r="FHA55" s="76"/>
      <c r="FHB55" s="76"/>
      <c r="FHC55" s="76"/>
      <c r="FHD55" s="76"/>
      <c r="FHE55" s="76"/>
      <c r="FHF55" s="76"/>
      <c r="FHG55" s="76"/>
      <c r="FHH55" s="76"/>
      <c r="FHI55" s="76"/>
      <c r="FHJ55" s="76"/>
      <c r="FHK55" s="76"/>
      <c r="FHL55" s="76"/>
      <c r="FHM55" s="76"/>
      <c r="FHN55" s="76"/>
      <c r="FHO55" s="76"/>
      <c r="FHP55" s="76"/>
      <c r="FHQ55" s="76"/>
      <c r="FHR55" s="76"/>
      <c r="FHS55" s="76"/>
      <c r="FHT55" s="76"/>
      <c r="FHU55" s="76"/>
      <c r="FHV55" s="76"/>
      <c r="FHW55" s="76"/>
      <c r="FHX55" s="76"/>
      <c r="FHY55" s="76"/>
      <c r="FHZ55" s="76"/>
      <c r="FIA55" s="76"/>
      <c r="FIB55" s="76"/>
      <c r="FIC55" s="76"/>
      <c r="FID55" s="76"/>
      <c r="FIE55" s="76"/>
      <c r="FIF55" s="76"/>
      <c r="FIG55" s="76"/>
      <c r="FIH55" s="76"/>
      <c r="FII55" s="76"/>
      <c r="FIJ55" s="76"/>
      <c r="FIK55" s="76"/>
      <c r="FIL55" s="76"/>
      <c r="FIM55" s="76"/>
      <c r="FIN55" s="76"/>
      <c r="FIO55" s="76"/>
      <c r="FIP55" s="76"/>
      <c r="FIQ55" s="76"/>
      <c r="FIR55" s="76"/>
      <c r="FIS55" s="76"/>
      <c r="FIT55" s="76"/>
      <c r="FIU55" s="76"/>
      <c r="FIV55" s="76"/>
      <c r="FIW55" s="76"/>
      <c r="FIX55" s="76"/>
      <c r="FIY55" s="76"/>
      <c r="FIZ55" s="76"/>
      <c r="FJA55" s="76"/>
      <c r="FJB55" s="76"/>
      <c r="FJC55" s="76"/>
      <c r="FJD55" s="76"/>
      <c r="FJE55" s="76"/>
      <c r="FJF55" s="76"/>
      <c r="FJG55" s="76"/>
      <c r="FJH55" s="76"/>
      <c r="FJI55" s="76"/>
      <c r="FJJ55" s="76"/>
      <c r="FJK55" s="76"/>
      <c r="FJL55" s="76"/>
      <c r="FJM55" s="76"/>
      <c r="FJN55" s="76"/>
      <c r="FJO55" s="76"/>
      <c r="FJP55" s="76"/>
      <c r="FJQ55" s="76"/>
      <c r="FJR55" s="76"/>
      <c r="FJS55" s="76"/>
      <c r="FJT55" s="76"/>
      <c r="FJU55" s="76"/>
      <c r="FJV55" s="76"/>
      <c r="FJW55" s="76"/>
      <c r="FJX55" s="76"/>
      <c r="FJY55" s="76"/>
      <c r="FJZ55" s="76"/>
      <c r="FKA55" s="76"/>
      <c r="FKB55" s="76"/>
      <c r="FKC55" s="76"/>
      <c r="FKD55" s="76"/>
      <c r="FKE55" s="76"/>
      <c r="FKF55" s="76"/>
      <c r="FKG55" s="76"/>
      <c r="FKH55" s="76"/>
      <c r="FKI55" s="76"/>
      <c r="FKJ55" s="76"/>
      <c r="FKK55" s="76"/>
      <c r="FKL55" s="76"/>
      <c r="FKM55" s="76"/>
      <c r="FKN55" s="76"/>
      <c r="FKO55" s="76"/>
      <c r="FKP55" s="76"/>
      <c r="FKQ55" s="76"/>
      <c r="FKR55" s="76"/>
      <c r="FKS55" s="76"/>
      <c r="FKT55" s="76"/>
      <c r="FKU55" s="76"/>
      <c r="FKV55" s="76"/>
      <c r="FKW55" s="76"/>
      <c r="FKX55" s="76"/>
      <c r="FKY55" s="76"/>
      <c r="FKZ55" s="76"/>
      <c r="FLA55" s="76"/>
      <c r="FLB55" s="76"/>
      <c r="FLC55" s="76"/>
      <c r="FLD55" s="76"/>
      <c r="FLE55" s="76"/>
      <c r="FLF55" s="76"/>
      <c r="FLG55" s="76"/>
      <c r="FLH55" s="76"/>
      <c r="FLI55" s="76"/>
      <c r="FLJ55" s="76"/>
      <c r="FLK55" s="76"/>
      <c r="FLL55" s="76"/>
      <c r="FLM55" s="76"/>
      <c r="FLN55" s="76"/>
      <c r="FLO55" s="76"/>
      <c r="FLP55" s="76"/>
      <c r="FLQ55" s="76"/>
      <c r="FLR55" s="76"/>
      <c r="FLS55" s="76"/>
      <c r="FLT55" s="76"/>
      <c r="FLU55" s="76"/>
      <c r="FLV55" s="76"/>
      <c r="FLW55" s="76"/>
      <c r="FLX55" s="76"/>
      <c r="FLY55" s="76"/>
      <c r="FLZ55" s="76"/>
      <c r="FMA55" s="76"/>
      <c r="FMB55" s="76"/>
      <c r="FMC55" s="76"/>
      <c r="FMD55" s="76"/>
      <c r="FME55" s="76"/>
      <c r="FMF55" s="76"/>
      <c r="FMG55" s="76"/>
      <c r="FMH55" s="76"/>
      <c r="FMI55" s="76"/>
      <c r="FMJ55" s="76"/>
      <c r="FMK55" s="76"/>
      <c r="FML55" s="76"/>
      <c r="FMM55" s="76"/>
      <c r="FMN55" s="76"/>
      <c r="FMO55" s="76"/>
      <c r="FMP55" s="76"/>
      <c r="FMQ55" s="76"/>
      <c r="FMR55" s="76"/>
      <c r="FMS55" s="76"/>
      <c r="FMT55" s="76"/>
      <c r="FMU55" s="76"/>
      <c r="FMV55" s="76"/>
      <c r="FMW55" s="76"/>
      <c r="FMX55" s="76"/>
      <c r="FMY55" s="76"/>
      <c r="FMZ55" s="76"/>
      <c r="FNA55" s="76"/>
      <c r="FNB55" s="76"/>
      <c r="FNC55" s="76"/>
      <c r="FND55" s="76"/>
      <c r="FNE55" s="76"/>
      <c r="FNF55" s="76"/>
      <c r="FNG55" s="76"/>
      <c r="FNH55" s="76"/>
      <c r="FNI55" s="76"/>
      <c r="FNJ55" s="76"/>
      <c r="FNK55" s="76"/>
      <c r="FNL55" s="76"/>
      <c r="FNM55" s="76"/>
      <c r="FNN55" s="76"/>
      <c r="FNO55" s="76"/>
      <c r="FNP55" s="76"/>
      <c r="FNQ55" s="76"/>
      <c r="FNR55" s="76"/>
      <c r="FNS55" s="76"/>
      <c r="FNT55" s="76"/>
      <c r="FNU55" s="76"/>
      <c r="FNV55" s="76"/>
      <c r="FNW55" s="76"/>
      <c r="FNX55" s="76"/>
      <c r="FNY55" s="76"/>
      <c r="FNZ55" s="76"/>
      <c r="FOA55" s="76"/>
      <c r="FOB55" s="76"/>
      <c r="FOC55" s="76"/>
      <c r="FOD55" s="76"/>
      <c r="FOE55" s="76"/>
      <c r="FOF55" s="76"/>
      <c r="FOG55" s="76"/>
      <c r="FOH55" s="76"/>
      <c r="FOI55" s="76"/>
      <c r="FOJ55" s="76"/>
      <c r="FOK55" s="76"/>
      <c r="FOL55" s="76"/>
      <c r="FOM55" s="76"/>
      <c r="FON55" s="76"/>
      <c r="FOO55" s="76"/>
      <c r="FOP55" s="76"/>
      <c r="FOQ55" s="76"/>
      <c r="FOR55" s="76"/>
      <c r="FOS55" s="76"/>
      <c r="FOT55" s="76"/>
      <c r="FOU55" s="76"/>
      <c r="FOV55" s="76"/>
      <c r="FOW55" s="76"/>
      <c r="FOX55" s="76"/>
      <c r="FOY55" s="76"/>
      <c r="FOZ55" s="76"/>
      <c r="FPA55" s="76"/>
      <c r="FPB55" s="76"/>
      <c r="FPC55" s="76"/>
      <c r="FPD55" s="76"/>
      <c r="FPE55" s="76"/>
      <c r="FPF55" s="76"/>
      <c r="FPG55" s="76"/>
      <c r="FPH55" s="76"/>
      <c r="FPI55" s="76"/>
      <c r="FPJ55" s="76"/>
      <c r="FPK55" s="76"/>
      <c r="FPL55" s="76"/>
      <c r="FPM55" s="76"/>
      <c r="FPN55" s="76"/>
      <c r="FPO55" s="76"/>
      <c r="FPP55" s="76"/>
      <c r="FPQ55" s="76"/>
      <c r="FPR55" s="76"/>
      <c r="FPS55" s="76"/>
      <c r="FPT55" s="76"/>
      <c r="FPU55" s="76"/>
      <c r="FPV55" s="76"/>
      <c r="FPW55" s="76"/>
      <c r="FPX55" s="76"/>
      <c r="FPY55" s="76"/>
      <c r="FPZ55" s="76"/>
      <c r="FQA55" s="76"/>
      <c r="FQB55" s="76"/>
      <c r="FQC55" s="76"/>
      <c r="FQD55" s="76"/>
      <c r="FQE55" s="76"/>
      <c r="FQF55" s="76"/>
      <c r="FQG55" s="76"/>
      <c r="FQH55" s="76"/>
      <c r="FQI55" s="76"/>
      <c r="FQJ55" s="76"/>
      <c r="FQK55" s="76"/>
      <c r="FQL55" s="76"/>
      <c r="FQM55" s="76"/>
      <c r="FQN55" s="76"/>
      <c r="FQO55" s="76"/>
      <c r="FQP55" s="76"/>
      <c r="FQQ55" s="76"/>
      <c r="FQR55" s="76"/>
      <c r="FQS55" s="76"/>
      <c r="FQT55" s="76"/>
      <c r="FQU55" s="76"/>
      <c r="FQV55" s="76"/>
      <c r="FQW55" s="76"/>
      <c r="FQX55" s="76"/>
      <c r="FQY55" s="76"/>
      <c r="FQZ55" s="76"/>
      <c r="FRA55" s="76"/>
      <c r="FRB55" s="76"/>
      <c r="FRC55" s="76"/>
      <c r="FRD55" s="76"/>
      <c r="FRE55" s="76"/>
      <c r="FRF55" s="76"/>
      <c r="FRG55" s="76"/>
      <c r="FRH55" s="76"/>
      <c r="FRI55" s="76"/>
      <c r="FRJ55" s="76"/>
      <c r="FRK55" s="76"/>
      <c r="FRL55" s="76"/>
      <c r="FRM55" s="76"/>
      <c r="FRN55" s="76"/>
      <c r="FRO55" s="76"/>
      <c r="FRP55" s="76"/>
      <c r="FRQ55" s="76"/>
      <c r="FRR55" s="76"/>
      <c r="FRS55" s="76"/>
      <c r="FRT55" s="76"/>
      <c r="FRU55" s="76"/>
      <c r="FRV55" s="76"/>
      <c r="FRW55" s="76"/>
      <c r="FRX55" s="76"/>
      <c r="FRY55" s="76"/>
      <c r="FRZ55" s="76"/>
      <c r="FSA55" s="76"/>
      <c r="FSB55" s="76"/>
      <c r="FSC55" s="76"/>
      <c r="FSD55" s="76"/>
      <c r="FSE55" s="76"/>
      <c r="FSF55" s="76"/>
      <c r="FSG55" s="76"/>
      <c r="FSH55" s="76"/>
      <c r="FSI55" s="76"/>
      <c r="FSJ55" s="76"/>
      <c r="FSK55" s="76"/>
      <c r="FSL55" s="76"/>
      <c r="FSM55" s="76"/>
      <c r="FSN55" s="76"/>
      <c r="FSO55" s="76"/>
      <c r="FSP55" s="76"/>
      <c r="FSQ55" s="76"/>
      <c r="FSR55" s="76"/>
      <c r="FSS55" s="76"/>
      <c r="FST55" s="76"/>
      <c r="FSU55" s="76"/>
      <c r="FSV55" s="76"/>
      <c r="FSW55" s="76"/>
      <c r="FSX55" s="76"/>
      <c r="FSY55" s="76"/>
      <c r="FSZ55" s="76"/>
      <c r="FTA55" s="76"/>
      <c r="FTB55" s="76"/>
      <c r="FTC55" s="76"/>
      <c r="FTD55" s="76"/>
      <c r="FTE55" s="76"/>
      <c r="FTF55" s="76"/>
      <c r="FTG55" s="76"/>
      <c r="FTH55" s="76"/>
      <c r="FTI55" s="76"/>
      <c r="FTJ55" s="76"/>
      <c r="FTK55" s="76"/>
      <c r="FTL55" s="76"/>
      <c r="FTM55" s="76"/>
      <c r="FTN55" s="76"/>
      <c r="FTO55" s="76"/>
      <c r="FTP55" s="76"/>
      <c r="FTQ55" s="76"/>
      <c r="FTR55" s="76"/>
      <c r="FTS55" s="76"/>
      <c r="FTT55" s="76"/>
      <c r="FTU55" s="76"/>
      <c r="FTV55" s="76"/>
      <c r="FTW55" s="76"/>
      <c r="FTX55" s="76"/>
      <c r="FTY55" s="76"/>
      <c r="FTZ55" s="76"/>
      <c r="FUA55" s="76"/>
      <c r="FUB55" s="76"/>
      <c r="FUC55" s="76"/>
      <c r="FUD55" s="76"/>
      <c r="FUE55" s="76"/>
      <c r="FUF55" s="76"/>
      <c r="FUG55" s="76"/>
      <c r="FUH55" s="76"/>
      <c r="FUI55" s="76"/>
      <c r="FUJ55" s="76"/>
      <c r="FUK55" s="76"/>
      <c r="FUL55" s="76"/>
      <c r="FUM55" s="76"/>
      <c r="FUN55" s="76"/>
      <c r="FUO55" s="76"/>
      <c r="FUP55" s="76"/>
      <c r="FUQ55" s="76"/>
      <c r="FUR55" s="76"/>
      <c r="FUS55" s="76"/>
      <c r="FUT55" s="76"/>
      <c r="FUU55" s="76"/>
      <c r="FUV55" s="76"/>
      <c r="FUW55" s="76"/>
      <c r="FUX55" s="76"/>
      <c r="FUY55" s="76"/>
      <c r="FUZ55" s="76"/>
      <c r="FVA55" s="76"/>
      <c r="FVB55" s="76"/>
      <c r="FVC55" s="76"/>
      <c r="FVD55" s="76"/>
      <c r="FVE55" s="76"/>
      <c r="FVF55" s="76"/>
      <c r="FVG55" s="76"/>
      <c r="FVH55" s="76"/>
      <c r="FVI55" s="76"/>
      <c r="FVJ55" s="76"/>
      <c r="FVK55" s="76"/>
      <c r="FVL55" s="76"/>
      <c r="FVM55" s="76"/>
      <c r="FVN55" s="76"/>
      <c r="FVO55" s="76"/>
      <c r="FVP55" s="76"/>
      <c r="FVQ55" s="76"/>
      <c r="FVR55" s="76"/>
      <c r="FVS55" s="76"/>
      <c r="FVT55" s="76"/>
      <c r="FVU55" s="76"/>
      <c r="FVV55" s="76"/>
      <c r="FVW55" s="76"/>
      <c r="FVX55" s="76"/>
      <c r="FVY55" s="76"/>
      <c r="FVZ55" s="76"/>
      <c r="FWA55" s="76"/>
      <c r="FWB55" s="76"/>
      <c r="FWC55" s="76"/>
      <c r="FWD55" s="76"/>
      <c r="FWE55" s="76"/>
      <c r="FWF55" s="76"/>
      <c r="FWG55" s="76"/>
      <c r="FWH55" s="76"/>
      <c r="FWI55" s="76"/>
      <c r="FWJ55" s="76"/>
      <c r="FWK55" s="76"/>
      <c r="FWL55" s="76"/>
      <c r="FWM55" s="76"/>
      <c r="FWN55" s="76"/>
      <c r="FWO55" s="76"/>
      <c r="FWP55" s="76"/>
      <c r="FWQ55" s="76"/>
      <c r="FWR55" s="76"/>
      <c r="FWS55" s="76"/>
      <c r="FWT55" s="76"/>
      <c r="FWU55" s="76"/>
      <c r="FWV55" s="76"/>
      <c r="FWW55" s="76"/>
      <c r="FWX55" s="76"/>
      <c r="FWY55" s="76"/>
      <c r="FWZ55" s="76"/>
      <c r="FXA55" s="76"/>
      <c r="FXB55" s="76"/>
      <c r="FXC55" s="76"/>
      <c r="FXD55" s="76"/>
      <c r="FXE55" s="76"/>
      <c r="FXF55" s="76"/>
      <c r="FXG55" s="76"/>
      <c r="FXH55" s="76"/>
      <c r="FXI55" s="76"/>
      <c r="FXJ55" s="76"/>
      <c r="FXK55" s="76"/>
      <c r="FXL55" s="76"/>
      <c r="FXM55" s="76"/>
      <c r="FXN55" s="76"/>
      <c r="FXO55" s="76"/>
      <c r="FXP55" s="76"/>
      <c r="FXQ55" s="76"/>
      <c r="FXR55" s="76"/>
      <c r="FXS55" s="76"/>
      <c r="FXT55" s="76"/>
      <c r="FXU55" s="76"/>
      <c r="FXV55" s="76"/>
      <c r="FXW55" s="76"/>
      <c r="FXX55" s="76"/>
      <c r="FXY55" s="76"/>
      <c r="FXZ55" s="76"/>
      <c r="FYA55" s="76"/>
      <c r="FYB55" s="76"/>
      <c r="FYC55" s="76"/>
      <c r="FYD55" s="76"/>
      <c r="FYE55" s="76"/>
      <c r="FYF55" s="76"/>
      <c r="FYG55" s="76"/>
      <c r="FYH55" s="76"/>
      <c r="FYI55" s="76"/>
      <c r="FYJ55" s="76"/>
      <c r="FYK55" s="76"/>
      <c r="FYL55" s="76"/>
      <c r="FYM55" s="76"/>
      <c r="FYN55" s="76"/>
      <c r="FYO55" s="76"/>
      <c r="FYP55" s="76"/>
      <c r="FYQ55" s="76"/>
      <c r="FYR55" s="76"/>
      <c r="FYS55" s="76"/>
      <c r="FYT55" s="76"/>
      <c r="FYU55" s="76"/>
      <c r="FYV55" s="76"/>
      <c r="FYW55" s="76"/>
      <c r="FYX55" s="76"/>
      <c r="FYY55" s="76"/>
      <c r="FYZ55" s="76"/>
      <c r="FZA55" s="76"/>
      <c r="FZB55" s="76"/>
      <c r="FZC55" s="76"/>
      <c r="FZD55" s="76"/>
      <c r="FZE55" s="76"/>
      <c r="FZF55" s="76"/>
      <c r="FZG55" s="76"/>
      <c r="FZH55" s="76"/>
      <c r="FZI55" s="76"/>
      <c r="FZJ55" s="76"/>
      <c r="FZK55" s="76"/>
      <c r="FZL55" s="76"/>
      <c r="FZM55" s="76"/>
      <c r="FZN55" s="76"/>
      <c r="FZO55" s="76"/>
      <c r="FZP55" s="76"/>
      <c r="FZQ55" s="76"/>
      <c r="FZR55" s="76"/>
      <c r="FZS55" s="76"/>
      <c r="FZT55" s="76"/>
      <c r="FZU55" s="76"/>
      <c r="FZV55" s="76"/>
      <c r="FZW55" s="76"/>
      <c r="FZX55" s="76"/>
      <c r="FZY55" s="76"/>
      <c r="FZZ55" s="76"/>
      <c r="GAA55" s="76"/>
      <c r="GAB55" s="76"/>
      <c r="GAC55" s="76"/>
      <c r="GAD55" s="76"/>
      <c r="GAE55" s="76"/>
      <c r="GAF55" s="76"/>
      <c r="GAG55" s="76"/>
      <c r="GAH55" s="76"/>
      <c r="GAI55" s="76"/>
      <c r="GAJ55" s="76"/>
      <c r="GAK55" s="76"/>
      <c r="GAL55" s="76"/>
      <c r="GAM55" s="76"/>
      <c r="GAN55" s="76"/>
      <c r="GAO55" s="76"/>
      <c r="GAP55" s="76"/>
      <c r="GAQ55" s="76"/>
      <c r="GAR55" s="76"/>
      <c r="GAS55" s="76"/>
      <c r="GAT55" s="76"/>
      <c r="GAU55" s="76"/>
      <c r="GAV55" s="76"/>
      <c r="GAW55" s="76"/>
      <c r="GAX55" s="76"/>
      <c r="GAY55" s="76"/>
      <c r="GAZ55" s="76"/>
      <c r="GBA55" s="76"/>
      <c r="GBB55" s="76"/>
      <c r="GBC55" s="76"/>
      <c r="GBD55" s="76"/>
      <c r="GBE55" s="76"/>
      <c r="GBF55" s="76"/>
      <c r="GBG55" s="76"/>
      <c r="GBH55" s="76"/>
      <c r="GBI55" s="76"/>
      <c r="GBJ55" s="76"/>
      <c r="GBK55" s="76"/>
      <c r="GBL55" s="76"/>
      <c r="GBM55" s="76"/>
      <c r="GBN55" s="76"/>
      <c r="GBO55" s="76"/>
      <c r="GBP55" s="76"/>
      <c r="GBQ55" s="76"/>
      <c r="GBR55" s="76"/>
      <c r="GBS55" s="76"/>
      <c r="GBT55" s="76"/>
      <c r="GBU55" s="76"/>
      <c r="GBV55" s="76"/>
      <c r="GBW55" s="76"/>
      <c r="GBX55" s="76"/>
      <c r="GBY55" s="76"/>
      <c r="GBZ55" s="76"/>
      <c r="GCA55" s="76"/>
      <c r="GCB55" s="76"/>
      <c r="GCC55" s="76"/>
      <c r="GCD55" s="76"/>
      <c r="GCE55" s="76"/>
      <c r="GCF55" s="76"/>
      <c r="GCG55" s="76"/>
      <c r="GCH55" s="76"/>
      <c r="GCI55" s="76"/>
      <c r="GCJ55" s="76"/>
      <c r="GCK55" s="76"/>
      <c r="GCL55" s="76"/>
      <c r="GCM55" s="76"/>
      <c r="GCN55" s="76"/>
      <c r="GCO55" s="76"/>
      <c r="GCP55" s="76"/>
      <c r="GCQ55" s="76"/>
      <c r="GCR55" s="76"/>
      <c r="GCS55" s="76"/>
      <c r="GCT55" s="76"/>
      <c r="GCU55" s="76"/>
      <c r="GCV55" s="76"/>
      <c r="GCW55" s="76"/>
      <c r="GCX55" s="76"/>
      <c r="GCY55" s="76"/>
      <c r="GCZ55" s="76"/>
      <c r="GDA55" s="76"/>
      <c r="GDB55" s="76"/>
      <c r="GDC55" s="76"/>
      <c r="GDD55" s="76"/>
      <c r="GDE55" s="76"/>
      <c r="GDF55" s="76"/>
      <c r="GDG55" s="76"/>
      <c r="GDH55" s="76"/>
      <c r="GDI55" s="76"/>
      <c r="GDJ55" s="76"/>
      <c r="GDK55" s="76"/>
      <c r="GDL55" s="76"/>
      <c r="GDM55" s="76"/>
      <c r="GDN55" s="76"/>
      <c r="GDO55" s="76"/>
      <c r="GDP55" s="76"/>
      <c r="GDQ55" s="76"/>
      <c r="GDR55" s="76"/>
      <c r="GDS55" s="76"/>
      <c r="GDT55" s="76"/>
      <c r="GDU55" s="76"/>
      <c r="GDV55" s="76"/>
      <c r="GDW55" s="76"/>
      <c r="GDX55" s="76"/>
      <c r="GDY55" s="76"/>
      <c r="GDZ55" s="76"/>
      <c r="GEA55" s="76"/>
      <c r="GEB55" s="76"/>
      <c r="GEC55" s="76"/>
      <c r="GED55" s="76"/>
      <c r="GEE55" s="76"/>
      <c r="GEF55" s="76"/>
      <c r="GEG55" s="76"/>
      <c r="GEH55" s="76"/>
      <c r="GEI55" s="76"/>
      <c r="GEJ55" s="76"/>
      <c r="GEK55" s="76"/>
      <c r="GEL55" s="76"/>
      <c r="GEM55" s="76"/>
      <c r="GEN55" s="76"/>
      <c r="GEO55" s="76"/>
      <c r="GEP55" s="76"/>
      <c r="GEQ55" s="76"/>
      <c r="GER55" s="76"/>
      <c r="GES55" s="76"/>
      <c r="GET55" s="76"/>
      <c r="GEU55" s="76"/>
      <c r="GEV55" s="76"/>
      <c r="GEW55" s="76"/>
      <c r="GEX55" s="76"/>
      <c r="GEY55" s="76"/>
      <c r="GEZ55" s="76"/>
      <c r="GFA55" s="76"/>
      <c r="GFB55" s="76"/>
      <c r="GFC55" s="76"/>
      <c r="GFD55" s="76"/>
      <c r="GFE55" s="76"/>
      <c r="GFF55" s="76"/>
      <c r="GFG55" s="76"/>
      <c r="GFH55" s="76"/>
      <c r="GFI55" s="76"/>
      <c r="GFJ55" s="76"/>
      <c r="GFK55" s="76"/>
      <c r="GFL55" s="76"/>
      <c r="GFM55" s="76"/>
      <c r="GFN55" s="76"/>
      <c r="GFO55" s="76"/>
      <c r="GFP55" s="76"/>
      <c r="GFQ55" s="76"/>
      <c r="GFR55" s="76"/>
      <c r="GFS55" s="76"/>
      <c r="GFT55" s="76"/>
      <c r="GFU55" s="76"/>
      <c r="GFV55" s="76"/>
      <c r="GFW55" s="76"/>
      <c r="GFX55" s="76"/>
      <c r="GFY55" s="76"/>
      <c r="GFZ55" s="76"/>
      <c r="GGA55" s="76"/>
      <c r="GGB55" s="76"/>
      <c r="GGC55" s="76"/>
      <c r="GGD55" s="76"/>
      <c r="GGE55" s="76"/>
      <c r="GGF55" s="76"/>
      <c r="GGG55" s="76"/>
      <c r="GGH55" s="76"/>
      <c r="GGI55" s="76"/>
      <c r="GGJ55" s="76"/>
      <c r="GGK55" s="76"/>
      <c r="GGL55" s="76"/>
      <c r="GGM55" s="76"/>
      <c r="GGN55" s="76"/>
      <c r="GGO55" s="76"/>
      <c r="GGP55" s="76"/>
      <c r="GGQ55" s="76"/>
      <c r="GGR55" s="76"/>
      <c r="GGS55" s="76"/>
      <c r="GGT55" s="76"/>
      <c r="GGU55" s="76"/>
      <c r="GGV55" s="76"/>
      <c r="GGW55" s="76"/>
      <c r="GGX55" s="76"/>
      <c r="GGY55" s="76"/>
      <c r="GGZ55" s="76"/>
      <c r="GHA55" s="76"/>
      <c r="GHB55" s="76"/>
      <c r="GHC55" s="76"/>
      <c r="GHD55" s="76"/>
      <c r="GHE55" s="76"/>
      <c r="GHF55" s="76"/>
      <c r="GHG55" s="76"/>
      <c r="GHH55" s="76"/>
      <c r="GHI55" s="76"/>
      <c r="GHJ55" s="76"/>
      <c r="GHK55" s="76"/>
      <c r="GHL55" s="76"/>
      <c r="GHM55" s="76"/>
      <c r="GHN55" s="76"/>
      <c r="GHO55" s="76"/>
      <c r="GHP55" s="76"/>
      <c r="GHQ55" s="76"/>
      <c r="GHR55" s="76"/>
      <c r="GHS55" s="76"/>
      <c r="GHT55" s="76"/>
      <c r="GHU55" s="76"/>
      <c r="GHV55" s="76"/>
      <c r="GHW55" s="76"/>
      <c r="GHX55" s="76"/>
      <c r="GHY55" s="76"/>
      <c r="GHZ55" s="76"/>
      <c r="GIA55" s="76"/>
      <c r="GIB55" s="76"/>
      <c r="GIC55" s="76"/>
      <c r="GID55" s="76"/>
      <c r="GIE55" s="76"/>
      <c r="GIF55" s="76"/>
      <c r="GIG55" s="76"/>
      <c r="GIH55" s="76"/>
      <c r="GII55" s="76"/>
      <c r="GIJ55" s="76"/>
      <c r="GIK55" s="76"/>
      <c r="GIL55" s="76"/>
      <c r="GIM55" s="76"/>
      <c r="GIN55" s="76"/>
      <c r="GIO55" s="76"/>
      <c r="GIP55" s="76"/>
      <c r="GIQ55" s="76"/>
      <c r="GIR55" s="76"/>
      <c r="GIS55" s="76"/>
      <c r="GIT55" s="76"/>
      <c r="GIU55" s="76"/>
      <c r="GIV55" s="76"/>
      <c r="GIW55" s="76"/>
      <c r="GIX55" s="76"/>
      <c r="GIY55" s="76"/>
      <c r="GIZ55" s="76"/>
      <c r="GJA55" s="76"/>
      <c r="GJB55" s="76"/>
      <c r="GJC55" s="76"/>
      <c r="GJD55" s="76"/>
      <c r="GJE55" s="76"/>
      <c r="GJF55" s="76"/>
      <c r="GJG55" s="76"/>
      <c r="GJH55" s="76"/>
      <c r="GJI55" s="76"/>
      <c r="GJJ55" s="76"/>
      <c r="GJK55" s="76"/>
      <c r="GJL55" s="76"/>
      <c r="GJM55" s="76"/>
      <c r="GJN55" s="76"/>
      <c r="GJO55" s="76"/>
      <c r="GJP55" s="76"/>
      <c r="GJQ55" s="76"/>
      <c r="GJR55" s="76"/>
      <c r="GJS55" s="76"/>
      <c r="GJT55" s="76"/>
      <c r="GJU55" s="76"/>
      <c r="GJV55" s="76"/>
      <c r="GJW55" s="76"/>
      <c r="GJX55" s="76"/>
      <c r="GJY55" s="76"/>
      <c r="GJZ55" s="76"/>
      <c r="GKA55" s="76"/>
      <c r="GKB55" s="76"/>
      <c r="GKC55" s="76"/>
      <c r="GKD55" s="76"/>
      <c r="GKE55" s="76"/>
      <c r="GKF55" s="76"/>
      <c r="GKG55" s="76"/>
      <c r="GKH55" s="76"/>
      <c r="GKI55" s="76"/>
      <c r="GKJ55" s="76"/>
      <c r="GKK55" s="76"/>
      <c r="GKL55" s="76"/>
      <c r="GKM55" s="76"/>
      <c r="GKN55" s="76"/>
      <c r="GKO55" s="76"/>
      <c r="GKP55" s="76"/>
      <c r="GKQ55" s="76"/>
      <c r="GKR55" s="76"/>
      <c r="GKS55" s="76"/>
      <c r="GKT55" s="76"/>
      <c r="GKU55" s="76"/>
      <c r="GKV55" s="76"/>
      <c r="GKW55" s="76"/>
      <c r="GKX55" s="76"/>
      <c r="GKY55" s="76"/>
      <c r="GKZ55" s="76"/>
      <c r="GLA55" s="76"/>
      <c r="GLB55" s="76"/>
      <c r="GLC55" s="76"/>
      <c r="GLD55" s="76"/>
      <c r="GLE55" s="76"/>
      <c r="GLF55" s="76"/>
      <c r="GLG55" s="76"/>
      <c r="GLH55" s="76"/>
      <c r="GLI55" s="76"/>
      <c r="GLJ55" s="76"/>
      <c r="GLK55" s="76"/>
      <c r="GLL55" s="76"/>
      <c r="GLM55" s="76"/>
      <c r="GLN55" s="76"/>
      <c r="GLO55" s="76"/>
      <c r="GLP55" s="76"/>
      <c r="GLQ55" s="76"/>
      <c r="GLR55" s="76"/>
      <c r="GLS55" s="76"/>
      <c r="GLT55" s="76"/>
      <c r="GLU55" s="76"/>
      <c r="GLV55" s="76"/>
      <c r="GLW55" s="76"/>
      <c r="GLX55" s="76"/>
      <c r="GLY55" s="76"/>
      <c r="GLZ55" s="76"/>
      <c r="GMA55" s="76"/>
      <c r="GMB55" s="76"/>
      <c r="GMC55" s="76"/>
      <c r="GMD55" s="76"/>
      <c r="GME55" s="76"/>
      <c r="GMF55" s="76"/>
      <c r="GMG55" s="76"/>
      <c r="GMH55" s="76"/>
      <c r="GMI55" s="76"/>
      <c r="GMJ55" s="76"/>
      <c r="GMK55" s="76"/>
      <c r="GML55" s="76"/>
      <c r="GMM55" s="76"/>
      <c r="GMN55" s="76"/>
      <c r="GMO55" s="76"/>
      <c r="GMP55" s="76"/>
      <c r="GMQ55" s="76"/>
      <c r="GMR55" s="76"/>
      <c r="GMS55" s="76"/>
      <c r="GMT55" s="76"/>
      <c r="GMU55" s="76"/>
      <c r="GMV55" s="76"/>
      <c r="GMW55" s="76"/>
      <c r="GMX55" s="76"/>
      <c r="GMY55" s="76"/>
      <c r="GMZ55" s="76"/>
      <c r="GNA55" s="76"/>
      <c r="GNB55" s="76"/>
      <c r="GNC55" s="76"/>
      <c r="GND55" s="76"/>
      <c r="GNE55" s="76"/>
      <c r="GNF55" s="76"/>
      <c r="GNG55" s="76"/>
      <c r="GNH55" s="76"/>
      <c r="GNI55" s="76"/>
      <c r="GNJ55" s="76"/>
      <c r="GNK55" s="76"/>
      <c r="GNL55" s="76"/>
      <c r="GNM55" s="76"/>
      <c r="GNN55" s="76"/>
      <c r="GNO55" s="76"/>
      <c r="GNP55" s="76"/>
      <c r="GNQ55" s="76"/>
      <c r="GNR55" s="76"/>
      <c r="GNS55" s="76"/>
      <c r="GNT55" s="76"/>
      <c r="GNU55" s="76"/>
      <c r="GNV55" s="76"/>
      <c r="GNW55" s="76"/>
      <c r="GNX55" s="76"/>
      <c r="GNY55" s="76"/>
      <c r="GNZ55" s="76"/>
      <c r="GOA55" s="76"/>
      <c r="GOB55" s="76"/>
      <c r="GOC55" s="76"/>
      <c r="GOD55" s="76"/>
      <c r="GOE55" s="76"/>
      <c r="GOF55" s="76"/>
      <c r="GOG55" s="76"/>
      <c r="GOH55" s="76"/>
      <c r="GOI55" s="76"/>
      <c r="GOJ55" s="76"/>
      <c r="GOK55" s="76"/>
      <c r="GOL55" s="76"/>
      <c r="GOM55" s="76"/>
      <c r="GON55" s="76"/>
      <c r="GOO55" s="76"/>
      <c r="GOP55" s="76"/>
      <c r="GOQ55" s="76"/>
      <c r="GOR55" s="76"/>
      <c r="GOS55" s="76"/>
      <c r="GOT55" s="76"/>
      <c r="GOU55" s="76"/>
      <c r="GOV55" s="76"/>
      <c r="GOW55" s="76"/>
      <c r="GOX55" s="76"/>
      <c r="GOY55" s="76"/>
      <c r="GOZ55" s="76"/>
      <c r="GPA55" s="76"/>
      <c r="GPB55" s="76"/>
      <c r="GPC55" s="76"/>
      <c r="GPD55" s="76"/>
      <c r="GPE55" s="76"/>
      <c r="GPF55" s="76"/>
      <c r="GPG55" s="76"/>
      <c r="GPH55" s="76"/>
      <c r="GPI55" s="76"/>
      <c r="GPJ55" s="76"/>
      <c r="GPK55" s="76"/>
      <c r="GPL55" s="76"/>
      <c r="GPM55" s="76"/>
      <c r="GPN55" s="76"/>
      <c r="GPO55" s="76"/>
      <c r="GPP55" s="76"/>
      <c r="GPQ55" s="76"/>
      <c r="GPR55" s="76"/>
      <c r="GPS55" s="76"/>
      <c r="GPT55" s="76"/>
      <c r="GPU55" s="76"/>
      <c r="GPV55" s="76"/>
      <c r="GPW55" s="76"/>
      <c r="GPX55" s="76"/>
      <c r="GPY55" s="76"/>
      <c r="GPZ55" s="76"/>
      <c r="GQA55" s="76"/>
      <c r="GQB55" s="76"/>
      <c r="GQC55" s="76"/>
      <c r="GQD55" s="76"/>
      <c r="GQE55" s="76"/>
      <c r="GQF55" s="76"/>
      <c r="GQG55" s="76"/>
      <c r="GQH55" s="76"/>
      <c r="GQI55" s="76"/>
      <c r="GQJ55" s="76"/>
      <c r="GQK55" s="76"/>
      <c r="GQL55" s="76"/>
      <c r="GQM55" s="76"/>
      <c r="GQN55" s="76"/>
      <c r="GQO55" s="76"/>
      <c r="GQP55" s="76"/>
      <c r="GQQ55" s="76"/>
      <c r="GQR55" s="76"/>
      <c r="GQS55" s="76"/>
      <c r="GQT55" s="76"/>
      <c r="GQU55" s="76"/>
      <c r="GQV55" s="76"/>
      <c r="GQW55" s="76"/>
      <c r="GQX55" s="76"/>
      <c r="GQY55" s="76"/>
      <c r="GQZ55" s="76"/>
      <c r="GRA55" s="76"/>
      <c r="GRB55" s="76"/>
      <c r="GRC55" s="76"/>
      <c r="GRD55" s="76"/>
      <c r="GRE55" s="76"/>
      <c r="GRF55" s="76"/>
      <c r="GRG55" s="76"/>
      <c r="GRH55" s="76"/>
      <c r="GRI55" s="76"/>
      <c r="GRJ55" s="76"/>
      <c r="GRK55" s="76"/>
      <c r="GRL55" s="76"/>
      <c r="GRM55" s="76"/>
      <c r="GRN55" s="76"/>
      <c r="GRO55" s="76"/>
      <c r="GRP55" s="76"/>
      <c r="GRQ55" s="76"/>
      <c r="GRR55" s="76"/>
      <c r="GRS55" s="76"/>
      <c r="GRT55" s="76"/>
      <c r="GRU55" s="76"/>
      <c r="GRV55" s="76"/>
      <c r="GRW55" s="76"/>
      <c r="GRX55" s="76"/>
      <c r="GRY55" s="76"/>
      <c r="GRZ55" s="76"/>
      <c r="GSA55" s="76"/>
      <c r="GSB55" s="76"/>
      <c r="GSC55" s="76"/>
      <c r="GSD55" s="76"/>
      <c r="GSE55" s="76"/>
      <c r="GSF55" s="76"/>
      <c r="GSG55" s="76"/>
      <c r="GSH55" s="76"/>
      <c r="GSI55" s="76"/>
      <c r="GSJ55" s="76"/>
      <c r="GSK55" s="76"/>
      <c r="GSL55" s="76"/>
      <c r="GSM55" s="76"/>
      <c r="GSN55" s="76"/>
      <c r="GSO55" s="76"/>
      <c r="GSP55" s="76"/>
      <c r="GSQ55" s="76"/>
      <c r="GSR55" s="76"/>
      <c r="GSS55" s="76"/>
      <c r="GST55" s="76"/>
      <c r="GSU55" s="76"/>
      <c r="GSV55" s="76"/>
      <c r="GSW55" s="76"/>
      <c r="GSX55" s="76"/>
      <c r="GSY55" s="76"/>
      <c r="GSZ55" s="76"/>
      <c r="GTA55" s="76"/>
      <c r="GTB55" s="76"/>
      <c r="GTC55" s="76"/>
      <c r="GTD55" s="76"/>
      <c r="GTE55" s="76"/>
      <c r="GTF55" s="76"/>
      <c r="GTG55" s="76"/>
      <c r="GTH55" s="76"/>
      <c r="GTI55" s="76"/>
      <c r="GTJ55" s="76"/>
      <c r="GTK55" s="76"/>
      <c r="GTL55" s="76"/>
      <c r="GTM55" s="76"/>
      <c r="GTN55" s="76"/>
      <c r="GTO55" s="76"/>
      <c r="GTP55" s="76"/>
      <c r="GTQ55" s="76"/>
      <c r="GTR55" s="76"/>
      <c r="GTS55" s="76"/>
      <c r="GTT55" s="76"/>
      <c r="GTU55" s="76"/>
      <c r="GTV55" s="76"/>
      <c r="GTW55" s="76"/>
      <c r="GTX55" s="76"/>
      <c r="GTY55" s="76"/>
      <c r="GTZ55" s="76"/>
      <c r="GUA55" s="76"/>
      <c r="GUB55" s="76"/>
      <c r="GUC55" s="76"/>
      <c r="GUD55" s="76"/>
      <c r="GUE55" s="76"/>
      <c r="GUF55" s="76"/>
      <c r="GUG55" s="76"/>
      <c r="GUH55" s="76"/>
      <c r="GUI55" s="76"/>
      <c r="GUJ55" s="76"/>
      <c r="GUK55" s="76"/>
      <c r="GUL55" s="76"/>
      <c r="GUM55" s="76"/>
      <c r="GUN55" s="76"/>
      <c r="GUO55" s="76"/>
      <c r="GUP55" s="76"/>
      <c r="GUQ55" s="76"/>
      <c r="GUR55" s="76"/>
      <c r="GUS55" s="76"/>
      <c r="GUT55" s="76"/>
      <c r="GUU55" s="76"/>
      <c r="GUV55" s="76"/>
      <c r="GUW55" s="76"/>
      <c r="GUX55" s="76"/>
      <c r="GUY55" s="76"/>
      <c r="GUZ55" s="76"/>
      <c r="GVA55" s="76"/>
      <c r="GVB55" s="76"/>
      <c r="GVC55" s="76"/>
      <c r="GVD55" s="76"/>
      <c r="GVE55" s="76"/>
      <c r="GVF55" s="76"/>
      <c r="GVG55" s="76"/>
      <c r="GVH55" s="76"/>
      <c r="GVI55" s="76"/>
      <c r="GVJ55" s="76"/>
      <c r="GVK55" s="76"/>
      <c r="GVL55" s="76"/>
      <c r="GVM55" s="76"/>
      <c r="GVN55" s="76"/>
      <c r="GVO55" s="76"/>
      <c r="GVP55" s="76"/>
      <c r="GVQ55" s="76"/>
      <c r="GVR55" s="76"/>
      <c r="GVS55" s="76"/>
      <c r="GVT55" s="76"/>
      <c r="GVU55" s="76"/>
      <c r="GVV55" s="76"/>
      <c r="GVW55" s="76"/>
      <c r="GVX55" s="76"/>
      <c r="GVY55" s="76"/>
      <c r="GVZ55" s="76"/>
      <c r="GWA55" s="76"/>
      <c r="GWB55" s="76"/>
      <c r="GWC55" s="76"/>
      <c r="GWD55" s="76"/>
      <c r="GWE55" s="76"/>
      <c r="GWF55" s="76"/>
      <c r="GWG55" s="76"/>
      <c r="GWH55" s="76"/>
      <c r="GWI55" s="76"/>
      <c r="GWJ55" s="76"/>
      <c r="GWK55" s="76"/>
      <c r="GWL55" s="76"/>
      <c r="GWM55" s="76"/>
      <c r="GWN55" s="76"/>
      <c r="GWO55" s="76"/>
      <c r="GWP55" s="76"/>
      <c r="GWQ55" s="76"/>
      <c r="GWR55" s="76"/>
      <c r="GWS55" s="76"/>
      <c r="GWT55" s="76"/>
      <c r="GWU55" s="76"/>
      <c r="GWV55" s="76"/>
      <c r="GWW55" s="76"/>
      <c r="GWX55" s="76"/>
      <c r="GWY55" s="76"/>
      <c r="GWZ55" s="76"/>
      <c r="GXA55" s="76"/>
      <c r="GXB55" s="76"/>
      <c r="GXC55" s="76"/>
      <c r="GXD55" s="76"/>
      <c r="GXE55" s="76"/>
      <c r="GXF55" s="76"/>
      <c r="GXG55" s="76"/>
      <c r="GXH55" s="76"/>
      <c r="GXI55" s="76"/>
      <c r="GXJ55" s="76"/>
      <c r="GXK55" s="76"/>
      <c r="GXL55" s="76"/>
      <c r="GXM55" s="76"/>
      <c r="GXN55" s="76"/>
      <c r="GXO55" s="76"/>
      <c r="GXP55" s="76"/>
      <c r="GXQ55" s="76"/>
      <c r="GXR55" s="76"/>
      <c r="GXS55" s="76"/>
      <c r="GXT55" s="76"/>
      <c r="GXU55" s="76"/>
      <c r="GXV55" s="76"/>
      <c r="GXW55" s="76"/>
      <c r="GXX55" s="76"/>
      <c r="GXY55" s="76"/>
      <c r="GXZ55" s="76"/>
      <c r="GYA55" s="76"/>
      <c r="GYB55" s="76"/>
      <c r="GYC55" s="76"/>
      <c r="GYD55" s="76"/>
      <c r="GYE55" s="76"/>
      <c r="GYF55" s="76"/>
      <c r="GYG55" s="76"/>
      <c r="GYH55" s="76"/>
      <c r="GYI55" s="76"/>
      <c r="GYJ55" s="76"/>
      <c r="GYK55" s="76"/>
      <c r="GYL55" s="76"/>
      <c r="GYM55" s="76"/>
      <c r="GYN55" s="76"/>
      <c r="GYO55" s="76"/>
      <c r="GYP55" s="76"/>
      <c r="GYQ55" s="76"/>
      <c r="GYR55" s="76"/>
      <c r="GYS55" s="76"/>
      <c r="GYT55" s="76"/>
      <c r="GYU55" s="76"/>
      <c r="GYV55" s="76"/>
      <c r="GYW55" s="76"/>
      <c r="GYX55" s="76"/>
      <c r="GYY55" s="76"/>
      <c r="GYZ55" s="76"/>
      <c r="GZA55" s="76"/>
      <c r="GZB55" s="76"/>
      <c r="GZC55" s="76"/>
      <c r="GZD55" s="76"/>
      <c r="GZE55" s="76"/>
      <c r="GZF55" s="76"/>
      <c r="GZG55" s="76"/>
      <c r="GZH55" s="76"/>
      <c r="GZI55" s="76"/>
      <c r="GZJ55" s="76"/>
      <c r="GZK55" s="76"/>
      <c r="GZL55" s="76"/>
      <c r="GZM55" s="76"/>
      <c r="GZN55" s="76"/>
      <c r="GZO55" s="76"/>
      <c r="GZP55" s="76"/>
      <c r="GZQ55" s="76"/>
      <c r="GZR55" s="76"/>
      <c r="GZS55" s="76"/>
      <c r="GZT55" s="76"/>
      <c r="GZU55" s="76"/>
      <c r="GZV55" s="76"/>
      <c r="GZW55" s="76"/>
      <c r="GZX55" s="76"/>
      <c r="GZY55" s="76"/>
      <c r="GZZ55" s="76"/>
      <c r="HAA55" s="76"/>
      <c r="HAB55" s="76"/>
      <c r="HAC55" s="76"/>
      <c r="HAD55" s="76"/>
      <c r="HAE55" s="76"/>
      <c r="HAF55" s="76"/>
      <c r="HAG55" s="76"/>
      <c r="HAH55" s="76"/>
      <c r="HAI55" s="76"/>
      <c r="HAJ55" s="76"/>
      <c r="HAK55" s="76"/>
      <c r="HAL55" s="76"/>
      <c r="HAM55" s="76"/>
      <c r="HAN55" s="76"/>
      <c r="HAO55" s="76"/>
      <c r="HAP55" s="76"/>
      <c r="HAQ55" s="76"/>
      <c r="HAR55" s="76"/>
      <c r="HAS55" s="76"/>
      <c r="HAT55" s="76"/>
      <c r="HAU55" s="76"/>
      <c r="HAV55" s="76"/>
      <c r="HAW55" s="76"/>
      <c r="HAX55" s="76"/>
      <c r="HAY55" s="76"/>
      <c r="HAZ55" s="76"/>
      <c r="HBA55" s="76"/>
      <c r="HBB55" s="76"/>
      <c r="HBC55" s="76"/>
      <c r="HBD55" s="76"/>
      <c r="HBE55" s="76"/>
      <c r="HBF55" s="76"/>
      <c r="HBG55" s="76"/>
      <c r="HBH55" s="76"/>
      <c r="HBI55" s="76"/>
      <c r="HBJ55" s="76"/>
      <c r="HBK55" s="76"/>
      <c r="HBL55" s="76"/>
      <c r="HBM55" s="76"/>
      <c r="HBN55" s="76"/>
      <c r="HBO55" s="76"/>
      <c r="HBP55" s="76"/>
      <c r="HBQ55" s="76"/>
      <c r="HBR55" s="76"/>
      <c r="HBS55" s="76"/>
      <c r="HBT55" s="76"/>
      <c r="HBU55" s="76"/>
      <c r="HBV55" s="76"/>
      <c r="HBW55" s="76"/>
      <c r="HBX55" s="76"/>
      <c r="HBY55" s="76"/>
      <c r="HBZ55" s="76"/>
      <c r="HCA55" s="76"/>
      <c r="HCB55" s="76"/>
      <c r="HCC55" s="76"/>
      <c r="HCD55" s="76"/>
      <c r="HCE55" s="76"/>
      <c r="HCF55" s="76"/>
      <c r="HCG55" s="76"/>
      <c r="HCH55" s="76"/>
      <c r="HCI55" s="76"/>
      <c r="HCJ55" s="76"/>
      <c r="HCK55" s="76"/>
      <c r="HCL55" s="76"/>
      <c r="HCM55" s="76"/>
      <c r="HCN55" s="76"/>
      <c r="HCO55" s="76"/>
      <c r="HCP55" s="76"/>
      <c r="HCQ55" s="76"/>
      <c r="HCR55" s="76"/>
      <c r="HCS55" s="76"/>
      <c r="HCT55" s="76"/>
      <c r="HCU55" s="76"/>
      <c r="HCV55" s="76"/>
      <c r="HCW55" s="76"/>
      <c r="HCX55" s="76"/>
      <c r="HCY55" s="76"/>
      <c r="HCZ55" s="76"/>
      <c r="HDA55" s="76"/>
      <c r="HDB55" s="76"/>
      <c r="HDC55" s="76"/>
      <c r="HDD55" s="76"/>
      <c r="HDE55" s="76"/>
      <c r="HDF55" s="76"/>
      <c r="HDG55" s="76"/>
      <c r="HDH55" s="76"/>
      <c r="HDI55" s="76"/>
      <c r="HDJ55" s="76"/>
      <c r="HDK55" s="76"/>
      <c r="HDL55" s="76"/>
      <c r="HDM55" s="76"/>
      <c r="HDN55" s="76"/>
      <c r="HDO55" s="76"/>
      <c r="HDP55" s="76"/>
      <c r="HDQ55" s="76"/>
      <c r="HDR55" s="76"/>
      <c r="HDS55" s="76"/>
      <c r="HDT55" s="76"/>
      <c r="HDU55" s="76"/>
      <c r="HDV55" s="76"/>
      <c r="HDW55" s="76"/>
      <c r="HDX55" s="76"/>
      <c r="HDY55" s="76"/>
      <c r="HDZ55" s="76"/>
      <c r="HEA55" s="76"/>
      <c r="HEB55" s="76"/>
      <c r="HEC55" s="76"/>
      <c r="HED55" s="76"/>
      <c r="HEE55" s="76"/>
      <c r="HEF55" s="76"/>
      <c r="HEG55" s="76"/>
      <c r="HEH55" s="76"/>
      <c r="HEI55" s="76"/>
      <c r="HEJ55" s="76"/>
      <c r="HEK55" s="76"/>
      <c r="HEL55" s="76"/>
      <c r="HEM55" s="76"/>
      <c r="HEN55" s="76"/>
      <c r="HEO55" s="76"/>
      <c r="HEP55" s="76"/>
      <c r="HEQ55" s="76"/>
      <c r="HER55" s="76"/>
      <c r="HES55" s="76"/>
      <c r="HET55" s="76"/>
      <c r="HEU55" s="76"/>
      <c r="HEV55" s="76"/>
      <c r="HEW55" s="76"/>
      <c r="HEX55" s="76"/>
      <c r="HEY55" s="76"/>
      <c r="HEZ55" s="76"/>
      <c r="HFA55" s="76"/>
      <c r="HFB55" s="76"/>
      <c r="HFC55" s="76"/>
      <c r="HFD55" s="76"/>
      <c r="HFE55" s="76"/>
      <c r="HFF55" s="76"/>
      <c r="HFG55" s="76"/>
      <c r="HFH55" s="76"/>
      <c r="HFI55" s="76"/>
      <c r="HFJ55" s="76"/>
      <c r="HFK55" s="76"/>
      <c r="HFL55" s="76"/>
      <c r="HFM55" s="76"/>
      <c r="HFN55" s="76"/>
      <c r="HFO55" s="76"/>
      <c r="HFP55" s="76"/>
      <c r="HFQ55" s="76"/>
      <c r="HFR55" s="76"/>
      <c r="HFS55" s="76"/>
      <c r="HFT55" s="76"/>
      <c r="HFU55" s="76"/>
      <c r="HFV55" s="76"/>
      <c r="HFW55" s="76"/>
      <c r="HFX55" s="76"/>
      <c r="HFY55" s="76"/>
      <c r="HFZ55" s="76"/>
      <c r="HGA55" s="76"/>
      <c r="HGB55" s="76"/>
      <c r="HGC55" s="76"/>
      <c r="HGD55" s="76"/>
      <c r="HGE55" s="76"/>
      <c r="HGF55" s="76"/>
      <c r="HGG55" s="76"/>
      <c r="HGH55" s="76"/>
      <c r="HGI55" s="76"/>
      <c r="HGJ55" s="76"/>
      <c r="HGK55" s="76"/>
      <c r="HGL55" s="76"/>
      <c r="HGM55" s="76"/>
      <c r="HGN55" s="76"/>
      <c r="HGO55" s="76"/>
      <c r="HGP55" s="76"/>
      <c r="HGQ55" s="76"/>
      <c r="HGR55" s="76"/>
      <c r="HGS55" s="76"/>
      <c r="HGT55" s="76"/>
      <c r="HGU55" s="76"/>
      <c r="HGV55" s="76"/>
      <c r="HGW55" s="76"/>
      <c r="HGX55" s="76"/>
      <c r="HGY55" s="76"/>
      <c r="HGZ55" s="76"/>
      <c r="HHA55" s="76"/>
      <c r="HHB55" s="76"/>
      <c r="HHC55" s="76"/>
      <c r="HHD55" s="76"/>
      <c r="HHE55" s="76"/>
      <c r="HHF55" s="76"/>
      <c r="HHG55" s="76"/>
      <c r="HHH55" s="76"/>
      <c r="HHI55" s="76"/>
      <c r="HHJ55" s="76"/>
      <c r="HHK55" s="76"/>
      <c r="HHL55" s="76"/>
      <c r="HHM55" s="76"/>
      <c r="HHN55" s="76"/>
      <c r="HHO55" s="76"/>
      <c r="HHP55" s="76"/>
      <c r="HHQ55" s="76"/>
      <c r="HHR55" s="76"/>
      <c r="HHS55" s="76"/>
      <c r="HHT55" s="76"/>
      <c r="HHU55" s="76"/>
      <c r="HHV55" s="76"/>
      <c r="HHW55" s="76"/>
      <c r="HHX55" s="76"/>
      <c r="HHY55" s="76"/>
      <c r="HHZ55" s="76"/>
      <c r="HIA55" s="76"/>
      <c r="HIB55" s="76"/>
      <c r="HIC55" s="76"/>
      <c r="HID55" s="76"/>
      <c r="HIE55" s="76"/>
      <c r="HIF55" s="76"/>
      <c r="HIG55" s="76"/>
      <c r="HIH55" s="76"/>
      <c r="HII55" s="76"/>
      <c r="HIJ55" s="76"/>
      <c r="HIK55" s="76"/>
      <c r="HIL55" s="76"/>
      <c r="HIM55" s="76"/>
      <c r="HIN55" s="76"/>
      <c r="HIO55" s="76"/>
      <c r="HIP55" s="76"/>
      <c r="HIQ55" s="76"/>
      <c r="HIR55" s="76"/>
      <c r="HIS55" s="76"/>
      <c r="HIT55" s="76"/>
      <c r="HIU55" s="76"/>
      <c r="HIV55" s="76"/>
      <c r="HIW55" s="76"/>
      <c r="HIX55" s="76"/>
      <c r="HIY55" s="76"/>
      <c r="HIZ55" s="76"/>
      <c r="HJA55" s="76"/>
      <c r="HJB55" s="76"/>
      <c r="HJC55" s="76"/>
      <c r="HJD55" s="76"/>
      <c r="HJE55" s="76"/>
      <c r="HJF55" s="76"/>
      <c r="HJG55" s="76"/>
      <c r="HJH55" s="76"/>
      <c r="HJI55" s="76"/>
      <c r="HJJ55" s="76"/>
      <c r="HJK55" s="76"/>
      <c r="HJL55" s="76"/>
      <c r="HJM55" s="76"/>
      <c r="HJN55" s="76"/>
      <c r="HJO55" s="76"/>
      <c r="HJP55" s="76"/>
      <c r="HJQ55" s="76"/>
      <c r="HJR55" s="76"/>
      <c r="HJS55" s="76"/>
      <c r="HJT55" s="76"/>
      <c r="HJU55" s="76"/>
      <c r="HJV55" s="76"/>
      <c r="HJW55" s="76"/>
      <c r="HJX55" s="76"/>
      <c r="HJY55" s="76"/>
      <c r="HJZ55" s="76"/>
      <c r="HKA55" s="76"/>
      <c r="HKB55" s="76"/>
      <c r="HKC55" s="76"/>
      <c r="HKD55" s="76"/>
      <c r="HKE55" s="76"/>
      <c r="HKF55" s="76"/>
      <c r="HKG55" s="76"/>
      <c r="HKH55" s="76"/>
      <c r="HKI55" s="76"/>
      <c r="HKJ55" s="76"/>
      <c r="HKK55" s="76"/>
      <c r="HKL55" s="76"/>
      <c r="HKM55" s="76"/>
      <c r="HKN55" s="76"/>
      <c r="HKO55" s="76"/>
      <c r="HKP55" s="76"/>
      <c r="HKQ55" s="76"/>
      <c r="HKR55" s="76"/>
      <c r="HKS55" s="76"/>
      <c r="HKT55" s="76"/>
      <c r="HKU55" s="76"/>
      <c r="HKV55" s="76"/>
      <c r="HKW55" s="76"/>
      <c r="HKX55" s="76"/>
      <c r="HKY55" s="76"/>
      <c r="HKZ55" s="76"/>
      <c r="HLA55" s="76"/>
      <c r="HLB55" s="76"/>
      <c r="HLC55" s="76"/>
      <c r="HLD55" s="76"/>
      <c r="HLE55" s="76"/>
      <c r="HLF55" s="76"/>
      <c r="HLG55" s="76"/>
      <c r="HLH55" s="76"/>
      <c r="HLI55" s="76"/>
      <c r="HLJ55" s="76"/>
      <c r="HLK55" s="76"/>
      <c r="HLL55" s="76"/>
      <c r="HLM55" s="76"/>
      <c r="HLN55" s="76"/>
      <c r="HLO55" s="76"/>
      <c r="HLP55" s="76"/>
      <c r="HLQ55" s="76"/>
      <c r="HLR55" s="76"/>
      <c r="HLS55" s="76"/>
      <c r="HLT55" s="76"/>
      <c r="HLU55" s="76"/>
      <c r="HLV55" s="76"/>
      <c r="HLW55" s="76"/>
      <c r="HLX55" s="76"/>
      <c r="HLY55" s="76"/>
      <c r="HLZ55" s="76"/>
      <c r="HMA55" s="76"/>
      <c r="HMB55" s="76"/>
      <c r="HMC55" s="76"/>
      <c r="HMD55" s="76"/>
      <c r="HME55" s="76"/>
      <c r="HMF55" s="76"/>
      <c r="HMG55" s="76"/>
      <c r="HMH55" s="76"/>
      <c r="HMI55" s="76"/>
      <c r="HMJ55" s="76"/>
      <c r="HMK55" s="76"/>
      <c r="HML55" s="76"/>
      <c r="HMM55" s="76"/>
      <c r="HMN55" s="76"/>
      <c r="HMO55" s="76"/>
      <c r="HMP55" s="76"/>
      <c r="HMQ55" s="76"/>
      <c r="HMR55" s="76"/>
      <c r="HMS55" s="76"/>
      <c r="HMT55" s="76"/>
      <c r="HMU55" s="76"/>
      <c r="HMV55" s="76"/>
      <c r="HMW55" s="76"/>
      <c r="HMX55" s="76"/>
      <c r="HMY55" s="76"/>
      <c r="HMZ55" s="76"/>
      <c r="HNA55" s="76"/>
      <c r="HNB55" s="76"/>
      <c r="HNC55" s="76"/>
      <c r="HND55" s="76"/>
      <c r="HNE55" s="76"/>
      <c r="HNF55" s="76"/>
      <c r="HNG55" s="76"/>
      <c r="HNH55" s="76"/>
      <c r="HNI55" s="76"/>
      <c r="HNJ55" s="76"/>
      <c r="HNK55" s="76"/>
      <c r="HNL55" s="76"/>
      <c r="HNM55" s="76"/>
      <c r="HNN55" s="76"/>
      <c r="HNO55" s="76"/>
      <c r="HNP55" s="76"/>
      <c r="HNQ55" s="76"/>
      <c r="HNR55" s="76"/>
      <c r="HNS55" s="76"/>
      <c r="HNT55" s="76"/>
      <c r="HNU55" s="76"/>
      <c r="HNV55" s="76"/>
      <c r="HNW55" s="76"/>
      <c r="HNX55" s="76"/>
      <c r="HNY55" s="76"/>
      <c r="HNZ55" s="76"/>
      <c r="HOA55" s="76"/>
      <c r="HOB55" s="76"/>
      <c r="HOC55" s="76"/>
      <c r="HOD55" s="76"/>
      <c r="HOE55" s="76"/>
      <c r="HOF55" s="76"/>
      <c r="HOG55" s="76"/>
      <c r="HOH55" s="76"/>
      <c r="HOI55" s="76"/>
      <c r="HOJ55" s="76"/>
      <c r="HOK55" s="76"/>
      <c r="HOL55" s="76"/>
      <c r="HOM55" s="76"/>
      <c r="HON55" s="76"/>
      <c r="HOO55" s="76"/>
      <c r="HOP55" s="76"/>
      <c r="HOQ55" s="76"/>
      <c r="HOR55" s="76"/>
      <c r="HOS55" s="76"/>
      <c r="HOT55" s="76"/>
      <c r="HOU55" s="76"/>
      <c r="HOV55" s="76"/>
      <c r="HOW55" s="76"/>
      <c r="HOX55" s="76"/>
      <c r="HOY55" s="76"/>
      <c r="HOZ55" s="76"/>
      <c r="HPA55" s="76"/>
      <c r="HPB55" s="76"/>
      <c r="HPC55" s="76"/>
      <c r="HPD55" s="76"/>
      <c r="HPE55" s="76"/>
      <c r="HPF55" s="76"/>
      <c r="HPG55" s="76"/>
      <c r="HPH55" s="76"/>
      <c r="HPI55" s="76"/>
      <c r="HPJ55" s="76"/>
      <c r="HPK55" s="76"/>
      <c r="HPL55" s="76"/>
      <c r="HPM55" s="76"/>
      <c r="HPN55" s="76"/>
      <c r="HPO55" s="76"/>
      <c r="HPP55" s="76"/>
      <c r="HPQ55" s="76"/>
      <c r="HPR55" s="76"/>
      <c r="HPS55" s="76"/>
      <c r="HPT55" s="76"/>
      <c r="HPU55" s="76"/>
      <c r="HPV55" s="76"/>
      <c r="HPW55" s="76"/>
      <c r="HPX55" s="76"/>
      <c r="HPY55" s="76"/>
      <c r="HPZ55" s="76"/>
      <c r="HQA55" s="76"/>
      <c r="HQB55" s="76"/>
      <c r="HQC55" s="76"/>
      <c r="HQD55" s="76"/>
      <c r="HQE55" s="76"/>
      <c r="HQF55" s="76"/>
      <c r="HQG55" s="76"/>
      <c r="HQH55" s="76"/>
      <c r="HQI55" s="76"/>
      <c r="HQJ55" s="76"/>
      <c r="HQK55" s="76"/>
      <c r="HQL55" s="76"/>
      <c r="HQM55" s="76"/>
      <c r="HQN55" s="76"/>
      <c r="HQO55" s="76"/>
      <c r="HQP55" s="76"/>
      <c r="HQQ55" s="76"/>
      <c r="HQR55" s="76"/>
      <c r="HQS55" s="76"/>
      <c r="HQT55" s="76"/>
      <c r="HQU55" s="76"/>
      <c r="HQV55" s="76"/>
      <c r="HQW55" s="76"/>
      <c r="HQX55" s="76"/>
      <c r="HQY55" s="76"/>
      <c r="HQZ55" s="76"/>
      <c r="HRA55" s="76"/>
      <c r="HRB55" s="76"/>
      <c r="HRC55" s="76"/>
      <c r="HRD55" s="76"/>
      <c r="HRE55" s="76"/>
      <c r="HRF55" s="76"/>
      <c r="HRG55" s="76"/>
      <c r="HRH55" s="76"/>
      <c r="HRI55" s="76"/>
      <c r="HRJ55" s="76"/>
      <c r="HRK55" s="76"/>
      <c r="HRL55" s="76"/>
      <c r="HRM55" s="76"/>
      <c r="HRN55" s="76"/>
      <c r="HRO55" s="76"/>
      <c r="HRP55" s="76"/>
      <c r="HRQ55" s="76"/>
      <c r="HRR55" s="76"/>
      <c r="HRS55" s="76"/>
      <c r="HRT55" s="76"/>
      <c r="HRU55" s="76"/>
      <c r="HRV55" s="76"/>
      <c r="HRW55" s="76"/>
      <c r="HRX55" s="76"/>
      <c r="HRY55" s="76"/>
      <c r="HRZ55" s="76"/>
      <c r="HSA55" s="76"/>
      <c r="HSB55" s="76"/>
      <c r="HSC55" s="76"/>
      <c r="HSD55" s="76"/>
      <c r="HSE55" s="76"/>
      <c r="HSF55" s="76"/>
      <c r="HSG55" s="76"/>
      <c r="HSH55" s="76"/>
      <c r="HSI55" s="76"/>
      <c r="HSJ55" s="76"/>
      <c r="HSK55" s="76"/>
      <c r="HSL55" s="76"/>
      <c r="HSM55" s="76"/>
      <c r="HSN55" s="76"/>
      <c r="HSO55" s="76"/>
      <c r="HSP55" s="76"/>
      <c r="HSQ55" s="76"/>
      <c r="HSR55" s="76"/>
      <c r="HSS55" s="76"/>
      <c r="HST55" s="76"/>
      <c r="HSU55" s="76"/>
      <c r="HSV55" s="76"/>
      <c r="HSW55" s="76"/>
      <c r="HSX55" s="76"/>
      <c r="HSY55" s="76"/>
      <c r="HSZ55" s="76"/>
      <c r="HTA55" s="76"/>
      <c r="HTB55" s="76"/>
      <c r="HTC55" s="76"/>
      <c r="HTD55" s="76"/>
      <c r="HTE55" s="76"/>
      <c r="HTF55" s="76"/>
      <c r="HTG55" s="76"/>
      <c r="HTH55" s="76"/>
      <c r="HTI55" s="76"/>
      <c r="HTJ55" s="76"/>
      <c r="HTK55" s="76"/>
      <c r="HTL55" s="76"/>
      <c r="HTM55" s="76"/>
      <c r="HTN55" s="76"/>
      <c r="HTO55" s="76"/>
      <c r="HTP55" s="76"/>
      <c r="HTQ55" s="76"/>
      <c r="HTR55" s="76"/>
      <c r="HTS55" s="76"/>
      <c r="HTT55" s="76"/>
      <c r="HTU55" s="76"/>
      <c r="HTV55" s="76"/>
      <c r="HTW55" s="76"/>
      <c r="HTX55" s="76"/>
      <c r="HTY55" s="76"/>
      <c r="HTZ55" s="76"/>
      <c r="HUA55" s="76"/>
      <c r="HUB55" s="76"/>
      <c r="HUC55" s="76"/>
      <c r="HUD55" s="76"/>
      <c r="HUE55" s="76"/>
      <c r="HUF55" s="76"/>
      <c r="HUG55" s="76"/>
      <c r="HUH55" s="76"/>
      <c r="HUI55" s="76"/>
      <c r="HUJ55" s="76"/>
      <c r="HUK55" s="76"/>
      <c r="HUL55" s="76"/>
      <c r="HUM55" s="76"/>
      <c r="HUN55" s="76"/>
      <c r="HUO55" s="76"/>
      <c r="HUP55" s="76"/>
      <c r="HUQ55" s="76"/>
      <c r="HUR55" s="76"/>
      <c r="HUS55" s="76"/>
      <c r="HUT55" s="76"/>
      <c r="HUU55" s="76"/>
      <c r="HUV55" s="76"/>
      <c r="HUW55" s="76"/>
      <c r="HUX55" s="76"/>
      <c r="HUY55" s="76"/>
      <c r="HUZ55" s="76"/>
      <c r="HVA55" s="76"/>
      <c r="HVB55" s="76"/>
      <c r="HVC55" s="76"/>
      <c r="HVD55" s="76"/>
      <c r="HVE55" s="76"/>
      <c r="HVF55" s="76"/>
      <c r="HVG55" s="76"/>
      <c r="HVH55" s="76"/>
      <c r="HVI55" s="76"/>
      <c r="HVJ55" s="76"/>
      <c r="HVK55" s="76"/>
      <c r="HVL55" s="76"/>
      <c r="HVM55" s="76"/>
      <c r="HVN55" s="76"/>
      <c r="HVO55" s="76"/>
      <c r="HVP55" s="76"/>
      <c r="HVQ55" s="76"/>
      <c r="HVR55" s="76"/>
      <c r="HVS55" s="76"/>
      <c r="HVT55" s="76"/>
      <c r="HVU55" s="76"/>
      <c r="HVV55" s="76"/>
      <c r="HVW55" s="76"/>
      <c r="HVX55" s="76"/>
      <c r="HVY55" s="76"/>
      <c r="HVZ55" s="76"/>
      <c r="HWA55" s="76"/>
      <c r="HWB55" s="76"/>
      <c r="HWC55" s="76"/>
      <c r="HWD55" s="76"/>
      <c r="HWE55" s="76"/>
      <c r="HWF55" s="76"/>
      <c r="HWG55" s="76"/>
      <c r="HWH55" s="76"/>
      <c r="HWI55" s="76"/>
      <c r="HWJ55" s="76"/>
      <c r="HWK55" s="76"/>
      <c r="HWL55" s="76"/>
      <c r="HWM55" s="76"/>
      <c r="HWN55" s="76"/>
      <c r="HWO55" s="76"/>
      <c r="HWP55" s="76"/>
      <c r="HWQ55" s="76"/>
      <c r="HWR55" s="76"/>
      <c r="HWS55" s="76"/>
      <c r="HWT55" s="76"/>
      <c r="HWU55" s="76"/>
      <c r="HWV55" s="76"/>
      <c r="HWW55" s="76"/>
      <c r="HWX55" s="76"/>
      <c r="HWY55" s="76"/>
      <c r="HWZ55" s="76"/>
      <c r="HXA55" s="76"/>
      <c r="HXB55" s="76"/>
      <c r="HXC55" s="76"/>
      <c r="HXD55" s="76"/>
      <c r="HXE55" s="76"/>
      <c r="HXF55" s="76"/>
      <c r="HXG55" s="76"/>
      <c r="HXH55" s="76"/>
      <c r="HXI55" s="76"/>
      <c r="HXJ55" s="76"/>
      <c r="HXK55" s="76"/>
      <c r="HXL55" s="76"/>
      <c r="HXM55" s="76"/>
      <c r="HXN55" s="76"/>
      <c r="HXO55" s="76"/>
      <c r="HXP55" s="76"/>
      <c r="HXQ55" s="76"/>
      <c r="HXR55" s="76"/>
      <c r="HXS55" s="76"/>
      <c r="HXT55" s="76"/>
      <c r="HXU55" s="76"/>
      <c r="HXV55" s="76"/>
      <c r="HXW55" s="76"/>
      <c r="HXX55" s="76"/>
      <c r="HXY55" s="76"/>
      <c r="HXZ55" s="76"/>
      <c r="HYA55" s="76"/>
      <c r="HYB55" s="76"/>
      <c r="HYC55" s="76"/>
      <c r="HYD55" s="76"/>
      <c r="HYE55" s="76"/>
      <c r="HYF55" s="76"/>
      <c r="HYG55" s="76"/>
      <c r="HYH55" s="76"/>
      <c r="HYI55" s="76"/>
      <c r="HYJ55" s="76"/>
      <c r="HYK55" s="76"/>
      <c r="HYL55" s="76"/>
      <c r="HYM55" s="76"/>
      <c r="HYN55" s="76"/>
      <c r="HYO55" s="76"/>
      <c r="HYP55" s="76"/>
      <c r="HYQ55" s="76"/>
      <c r="HYR55" s="76"/>
      <c r="HYS55" s="76"/>
      <c r="HYT55" s="76"/>
      <c r="HYU55" s="76"/>
      <c r="HYV55" s="76"/>
      <c r="HYW55" s="76"/>
      <c r="HYX55" s="76"/>
      <c r="HYY55" s="76"/>
      <c r="HYZ55" s="76"/>
      <c r="HZA55" s="76"/>
      <c r="HZB55" s="76"/>
      <c r="HZC55" s="76"/>
      <c r="HZD55" s="76"/>
      <c r="HZE55" s="76"/>
      <c r="HZF55" s="76"/>
      <c r="HZG55" s="76"/>
      <c r="HZH55" s="76"/>
      <c r="HZI55" s="76"/>
      <c r="HZJ55" s="76"/>
      <c r="HZK55" s="76"/>
      <c r="HZL55" s="76"/>
      <c r="HZM55" s="76"/>
      <c r="HZN55" s="76"/>
      <c r="HZO55" s="76"/>
      <c r="HZP55" s="76"/>
      <c r="HZQ55" s="76"/>
      <c r="HZR55" s="76"/>
      <c r="HZS55" s="76"/>
      <c r="HZT55" s="76"/>
      <c r="HZU55" s="76"/>
      <c r="HZV55" s="76"/>
      <c r="HZW55" s="76"/>
      <c r="HZX55" s="76"/>
      <c r="HZY55" s="76"/>
      <c r="HZZ55" s="76"/>
      <c r="IAA55" s="76"/>
      <c r="IAB55" s="76"/>
      <c r="IAC55" s="76"/>
      <c r="IAD55" s="76"/>
      <c r="IAE55" s="76"/>
      <c r="IAF55" s="76"/>
      <c r="IAG55" s="76"/>
      <c r="IAH55" s="76"/>
      <c r="IAI55" s="76"/>
      <c r="IAJ55" s="76"/>
      <c r="IAK55" s="76"/>
      <c r="IAL55" s="76"/>
      <c r="IAM55" s="76"/>
      <c r="IAN55" s="76"/>
      <c r="IAO55" s="76"/>
      <c r="IAP55" s="76"/>
      <c r="IAQ55" s="76"/>
      <c r="IAR55" s="76"/>
      <c r="IAS55" s="76"/>
      <c r="IAT55" s="76"/>
      <c r="IAU55" s="76"/>
      <c r="IAV55" s="76"/>
      <c r="IAW55" s="76"/>
      <c r="IAX55" s="76"/>
      <c r="IAY55" s="76"/>
      <c r="IAZ55" s="76"/>
      <c r="IBA55" s="76"/>
      <c r="IBB55" s="76"/>
      <c r="IBC55" s="76"/>
      <c r="IBD55" s="76"/>
      <c r="IBE55" s="76"/>
      <c r="IBF55" s="76"/>
      <c r="IBG55" s="76"/>
      <c r="IBH55" s="76"/>
      <c r="IBI55" s="76"/>
      <c r="IBJ55" s="76"/>
      <c r="IBK55" s="76"/>
      <c r="IBL55" s="76"/>
      <c r="IBM55" s="76"/>
      <c r="IBN55" s="76"/>
      <c r="IBO55" s="76"/>
      <c r="IBP55" s="76"/>
      <c r="IBQ55" s="76"/>
      <c r="IBR55" s="76"/>
      <c r="IBS55" s="76"/>
      <c r="IBT55" s="76"/>
      <c r="IBU55" s="76"/>
      <c r="IBV55" s="76"/>
      <c r="IBW55" s="76"/>
      <c r="IBX55" s="76"/>
      <c r="IBY55" s="76"/>
      <c r="IBZ55" s="76"/>
      <c r="ICA55" s="76"/>
      <c r="ICB55" s="76"/>
      <c r="ICC55" s="76"/>
      <c r="ICD55" s="76"/>
      <c r="ICE55" s="76"/>
      <c r="ICF55" s="76"/>
      <c r="ICG55" s="76"/>
      <c r="ICH55" s="76"/>
      <c r="ICI55" s="76"/>
      <c r="ICJ55" s="76"/>
      <c r="ICK55" s="76"/>
      <c r="ICL55" s="76"/>
      <c r="ICM55" s="76"/>
      <c r="ICN55" s="76"/>
      <c r="ICO55" s="76"/>
      <c r="ICP55" s="76"/>
      <c r="ICQ55" s="76"/>
      <c r="ICR55" s="76"/>
      <c r="ICS55" s="76"/>
      <c r="ICT55" s="76"/>
      <c r="ICU55" s="76"/>
      <c r="ICV55" s="76"/>
      <c r="ICW55" s="76"/>
      <c r="ICX55" s="76"/>
      <c r="ICY55" s="76"/>
      <c r="ICZ55" s="76"/>
      <c r="IDA55" s="76"/>
      <c r="IDB55" s="76"/>
      <c r="IDC55" s="76"/>
      <c r="IDD55" s="76"/>
      <c r="IDE55" s="76"/>
      <c r="IDF55" s="76"/>
      <c r="IDG55" s="76"/>
      <c r="IDH55" s="76"/>
      <c r="IDI55" s="76"/>
      <c r="IDJ55" s="76"/>
      <c r="IDK55" s="76"/>
      <c r="IDL55" s="76"/>
      <c r="IDM55" s="76"/>
      <c r="IDN55" s="76"/>
      <c r="IDO55" s="76"/>
      <c r="IDP55" s="76"/>
      <c r="IDQ55" s="76"/>
      <c r="IDR55" s="76"/>
      <c r="IDS55" s="76"/>
      <c r="IDT55" s="76"/>
      <c r="IDU55" s="76"/>
      <c r="IDV55" s="76"/>
      <c r="IDW55" s="76"/>
      <c r="IDX55" s="76"/>
      <c r="IDY55" s="76"/>
      <c r="IDZ55" s="76"/>
      <c r="IEA55" s="76"/>
      <c r="IEB55" s="76"/>
      <c r="IEC55" s="76"/>
      <c r="IED55" s="76"/>
      <c r="IEE55" s="76"/>
      <c r="IEF55" s="76"/>
      <c r="IEG55" s="76"/>
      <c r="IEH55" s="76"/>
      <c r="IEI55" s="76"/>
      <c r="IEJ55" s="76"/>
      <c r="IEK55" s="76"/>
      <c r="IEL55" s="76"/>
      <c r="IEM55" s="76"/>
      <c r="IEN55" s="76"/>
      <c r="IEO55" s="76"/>
      <c r="IEP55" s="76"/>
      <c r="IEQ55" s="76"/>
      <c r="IER55" s="76"/>
      <c r="IES55" s="76"/>
      <c r="IET55" s="76"/>
      <c r="IEU55" s="76"/>
      <c r="IEV55" s="76"/>
      <c r="IEW55" s="76"/>
      <c r="IEX55" s="76"/>
      <c r="IEY55" s="76"/>
      <c r="IEZ55" s="76"/>
      <c r="IFA55" s="76"/>
      <c r="IFB55" s="76"/>
      <c r="IFC55" s="76"/>
      <c r="IFD55" s="76"/>
      <c r="IFE55" s="76"/>
      <c r="IFF55" s="76"/>
      <c r="IFG55" s="76"/>
      <c r="IFH55" s="76"/>
      <c r="IFI55" s="76"/>
      <c r="IFJ55" s="76"/>
      <c r="IFK55" s="76"/>
      <c r="IFL55" s="76"/>
      <c r="IFM55" s="76"/>
      <c r="IFN55" s="76"/>
      <c r="IFO55" s="76"/>
      <c r="IFP55" s="76"/>
      <c r="IFQ55" s="76"/>
      <c r="IFR55" s="76"/>
      <c r="IFS55" s="76"/>
      <c r="IFT55" s="76"/>
      <c r="IFU55" s="76"/>
      <c r="IFV55" s="76"/>
      <c r="IFW55" s="76"/>
      <c r="IFX55" s="76"/>
      <c r="IFY55" s="76"/>
      <c r="IFZ55" s="76"/>
      <c r="IGA55" s="76"/>
      <c r="IGB55" s="76"/>
      <c r="IGC55" s="76"/>
      <c r="IGD55" s="76"/>
      <c r="IGE55" s="76"/>
      <c r="IGF55" s="76"/>
      <c r="IGG55" s="76"/>
      <c r="IGH55" s="76"/>
      <c r="IGI55" s="76"/>
      <c r="IGJ55" s="76"/>
      <c r="IGK55" s="76"/>
      <c r="IGL55" s="76"/>
      <c r="IGM55" s="76"/>
      <c r="IGN55" s="76"/>
      <c r="IGO55" s="76"/>
      <c r="IGP55" s="76"/>
      <c r="IGQ55" s="76"/>
      <c r="IGR55" s="76"/>
      <c r="IGS55" s="76"/>
      <c r="IGT55" s="76"/>
      <c r="IGU55" s="76"/>
      <c r="IGV55" s="76"/>
      <c r="IGW55" s="76"/>
      <c r="IGX55" s="76"/>
      <c r="IGY55" s="76"/>
      <c r="IGZ55" s="76"/>
      <c r="IHA55" s="76"/>
      <c r="IHB55" s="76"/>
      <c r="IHC55" s="76"/>
      <c r="IHD55" s="76"/>
      <c r="IHE55" s="76"/>
      <c r="IHF55" s="76"/>
      <c r="IHG55" s="76"/>
      <c r="IHH55" s="76"/>
      <c r="IHI55" s="76"/>
      <c r="IHJ55" s="76"/>
      <c r="IHK55" s="76"/>
      <c r="IHL55" s="76"/>
      <c r="IHM55" s="76"/>
      <c r="IHN55" s="76"/>
      <c r="IHO55" s="76"/>
      <c r="IHP55" s="76"/>
      <c r="IHQ55" s="76"/>
      <c r="IHR55" s="76"/>
      <c r="IHS55" s="76"/>
      <c r="IHT55" s="76"/>
      <c r="IHU55" s="76"/>
      <c r="IHV55" s="76"/>
      <c r="IHW55" s="76"/>
      <c r="IHX55" s="76"/>
      <c r="IHY55" s="76"/>
      <c r="IHZ55" s="76"/>
      <c r="IIA55" s="76"/>
      <c r="IIB55" s="76"/>
      <c r="IIC55" s="76"/>
      <c r="IID55" s="76"/>
      <c r="IIE55" s="76"/>
      <c r="IIF55" s="76"/>
      <c r="IIG55" s="76"/>
      <c r="IIH55" s="76"/>
      <c r="III55" s="76"/>
      <c r="IIJ55" s="76"/>
      <c r="IIK55" s="76"/>
      <c r="IIL55" s="76"/>
      <c r="IIM55" s="76"/>
      <c r="IIN55" s="76"/>
      <c r="IIO55" s="76"/>
      <c r="IIP55" s="76"/>
      <c r="IIQ55" s="76"/>
      <c r="IIR55" s="76"/>
      <c r="IIS55" s="76"/>
      <c r="IIT55" s="76"/>
      <c r="IIU55" s="76"/>
      <c r="IIV55" s="76"/>
      <c r="IIW55" s="76"/>
      <c r="IIX55" s="76"/>
      <c r="IIY55" s="76"/>
      <c r="IIZ55" s="76"/>
      <c r="IJA55" s="76"/>
      <c r="IJB55" s="76"/>
      <c r="IJC55" s="76"/>
      <c r="IJD55" s="76"/>
      <c r="IJE55" s="76"/>
      <c r="IJF55" s="76"/>
      <c r="IJG55" s="76"/>
      <c r="IJH55" s="76"/>
      <c r="IJI55" s="76"/>
      <c r="IJJ55" s="76"/>
      <c r="IJK55" s="76"/>
      <c r="IJL55" s="76"/>
      <c r="IJM55" s="76"/>
      <c r="IJN55" s="76"/>
      <c r="IJO55" s="76"/>
      <c r="IJP55" s="76"/>
      <c r="IJQ55" s="76"/>
      <c r="IJR55" s="76"/>
      <c r="IJS55" s="76"/>
      <c r="IJT55" s="76"/>
      <c r="IJU55" s="76"/>
      <c r="IJV55" s="76"/>
      <c r="IJW55" s="76"/>
      <c r="IJX55" s="76"/>
      <c r="IJY55" s="76"/>
      <c r="IJZ55" s="76"/>
      <c r="IKA55" s="76"/>
      <c r="IKB55" s="76"/>
      <c r="IKC55" s="76"/>
      <c r="IKD55" s="76"/>
      <c r="IKE55" s="76"/>
      <c r="IKF55" s="76"/>
      <c r="IKG55" s="76"/>
      <c r="IKH55" s="76"/>
      <c r="IKI55" s="76"/>
      <c r="IKJ55" s="76"/>
      <c r="IKK55" s="76"/>
      <c r="IKL55" s="76"/>
      <c r="IKM55" s="76"/>
      <c r="IKN55" s="76"/>
      <c r="IKO55" s="76"/>
      <c r="IKP55" s="76"/>
      <c r="IKQ55" s="76"/>
      <c r="IKR55" s="76"/>
      <c r="IKS55" s="76"/>
      <c r="IKT55" s="76"/>
      <c r="IKU55" s="76"/>
      <c r="IKV55" s="76"/>
      <c r="IKW55" s="76"/>
      <c r="IKX55" s="76"/>
      <c r="IKY55" s="76"/>
      <c r="IKZ55" s="76"/>
      <c r="ILA55" s="76"/>
      <c r="ILB55" s="76"/>
      <c r="ILC55" s="76"/>
      <c r="ILD55" s="76"/>
      <c r="ILE55" s="76"/>
      <c r="ILF55" s="76"/>
      <c r="ILG55" s="76"/>
      <c r="ILH55" s="76"/>
      <c r="ILI55" s="76"/>
      <c r="ILJ55" s="76"/>
      <c r="ILK55" s="76"/>
      <c r="ILL55" s="76"/>
      <c r="ILM55" s="76"/>
      <c r="ILN55" s="76"/>
      <c r="ILO55" s="76"/>
      <c r="ILP55" s="76"/>
      <c r="ILQ55" s="76"/>
      <c r="ILR55" s="76"/>
      <c r="ILS55" s="76"/>
      <c r="ILT55" s="76"/>
      <c r="ILU55" s="76"/>
      <c r="ILV55" s="76"/>
      <c r="ILW55" s="76"/>
      <c r="ILX55" s="76"/>
      <c r="ILY55" s="76"/>
      <c r="ILZ55" s="76"/>
      <c r="IMA55" s="76"/>
      <c r="IMB55" s="76"/>
      <c r="IMC55" s="76"/>
      <c r="IMD55" s="76"/>
      <c r="IME55" s="76"/>
      <c r="IMF55" s="76"/>
      <c r="IMG55" s="76"/>
      <c r="IMH55" s="76"/>
      <c r="IMI55" s="76"/>
      <c r="IMJ55" s="76"/>
      <c r="IMK55" s="76"/>
      <c r="IML55" s="76"/>
      <c r="IMM55" s="76"/>
      <c r="IMN55" s="76"/>
      <c r="IMO55" s="76"/>
      <c r="IMP55" s="76"/>
      <c r="IMQ55" s="76"/>
      <c r="IMR55" s="76"/>
      <c r="IMS55" s="76"/>
      <c r="IMT55" s="76"/>
      <c r="IMU55" s="76"/>
      <c r="IMV55" s="76"/>
      <c r="IMW55" s="76"/>
      <c r="IMX55" s="76"/>
      <c r="IMY55" s="76"/>
      <c r="IMZ55" s="76"/>
      <c r="INA55" s="76"/>
      <c r="INB55" s="76"/>
      <c r="INC55" s="76"/>
      <c r="IND55" s="76"/>
      <c r="INE55" s="76"/>
      <c r="INF55" s="76"/>
      <c r="ING55" s="76"/>
      <c r="INH55" s="76"/>
      <c r="INI55" s="76"/>
      <c r="INJ55" s="76"/>
      <c r="INK55" s="76"/>
      <c r="INL55" s="76"/>
      <c r="INM55" s="76"/>
      <c r="INN55" s="76"/>
      <c r="INO55" s="76"/>
      <c r="INP55" s="76"/>
      <c r="INQ55" s="76"/>
      <c r="INR55" s="76"/>
      <c r="INS55" s="76"/>
      <c r="INT55" s="76"/>
      <c r="INU55" s="76"/>
      <c r="INV55" s="76"/>
      <c r="INW55" s="76"/>
      <c r="INX55" s="76"/>
      <c r="INY55" s="76"/>
      <c r="INZ55" s="76"/>
      <c r="IOA55" s="76"/>
      <c r="IOB55" s="76"/>
      <c r="IOC55" s="76"/>
      <c r="IOD55" s="76"/>
      <c r="IOE55" s="76"/>
      <c r="IOF55" s="76"/>
      <c r="IOG55" s="76"/>
      <c r="IOH55" s="76"/>
      <c r="IOI55" s="76"/>
      <c r="IOJ55" s="76"/>
      <c r="IOK55" s="76"/>
      <c r="IOL55" s="76"/>
      <c r="IOM55" s="76"/>
      <c r="ION55" s="76"/>
      <c r="IOO55" s="76"/>
      <c r="IOP55" s="76"/>
      <c r="IOQ55" s="76"/>
      <c r="IOR55" s="76"/>
      <c r="IOS55" s="76"/>
      <c r="IOT55" s="76"/>
      <c r="IOU55" s="76"/>
      <c r="IOV55" s="76"/>
      <c r="IOW55" s="76"/>
      <c r="IOX55" s="76"/>
      <c r="IOY55" s="76"/>
      <c r="IOZ55" s="76"/>
      <c r="IPA55" s="76"/>
      <c r="IPB55" s="76"/>
      <c r="IPC55" s="76"/>
      <c r="IPD55" s="76"/>
      <c r="IPE55" s="76"/>
      <c r="IPF55" s="76"/>
      <c r="IPG55" s="76"/>
      <c r="IPH55" s="76"/>
      <c r="IPI55" s="76"/>
      <c r="IPJ55" s="76"/>
      <c r="IPK55" s="76"/>
      <c r="IPL55" s="76"/>
      <c r="IPM55" s="76"/>
      <c r="IPN55" s="76"/>
      <c r="IPO55" s="76"/>
      <c r="IPP55" s="76"/>
      <c r="IPQ55" s="76"/>
      <c r="IPR55" s="76"/>
      <c r="IPS55" s="76"/>
      <c r="IPT55" s="76"/>
      <c r="IPU55" s="76"/>
      <c r="IPV55" s="76"/>
      <c r="IPW55" s="76"/>
      <c r="IPX55" s="76"/>
      <c r="IPY55" s="76"/>
      <c r="IPZ55" s="76"/>
      <c r="IQA55" s="76"/>
      <c r="IQB55" s="76"/>
      <c r="IQC55" s="76"/>
      <c r="IQD55" s="76"/>
      <c r="IQE55" s="76"/>
      <c r="IQF55" s="76"/>
      <c r="IQG55" s="76"/>
      <c r="IQH55" s="76"/>
      <c r="IQI55" s="76"/>
      <c r="IQJ55" s="76"/>
      <c r="IQK55" s="76"/>
      <c r="IQL55" s="76"/>
      <c r="IQM55" s="76"/>
      <c r="IQN55" s="76"/>
      <c r="IQO55" s="76"/>
      <c r="IQP55" s="76"/>
      <c r="IQQ55" s="76"/>
      <c r="IQR55" s="76"/>
      <c r="IQS55" s="76"/>
      <c r="IQT55" s="76"/>
      <c r="IQU55" s="76"/>
      <c r="IQV55" s="76"/>
      <c r="IQW55" s="76"/>
      <c r="IQX55" s="76"/>
      <c r="IQY55" s="76"/>
      <c r="IQZ55" s="76"/>
      <c r="IRA55" s="76"/>
      <c r="IRB55" s="76"/>
      <c r="IRC55" s="76"/>
      <c r="IRD55" s="76"/>
      <c r="IRE55" s="76"/>
      <c r="IRF55" s="76"/>
      <c r="IRG55" s="76"/>
      <c r="IRH55" s="76"/>
      <c r="IRI55" s="76"/>
      <c r="IRJ55" s="76"/>
      <c r="IRK55" s="76"/>
      <c r="IRL55" s="76"/>
      <c r="IRM55" s="76"/>
      <c r="IRN55" s="76"/>
      <c r="IRO55" s="76"/>
      <c r="IRP55" s="76"/>
      <c r="IRQ55" s="76"/>
      <c r="IRR55" s="76"/>
      <c r="IRS55" s="76"/>
      <c r="IRT55" s="76"/>
      <c r="IRU55" s="76"/>
      <c r="IRV55" s="76"/>
      <c r="IRW55" s="76"/>
      <c r="IRX55" s="76"/>
      <c r="IRY55" s="76"/>
      <c r="IRZ55" s="76"/>
      <c r="ISA55" s="76"/>
      <c r="ISB55" s="76"/>
      <c r="ISC55" s="76"/>
      <c r="ISD55" s="76"/>
      <c r="ISE55" s="76"/>
      <c r="ISF55" s="76"/>
      <c r="ISG55" s="76"/>
      <c r="ISH55" s="76"/>
      <c r="ISI55" s="76"/>
      <c r="ISJ55" s="76"/>
      <c r="ISK55" s="76"/>
      <c r="ISL55" s="76"/>
      <c r="ISM55" s="76"/>
      <c r="ISN55" s="76"/>
      <c r="ISO55" s="76"/>
      <c r="ISP55" s="76"/>
      <c r="ISQ55" s="76"/>
      <c r="ISR55" s="76"/>
      <c r="ISS55" s="76"/>
      <c r="IST55" s="76"/>
      <c r="ISU55" s="76"/>
      <c r="ISV55" s="76"/>
      <c r="ISW55" s="76"/>
      <c r="ISX55" s="76"/>
      <c r="ISY55" s="76"/>
      <c r="ISZ55" s="76"/>
      <c r="ITA55" s="76"/>
      <c r="ITB55" s="76"/>
      <c r="ITC55" s="76"/>
      <c r="ITD55" s="76"/>
      <c r="ITE55" s="76"/>
      <c r="ITF55" s="76"/>
      <c r="ITG55" s="76"/>
      <c r="ITH55" s="76"/>
      <c r="ITI55" s="76"/>
      <c r="ITJ55" s="76"/>
      <c r="ITK55" s="76"/>
      <c r="ITL55" s="76"/>
      <c r="ITM55" s="76"/>
      <c r="ITN55" s="76"/>
      <c r="ITO55" s="76"/>
      <c r="ITP55" s="76"/>
      <c r="ITQ55" s="76"/>
      <c r="ITR55" s="76"/>
      <c r="ITS55" s="76"/>
      <c r="ITT55" s="76"/>
      <c r="ITU55" s="76"/>
      <c r="ITV55" s="76"/>
      <c r="ITW55" s="76"/>
      <c r="ITX55" s="76"/>
      <c r="ITY55" s="76"/>
      <c r="ITZ55" s="76"/>
      <c r="IUA55" s="76"/>
      <c r="IUB55" s="76"/>
      <c r="IUC55" s="76"/>
      <c r="IUD55" s="76"/>
      <c r="IUE55" s="76"/>
      <c r="IUF55" s="76"/>
      <c r="IUG55" s="76"/>
      <c r="IUH55" s="76"/>
      <c r="IUI55" s="76"/>
      <c r="IUJ55" s="76"/>
      <c r="IUK55" s="76"/>
      <c r="IUL55" s="76"/>
      <c r="IUM55" s="76"/>
      <c r="IUN55" s="76"/>
      <c r="IUO55" s="76"/>
      <c r="IUP55" s="76"/>
      <c r="IUQ55" s="76"/>
      <c r="IUR55" s="76"/>
      <c r="IUS55" s="76"/>
      <c r="IUT55" s="76"/>
      <c r="IUU55" s="76"/>
      <c r="IUV55" s="76"/>
      <c r="IUW55" s="76"/>
      <c r="IUX55" s="76"/>
      <c r="IUY55" s="76"/>
      <c r="IUZ55" s="76"/>
      <c r="IVA55" s="76"/>
      <c r="IVB55" s="76"/>
      <c r="IVC55" s="76"/>
      <c r="IVD55" s="76"/>
      <c r="IVE55" s="76"/>
      <c r="IVF55" s="76"/>
      <c r="IVG55" s="76"/>
      <c r="IVH55" s="76"/>
      <c r="IVI55" s="76"/>
      <c r="IVJ55" s="76"/>
      <c r="IVK55" s="76"/>
      <c r="IVL55" s="76"/>
      <c r="IVM55" s="76"/>
      <c r="IVN55" s="76"/>
      <c r="IVO55" s="76"/>
      <c r="IVP55" s="76"/>
      <c r="IVQ55" s="76"/>
      <c r="IVR55" s="76"/>
      <c r="IVS55" s="76"/>
      <c r="IVT55" s="76"/>
      <c r="IVU55" s="76"/>
      <c r="IVV55" s="76"/>
      <c r="IVW55" s="76"/>
      <c r="IVX55" s="76"/>
      <c r="IVY55" s="76"/>
      <c r="IVZ55" s="76"/>
      <c r="IWA55" s="76"/>
      <c r="IWB55" s="76"/>
      <c r="IWC55" s="76"/>
      <c r="IWD55" s="76"/>
      <c r="IWE55" s="76"/>
      <c r="IWF55" s="76"/>
      <c r="IWG55" s="76"/>
      <c r="IWH55" s="76"/>
      <c r="IWI55" s="76"/>
      <c r="IWJ55" s="76"/>
      <c r="IWK55" s="76"/>
      <c r="IWL55" s="76"/>
      <c r="IWM55" s="76"/>
      <c r="IWN55" s="76"/>
      <c r="IWO55" s="76"/>
      <c r="IWP55" s="76"/>
      <c r="IWQ55" s="76"/>
      <c r="IWR55" s="76"/>
      <c r="IWS55" s="76"/>
      <c r="IWT55" s="76"/>
      <c r="IWU55" s="76"/>
      <c r="IWV55" s="76"/>
      <c r="IWW55" s="76"/>
      <c r="IWX55" s="76"/>
      <c r="IWY55" s="76"/>
      <c r="IWZ55" s="76"/>
      <c r="IXA55" s="76"/>
      <c r="IXB55" s="76"/>
      <c r="IXC55" s="76"/>
      <c r="IXD55" s="76"/>
      <c r="IXE55" s="76"/>
      <c r="IXF55" s="76"/>
      <c r="IXG55" s="76"/>
      <c r="IXH55" s="76"/>
      <c r="IXI55" s="76"/>
      <c r="IXJ55" s="76"/>
      <c r="IXK55" s="76"/>
      <c r="IXL55" s="76"/>
      <c r="IXM55" s="76"/>
      <c r="IXN55" s="76"/>
      <c r="IXO55" s="76"/>
      <c r="IXP55" s="76"/>
      <c r="IXQ55" s="76"/>
      <c r="IXR55" s="76"/>
      <c r="IXS55" s="76"/>
      <c r="IXT55" s="76"/>
      <c r="IXU55" s="76"/>
      <c r="IXV55" s="76"/>
      <c r="IXW55" s="76"/>
      <c r="IXX55" s="76"/>
      <c r="IXY55" s="76"/>
      <c r="IXZ55" s="76"/>
      <c r="IYA55" s="76"/>
      <c r="IYB55" s="76"/>
      <c r="IYC55" s="76"/>
      <c r="IYD55" s="76"/>
      <c r="IYE55" s="76"/>
      <c r="IYF55" s="76"/>
      <c r="IYG55" s="76"/>
      <c r="IYH55" s="76"/>
      <c r="IYI55" s="76"/>
      <c r="IYJ55" s="76"/>
      <c r="IYK55" s="76"/>
      <c r="IYL55" s="76"/>
      <c r="IYM55" s="76"/>
      <c r="IYN55" s="76"/>
      <c r="IYO55" s="76"/>
      <c r="IYP55" s="76"/>
      <c r="IYQ55" s="76"/>
      <c r="IYR55" s="76"/>
      <c r="IYS55" s="76"/>
      <c r="IYT55" s="76"/>
      <c r="IYU55" s="76"/>
      <c r="IYV55" s="76"/>
      <c r="IYW55" s="76"/>
      <c r="IYX55" s="76"/>
      <c r="IYY55" s="76"/>
      <c r="IYZ55" s="76"/>
      <c r="IZA55" s="76"/>
      <c r="IZB55" s="76"/>
      <c r="IZC55" s="76"/>
      <c r="IZD55" s="76"/>
      <c r="IZE55" s="76"/>
      <c r="IZF55" s="76"/>
      <c r="IZG55" s="76"/>
      <c r="IZH55" s="76"/>
      <c r="IZI55" s="76"/>
      <c r="IZJ55" s="76"/>
      <c r="IZK55" s="76"/>
      <c r="IZL55" s="76"/>
      <c r="IZM55" s="76"/>
      <c r="IZN55" s="76"/>
      <c r="IZO55" s="76"/>
      <c r="IZP55" s="76"/>
      <c r="IZQ55" s="76"/>
      <c r="IZR55" s="76"/>
      <c r="IZS55" s="76"/>
      <c r="IZT55" s="76"/>
      <c r="IZU55" s="76"/>
      <c r="IZV55" s="76"/>
      <c r="IZW55" s="76"/>
      <c r="IZX55" s="76"/>
      <c r="IZY55" s="76"/>
      <c r="IZZ55" s="76"/>
      <c r="JAA55" s="76"/>
      <c r="JAB55" s="76"/>
      <c r="JAC55" s="76"/>
      <c r="JAD55" s="76"/>
      <c r="JAE55" s="76"/>
      <c r="JAF55" s="76"/>
      <c r="JAG55" s="76"/>
      <c r="JAH55" s="76"/>
      <c r="JAI55" s="76"/>
      <c r="JAJ55" s="76"/>
      <c r="JAK55" s="76"/>
      <c r="JAL55" s="76"/>
      <c r="JAM55" s="76"/>
      <c r="JAN55" s="76"/>
      <c r="JAO55" s="76"/>
      <c r="JAP55" s="76"/>
      <c r="JAQ55" s="76"/>
      <c r="JAR55" s="76"/>
      <c r="JAS55" s="76"/>
      <c r="JAT55" s="76"/>
      <c r="JAU55" s="76"/>
      <c r="JAV55" s="76"/>
      <c r="JAW55" s="76"/>
      <c r="JAX55" s="76"/>
      <c r="JAY55" s="76"/>
      <c r="JAZ55" s="76"/>
      <c r="JBA55" s="76"/>
      <c r="JBB55" s="76"/>
      <c r="JBC55" s="76"/>
      <c r="JBD55" s="76"/>
      <c r="JBE55" s="76"/>
      <c r="JBF55" s="76"/>
      <c r="JBG55" s="76"/>
      <c r="JBH55" s="76"/>
      <c r="JBI55" s="76"/>
      <c r="JBJ55" s="76"/>
      <c r="JBK55" s="76"/>
      <c r="JBL55" s="76"/>
      <c r="JBM55" s="76"/>
      <c r="JBN55" s="76"/>
      <c r="JBO55" s="76"/>
      <c r="JBP55" s="76"/>
      <c r="JBQ55" s="76"/>
      <c r="JBR55" s="76"/>
      <c r="JBS55" s="76"/>
      <c r="JBT55" s="76"/>
      <c r="JBU55" s="76"/>
      <c r="JBV55" s="76"/>
      <c r="JBW55" s="76"/>
      <c r="JBX55" s="76"/>
      <c r="JBY55" s="76"/>
      <c r="JBZ55" s="76"/>
      <c r="JCA55" s="76"/>
      <c r="JCB55" s="76"/>
      <c r="JCC55" s="76"/>
      <c r="JCD55" s="76"/>
      <c r="JCE55" s="76"/>
      <c r="JCF55" s="76"/>
      <c r="JCG55" s="76"/>
      <c r="JCH55" s="76"/>
      <c r="JCI55" s="76"/>
      <c r="JCJ55" s="76"/>
      <c r="JCK55" s="76"/>
      <c r="JCL55" s="76"/>
      <c r="JCM55" s="76"/>
      <c r="JCN55" s="76"/>
      <c r="JCO55" s="76"/>
      <c r="JCP55" s="76"/>
      <c r="JCQ55" s="76"/>
      <c r="JCR55" s="76"/>
      <c r="JCS55" s="76"/>
      <c r="JCT55" s="76"/>
      <c r="JCU55" s="76"/>
      <c r="JCV55" s="76"/>
      <c r="JCW55" s="76"/>
      <c r="JCX55" s="76"/>
      <c r="JCY55" s="76"/>
      <c r="JCZ55" s="76"/>
      <c r="JDA55" s="76"/>
      <c r="JDB55" s="76"/>
      <c r="JDC55" s="76"/>
      <c r="JDD55" s="76"/>
      <c r="JDE55" s="76"/>
      <c r="JDF55" s="76"/>
      <c r="JDG55" s="76"/>
      <c r="JDH55" s="76"/>
      <c r="JDI55" s="76"/>
      <c r="JDJ55" s="76"/>
      <c r="JDK55" s="76"/>
      <c r="JDL55" s="76"/>
      <c r="JDM55" s="76"/>
      <c r="JDN55" s="76"/>
      <c r="JDO55" s="76"/>
      <c r="JDP55" s="76"/>
      <c r="JDQ55" s="76"/>
      <c r="JDR55" s="76"/>
      <c r="JDS55" s="76"/>
      <c r="JDT55" s="76"/>
      <c r="JDU55" s="76"/>
      <c r="JDV55" s="76"/>
      <c r="JDW55" s="76"/>
      <c r="JDX55" s="76"/>
      <c r="JDY55" s="76"/>
      <c r="JDZ55" s="76"/>
      <c r="JEA55" s="76"/>
      <c r="JEB55" s="76"/>
      <c r="JEC55" s="76"/>
      <c r="JED55" s="76"/>
      <c r="JEE55" s="76"/>
      <c r="JEF55" s="76"/>
      <c r="JEG55" s="76"/>
      <c r="JEH55" s="76"/>
      <c r="JEI55" s="76"/>
      <c r="JEJ55" s="76"/>
      <c r="JEK55" s="76"/>
      <c r="JEL55" s="76"/>
      <c r="JEM55" s="76"/>
      <c r="JEN55" s="76"/>
      <c r="JEO55" s="76"/>
      <c r="JEP55" s="76"/>
      <c r="JEQ55" s="76"/>
      <c r="JER55" s="76"/>
      <c r="JES55" s="76"/>
      <c r="JET55" s="76"/>
      <c r="JEU55" s="76"/>
      <c r="JEV55" s="76"/>
      <c r="JEW55" s="76"/>
      <c r="JEX55" s="76"/>
      <c r="JEY55" s="76"/>
      <c r="JEZ55" s="76"/>
      <c r="JFA55" s="76"/>
      <c r="JFB55" s="76"/>
      <c r="JFC55" s="76"/>
      <c r="JFD55" s="76"/>
      <c r="JFE55" s="76"/>
      <c r="JFF55" s="76"/>
      <c r="JFG55" s="76"/>
      <c r="JFH55" s="76"/>
      <c r="JFI55" s="76"/>
      <c r="JFJ55" s="76"/>
      <c r="JFK55" s="76"/>
      <c r="JFL55" s="76"/>
      <c r="JFM55" s="76"/>
      <c r="JFN55" s="76"/>
      <c r="JFO55" s="76"/>
      <c r="JFP55" s="76"/>
      <c r="JFQ55" s="76"/>
      <c r="JFR55" s="76"/>
      <c r="JFS55" s="76"/>
      <c r="JFT55" s="76"/>
      <c r="JFU55" s="76"/>
      <c r="JFV55" s="76"/>
      <c r="JFW55" s="76"/>
      <c r="JFX55" s="76"/>
      <c r="JFY55" s="76"/>
      <c r="JFZ55" s="76"/>
      <c r="JGA55" s="76"/>
      <c r="JGB55" s="76"/>
      <c r="JGC55" s="76"/>
      <c r="JGD55" s="76"/>
      <c r="JGE55" s="76"/>
      <c r="JGF55" s="76"/>
      <c r="JGG55" s="76"/>
      <c r="JGH55" s="76"/>
      <c r="JGI55" s="76"/>
      <c r="JGJ55" s="76"/>
      <c r="JGK55" s="76"/>
      <c r="JGL55" s="76"/>
      <c r="JGM55" s="76"/>
      <c r="JGN55" s="76"/>
      <c r="JGO55" s="76"/>
      <c r="JGP55" s="76"/>
      <c r="JGQ55" s="76"/>
      <c r="JGR55" s="76"/>
      <c r="JGS55" s="76"/>
      <c r="JGT55" s="76"/>
      <c r="JGU55" s="76"/>
      <c r="JGV55" s="76"/>
      <c r="JGW55" s="76"/>
      <c r="JGX55" s="76"/>
      <c r="JGY55" s="76"/>
      <c r="JGZ55" s="76"/>
      <c r="JHA55" s="76"/>
      <c r="JHB55" s="76"/>
      <c r="JHC55" s="76"/>
      <c r="JHD55" s="76"/>
      <c r="JHE55" s="76"/>
      <c r="JHF55" s="76"/>
      <c r="JHG55" s="76"/>
      <c r="JHH55" s="76"/>
      <c r="JHI55" s="76"/>
      <c r="JHJ55" s="76"/>
      <c r="JHK55" s="76"/>
      <c r="JHL55" s="76"/>
      <c r="JHM55" s="76"/>
      <c r="JHN55" s="76"/>
      <c r="JHO55" s="76"/>
      <c r="JHP55" s="76"/>
      <c r="JHQ55" s="76"/>
      <c r="JHR55" s="76"/>
      <c r="JHS55" s="76"/>
      <c r="JHT55" s="76"/>
      <c r="JHU55" s="76"/>
      <c r="JHV55" s="76"/>
      <c r="JHW55" s="76"/>
      <c r="JHX55" s="76"/>
      <c r="JHY55" s="76"/>
      <c r="JHZ55" s="76"/>
      <c r="JIA55" s="76"/>
      <c r="JIB55" s="76"/>
      <c r="JIC55" s="76"/>
      <c r="JID55" s="76"/>
      <c r="JIE55" s="76"/>
      <c r="JIF55" s="76"/>
      <c r="JIG55" s="76"/>
      <c r="JIH55" s="76"/>
      <c r="JII55" s="76"/>
      <c r="JIJ55" s="76"/>
      <c r="JIK55" s="76"/>
      <c r="JIL55" s="76"/>
      <c r="JIM55" s="76"/>
      <c r="JIN55" s="76"/>
      <c r="JIO55" s="76"/>
      <c r="JIP55" s="76"/>
      <c r="JIQ55" s="76"/>
      <c r="JIR55" s="76"/>
      <c r="JIS55" s="76"/>
      <c r="JIT55" s="76"/>
      <c r="JIU55" s="76"/>
      <c r="JIV55" s="76"/>
      <c r="JIW55" s="76"/>
      <c r="JIX55" s="76"/>
      <c r="JIY55" s="76"/>
      <c r="JIZ55" s="76"/>
      <c r="JJA55" s="76"/>
      <c r="JJB55" s="76"/>
      <c r="JJC55" s="76"/>
      <c r="JJD55" s="76"/>
      <c r="JJE55" s="76"/>
      <c r="JJF55" s="76"/>
      <c r="JJG55" s="76"/>
      <c r="JJH55" s="76"/>
      <c r="JJI55" s="76"/>
      <c r="JJJ55" s="76"/>
      <c r="JJK55" s="76"/>
      <c r="JJL55" s="76"/>
      <c r="JJM55" s="76"/>
      <c r="JJN55" s="76"/>
      <c r="JJO55" s="76"/>
      <c r="JJP55" s="76"/>
      <c r="JJQ55" s="76"/>
      <c r="JJR55" s="76"/>
      <c r="JJS55" s="76"/>
      <c r="JJT55" s="76"/>
      <c r="JJU55" s="76"/>
      <c r="JJV55" s="76"/>
      <c r="JJW55" s="76"/>
      <c r="JJX55" s="76"/>
      <c r="JJY55" s="76"/>
      <c r="JJZ55" s="76"/>
      <c r="JKA55" s="76"/>
      <c r="JKB55" s="76"/>
      <c r="JKC55" s="76"/>
      <c r="JKD55" s="76"/>
      <c r="JKE55" s="76"/>
      <c r="JKF55" s="76"/>
      <c r="JKG55" s="76"/>
      <c r="JKH55" s="76"/>
      <c r="JKI55" s="76"/>
      <c r="JKJ55" s="76"/>
      <c r="JKK55" s="76"/>
      <c r="JKL55" s="76"/>
      <c r="JKM55" s="76"/>
      <c r="JKN55" s="76"/>
      <c r="JKO55" s="76"/>
      <c r="JKP55" s="76"/>
      <c r="JKQ55" s="76"/>
      <c r="JKR55" s="76"/>
      <c r="JKS55" s="76"/>
      <c r="JKT55" s="76"/>
      <c r="JKU55" s="76"/>
      <c r="JKV55" s="76"/>
      <c r="JKW55" s="76"/>
      <c r="JKX55" s="76"/>
      <c r="JKY55" s="76"/>
      <c r="JKZ55" s="76"/>
      <c r="JLA55" s="76"/>
      <c r="JLB55" s="76"/>
      <c r="JLC55" s="76"/>
      <c r="JLD55" s="76"/>
      <c r="JLE55" s="76"/>
      <c r="JLF55" s="76"/>
      <c r="JLG55" s="76"/>
      <c r="JLH55" s="76"/>
      <c r="JLI55" s="76"/>
      <c r="JLJ55" s="76"/>
      <c r="JLK55" s="76"/>
      <c r="JLL55" s="76"/>
      <c r="JLM55" s="76"/>
      <c r="JLN55" s="76"/>
      <c r="JLO55" s="76"/>
      <c r="JLP55" s="76"/>
      <c r="JLQ55" s="76"/>
      <c r="JLR55" s="76"/>
      <c r="JLS55" s="76"/>
      <c r="JLT55" s="76"/>
      <c r="JLU55" s="76"/>
      <c r="JLV55" s="76"/>
      <c r="JLW55" s="76"/>
      <c r="JLX55" s="76"/>
      <c r="JLY55" s="76"/>
      <c r="JLZ55" s="76"/>
      <c r="JMA55" s="76"/>
      <c r="JMB55" s="76"/>
      <c r="JMC55" s="76"/>
      <c r="JMD55" s="76"/>
      <c r="JME55" s="76"/>
      <c r="JMF55" s="76"/>
      <c r="JMG55" s="76"/>
      <c r="JMH55" s="76"/>
      <c r="JMI55" s="76"/>
      <c r="JMJ55" s="76"/>
      <c r="JMK55" s="76"/>
      <c r="JML55" s="76"/>
      <c r="JMM55" s="76"/>
      <c r="JMN55" s="76"/>
      <c r="JMO55" s="76"/>
      <c r="JMP55" s="76"/>
      <c r="JMQ55" s="76"/>
      <c r="JMR55" s="76"/>
      <c r="JMS55" s="76"/>
      <c r="JMT55" s="76"/>
      <c r="JMU55" s="76"/>
      <c r="JMV55" s="76"/>
      <c r="JMW55" s="76"/>
      <c r="JMX55" s="76"/>
      <c r="JMY55" s="76"/>
      <c r="JMZ55" s="76"/>
      <c r="JNA55" s="76"/>
      <c r="JNB55" s="76"/>
      <c r="JNC55" s="76"/>
      <c r="JND55" s="76"/>
      <c r="JNE55" s="76"/>
      <c r="JNF55" s="76"/>
      <c r="JNG55" s="76"/>
      <c r="JNH55" s="76"/>
      <c r="JNI55" s="76"/>
      <c r="JNJ55" s="76"/>
      <c r="JNK55" s="76"/>
      <c r="JNL55" s="76"/>
      <c r="JNM55" s="76"/>
      <c r="JNN55" s="76"/>
      <c r="JNO55" s="76"/>
      <c r="JNP55" s="76"/>
      <c r="JNQ55" s="76"/>
      <c r="JNR55" s="76"/>
      <c r="JNS55" s="76"/>
      <c r="JNT55" s="76"/>
      <c r="JNU55" s="76"/>
      <c r="JNV55" s="76"/>
      <c r="JNW55" s="76"/>
      <c r="JNX55" s="76"/>
      <c r="JNY55" s="76"/>
      <c r="JNZ55" s="76"/>
      <c r="JOA55" s="76"/>
      <c r="JOB55" s="76"/>
      <c r="JOC55" s="76"/>
      <c r="JOD55" s="76"/>
      <c r="JOE55" s="76"/>
      <c r="JOF55" s="76"/>
      <c r="JOG55" s="76"/>
      <c r="JOH55" s="76"/>
      <c r="JOI55" s="76"/>
      <c r="JOJ55" s="76"/>
      <c r="JOK55" s="76"/>
      <c r="JOL55" s="76"/>
      <c r="JOM55" s="76"/>
      <c r="JON55" s="76"/>
      <c r="JOO55" s="76"/>
      <c r="JOP55" s="76"/>
      <c r="JOQ55" s="76"/>
      <c r="JOR55" s="76"/>
      <c r="JOS55" s="76"/>
      <c r="JOT55" s="76"/>
      <c r="JOU55" s="76"/>
      <c r="JOV55" s="76"/>
      <c r="JOW55" s="76"/>
      <c r="JOX55" s="76"/>
      <c r="JOY55" s="76"/>
      <c r="JOZ55" s="76"/>
      <c r="JPA55" s="76"/>
      <c r="JPB55" s="76"/>
      <c r="JPC55" s="76"/>
      <c r="JPD55" s="76"/>
      <c r="JPE55" s="76"/>
      <c r="JPF55" s="76"/>
      <c r="JPG55" s="76"/>
      <c r="JPH55" s="76"/>
      <c r="JPI55" s="76"/>
      <c r="JPJ55" s="76"/>
      <c r="JPK55" s="76"/>
      <c r="JPL55" s="76"/>
      <c r="JPM55" s="76"/>
      <c r="JPN55" s="76"/>
      <c r="JPO55" s="76"/>
      <c r="JPP55" s="76"/>
      <c r="JPQ55" s="76"/>
      <c r="JPR55" s="76"/>
      <c r="JPS55" s="76"/>
      <c r="JPT55" s="76"/>
      <c r="JPU55" s="76"/>
      <c r="JPV55" s="76"/>
      <c r="JPW55" s="76"/>
      <c r="JPX55" s="76"/>
      <c r="JPY55" s="76"/>
      <c r="JPZ55" s="76"/>
      <c r="JQA55" s="76"/>
      <c r="JQB55" s="76"/>
      <c r="JQC55" s="76"/>
      <c r="JQD55" s="76"/>
      <c r="JQE55" s="76"/>
      <c r="JQF55" s="76"/>
      <c r="JQG55" s="76"/>
      <c r="JQH55" s="76"/>
      <c r="JQI55" s="76"/>
      <c r="JQJ55" s="76"/>
      <c r="JQK55" s="76"/>
      <c r="JQL55" s="76"/>
      <c r="JQM55" s="76"/>
      <c r="JQN55" s="76"/>
      <c r="JQO55" s="76"/>
      <c r="JQP55" s="76"/>
      <c r="JQQ55" s="76"/>
      <c r="JQR55" s="76"/>
      <c r="JQS55" s="76"/>
      <c r="JQT55" s="76"/>
      <c r="JQU55" s="76"/>
      <c r="JQV55" s="76"/>
      <c r="JQW55" s="76"/>
      <c r="JQX55" s="76"/>
      <c r="JQY55" s="76"/>
      <c r="JQZ55" s="76"/>
      <c r="JRA55" s="76"/>
      <c r="JRB55" s="76"/>
      <c r="JRC55" s="76"/>
      <c r="JRD55" s="76"/>
      <c r="JRE55" s="76"/>
      <c r="JRF55" s="76"/>
      <c r="JRG55" s="76"/>
      <c r="JRH55" s="76"/>
      <c r="JRI55" s="76"/>
      <c r="JRJ55" s="76"/>
      <c r="JRK55" s="76"/>
      <c r="JRL55" s="76"/>
      <c r="JRM55" s="76"/>
      <c r="JRN55" s="76"/>
      <c r="JRO55" s="76"/>
      <c r="JRP55" s="76"/>
      <c r="JRQ55" s="76"/>
      <c r="JRR55" s="76"/>
      <c r="JRS55" s="76"/>
      <c r="JRT55" s="76"/>
      <c r="JRU55" s="76"/>
      <c r="JRV55" s="76"/>
      <c r="JRW55" s="76"/>
      <c r="JRX55" s="76"/>
      <c r="JRY55" s="76"/>
      <c r="JRZ55" s="76"/>
      <c r="JSA55" s="76"/>
      <c r="JSB55" s="76"/>
      <c r="JSC55" s="76"/>
      <c r="JSD55" s="76"/>
      <c r="JSE55" s="76"/>
      <c r="JSF55" s="76"/>
      <c r="JSG55" s="76"/>
      <c r="JSH55" s="76"/>
      <c r="JSI55" s="76"/>
      <c r="JSJ55" s="76"/>
      <c r="JSK55" s="76"/>
      <c r="JSL55" s="76"/>
      <c r="JSM55" s="76"/>
      <c r="JSN55" s="76"/>
      <c r="JSO55" s="76"/>
      <c r="JSP55" s="76"/>
      <c r="JSQ55" s="76"/>
      <c r="JSR55" s="76"/>
      <c r="JSS55" s="76"/>
      <c r="JST55" s="76"/>
      <c r="JSU55" s="76"/>
      <c r="JSV55" s="76"/>
      <c r="JSW55" s="76"/>
      <c r="JSX55" s="76"/>
      <c r="JSY55" s="76"/>
      <c r="JSZ55" s="76"/>
      <c r="JTA55" s="76"/>
      <c r="JTB55" s="76"/>
      <c r="JTC55" s="76"/>
      <c r="JTD55" s="76"/>
      <c r="JTE55" s="76"/>
      <c r="JTF55" s="76"/>
      <c r="JTG55" s="76"/>
      <c r="JTH55" s="76"/>
      <c r="JTI55" s="76"/>
      <c r="JTJ55" s="76"/>
      <c r="JTK55" s="76"/>
      <c r="JTL55" s="76"/>
      <c r="JTM55" s="76"/>
      <c r="JTN55" s="76"/>
      <c r="JTO55" s="76"/>
      <c r="JTP55" s="76"/>
      <c r="JTQ55" s="76"/>
      <c r="JTR55" s="76"/>
      <c r="JTS55" s="76"/>
      <c r="JTT55" s="76"/>
      <c r="JTU55" s="76"/>
      <c r="JTV55" s="76"/>
      <c r="JTW55" s="76"/>
      <c r="JTX55" s="76"/>
      <c r="JTY55" s="76"/>
      <c r="JTZ55" s="76"/>
      <c r="JUA55" s="76"/>
      <c r="JUB55" s="76"/>
      <c r="JUC55" s="76"/>
      <c r="JUD55" s="76"/>
      <c r="JUE55" s="76"/>
      <c r="JUF55" s="76"/>
      <c r="JUG55" s="76"/>
      <c r="JUH55" s="76"/>
      <c r="JUI55" s="76"/>
      <c r="JUJ55" s="76"/>
      <c r="JUK55" s="76"/>
      <c r="JUL55" s="76"/>
      <c r="JUM55" s="76"/>
      <c r="JUN55" s="76"/>
      <c r="JUO55" s="76"/>
      <c r="JUP55" s="76"/>
      <c r="JUQ55" s="76"/>
      <c r="JUR55" s="76"/>
      <c r="JUS55" s="76"/>
      <c r="JUT55" s="76"/>
      <c r="JUU55" s="76"/>
      <c r="JUV55" s="76"/>
      <c r="JUW55" s="76"/>
      <c r="JUX55" s="76"/>
      <c r="JUY55" s="76"/>
      <c r="JUZ55" s="76"/>
      <c r="JVA55" s="76"/>
      <c r="JVB55" s="76"/>
      <c r="JVC55" s="76"/>
      <c r="JVD55" s="76"/>
      <c r="JVE55" s="76"/>
      <c r="JVF55" s="76"/>
      <c r="JVG55" s="76"/>
      <c r="JVH55" s="76"/>
      <c r="JVI55" s="76"/>
      <c r="JVJ55" s="76"/>
      <c r="JVK55" s="76"/>
      <c r="JVL55" s="76"/>
      <c r="JVM55" s="76"/>
      <c r="JVN55" s="76"/>
      <c r="JVO55" s="76"/>
      <c r="JVP55" s="76"/>
      <c r="JVQ55" s="76"/>
      <c r="JVR55" s="76"/>
      <c r="JVS55" s="76"/>
      <c r="JVT55" s="76"/>
      <c r="JVU55" s="76"/>
      <c r="JVV55" s="76"/>
      <c r="JVW55" s="76"/>
      <c r="JVX55" s="76"/>
      <c r="JVY55" s="76"/>
      <c r="JVZ55" s="76"/>
      <c r="JWA55" s="76"/>
      <c r="JWB55" s="76"/>
      <c r="JWC55" s="76"/>
      <c r="JWD55" s="76"/>
      <c r="JWE55" s="76"/>
      <c r="JWF55" s="76"/>
      <c r="JWG55" s="76"/>
      <c r="JWH55" s="76"/>
      <c r="JWI55" s="76"/>
      <c r="JWJ55" s="76"/>
      <c r="JWK55" s="76"/>
      <c r="JWL55" s="76"/>
      <c r="JWM55" s="76"/>
      <c r="JWN55" s="76"/>
      <c r="JWO55" s="76"/>
      <c r="JWP55" s="76"/>
      <c r="JWQ55" s="76"/>
      <c r="JWR55" s="76"/>
      <c r="JWS55" s="76"/>
      <c r="JWT55" s="76"/>
      <c r="JWU55" s="76"/>
      <c r="JWV55" s="76"/>
      <c r="JWW55" s="76"/>
      <c r="JWX55" s="76"/>
      <c r="JWY55" s="76"/>
      <c r="JWZ55" s="76"/>
      <c r="JXA55" s="76"/>
      <c r="JXB55" s="76"/>
      <c r="JXC55" s="76"/>
      <c r="JXD55" s="76"/>
      <c r="JXE55" s="76"/>
      <c r="JXF55" s="76"/>
      <c r="JXG55" s="76"/>
      <c r="JXH55" s="76"/>
      <c r="JXI55" s="76"/>
      <c r="JXJ55" s="76"/>
      <c r="JXK55" s="76"/>
      <c r="JXL55" s="76"/>
      <c r="JXM55" s="76"/>
      <c r="JXN55" s="76"/>
      <c r="JXO55" s="76"/>
      <c r="JXP55" s="76"/>
      <c r="JXQ55" s="76"/>
      <c r="JXR55" s="76"/>
      <c r="JXS55" s="76"/>
      <c r="JXT55" s="76"/>
      <c r="JXU55" s="76"/>
      <c r="JXV55" s="76"/>
      <c r="JXW55" s="76"/>
      <c r="JXX55" s="76"/>
      <c r="JXY55" s="76"/>
      <c r="JXZ55" s="76"/>
      <c r="JYA55" s="76"/>
      <c r="JYB55" s="76"/>
      <c r="JYC55" s="76"/>
      <c r="JYD55" s="76"/>
      <c r="JYE55" s="76"/>
      <c r="JYF55" s="76"/>
      <c r="JYG55" s="76"/>
      <c r="JYH55" s="76"/>
      <c r="JYI55" s="76"/>
      <c r="JYJ55" s="76"/>
      <c r="JYK55" s="76"/>
      <c r="JYL55" s="76"/>
      <c r="JYM55" s="76"/>
      <c r="JYN55" s="76"/>
      <c r="JYO55" s="76"/>
      <c r="JYP55" s="76"/>
      <c r="JYQ55" s="76"/>
      <c r="JYR55" s="76"/>
      <c r="JYS55" s="76"/>
      <c r="JYT55" s="76"/>
      <c r="JYU55" s="76"/>
      <c r="JYV55" s="76"/>
      <c r="JYW55" s="76"/>
      <c r="JYX55" s="76"/>
      <c r="JYY55" s="76"/>
      <c r="JYZ55" s="76"/>
      <c r="JZA55" s="76"/>
      <c r="JZB55" s="76"/>
      <c r="JZC55" s="76"/>
      <c r="JZD55" s="76"/>
      <c r="JZE55" s="76"/>
      <c r="JZF55" s="76"/>
      <c r="JZG55" s="76"/>
      <c r="JZH55" s="76"/>
      <c r="JZI55" s="76"/>
      <c r="JZJ55" s="76"/>
      <c r="JZK55" s="76"/>
      <c r="JZL55" s="76"/>
      <c r="JZM55" s="76"/>
      <c r="JZN55" s="76"/>
      <c r="JZO55" s="76"/>
      <c r="JZP55" s="76"/>
      <c r="JZQ55" s="76"/>
      <c r="JZR55" s="76"/>
      <c r="JZS55" s="76"/>
      <c r="JZT55" s="76"/>
      <c r="JZU55" s="76"/>
      <c r="JZV55" s="76"/>
      <c r="JZW55" s="76"/>
      <c r="JZX55" s="76"/>
      <c r="JZY55" s="76"/>
      <c r="JZZ55" s="76"/>
      <c r="KAA55" s="76"/>
      <c r="KAB55" s="76"/>
      <c r="KAC55" s="76"/>
      <c r="KAD55" s="76"/>
      <c r="KAE55" s="76"/>
      <c r="KAF55" s="76"/>
      <c r="KAG55" s="76"/>
      <c r="KAH55" s="76"/>
      <c r="KAI55" s="76"/>
      <c r="KAJ55" s="76"/>
      <c r="KAK55" s="76"/>
      <c r="KAL55" s="76"/>
      <c r="KAM55" s="76"/>
      <c r="KAN55" s="76"/>
      <c r="KAO55" s="76"/>
      <c r="KAP55" s="76"/>
      <c r="KAQ55" s="76"/>
      <c r="KAR55" s="76"/>
      <c r="KAS55" s="76"/>
      <c r="KAT55" s="76"/>
      <c r="KAU55" s="76"/>
      <c r="KAV55" s="76"/>
      <c r="KAW55" s="76"/>
      <c r="KAX55" s="76"/>
      <c r="KAY55" s="76"/>
      <c r="KAZ55" s="76"/>
      <c r="KBA55" s="76"/>
      <c r="KBB55" s="76"/>
      <c r="KBC55" s="76"/>
      <c r="KBD55" s="76"/>
      <c r="KBE55" s="76"/>
      <c r="KBF55" s="76"/>
      <c r="KBG55" s="76"/>
      <c r="KBH55" s="76"/>
      <c r="KBI55" s="76"/>
      <c r="KBJ55" s="76"/>
      <c r="KBK55" s="76"/>
      <c r="KBL55" s="76"/>
      <c r="KBM55" s="76"/>
      <c r="KBN55" s="76"/>
      <c r="KBO55" s="76"/>
      <c r="KBP55" s="76"/>
      <c r="KBQ55" s="76"/>
      <c r="KBR55" s="76"/>
      <c r="KBS55" s="76"/>
      <c r="KBT55" s="76"/>
      <c r="KBU55" s="76"/>
      <c r="KBV55" s="76"/>
      <c r="KBW55" s="76"/>
      <c r="KBX55" s="76"/>
      <c r="KBY55" s="76"/>
      <c r="KBZ55" s="76"/>
      <c r="KCA55" s="76"/>
      <c r="KCB55" s="76"/>
      <c r="KCC55" s="76"/>
      <c r="KCD55" s="76"/>
      <c r="KCE55" s="76"/>
      <c r="KCF55" s="76"/>
      <c r="KCG55" s="76"/>
      <c r="KCH55" s="76"/>
      <c r="KCI55" s="76"/>
      <c r="KCJ55" s="76"/>
      <c r="KCK55" s="76"/>
      <c r="KCL55" s="76"/>
      <c r="KCM55" s="76"/>
      <c r="KCN55" s="76"/>
      <c r="KCO55" s="76"/>
      <c r="KCP55" s="76"/>
      <c r="KCQ55" s="76"/>
      <c r="KCR55" s="76"/>
      <c r="KCS55" s="76"/>
      <c r="KCT55" s="76"/>
      <c r="KCU55" s="76"/>
      <c r="KCV55" s="76"/>
      <c r="KCW55" s="76"/>
      <c r="KCX55" s="76"/>
      <c r="KCY55" s="76"/>
      <c r="KCZ55" s="76"/>
      <c r="KDA55" s="76"/>
      <c r="KDB55" s="76"/>
      <c r="KDC55" s="76"/>
      <c r="KDD55" s="76"/>
      <c r="KDE55" s="76"/>
      <c r="KDF55" s="76"/>
      <c r="KDG55" s="76"/>
      <c r="KDH55" s="76"/>
      <c r="KDI55" s="76"/>
      <c r="KDJ55" s="76"/>
      <c r="KDK55" s="76"/>
      <c r="KDL55" s="76"/>
      <c r="KDM55" s="76"/>
      <c r="KDN55" s="76"/>
      <c r="KDO55" s="76"/>
      <c r="KDP55" s="76"/>
      <c r="KDQ55" s="76"/>
      <c r="KDR55" s="76"/>
      <c r="KDS55" s="76"/>
      <c r="KDT55" s="76"/>
      <c r="KDU55" s="76"/>
      <c r="KDV55" s="76"/>
      <c r="KDW55" s="76"/>
      <c r="KDX55" s="76"/>
      <c r="KDY55" s="76"/>
      <c r="KDZ55" s="76"/>
      <c r="KEA55" s="76"/>
      <c r="KEB55" s="76"/>
      <c r="KEC55" s="76"/>
      <c r="KED55" s="76"/>
      <c r="KEE55" s="76"/>
      <c r="KEF55" s="76"/>
      <c r="KEG55" s="76"/>
      <c r="KEH55" s="76"/>
      <c r="KEI55" s="76"/>
      <c r="KEJ55" s="76"/>
      <c r="KEK55" s="76"/>
      <c r="KEL55" s="76"/>
      <c r="KEM55" s="76"/>
      <c r="KEN55" s="76"/>
      <c r="KEO55" s="76"/>
      <c r="KEP55" s="76"/>
      <c r="KEQ55" s="76"/>
      <c r="KER55" s="76"/>
      <c r="KES55" s="76"/>
      <c r="KET55" s="76"/>
      <c r="KEU55" s="76"/>
      <c r="KEV55" s="76"/>
      <c r="KEW55" s="76"/>
      <c r="KEX55" s="76"/>
      <c r="KEY55" s="76"/>
      <c r="KEZ55" s="76"/>
      <c r="KFA55" s="76"/>
      <c r="KFB55" s="76"/>
      <c r="KFC55" s="76"/>
      <c r="KFD55" s="76"/>
      <c r="KFE55" s="76"/>
      <c r="KFF55" s="76"/>
      <c r="KFG55" s="76"/>
      <c r="KFH55" s="76"/>
      <c r="KFI55" s="76"/>
      <c r="KFJ55" s="76"/>
      <c r="KFK55" s="76"/>
      <c r="KFL55" s="76"/>
      <c r="KFM55" s="76"/>
      <c r="KFN55" s="76"/>
      <c r="KFO55" s="76"/>
      <c r="KFP55" s="76"/>
      <c r="KFQ55" s="76"/>
      <c r="KFR55" s="76"/>
      <c r="KFS55" s="76"/>
      <c r="KFT55" s="76"/>
      <c r="KFU55" s="76"/>
      <c r="KFV55" s="76"/>
      <c r="KFW55" s="76"/>
      <c r="KFX55" s="76"/>
      <c r="KFY55" s="76"/>
      <c r="KFZ55" s="76"/>
      <c r="KGA55" s="76"/>
      <c r="KGB55" s="76"/>
      <c r="KGC55" s="76"/>
      <c r="KGD55" s="76"/>
      <c r="KGE55" s="76"/>
      <c r="KGF55" s="76"/>
      <c r="KGG55" s="76"/>
      <c r="KGH55" s="76"/>
      <c r="KGI55" s="76"/>
      <c r="KGJ55" s="76"/>
      <c r="KGK55" s="76"/>
      <c r="KGL55" s="76"/>
      <c r="KGM55" s="76"/>
      <c r="KGN55" s="76"/>
      <c r="KGO55" s="76"/>
      <c r="KGP55" s="76"/>
      <c r="KGQ55" s="76"/>
      <c r="KGR55" s="76"/>
      <c r="KGS55" s="76"/>
      <c r="KGT55" s="76"/>
      <c r="KGU55" s="76"/>
      <c r="KGV55" s="76"/>
      <c r="KGW55" s="76"/>
      <c r="KGX55" s="76"/>
      <c r="KGY55" s="76"/>
      <c r="KGZ55" s="76"/>
      <c r="KHA55" s="76"/>
      <c r="KHB55" s="76"/>
      <c r="KHC55" s="76"/>
      <c r="KHD55" s="76"/>
      <c r="KHE55" s="76"/>
      <c r="KHF55" s="76"/>
      <c r="KHG55" s="76"/>
      <c r="KHH55" s="76"/>
      <c r="KHI55" s="76"/>
      <c r="KHJ55" s="76"/>
      <c r="KHK55" s="76"/>
      <c r="KHL55" s="76"/>
      <c r="KHM55" s="76"/>
      <c r="KHN55" s="76"/>
      <c r="KHO55" s="76"/>
      <c r="KHP55" s="76"/>
      <c r="KHQ55" s="76"/>
      <c r="KHR55" s="76"/>
      <c r="KHS55" s="76"/>
      <c r="KHT55" s="76"/>
      <c r="KHU55" s="76"/>
      <c r="KHV55" s="76"/>
      <c r="KHW55" s="76"/>
      <c r="KHX55" s="76"/>
      <c r="KHY55" s="76"/>
      <c r="KHZ55" s="76"/>
      <c r="KIA55" s="76"/>
      <c r="KIB55" s="76"/>
      <c r="KIC55" s="76"/>
      <c r="KID55" s="76"/>
      <c r="KIE55" s="76"/>
      <c r="KIF55" s="76"/>
      <c r="KIG55" s="76"/>
      <c r="KIH55" s="76"/>
      <c r="KII55" s="76"/>
      <c r="KIJ55" s="76"/>
      <c r="KIK55" s="76"/>
      <c r="KIL55" s="76"/>
      <c r="KIM55" s="76"/>
      <c r="KIN55" s="76"/>
      <c r="KIO55" s="76"/>
      <c r="KIP55" s="76"/>
      <c r="KIQ55" s="76"/>
      <c r="KIR55" s="76"/>
      <c r="KIS55" s="76"/>
      <c r="KIT55" s="76"/>
      <c r="KIU55" s="76"/>
      <c r="KIV55" s="76"/>
      <c r="KIW55" s="76"/>
      <c r="KIX55" s="76"/>
      <c r="KIY55" s="76"/>
      <c r="KIZ55" s="76"/>
      <c r="KJA55" s="76"/>
      <c r="KJB55" s="76"/>
      <c r="KJC55" s="76"/>
      <c r="KJD55" s="76"/>
      <c r="KJE55" s="76"/>
      <c r="KJF55" s="76"/>
      <c r="KJG55" s="76"/>
      <c r="KJH55" s="76"/>
      <c r="KJI55" s="76"/>
      <c r="KJJ55" s="76"/>
      <c r="KJK55" s="76"/>
      <c r="KJL55" s="76"/>
      <c r="KJM55" s="76"/>
      <c r="KJN55" s="76"/>
      <c r="KJO55" s="76"/>
      <c r="KJP55" s="76"/>
      <c r="KJQ55" s="76"/>
      <c r="KJR55" s="76"/>
      <c r="KJS55" s="76"/>
      <c r="KJT55" s="76"/>
      <c r="KJU55" s="76"/>
      <c r="KJV55" s="76"/>
      <c r="KJW55" s="76"/>
      <c r="KJX55" s="76"/>
      <c r="KJY55" s="76"/>
      <c r="KJZ55" s="76"/>
      <c r="KKA55" s="76"/>
      <c r="KKB55" s="76"/>
      <c r="KKC55" s="76"/>
      <c r="KKD55" s="76"/>
      <c r="KKE55" s="76"/>
      <c r="KKF55" s="76"/>
      <c r="KKG55" s="76"/>
      <c r="KKH55" s="76"/>
      <c r="KKI55" s="76"/>
      <c r="KKJ55" s="76"/>
      <c r="KKK55" s="76"/>
      <c r="KKL55" s="76"/>
      <c r="KKM55" s="76"/>
      <c r="KKN55" s="76"/>
      <c r="KKO55" s="76"/>
      <c r="KKP55" s="76"/>
      <c r="KKQ55" s="76"/>
      <c r="KKR55" s="76"/>
      <c r="KKS55" s="76"/>
      <c r="KKT55" s="76"/>
      <c r="KKU55" s="76"/>
      <c r="KKV55" s="76"/>
      <c r="KKW55" s="76"/>
      <c r="KKX55" s="76"/>
      <c r="KKY55" s="76"/>
      <c r="KKZ55" s="76"/>
      <c r="KLA55" s="76"/>
      <c r="KLB55" s="76"/>
      <c r="KLC55" s="76"/>
      <c r="KLD55" s="76"/>
      <c r="KLE55" s="76"/>
      <c r="KLF55" s="76"/>
      <c r="KLG55" s="76"/>
      <c r="KLH55" s="76"/>
      <c r="KLI55" s="76"/>
      <c r="KLJ55" s="76"/>
      <c r="KLK55" s="76"/>
      <c r="KLL55" s="76"/>
      <c r="KLM55" s="76"/>
      <c r="KLN55" s="76"/>
      <c r="KLO55" s="76"/>
      <c r="KLP55" s="76"/>
      <c r="KLQ55" s="76"/>
      <c r="KLR55" s="76"/>
      <c r="KLS55" s="76"/>
      <c r="KLT55" s="76"/>
      <c r="KLU55" s="76"/>
      <c r="KLV55" s="76"/>
      <c r="KLW55" s="76"/>
      <c r="KLX55" s="76"/>
      <c r="KLY55" s="76"/>
      <c r="KLZ55" s="76"/>
      <c r="KMA55" s="76"/>
      <c r="KMB55" s="76"/>
      <c r="KMC55" s="76"/>
      <c r="KMD55" s="76"/>
      <c r="KME55" s="76"/>
      <c r="KMF55" s="76"/>
      <c r="KMG55" s="76"/>
      <c r="KMH55" s="76"/>
      <c r="KMI55" s="76"/>
      <c r="KMJ55" s="76"/>
      <c r="KMK55" s="76"/>
      <c r="KML55" s="76"/>
      <c r="KMM55" s="76"/>
      <c r="KMN55" s="76"/>
      <c r="KMO55" s="76"/>
      <c r="KMP55" s="76"/>
      <c r="KMQ55" s="76"/>
      <c r="KMR55" s="76"/>
      <c r="KMS55" s="76"/>
      <c r="KMT55" s="76"/>
      <c r="KMU55" s="76"/>
      <c r="KMV55" s="76"/>
      <c r="KMW55" s="76"/>
      <c r="KMX55" s="76"/>
      <c r="KMY55" s="76"/>
      <c r="KMZ55" s="76"/>
      <c r="KNA55" s="76"/>
      <c r="KNB55" s="76"/>
      <c r="KNC55" s="76"/>
      <c r="KND55" s="76"/>
      <c r="KNE55" s="76"/>
      <c r="KNF55" s="76"/>
      <c r="KNG55" s="76"/>
      <c r="KNH55" s="76"/>
      <c r="KNI55" s="76"/>
      <c r="KNJ55" s="76"/>
      <c r="KNK55" s="76"/>
      <c r="KNL55" s="76"/>
      <c r="KNM55" s="76"/>
      <c r="KNN55" s="76"/>
      <c r="KNO55" s="76"/>
      <c r="KNP55" s="76"/>
      <c r="KNQ55" s="76"/>
      <c r="KNR55" s="76"/>
      <c r="KNS55" s="76"/>
      <c r="KNT55" s="76"/>
      <c r="KNU55" s="76"/>
      <c r="KNV55" s="76"/>
      <c r="KNW55" s="76"/>
      <c r="KNX55" s="76"/>
      <c r="KNY55" s="76"/>
      <c r="KNZ55" s="76"/>
      <c r="KOA55" s="76"/>
      <c r="KOB55" s="76"/>
      <c r="KOC55" s="76"/>
      <c r="KOD55" s="76"/>
      <c r="KOE55" s="76"/>
      <c r="KOF55" s="76"/>
      <c r="KOG55" s="76"/>
      <c r="KOH55" s="76"/>
      <c r="KOI55" s="76"/>
      <c r="KOJ55" s="76"/>
      <c r="KOK55" s="76"/>
      <c r="KOL55" s="76"/>
      <c r="KOM55" s="76"/>
      <c r="KON55" s="76"/>
      <c r="KOO55" s="76"/>
      <c r="KOP55" s="76"/>
      <c r="KOQ55" s="76"/>
      <c r="KOR55" s="76"/>
      <c r="KOS55" s="76"/>
      <c r="KOT55" s="76"/>
      <c r="KOU55" s="76"/>
      <c r="KOV55" s="76"/>
      <c r="KOW55" s="76"/>
      <c r="KOX55" s="76"/>
      <c r="KOY55" s="76"/>
      <c r="KOZ55" s="76"/>
      <c r="KPA55" s="76"/>
      <c r="KPB55" s="76"/>
      <c r="KPC55" s="76"/>
      <c r="KPD55" s="76"/>
      <c r="KPE55" s="76"/>
      <c r="KPF55" s="76"/>
      <c r="KPG55" s="76"/>
      <c r="KPH55" s="76"/>
      <c r="KPI55" s="76"/>
      <c r="KPJ55" s="76"/>
      <c r="KPK55" s="76"/>
      <c r="KPL55" s="76"/>
      <c r="KPM55" s="76"/>
      <c r="KPN55" s="76"/>
      <c r="KPO55" s="76"/>
      <c r="KPP55" s="76"/>
      <c r="KPQ55" s="76"/>
      <c r="KPR55" s="76"/>
      <c r="KPS55" s="76"/>
      <c r="KPT55" s="76"/>
      <c r="KPU55" s="76"/>
      <c r="KPV55" s="76"/>
      <c r="KPW55" s="76"/>
      <c r="KPX55" s="76"/>
      <c r="KPY55" s="76"/>
      <c r="KPZ55" s="76"/>
      <c r="KQA55" s="76"/>
      <c r="KQB55" s="76"/>
      <c r="KQC55" s="76"/>
      <c r="KQD55" s="76"/>
      <c r="KQE55" s="76"/>
      <c r="KQF55" s="76"/>
      <c r="KQG55" s="76"/>
      <c r="KQH55" s="76"/>
      <c r="KQI55" s="76"/>
      <c r="KQJ55" s="76"/>
      <c r="KQK55" s="76"/>
      <c r="KQL55" s="76"/>
      <c r="KQM55" s="76"/>
      <c r="KQN55" s="76"/>
      <c r="KQO55" s="76"/>
      <c r="KQP55" s="76"/>
      <c r="KQQ55" s="76"/>
      <c r="KQR55" s="76"/>
      <c r="KQS55" s="76"/>
      <c r="KQT55" s="76"/>
      <c r="KQU55" s="76"/>
      <c r="KQV55" s="76"/>
      <c r="KQW55" s="76"/>
      <c r="KQX55" s="76"/>
      <c r="KQY55" s="76"/>
      <c r="KQZ55" s="76"/>
      <c r="KRA55" s="76"/>
      <c r="KRB55" s="76"/>
      <c r="KRC55" s="76"/>
      <c r="KRD55" s="76"/>
      <c r="KRE55" s="76"/>
      <c r="KRF55" s="76"/>
      <c r="KRG55" s="76"/>
      <c r="KRH55" s="76"/>
      <c r="KRI55" s="76"/>
      <c r="KRJ55" s="76"/>
      <c r="KRK55" s="76"/>
      <c r="KRL55" s="76"/>
      <c r="KRM55" s="76"/>
      <c r="KRN55" s="76"/>
      <c r="KRO55" s="76"/>
      <c r="KRP55" s="76"/>
      <c r="KRQ55" s="76"/>
      <c r="KRR55" s="76"/>
      <c r="KRS55" s="76"/>
      <c r="KRT55" s="76"/>
      <c r="KRU55" s="76"/>
      <c r="KRV55" s="76"/>
      <c r="KRW55" s="76"/>
      <c r="KRX55" s="76"/>
      <c r="KRY55" s="76"/>
      <c r="KRZ55" s="76"/>
      <c r="KSA55" s="76"/>
      <c r="KSB55" s="76"/>
      <c r="KSC55" s="76"/>
      <c r="KSD55" s="76"/>
      <c r="KSE55" s="76"/>
      <c r="KSF55" s="76"/>
      <c r="KSG55" s="76"/>
      <c r="KSH55" s="76"/>
      <c r="KSI55" s="76"/>
      <c r="KSJ55" s="76"/>
      <c r="KSK55" s="76"/>
      <c r="KSL55" s="76"/>
      <c r="KSM55" s="76"/>
      <c r="KSN55" s="76"/>
      <c r="KSO55" s="76"/>
      <c r="KSP55" s="76"/>
      <c r="KSQ55" s="76"/>
      <c r="KSR55" s="76"/>
      <c r="KSS55" s="76"/>
      <c r="KST55" s="76"/>
      <c r="KSU55" s="76"/>
      <c r="KSV55" s="76"/>
      <c r="KSW55" s="76"/>
      <c r="KSX55" s="76"/>
      <c r="KSY55" s="76"/>
      <c r="KSZ55" s="76"/>
      <c r="KTA55" s="76"/>
      <c r="KTB55" s="76"/>
      <c r="KTC55" s="76"/>
      <c r="KTD55" s="76"/>
      <c r="KTE55" s="76"/>
      <c r="KTF55" s="76"/>
      <c r="KTG55" s="76"/>
      <c r="KTH55" s="76"/>
      <c r="KTI55" s="76"/>
      <c r="KTJ55" s="76"/>
      <c r="KTK55" s="76"/>
      <c r="KTL55" s="76"/>
      <c r="KTM55" s="76"/>
      <c r="KTN55" s="76"/>
      <c r="KTO55" s="76"/>
      <c r="KTP55" s="76"/>
      <c r="KTQ55" s="76"/>
      <c r="KTR55" s="76"/>
      <c r="KTS55" s="76"/>
      <c r="KTT55" s="76"/>
      <c r="KTU55" s="76"/>
      <c r="KTV55" s="76"/>
      <c r="KTW55" s="76"/>
      <c r="KTX55" s="76"/>
      <c r="KTY55" s="76"/>
      <c r="KTZ55" s="76"/>
      <c r="KUA55" s="76"/>
      <c r="KUB55" s="76"/>
      <c r="KUC55" s="76"/>
      <c r="KUD55" s="76"/>
      <c r="KUE55" s="76"/>
      <c r="KUF55" s="76"/>
      <c r="KUG55" s="76"/>
      <c r="KUH55" s="76"/>
      <c r="KUI55" s="76"/>
      <c r="KUJ55" s="76"/>
      <c r="KUK55" s="76"/>
      <c r="KUL55" s="76"/>
      <c r="KUM55" s="76"/>
      <c r="KUN55" s="76"/>
      <c r="KUO55" s="76"/>
      <c r="KUP55" s="76"/>
      <c r="KUQ55" s="76"/>
      <c r="KUR55" s="76"/>
      <c r="KUS55" s="76"/>
      <c r="KUT55" s="76"/>
      <c r="KUU55" s="76"/>
      <c r="KUV55" s="76"/>
      <c r="KUW55" s="76"/>
      <c r="KUX55" s="76"/>
      <c r="KUY55" s="76"/>
      <c r="KUZ55" s="76"/>
      <c r="KVA55" s="76"/>
      <c r="KVB55" s="76"/>
      <c r="KVC55" s="76"/>
      <c r="KVD55" s="76"/>
      <c r="KVE55" s="76"/>
      <c r="KVF55" s="76"/>
      <c r="KVG55" s="76"/>
      <c r="KVH55" s="76"/>
      <c r="KVI55" s="76"/>
      <c r="KVJ55" s="76"/>
      <c r="KVK55" s="76"/>
      <c r="KVL55" s="76"/>
      <c r="KVM55" s="76"/>
      <c r="KVN55" s="76"/>
      <c r="KVO55" s="76"/>
      <c r="KVP55" s="76"/>
      <c r="KVQ55" s="76"/>
      <c r="KVR55" s="76"/>
      <c r="KVS55" s="76"/>
      <c r="KVT55" s="76"/>
      <c r="KVU55" s="76"/>
      <c r="KVV55" s="76"/>
      <c r="KVW55" s="76"/>
      <c r="KVX55" s="76"/>
      <c r="KVY55" s="76"/>
      <c r="KVZ55" s="76"/>
      <c r="KWA55" s="76"/>
      <c r="KWB55" s="76"/>
      <c r="KWC55" s="76"/>
      <c r="KWD55" s="76"/>
      <c r="KWE55" s="76"/>
      <c r="KWF55" s="76"/>
      <c r="KWG55" s="76"/>
      <c r="KWH55" s="76"/>
      <c r="KWI55" s="76"/>
      <c r="KWJ55" s="76"/>
      <c r="KWK55" s="76"/>
      <c r="KWL55" s="76"/>
      <c r="KWM55" s="76"/>
      <c r="KWN55" s="76"/>
      <c r="KWO55" s="76"/>
      <c r="KWP55" s="76"/>
      <c r="KWQ55" s="76"/>
      <c r="KWR55" s="76"/>
      <c r="KWS55" s="76"/>
      <c r="KWT55" s="76"/>
      <c r="KWU55" s="76"/>
      <c r="KWV55" s="76"/>
      <c r="KWW55" s="76"/>
      <c r="KWX55" s="76"/>
      <c r="KWY55" s="76"/>
      <c r="KWZ55" s="76"/>
      <c r="KXA55" s="76"/>
      <c r="KXB55" s="76"/>
      <c r="KXC55" s="76"/>
      <c r="KXD55" s="76"/>
      <c r="KXE55" s="76"/>
      <c r="KXF55" s="76"/>
      <c r="KXG55" s="76"/>
      <c r="KXH55" s="76"/>
      <c r="KXI55" s="76"/>
      <c r="KXJ55" s="76"/>
      <c r="KXK55" s="76"/>
      <c r="KXL55" s="76"/>
      <c r="KXM55" s="76"/>
      <c r="KXN55" s="76"/>
      <c r="KXO55" s="76"/>
      <c r="KXP55" s="76"/>
      <c r="KXQ55" s="76"/>
      <c r="KXR55" s="76"/>
      <c r="KXS55" s="76"/>
      <c r="KXT55" s="76"/>
      <c r="KXU55" s="76"/>
      <c r="KXV55" s="76"/>
      <c r="KXW55" s="76"/>
      <c r="KXX55" s="76"/>
      <c r="KXY55" s="76"/>
      <c r="KXZ55" s="76"/>
      <c r="KYA55" s="76"/>
      <c r="KYB55" s="76"/>
      <c r="KYC55" s="76"/>
      <c r="KYD55" s="76"/>
      <c r="KYE55" s="76"/>
      <c r="KYF55" s="76"/>
      <c r="KYG55" s="76"/>
      <c r="KYH55" s="76"/>
      <c r="KYI55" s="76"/>
      <c r="KYJ55" s="76"/>
      <c r="KYK55" s="76"/>
      <c r="KYL55" s="76"/>
      <c r="KYM55" s="76"/>
      <c r="KYN55" s="76"/>
      <c r="KYO55" s="76"/>
      <c r="KYP55" s="76"/>
      <c r="KYQ55" s="76"/>
      <c r="KYR55" s="76"/>
      <c r="KYS55" s="76"/>
      <c r="KYT55" s="76"/>
      <c r="KYU55" s="76"/>
      <c r="KYV55" s="76"/>
      <c r="KYW55" s="76"/>
      <c r="KYX55" s="76"/>
      <c r="KYY55" s="76"/>
      <c r="KYZ55" s="76"/>
      <c r="KZA55" s="76"/>
      <c r="KZB55" s="76"/>
      <c r="KZC55" s="76"/>
      <c r="KZD55" s="76"/>
      <c r="KZE55" s="76"/>
      <c r="KZF55" s="76"/>
      <c r="KZG55" s="76"/>
      <c r="KZH55" s="76"/>
      <c r="KZI55" s="76"/>
      <c r="KZJ55" s="76"/>
      <c r="KZK55" s="76"/>
      <c r="KZL55" s="76"/>
      <c r="KZM55" s="76"/>
      <c r="KZN55" s="76"/>
      <c r="KZO55" s="76"/>
      <c r="KZP55" s="76"/>
      <c r="KZQ55" s="76"/>
      <c r="KZR55" s="76"/>
      <c r="KZS55" s="76"/>
      <c r="KZT55" s="76"/>
      <c r="KZU55" s="76"/>
      <c r="KZV55" s="76"/>
      <c r="KZW55" s="76"/>
      <c r="KZX55" s="76"/>
      <c r="KZY55" s="76"/>
      <c r="KZZ55" s="76"/>
      <c r="LAA55" s="76"/>
      <c r="LAB55" s="76"/>
      <c r="LAC55" s="76"/>
      <c r="LAD55" s="76"/>
      <c r="LAE55" s="76"/>
      <c r="LAF55" s="76"/>
      <c r="LAG55" s="76"/>
      <c r="LAH55" s="76"/>
      <c r="LAI55" s="76"/>
      <c r="LAJ55" s="76"/>
      <c r="LAK55" s="76"/>
      <c r="LAL55" s="76"/>
      <c r="LAM55" s="76"/>
      <c r="LAN55" s="76"/>
      <c r="LAO55" s="76"/>
      <c r="LAP55" s="76"/>
      <c r="LAQ55" s="76"/>
      <c r="LAR55" s="76"/>
      <c r="LAS55" s="76"/>
      <c r="LAT55" s="76"/>
      <c r="LAU55" s="76"/>
      <c r="LAV55" s="76"/>
      <c r="LAW55" s="76"/>
      <c r="LAX55" s="76"/>
      <c r="LAY55" s="76"/>
      <c r="LAZ55" s="76"/>
      <c r="LBA55" s="76"/>
      <c r="LBB55" s="76"/>
      <c r="LBC55" s="76"/>
      <c r="LBD55" s="76"/>
      <c r="LBE55" s="76"/>
      <c r="LBF55" s="76"/>
      <c r="LBG55" s="76"/>
      <c r="LBH55" s="76"/>
      <c r="LBI55" s="76"/>
      <c r="LBJ55" s="76"/>
      <c r="LBK55" s="76"/>
      <c r="LBL55" s="76"/>
      <c r="LBM55" s="76"/>
      <c r="LBN55" s="76"/>
      <c r="LBO55" s="76"/>
      <c r="LBP55" s="76"/>
      <c r="LBQ55" s="76"/>
      <c r="LBR55" s="76"/>
      <c r="LBS55" s="76"/>
      <c r="LBT55" s="76"/>
      <c r="LBU55" s="76"/>
      <c r="LBV55" s="76"/>
      <c r="LBW55" s="76"/>
      <c r="LBX55" s="76"/>
      <c r="LBY55" s="76"/>
      <c r="LBZ55" s="76"/>
      <c r="LCA55" s="76"/>
      <c r="LCB55" s="76"/>
      <c r="LCC55" s="76"/>
      <c r="LCD55" s="76"/>
      <c r="LCE55" s="76"/>
      <c r="LCF55" s="76"/>
      <c r="LCG55" s="76"/>
      <c r="LCH55" s="76"/>
      <c r="LCI55" s="76"/>
      <c r="LCJ55" s="76"/>
      <c r="LCK55" s="76"/>
      <c r="LCL55" s="76"/>
      <c r="LCM55" s="76"/>
      <c r="LCN55" s="76"/>
      <c r="LCO55" s="76"/>
      <c r="LCP55" s="76"/>
      <c r="LCQ55" s="76"/>
      <c r="LCR55" s="76"/>
      <c r="LCS55" s="76"/>
      <c r="LCT55" s="76"/>
      <c r="LCU55" s="76"/>
      <c r="LCV55" s="76"/>
      <c r="LCW55" s="76"/>
      <c r="LCX55" s="76"/>
      <c r="LCY55" s="76"/>
      <c r="LCZ55" s="76"/>
      <c r="LDA55" s="76"/>
      <c r="LDB55" s="76"/>
      <c r="LDC55" s="76"/>
      <c r="LDD55" s="76"/>
      <c r="LDE55" s="76"/>
      <c r="LDF55" s="76"/>
      <c r="LDG55" s="76"/>
      <c r="LDH55" s="76"/>
      <c r="LDI55" s="76"/>
      <c r="LDJ55" s="76"/>
      <c r="LDK55" s="76"/>
      <c r="LDL55" s="76"/>
      <c r="LDM55" s="76"/>
      <c r="LDN55" s="76"/>
      <c r="LDO55" s="76"/>
      <c r="LDP55" s="76"/>
      <c r="LDQ55" s="76"/>
      <c r="LDR55" s="76"/>
      <c r="LDS55" s="76"/>
      <c r="LDT55" s="76"/>
      <c r="LDU55" s="76"/>
      <c r="LDV55" s="76"/>
      <c r="LDW55" s="76"/>
      <c r="LDX55" s="76"/>
      <c r="LDY55" s="76"/>
      <c r="LDZ55" s="76"/>
      <c r="LEA55" s="76"/>
      <c r="LEB55" s="76"/>
      <c r="LEC55" s="76"/>
      <c r="LED55" s="76"/>
      <c r="LEE55" s="76"/>
      <c r="LEF55" s="76"/>
      <c r="LEG55" s="76"/>
      <c r="LEH55" s="76"/>
      <c r="LEI55" s="76"/>
      <c r="LEJ55" s="76"/>
      <c r="LEK55" s="76"/>
      <c r="LEL55" s="76"/>
      <c r="LEM55" s="76"/>
      <c r="LEN55" s="76"/>
      <c r="LEO55" s="76"/>
      <c r="LEP55" s="76"/>
      <c r="LEQ55" s="76"/>
      <c r="LER55" s="76"/>
      <c r="LES55" s="76"/>
      <c r="LET55" s="76"/>
      <c r="LEU55" s="76"/>
      <c r="LEV55" s="76"/>
      <c r="LEW55" s="76"/>
      <c r="LEX55" s="76"/>
      <c r="LEY55" s="76"/>
      <c r="LEZ55" s="76"/>
      <c r="LFA55" s="76"/>
      <c r="LFB55" s="76"/>
      <c r="LFC55" s="76"/>
      <c r="LFD55" s="76"/>
      <c r="LFE55" s="76"/>
      <c r="LFF55" s="76"/>
      <c r="LFG55" s="76"/>
      <c r="LFH55" s="76"/>
      <c r="LFI55" s="76"/>
      <c r="LFJ55" s="76"/>
      <c r="LFK55" s="76"/>
      <c r="LFL55" s="76"/>
      <c r="LFM55" s="76"/>
      <c r="LFN55" s="76"/>
      <c r="LFO55" s="76"/>
      <c r="LFP55" s="76"/>
      <c r="LFQ55" s="76"/>
      <c r="LFR55" s="76"/>
      <c r="LFS55" s="76"/>
      <c r="LFT55" s="76"/>
      <c r="LFU55" s="76"/>
      <c r="LFV55" s="76"/>
      <c r="LFW55" s="76"/>
      <c r="LFX55" s="76"/>
      <c r="LFY55" s="76"/>
      <c r="LFZ55" s="76"/>
      <c r="LGA55" s="76"/>
      <c r="LGB55" s="76"/>
      <c r="LGC55" s="76"/>
      <c r="LGD55" s="76"/>
      <c r="LGE55" s="76"/>
      <c r="LGF55" s="76"/>
      <c r="LGG55" s="76"/>
      <c r="LGH55" s="76"/>
      <c r="LGI55" s="76"/>
      <c r="LGJ55" s="76"/>
      <c r="LGK55" s="76"/>
      <c r="LGL55" s="76"/>
      <c r="LGM55" s="76"/>
      <c r="LGN55" s="76"/>
      <c r="LGO55" s="76"/>
      <c r="LGP55" s="76"/>
      <c r="LGQ55" s="76"/>
      <c r="LGR55" s="76"/>
      <c r="LGS55" s="76"/>
      <c r="LGT55" s="76"/>
      <c r="LGU55" s="76"/>
      <c r="LGV55" s="76"/>
      <c r="LGW55" s="76"/>
      <c r="LGX55" s="76"/>
      <c r="LGY55" s="76"/>
      <c r="LGZ55" s="76"/>
      <c r="LHA55" s="76"/>
      <c r="LHB55" s="76"/>
      <c r="LHC55" s="76"/>
      <c r="LHD55" s="76"/>
      <c r="LHE55" s="76"/>
      <c r="LHF55" s="76"/>
      <c r="LHG55" s="76"/>
      <c r="LHH55" s="76"/>
      <c r="LHI55" s="76"/>
      <c r="LHJ55" s="76"/>
      <c r="LHK55" s="76"/>
      <c r="LHL55" s="76"/>
      <c r="LHM55" s="76"/>
      <c r="LHN55" s="76"/>
      <c r="LHO55" s="76"/>
      <c r="LHP55" s="76"/>
      <c r="LHQ55" s="76"/>
      <c r="LHR55" s="76"/>
      <c r="LHS55" s="76"/>
      <c r="LHT55" s="76"/>
      <c r="LHU55" s="76"/>
      <c r="LHV55" s="76"/>
      <c r="LHW55" s="76"/>
      <c r="LHX55" s="76"/>
      <c r="LHY55" s="76"/>
      <c r="LHZ55" s="76"/>
      <c r="LIA55" s="76"/>
      <c r="LIB55" s="76"/>
      <c r="LIC55" s="76"/>
      <c r="LID55" s="76"/>
      <c r="LIE55" s="76"/>
      <c r="LIF55" s="76"/>
      <c r="LIG55" s="76"/>
      <c r="LIH55" s="76"/>
      <c r="LII55" s="76"/>
      <c r="LIJ55" s="76"/>
      <c r="LIK55" s="76"/>
      <c r="LIL55" s="76"/>
      <c r="LIM55" s="76"/>
      <c r="LIN55" s="76"/>
      <c r="LIO55" s="76"/>
      <c r="LIP55" s="76"/>
      <c r="LIQ55" s="76"/>
      <c r="LIR55" s="76"/>
      <c r="LIS55" s="76"/>
      <c r="LIT55" s="76"/>
      <c r="LIU55" s="76"/>
      <c r="LIV55" s="76"/>
      <c r="LIW55" s="76"/>
      <c r="LIX55" s="76"/>
      <c r="LIY55" s="76"/>
      <c r="LIZ55" s="76"/>
      <c r="LJA55" s="76"/>
      <c r="LJB55" s="76"/>
      <c r="LJC55" s="76"/>
      <c r="LJD55" s="76"/>
      <c r="LJE55" s="76"/>
      <c r="LJF55" s="76"/>
      <c r="LJG55" s="76"/>
      <c r="LJH55" s="76"/>
      <c r="LJI55" s="76"/>
      <c r="LJJ55" s="76"/>
      <c r="LJK55" s="76"/>
      <c r="LJL55" s="76"/>
      <c r="LJM55" s="76"/>
      <c r="LJN55" s="76"/>
      <c r="LJO55" s="76"/>
      <c r="LJP55" s="76"/>
      <c r="LJQ55" s="76"/>
      <c r="LJR55" s="76"/>
      <c r="LJS55" s="76"/>
      <c r="LJT55" s="76"/>
      <c r="LJU55" s="76"/>
      <c r="LJV55" s="76"/>
      <c r="LJW55" s="76"/>
      <c r="LJX55" s="76"/>
      <c r="LJY55" s="76"/>
      <c r="LJZ55" s="76"/>
      <c r="LKA55" s="76"/>
      <c r="LKB55" s="76"/>
      <c r="LKC55" s="76"/>
      <c r="LKD55" s="76"/>
      <c r="LKE55" s="76"/>
      <c r="LKF55" s="76"/>
      <c r="LKG55" s="76"/>
      <c r="LKH55" s="76"/>
      <c r="LKI55" s="76"/>
      <c r="LKJ55" s="76"/>
      <c r="LKK55" s="76"/>
      <c r="LKL55" s="76"/>
      <c r="LKM55" s="76"/>
      <c r="LKN55" s="76"/>
      <c r="LKO55" s="76"/>
      <c r="LKP55" s="76"/>
      <c r="LKQ55" s="76"/>
      <c r="LKR55" s="76"/>
      <c r="LKS55" s="76"/>
      <c r="LKT55" s="76"/>
      <c r="LKU55" s="76"/>
      <c r="LKV55" s="76"/>
      <c r="LKW55" s="76"/>
      <c r="LKX55" s="76"/>
      <c r="LKY55" s="76"/>
      <c r="LKZ55" s="76"/>
      <c r="LLA55" s="76"/>
      <c r="LLB55" s="76"/>
      <c r="LLC55" s="76"/>
      <c r="LLD55" s="76"/>
      <c r="LLE55" s="76"/>
      <c r="LLF55" s="76"/>
      <c r="LLG55" s="76"/>
      <c r="LLH55" s="76"/>
      <c r="LLI55" s="76"/>
      <c r="LLJ55" s="76"/>
      <c r="LLK55" s="76"/>
      <c r="LLL55" s="76"/>
      <c r="LLM55" s="76"/>
      <c r="LLN55" s="76"/>
      <c r="LLO55" s="76"/>
      <c r="LLP55" s="76"/>
      <c r="LLQ55" s="76"/>
      <c r="LLR55" s="76"/>
      <c r="LLS55" s="76"/>
      <c r="LLT55" s="76"/>
      <c r="LLU55" s="76"/>
      <c r="LLV55" s="76"/>
      <c r="LLW55" s="76"/>
      <c r="LLX55" s="76"/>
      <c r="LLY55" s="76"/>
      <c r="LLZ55" s="76"/>
      <c r="LMA55" s="76"/>
      <c r="LMB55" s="76"/>
      <c r="LMC55" s="76"/>
      <c r="LMD55" s="76"/>
      <c r="LME55" s="76"/>
      <c r="LMF55" s="76"/>
      <c r="LMG55" s="76"/>
      <c r="LMH55" s="76"/>
      <c r="LMI55" s="76"/>
      <c r="LMJ55" s="76"/>
      <c r="LMK55" s="76"/>
      <c r="LML55" s="76"/>
      <c r="LMM55" s="76"/>
      <c r="LMN55" s="76"/>
      <c r="LMO55" s="76"/>
      <c r="LMP55" s="76"/>
      <c r="LMQ55" s="76"/>
      <c r="LMR55" s="76"/>
      <c r="LMS55" s="76"/>
      <c r="LMT55" s="76"/>
      <c r="LMU55" s="76"/>
      <c r="LMV55" s="76"/>
      <c r="LMW55" s="76"/>
      <c r="LMX55" s="76"/>
      <c r="LMY55" s="76"/>
      <c r="LMZ55" s="76"/>
      <c r="LNA55" s="76"/>
      <c r="LNB55" s="76"/>
      <c r="LNC55" s="76"/>
      <c r="LND55" s="76"/>
      <c r="LNE55" s="76"/>
      <c r="LNF55" s="76"/>
      <c r="LNG55" s="76"/>
      <c r="LNH55" s="76"/>
      <c r="LNI55" s="76"/>
      <c r="LNJ55" s="76"/>
      <c r="LNK55" s="76"/>
      <c r="LNL55" s="76"/>
      <c r="LNM55" s="76"/>
      <c r="LNN55" s="76"/>
      <c r="LNO55" s="76"/>
      <c r="LNP55" s="76"/>
      <c r="LNQ55" s="76"/>
      <c r="LNR55" s="76"/>
      <c r="LNS55" s="76"/>
      <c r="LNT55" s="76"/>
      <c r="LNU55" s="76"/>
      <c r="LNV55" s="76"/>
      <c r="LNW55" s="76"/>
      <c r="LNX55" s="76"/>
      <c r="LNY55" s="76"/>
      <c r="LNZ55" s="76"/>
      <c r="LOA55" s="76"/>
      <c r="LOB55" s="76"/>
      <c r="LOC55" s="76"/>
      <c r="LOD55" s="76"/>
      <c r="LOE55" s="76"/>
      <c r="LOF55" s="76"/>
      <c r="LOG55" s="76"/>
      <c r="LOH55" s="76"/>
      <c r="LOI55" s="76"/>
      <c r="LOJ55" s="76"/>
      <c r="LOK55" s="76"/>
      <c r="LOL55" s="76"/>
      <c r="LOM55" s="76"/>
      <c r="LON55" s="76"/>
      <c r="LOO55" s="76"/>
      <c r="LOP55" s="76"/>
      <c r="LOQ55" s="76"/>
      <c r="LOR55" s="76"/>
      <c r="LOS55" s="76"/>
      <c r="LOT55" s="76"/>
      <c r="LOU55" s="76"/>
      <c r="LOV55" s="76"/>
      <c r="LOW55" s="76"/>
      <c r="LOX55" s="76"/>
      <c r="LOY55" s="76"/>
      <c r="LOZ55" s="76"/>
      <c r="LPA55" s="76"/>
      <c r="LPB55" s="76"/>
      <c r="LPC55" s="76"/>
      <c r="LPD55" s="76"/>
      <c r="LPE55" s="76"/>
      <c r="LPF55" s="76"/>
      <c r="LPG55" s="76"/>
      <c r="LPH55" s="76"/>
      <c r="LPI55" s="76"/>
      <c r="LPJ55" s="76"/>
      <c r="LPK55" s="76"/>
      <c r="LPL55" s="76"/>
      <c r="LPM55" s="76"/>
      <c r="LPN55" s="76"/>
      <c r="LPO55" s="76"/>
      <c r="LPP55" s="76"/>
      <c r="LPQ55" s="76"/>
      <c r="LPR55" s="76"/>
      <c r="LPS55" s="76"/>
      <c r="LPT55" s="76"/>
      <c r="LPU55" s="76"/>
      <c r="LPV55" s="76"/>
      <c r="LPW55" s="76"/>
      <c r="LPX55" s="76"/>
      <c r="LPY55" s="76"/>
      <c r="LPZ55" s="76"/>
      <c r="LQA55" s="76"/>
      <c r="LQB55" s="76"/>
      <c r="LQC55" s="76"/>
      <c r="LQD55" s="76"/>
      <c r="LQE55" s="76"/>
      <c r="LQF55" s="76"/>
      <c r="LQG55" s="76"/>
      <c r="LQH55" s="76"/>
      <c r="LQI55" s="76"/>
      <c r="LQJ55" s="76"/>
      <c r="LQK55" s="76"/>
      <c r="LQL55" s="76"/>
      <c r="LQM55" s="76"/>
      <c r="LQN55" s="76"/>
      <c r="LQO55" s="76"/>
      <c r="LQP55" s="76"/>
      <c r="LQQ55" s="76"/>
      <c r="LQR55" s="76"/>
      <c r="LQS55" s="76"/>
      <c r="LQT55" s="76"/>
      <c r="LQU55" s="76"/>
      <c r="LQV55" s="76"/>
      <c r="LQW55" s="76"/>
      <c r="LQX55" s="76"/>
      <c r="LQY55" s="76"/>
      <c r="LQZ55" s="76"/>
      <c r="LRA55" s="76"/>
      <c r="LRB55" s="76"/>
      <c r="LRC55" s="76"/>
      <c r="LRD55" s="76"/>
      <c r="LRE55" s="76"/>
      <c r="LRF55" s="76"/>
      <c r="LRG55" s="76"/>
      <c r="LRH55" s="76"/>
      <c r="LRI55" s="76"/>
      <c r="LRJ55" s="76"/>
      <c r="LRK55" s="76"/>
      <c r="LRL55" s="76"/>
      <c r="LRM55" s="76"/>
      <c r="LRN55" s="76"/>
      <c r="LRO55" s="76"/>
      <c r="LRP55" s="76"/>
      <c r="LRQ55" s="76"/>
      <c r="LRR55" s="76"/>
      <c r="LRS55" s="76"/>
      <c r="LRT55" s="76"/>
      <c r="LRU55" s="76"/>
      <c r="LRV55" s="76"/>
      <c r="LRW55" s="76"/>
      <c r="LRX55" s="76"/>
      <c r="LRY55" s="76"/>
      <c r="LRZ55" s="76"/>
      <c r="LSA55" s="76"/>
      <c r="LSB55" s="76"/>
      <c r="LSC55" s="76"/>
      <c r="LSD55" s="76"/>
      <c r="LSE55" s="76"/>
      <c r="LSF55" s="76"/>
      <c r="LSG55" s="76"/>
      <c r="LSH55" s="76"/>
      <c r="LSI55" s="76"/>
      <c r="LSJ55" s="76"/>
      <c r="LSK55" s="76"/>
      <c r="LSL55" s="76"/>
      <c r="LSM55" s="76"/>
      <c r="LSN55" s="76"/>
      <c r="LSO55" s="76"/>
      <c r="LSP55" s="76"/>
      <c r="LSQ55" s="76"/>
      <c r="LSR55" s="76"/>
      <c r="LSS55" s="76"/>
      <c r="LST55" s="76"/>
      <c r="LSU55" s="76"/>
      <c r="LSV55" s="76"/>
      <c r="LSW55" s="76"/>
      <c r="LSX55" s="76"/>
      <c r="LSY55" s="76"/>
      <c r="LSZ55" s="76"/>
      <c r="LTA55" s="76"/>
      <c r="LTB55" s="76"/>
      <c r="LTC55" s="76"/>
      <c r="LTD55" s="76"/>
      <c r="LTE55" s="76"/>
      <c r="LTF55" s="76"/>
      <c r="LTG55" s="76"/>
      <c r="LTH55" s="76"/>
      <c r="LTI55" s="76"/>
      <c r="LTJ55" s="76"/>
      <c r="LTK55" s="76"/>
      <c r="LTL55" s="76"/>
      <c r="LTM55" s="76"/>
      <c r="LTN55" s="76"/>
      <c r="LTO55" s="76"/>
      <c r="LTP55" s="76"/>
      <c r="LTQ55" s="76"/>
      <c r="LTR55" s="76"/>
      <c r="LTS55" s="76"/>
      <c r="LTT55" s="76"/>
      <c r="LTU55" s="76"/>
      <c r="LTV55" s="76"/>
      <c r="LTW55" s="76"/>
      <c r="LTX55" s="76"/>
      <c r="LTY55" s="76"/>
      <c r="LTZ55" s="76"/>
      <c r="LUA55" s="76"/>
      <c r="LUB55" s="76"/>
      <c r="LUC55" s="76"/>
      <c r="LUD55" s="76"/>
      <c r="LUE55" s="76"/>
      <c r="LUF55" s="76"/>
      <c r="LUG55" s="76"/>
      <c r="LUH55" s="76"/>
      <c r="LUI55" s="76"/>
      <c r="LUJ55" s="76"/>
      <c r="LUK55" s="76"/>
      <c r="LUL55" s="76"/>
      <c r="LUM55" s="76"/>
      <c r="LUN55" s="76"/>
      <c r="LUO55" s="76"/>
      <c r="LUP55" s="76"/>
      <c r="LUQ55" s="76"/>
      <c r="LUR55" s="76"/>
      <c r="LUS55" s="76"/>
      <c r="LUT55" s="76"/>
      <c r="LUU55" s="76"/>
      <c r="LUV55" s="76"/>
      <c r="LUW55" s="76"/>
      <c r="LUX55" s="76"/>
      <c r="LUY55" s="76"/>
      <c r="LUZ55" s="76"/>
      <c r="LVA55" s="76"/>
      <c r="LVB55" s="76"/>
      <c r="LVC55" s="76"/>
      <c r="LVD55" s="76"/>
      <c r="LVE55" s="76"/>
      <c r="LVF55" s="76"/>
      <c r="LVG55" s="76"/>
      <c r="LVH55" s="76"/>
      <c r="LVI55" s="76"/>
      <c r="LVJ55" s="76"/>
      <c r="LVK55" s="76"/>
      <c r="LVL55" s="76"/>
      <c r="LVM55" s="76"/>
      <c r="LVN55" s="76"/>
      <c r="LVO55" s="76"/>
      <c r="LVP55" s="76"/>
      <c r="LVQ55" s="76"/>
      <c r="LVR55" s="76"/>
      <c r="LVS55" s="76"/>
      <c r="LVT55" s="76"/>
      <c r="LVU55" s="76"/>
      <c r="LVV55" s="76"/>
      <c r="LVW55" s="76"/>
      <c r="LVX55" s="76"/>
      <c r="LVY55" s="76"/>
      <c r="LVZ55" s="76"/>
      <c r="LWA55" s="76"/>
      <c r="LWB55" s="76"/>
      <c r="LWC55" s="76"/>
      <c r="LWD55" s="76"/>
      <c r="LWE55" s="76"/>
      <c r="LWF55" s="76"/>
      <c r="LWG55" s="76"/>
      <c r="LWH55" s="76"/>
      <c r="LWI55" s="76"/>
      <c r="LWJ55" s="76"/>
      <c r="LWK55" s="76"/>
      <c r="LWL55" s="76"/>
      <c r="LWM55" s="76"/>
      <c r="LWN55" s="76"/>
      <c r="LWO55" s="76"/>
      <c r="LWP55" s="76"/>
      <c r="LWQ55" s="76"/>
      <c r="LWR55" s="76"/>
      <c r="LWS55" s="76"/>
      <c r="LWT55" s="76"/>
      <c r="LWU55" s="76"/>
      <c r="LWV55" s="76"/>
      <c r="LWW55" s="76"/>
      <c r="LWX55" s="76"/>
      <c r="LWY55" s="76"/>
      <c r="LWZ55" s="76"/>
      <c r="LXA55" s="76"/>
      <c r="LXB55" s="76"/>
      <c r="LXC55" s="76"/>
      <c r="LXD55" s="76"/>
      <c r="LXE55" s="76"/>
      <c r="LXF55" s="76"/>
      <c r="LXG55" s="76"/>
      <c r="LXH55" s="76"/>
      <c r="LXI55" s="76"/>
      <c r="LXJ55" s="76"/>
      <c r="LXK55" s="76"/>
      <c r="LXL55" s="76"/>
      <c r="LXM55" s="76"/>
      <c r="LXN55" s="76"/>
      <c r="LXO55" s="76"/>
      <c r="LXP55" s="76"/>
      <c r="LXQ55" s="76"/>
      <c r="LXR55" s="76"/>
      <c r="LXS55" s="76"/>
      <c r="LXT55" s="76"/>
      <c r="LXU55" s="76"/>
      <c r="LXV55" s="76"/>
      <c r="LXW55" s="76"/>
      <c r="LXX55" s="76"/>
      <c r="LXY55" s="76"/>
      <c r="LXZ55" s="76"/>
      <c r="LYA55" s="76"/>
      <c r="LYB55" s="76"/>
      <c r="LYC55" s="76"/>
      <c r="LYD55" s="76"/>
      <c r="LYE55" s="76"/>
      <c r="LYF55" s="76"/>
      <c r="LYG55" s="76"/>
      <c r="LYH55" s="76"/>
      <c r="LYI55" s="76"/>
      <c r="LYJ55" s="76"/>
      <c r="LYK55" s="76"/>
      <c r="LYL55" s="76"/>
      <c r="LYM55" s="76"/>
      <c r="LYN55" s="76"/>
      <c r="LYO55" s="76"/>
      <c r="LYP55" s="76"/>
      <c r="LYQ55" s="76"/>
      <c r="LYR55" s="76"/>
      <c r="LYS55" s="76"/>
      <c r="LYT55" s="76"/>
      <c r="LYU55" s="76"/>
      <c r="LYV55" s="76"/>
      <c r="LYW55" s="76"/>
      <c r="LYX55" s="76"/>
      <c r="LYY55" s="76"/>
      <c r="LYZ55" s="76"/>
      <c r="LZA55" s="76"/>
      <c r="LZB55" s="76"/>
      <c r="LZC55" s="76"/>
      <c r="LZD55" s="76"/>
      <c r="LZE55" s="76"/>
      <c r="LZF55" s="76"/>
      <c r="LZG55" s="76"/>
      <c r="LZH55" s="76"/>
      <c r="LZI55" s="76"/>
      <c r="LZJ55" s="76"/>
      <c r="LZK55" s="76"/>
      <c r="LZL55" s="76"/>
      <c r="LZM55" s="76"/>
      <c r="LZN55" s="76"/>
      <c r="LZO55" s="76"/>
      <c r="LZP55" s="76"/>
      <c r="LZQ55" s="76"/>
      <c r="LZR55" s="76"/>
      <c r="LZS55" s="76"/>
      <c r="LZT55" s="76"/>
      <c r="LZU55" s="76"/>
      <c r="LZV55" s="76"/>
      <c r="LZW55" s="76"/>
      <c r="LZX55" s="76"/>
      <c r="LZY55" s="76"/>
      <c r="LZZ55" s="76"/>
      <c r="MAA55" s="76"/>
      <c r="MAB55" s="76"/>
      <c r="MAC55" s="76"/>
      <c r="MAD55" s="76"/>
      <c r="MAE55" s="76"/>
      <c r="MAF55" s="76"/>
      <c r="MAG55" s="76"/>
      <c r="MAH55" s="76"/>
      <c r="MAI55" s="76"/>
      <c r="MAJ55" s="76"/>
      <c r="MAK55" s="76"/>
      <c r="MAL55" s="76"/>
      <c r="MAM55" s="76"/>
      <c r="MAN55" s="76"/>
      <c r="MAO55" s="76"/>
      <c r="MAP55" s="76"/>
      <c r="MAQ55" s="76"/>
      <c r="MAR55" s="76"/>
      <c r="MAS55" s="76"/>
      <c r="MAT55" s="76"/>
      <c r="MAU55" s="76"/>
      <c r="MAV55" s="76"/>
      <c r="MAW55" s="76"/>
      <c r="MAX55" s="76"/>
      <c r="MAY55" s="76"/>
      <c r="MAZ55" s="76"/>
      <c r="MBA55" s="76"/>
      <c r="MBB55" s="76"/>
      <c r="MBC55" s="76"/>
      <c r="MBD55" s="76"/>
      <c r="MBE55" s="76"/>
      <c r="MBF55" s="76"/>
      <c r="MBG55" s="76"/>
      <c r="MBH55" s="76"/>
      <c r="MBI55" s="76"/>
      <c r="MBJ55" s="76"/>
      <c r="MBK55" s="76"/>
      <c r="MBL55" s="76"/>
      <c r="MBM55" s="76"/>
      <c r="MBN55" s="76"/>
      <c r="MBO55" s="76"/>
      <c r="MBP55" s="76"/>
      <c r="MBQ55" s="76"/>
      <c r="MBR55" s="76"/>
      <c r="MBS55" s="76"/>
      <c r="MBT55" s="76"/>
      <c r="MBU55" s="76"/>
      <c r="MBV55" s="76"/>
      <c r="MBW55" s="76"/>
      <c r="MBX55" s="76"/>
      <c r="MBY55" s="76"/>
      <c r="MBZ55" s="76"/>
      <c r="MCA55" s="76"/>
      <c r="MCB55" s="76"/>
      <c r="MCC55" s="76"/>
      <c r="MCD55" s="76"/>
      <c r="MCE55" s="76"/>
      <c r="MCF55" s="76"/>
      <c r="MCG55" s="76"/>
      <c r="MCH55" s="76"/>
      <c r="MCI55" s="76"/>
      <c r="MCJ55" s="76"/>
      <c r="MCK55" s="76"/>
      <c r="MCL55" s="76"/>
      <c r="MCM55" s="76"/>
      <c r="MCN55" s="76"/>
      <c r="MCO55" s="76"/>
      <c r="MCP55" s="76"/>
      <c r="MCQ55" s="76"/>
      <c r="MCR55" s="76"/>
      <c r="MCS55" s="76"/>
      <c r="MCT55" s="76"/>
      <c r="MCU55" s="76"/>
      <c r="MCV55" s="76"/>
      <c r="MCW55" s="76"/>
      <c r="MCX55" s="76"/>
      <c r="MCY55" s="76"/>
      <c r="MCZ55" s="76"/>
      <c r="MDA55" s="76"/>
      <c r="MDB55" s="76"/>
      <c r="MDC55" s="76"/>
      <c r="MDD55" s="76"/>
      <c r="MDE55" s="76"/>
      <c r="MDF55" s="76"/>
      <c r="MDG55" s="76"/>
      <c r="MDH55" s="76"/>
      <c r="MDI55" s="76"/>
      <c r="MDJ55" s="76"/>
      <c r="MDK55" s="76"/>
      <c r="MDL55" s="76"/>
      <c r="MDM55" s="76"/>
      <c r="MDN55" s="76"/>
      <c r="MDO55" s="76"/>
      <c r="MDP55" s="76"/>
      <c r="MDQ55" s="76"/>
      <c r="MDR55" s="76"/>
      <c r="MDS55" s="76"/>
      <c r="MDT55" s="76"/>
      <c r="MDU55" s="76"/>
      <c r="MDV55" s="76"/>
      <c r="MDW55" s="76"/>
      <c r="MDX55" s="76"/>
      <c r="MDY55" s="76"/>
      <c r="MDZ55" s="76"/>
      <c r="MEA55" s="76"/>
      <c r="MEB55" s="76"/>
      <c r="MEC55" s="76"/>
      <c r="MED55" s="76"/>
      <c r="MEE55" s="76"/>
      <c r="MEF55" s="76"/>
      <c r="MEG55" s="76"/>
      <c r="MEH55" s="76"/>
      <c r="MEI55" s="76"/>
      <c r="MEJ55" s="76"/>
      <c r="MEK55" s="76"/>
      <c r="MEL55" s="76"/>
      <c r="MEM55" s="76"/>
      <c r="MEN55" s="76"/>
      <c r="MEO55" s="76"/>
      <c r="MEP55" s="76"/>
      <c r="MEQ55" s="76"/>
      <c r="MER55" s="76"/>
      <c r="MES55" s="76"/>
      <c r="MET55" s="76"/>
      <c r="MEU55" s="76"/>
      <c r="MEV55" s="76"/>
      <c r="MEW55" s="76"/>
      <c r="MEX55" s="76"/>
      <c r="MEY55" s="76"/>
      <c r="MEZ55" s="76"/>
      <c r="MFA55" s="76"/>
      <c r="MFB55" s="76"/>
      <c r="MFC55" s="76"/>
      <c r="MFD55" s="76"/>
      <c r="MFE55" s="76"/>
      <c r="MFF55" s="76"/>
      <c r="MFG55" s="76"/>
      <c r="MFH55" s="76"/>
      <c r="MFI55" s="76"/>
      <c r="MFJ55" s="76"/>
      <c r="MFK55" s="76"/>
      <c r="MFL55" s="76"/>
      <c r="MFM55" s="76"/>
      <c r="MFN55" s="76"/>
      <c r="MFO55" s="76"/>
      <c r="MFP55" s="76"/>
      <c r="MFQ55" s="76"/>
      <c r="MFR55" s="76"/>
      <c r="MFS55" s="76"/>
      <c r="MFT55" s="76"/>
      <c r="MFU55" s="76"/>
      <c r="MFV55" s="76"/>
      <c r="MFW55" s="76"/>
      <c r="MFX55" s="76"/>
      <c r="MFY55" s="76"/>
      <c r="MFZ55" s="76"/>
      <c r="MGA55" s="76"/>
      <c r="MGB55" s="76"/>
      <c r="MGC55" s="76"/>
      <c r="MGD55" s="76"/>
      <c r="MGE55" s="76"/>
      <c r="MGF55" s="76"/>
      <c r="MGG55" s="76"/>
      <c r="MGH55" s="76"/>
      <c r="MGI55" s="76"/>
      <c r="MGJ55" s="76"/>
      <c r="MGK55" s="76"/>
      <c r="MGL55" s="76"/>
      <c r="MGM55" s="76"/>
      <c r="MGN55" s="76"/>
      <c r="MGO55" s="76"/>
      <c r="MGP55" s="76"/>
      <c r="MGQ55" s="76"/>
      <c r="MGR55" s="76"/>
      <c r="MGS55" s="76"/>
      <c r="MGT55" s="76"/>
      <c r="MGU55" s="76"/>
      <c r="MGV55" s="76"/>
      <c r="MGW55" s="76"/>
      <c r="MGX55" s="76"/>
      <c r="MGY55" s="76"/>
      <c r="MGZ55" s="76"/>
      <c r="MHA55" s="76"/>
      <c r="MHB55" s="76"/>
      <c r="MHC55" s="76"/>
      <c r="MHD55" s="76"/>
      <c r="MHE55" s="76"/>
      <c r="MHF55" s="76"/>
      <c r="MHG55" s="76"/>
      <c r="MHH55" s="76"/>
      <c r="MHI55" s="76"/>
      <c r="MHJ55" s="76"/>
      <c r="MHK55" s="76"/>
      <c r="MHL55" s="76"/>
      <c r="MHM55" s="76"/>
      <c r="MHN55" s="76"/>
      <c r="MHO55" s="76"/>
      <c r="MHP55" s="76"/>
      <c r="MHQ55" s="76"/>
      <c r="MHR55" s="76"/>
      <c r="MHS55" s="76"/>
      <c r="MHT55" s="76"/>
      <c r="MHU55" s="76"/>
      <c r="MHV55" s="76"/>
      <c r="MHW55" s="76"/>
      <c r="MHX55" s="76"/>
      <c r="MHY55" s="76"/>
      <c r="MHZ55" s="76"/>
      <c r="MIA55" s="76"/>
      <c r="MIB55" s="76"/>
      <c r="MIC55" s="76"/>
      <c r="MID55" s="76"/>
      <c r="MIE55" s="76"/>
      <c r="MIF55" s="76"/>
      <c r="MIG55" s="76"/>
      <c r="MIH55" s="76"/>
      <c r="MII55" s="76"/>
      <c r="MIJ55" s="76"/>
      <c r="MIK55" s="76"/>
      <c r="MIL55" s="76"/>
      <c r="MIM55" s="76"/>
      <c r="MIN55" s="76"/>
      <c r="MIO55" s="76"/>
      <c r="MIP55" s="76"/>
      <c r="MIQ55" s="76"/>
      <c r="MIR55" s="76"/>
      <c r="MIS55" s="76"/>
      <c r="MIT55" s="76"/>
      <c r="MIU55" s="76"/>
      <c r="MIV55" s="76"/>
      <c r="MIW55" s="76"/>
      <c r="MIX55" s="76"/>
      <c r="MIY55" s="76"/>
      <c r="MIZ55" s="76"/>
      <c r="MJA55" s="76"/>
      <c r="MJB55" s="76"/>
      <c r="MJC55" s="76"/>
      <c r="MJD55" s="76"/>
      <c r="MJE55" s="76"/>
      <c r="MJF55" s="76"/>
      <c r="MJG55" s="76"/>
      <c r="MJH55" s="76"/>
      <c r="MJI55" s="76"/>
      <c r="MJJ55" s="76"/>
      <c r="MJK55" s="76"/>
      <c r="MJL55" s="76"/>
      <c r="MJM55" s="76"/>
      <c r="MJN55" s="76"/>
      <c r="MJO55" s="76"/>
      <c r="MJP55" s="76"/>
      <c r="MJQ55" s="76"/>
      <c r="MJR55" s="76"/>
      <c r="MJS55" s="76"/>
      <c r="MJT55" s="76"/>
      <c r="MJU55" s="76"/>
      <c r="MJV55" s="76"/>
      <c r="MJW55" s="76"/>
      <c r="MJX55" s="76"/>
      <c r="MJY55" s="76"/>
      <c r="MJZ55" s="76"/>
      <c r="MKA55" s="76"/>
      <c r="MKB55" s="76"/>
      <c r="MKC55" s="76"/>
      <c r="MKD55" s="76"/>
      <c r="MKE55" s="76"/>
      <c r="MKF55" s="76"/>
      <c r="MKG55" s="76"/>
      <c r="MKH55" s="76"/>
      <c r="MKI55" s="76"/>
      <c r="MKJ55" s="76"/>
      <c r="MKK55" s="76"/>
      <c r="MKL55" s="76"/>
      <c r="MKM55" s="76"/>
      <c r="MKN55" s="76"/>
      <c r="MKO55" s="76"/>
      <c r="MKP55" s="76"/>
      <c r="MKQ55" s="76"/>
      <c r="MKR55" s="76"/>
      <c r="MKS55" s="76"/>
      <c r="MKT55" s="76"/>
      <c r="MKU55" s="76"/>
      <c r="MKV55" s="76"/>
      <c r="MKW55" s="76"/>
      <c r="MKX55" s="76"/>
      <c r="MKY55" s="76"/>
      <c r="MKZ55" s="76"/>
      <c r="MLA55" s="76"/>
      <c r="MLB55" s="76"/>
      <c r="MLC55" s="76"/>
      <c r="MLD55" s="76"/>
      <c r="MLE55" s="76"/>
      <c r="MLF55" s="76"/>
      <c r="MLG55" s="76"/>
      <c r="MLH55" s="76"/>
      <c r="MLI55" s="76"/>
      <c r="MLJ55" s="76"/>
      <c r="MLK55" s="76"/>
      <c r="MLL55" s="76"/>
      <c r="MLM55" s="76"/>
      <c r="MLN55" s="76"/>
      <c r="MLO55" s="76"/>
      <c r="MLP55" s="76"/>
      <c r="MLQ55" s="76"/>
      <c r="MLR55" s="76"/>
      <c r="MLS55" s="76"/>
      <c r="MLT55" s="76"/>
      <c r="MLU55" s="76"/>
      <c r="MLV55" s="76"/>
      <c r="MLW55" s="76"/>
      <c r="MLX55" s="76"/>
      <c r="MLY55" s="76"/>
      <c r="MLZ55" s="76"/>
      <c r="MMA55" s="76"/>
      <c r="MMB55" s="76"/>
      <c r="MMC55" s="76"/>
      <c r="MMD55" s="76"/>
      <c r="MME55" s="76"/>
      <c r="MMF55" s="76"/>
      <c r="MMG55" s="76"/>
      <c r="MMH55" s="76"/>
      <c r="MMI55" s="76"/>
      <c r="MMJ55" s="76"/>
      <c r="MMK55" s="76"/>
      <c r="MML55" s="76"/>
      <c r="MMM55" s="76"/>
      <c r="MMN55" s="76"/>
      <c r="MMO55" s="76"/>
      <c r="MMP55" s="76"/>
      <c r="MMQ55" s="76"/>
      <c r="MMR55" s="76"/>
      <c r="MMS55" s="76"/>
      <c r="MMT55" s="76"/>
      <c r="MMU55" s="76"/>
      <c r="MMV55" s="76"/>
      <c r="MMW55" s="76"/>
      <c r="MMX55" s="76"/>
      <c r="MMY55" s="76"/>
      <c r="MMZ55" s="76"/>
      <c r="MNA55" s="76"/>
      <c r="MNB55" s="76"/>
      <c r="MNC55" s="76"/>
      <c r="MND55" s="76"/>
      <c r="MNE55" s="76"/>
      <c r="MNF55" s="76"/>
      <c r="MNG55" s="76"/>
      <c r="MNH55" s="76"/>
      <c r="MNI55" s="76"/>
      <c r="MNJ55" s="76"/>
      <c r="MNK55" s="76"/>
      <c r="MNL55" s="76"/>
      <c r="MNM55" s="76"/>
      <c r="MNN55" s="76"/>
      <c r="MNO55" s="76"/>
      <c r="MNP55" s="76"/>
      <c r="MNQ55" s="76"/>
      <c r="MNR55" s="76"/>
      <c r="MNS55" s="76"/>
      <c r="MNT55" s="76"/>
      <c r="MNU55" s="76"/>
      <c r="MNV55" s="76"/>
      <c r="MNW55" s="76"/>
      <c r="MNX55" s="76"/>
      <c r="MNY55" s="76"/>
      <c r="MNZ55" s="76"/>
      <c r="MOA55" s="76"/>
      <c r="MOB55" s="76"/>
      <c r="MOC55" s="76"/>
      <c r="MOD55" s="76"/>
      <c r="MOE55" s="76"/>
      <c r="MOF55" s="76"/>
      <c r="MOG55" s="76"/>
      <c r="MOH55" s="76"/>
      <c r="MOI55" s="76"/>
      <c r="MOJ55" s="76"/>
      <c r="MOK55" s="76"/>
      <c r="MOL55" s="76"/>
      <c r="MOM55" s="76"/>
      <c r="MON55" s="76"/>
      <c r="MOO55" s="76"/>
      <c r="MOP55" s="76"/>
      <c r="MOQ55" s="76"/>
      <c r="MOR55" s="76"/>
      <c r="MOS55" s="76"/>
      <c r="MOT55" s="76"/>
      <c r="MOU55" s="76"/>
      <c r="MOV55" s="76"/>
      <c r="MOW55" s="76"/>
      <c r="MOX55" s="76"/>
      <c r="MOY55" s="76"/>
      <c r="MOZ55" s="76"/>
      <c r="MPA55" s="76"/>
      <c r="MPB55" s="76"/>
      <c r="MPC55" s="76"/>
      <c r="MPD55" s="76"/>
      <c r="MPE55" s="76"/>
      <c r="MPF55" s="76"/>
      <c r="MPG55" s="76"/>
      <c r="MPH55" s="76"/>
      <c r="MPI55" s="76"/>
      <c r="MPJ55" s="76"/>
      <c r="MPK55" s="76"/>
      <c r="MPL55" s="76"/>
      <c r="MPM55" s="76"/>
      <c r="MPN55" s="76"/>
      <c r="MPO55" s="76"/>
      <c r="MPP55" s="76"/>
      <c r="MPQ55" s="76"/>
      <c r="MPR55" s="76"/>
      <c r="MPS55" s="76"/>
      <c r="MPT55" s="76"/>
      <c r="MPU55" s="76"/>
      <c r="MPV55" s="76"/>
      <c r="MPW55" s="76"/>
      <c r="MPX55" s="76"/>
      <c r="MPY55" s="76"/>
      <c r="MPZ55" s="76"/>
      <c r="MQA55" s="76"/>
      <c r="MQB55" s="76"/>
      <c r="MQC55" s="76"/>
      <c r="MQD55" s="76"/>
      <c r="MQE55" s="76"/>
      <c r="MQF55" s="76"/>
      <c r="MQG55" s="76"/>
      <c r="MQH55" s="76"/>
      <c r="MQI55" s="76"/>
      <c r="MQJ55" s="76"/>
      <c r="MQK55" s="76"/>
      <c r="MQL55" s="76"/>
      <c r="MQM55" s="76"/>
      <c r="MQN55" s="76"/>
      <c r="MQO55" s="76"/>
      <c r="MQP55" s="76"/>
      <c r="MQQ55" s="76"/>
      <c r="MQR55" s="76"/>
      <c r="MQS55" s="76"/>
      <c r="MQT55" s="76"/>
      <c r="MQU55" s="76"/>
      <c r="MQV55" s="76"/>
      <c r="MQW55" s="76"/>
      <c r="MQX55" s="76"/>
      <c r="MQY55" s="76"/>
      <c r="MQZ55" s="76"/>
      <c r="MRA55" s="76"/>
      <c r="MRB55" s="76"/>
      <c r="MRC55" s="76"/>
      <c r="MRD55" s="76"/>
      <c r="MRE55" s="76"/>
      <c r="MRF55" s="76"/>
      <c r="MRG55" s="76"/>
      <c r="MRH55" s="76"/>
      <c r="MRI55" s="76"/>
      <c r="MRJ55" s="76"/>
      <c r="MRK55" s="76"/>
      <c r="MRL55" s="76"/>
      <c r="MRM55" s="76"/>
      <c r="MRN55" s="76"/>
      <c r="MRO55" s="76"/>
      <c r="MRP55" s="76"/>
      <c r="MRQ55" s="76"/>
      <c r="MRR55" s="76"/>
      <c r="MRS55" s="76"/>
      <c r="MRT55" s="76"/>
      <c r="MRU55" s="76"/>
      <c r="MRV55" s="76"/>
      <c r="MRW55" s="76"/>
      <c r="MRX55" s="76"/>
      <c r="MRY55" s="76"/>
      <c r="MRZ55" s="76"/>
      <c r="MSA55" s="76"/>
      <c r="MSB55" s="76"/>
      <c r="MSC55" s="76"/>
      <c r="MSD55" s="76"/>
      <c r="MSE55" s="76"/>
      <c r="MSF55" s="76"/>
      <c r="MSG55" s="76"/>
      <c r="MSH55" s="76"/>
      <c r="MSI55" s="76"/>
      <c r="MSJ55" s="76"/>
      <c r="MSK55" s="76"/>
      <c r="MSL55" s="76"/>
      <c r="MSM55" s="76"/>
      <c r="MSN55" s="76"/>
      <c r="MSO55" s="76"/>
      <c r="MSP55" s="76"/>
      <c r="MSQ55" s="76"/>
      <c r="MSR55" s="76"/>
      <c r="MSS55" s="76"/>
      <c r="MST55" s="76"/>
      <c r="MSU55" s="76"/>
      <c r="MSV55" s="76"/>
      <c r="MSW55" s="76"/>
      <c r="MSX55" s="76"/>
      <c r="MSY55" s="76"/>
      <c r="MSZ55" s="76"/>
      <c r="MTA55" s="76"/>
      <c r="MTB55" s="76"/>
      <c r="MTC55" s="76"/>
      <c r="MTD55" s="76"/>
      <c r="MTE55" s="76"/>
      <c r="MTF55" s="76"/>
      <c r="MTG55" s="76"/>
      <c r="MTH55" s="76"/>
      <c r="MTI55" s="76"/>
      <c r="MTJ55" s="76"/>
      <c r="MTK55" s="76"/>
      <c r="MTL55" s="76"/>
      <c r="MTM55" s="76"/>
      <c r="MTN55" s="76"/>
      <c r="MTO55" s="76"/>
      <c r="MTP55" s="76"/>
      <c r="MTQ55" s="76"/>
      <c r="MTR55" s="76"/>
      <c r="MTS55" s="76"/>
      <c r="MTT55" s="76"/>
      <c r="MTU55" s="76"/>
      <c r="MTV55" s="76"/>
      <c r="MTW55" s="76"/>
      <c r="MTX55" s="76"/>
      <c r="MTY55" s="76"/>
      <c r="MTZ55" s="76"/>
      <c r="MUA55" s="76"/>
      <c r="MUB55" s="76"/>
      <c r="MUC55" s="76"/>
      <c r="MUD55" s="76"/>
      <c r="MUE55" s="76"/>
      <c r="MUF55" s="76"/>
      <c r="MUG55" s="76"/>
      <c r="MUH55" s="76"/>
      <c r="MUI55" s="76"/>
      <c r="MUJ55" s="76"/>
      <c r="MUK55" s="76"/>
      <c r="MUL55" s="76"/>
      <c r="MUM55" s="76"/>
      <c r="MUN55" s="76"/>
      <c r="MUO55" s="76"/>
      <c r="MUP55" s="76"/>
      <c r="MUQ55" s="76"/>
      <c r="MUR55" s="76"/>
      <c r="MUS55" s="76"/>
      <c r="MUT55" s="76"/>
      <c r="MUU55" s="76"/>
      <c r="MUV55" s="76"/>
      <c r="MUW55" s="76"/>
      <c r="MUX55" s="76"/>
      <c r="MUY55" s="76"/>
      <c r="MUZ55" s="76"/>
      <c r="MVA55" s="76"/>
      <c r="MVB55" s="76"/>
      <c r="MVC55" s="76"/>
      <c r="MVD55" s="76"/>
      <c r="MVE55" s="76"/>
      <c r="MVF55" s="76"/>
      <c r="MVG55" s="76"/>
      <c r="MVH55" s="76"/>
      <c r="MVI55" s="76"/>
      <c r="MVJ55" s="76"/>
      <c r="MVK55" s="76"/>
      <c r="MVL55" s="76"/>
      <c r="MVM55" s="76"/>
      <c r="MVN55" s="76"/>
      <c r="MVO55" s="76"/>
      <c r="MVP55" s="76"/>
      <c r="MVQ55" s="76"/>
      <c r="MVR55" s="76"/>
      <c r="MVS55" s="76"/>
      <c r="MVT55" s="76"/>
      <c r="MVU55" s="76"/>
      <c r="MVV55" s="76"/>
      <c r="MVW55" s="76"/>
      <c r="MVX55" s="76"/>
      <c r="MVY55" s="76"/>
      <c r="MVZ55" s="76"/>
      <c r="MWA55" s="76"/>
      <c r="MWB55" s="76"/>
      <c r="MWC55" s="76"/>
      <c r="MWD55" s="76"/>
      <c r="MWE55" s="76"/>
      <c r="MWF55" s="76"/>
      <c r="MWG55" s="76"/>
      <c r="MWH55" s="76"/>
      <c r="MWI55" s="76"/>
      <c r="MWJ55" s="76"/>
      <c r="MWK55" s="76"/>
      <c r="MWL55" s="76"/>
      <c r="MWM55" s="76"/>
      <c r="MWN55" s="76"/>
      <c r="MWO55" s="76"/>
      <c r="MWP55" s="76"/>
      <c r="MWQ55" s="76"/>
      <c r="MWR55" s="76"/>
      <c r="MWS55" s="76"/>
      <c r="MWT55" s="76"/>
      <c r="MWU55" s="76"/>
      <c r="MWV55" s="76"/>
      <c r="MWW55" s="76"/>
      <c r="MWX55" s="76"/>
      <c r="MWY55" s="76"/>
      <c r="MWZ55" s="76"/>
      <c r="MXA55" s="76"/>
      <c r="MXB55" s="76"/>
      <c r="MXC55" s="76"/>
      <c r="MXD55" s="76"/>
      <c r="MXE55" s="76"/>
      <c r="MXF55" s="76"/>
      <c r="MXG55" s="76"/>
      <c r="MXH55" s="76"/>
      <c r="MXI55" s="76"/>
      <c r="MXJ55" s="76"/>
      <c r="MXK55" s="76"/>
      <c r="MXL55" s="76"/>
      <c r="MXM55" s="76"/>
      <c r="MXN55" s="76"/>
      <c r="MXO55" s="76"/>
      <c r="MXP55" s="76"/>
      <c r="MXQ55" s="76"/>
      <c r="MXR55" s="76"/>
      <c r="MXS55" s="76"/>
      <c r="MXT55" s="76"/>
      <c r="MXU55" s="76"/>
      <c r="MXV55" s="76"/>
      <c r="MXW55" s="76"/>
      <c r="MXX55" s="76"/>
      <c r="MXY55" s="76"/>
      <c r="MXZ55" s="76"/>
      <c r="MYA55" s="76"/>
      <c r="MYB55" s="76"/>
      <c r="MYC55" s="76"/>
      <c r="MYD55" s="76"/>
      <c r="MYE55" s="76"/>
      <c r="MYF55" s="76"/>
      <c r="MYG55" s="76"/>
      <c r="MYH55" s="76"/>
      <c r="MYI55" s="76"/>
      <c r="MYJ55" s="76"/>
      <c r="MYK55" s="76"/>
      <c r="MYL55" s="76"/>
      <c r="MYM55" s="76"/>
      <c r="MYN55" s="76"/>
      <c r="MYO55" s="76"/>
      <c r="MYP55" s="76"/>
      <c r="MYQ55" s="76"/>
      <c r="MYR55" s="76"/>
      <c r="MYS55" s="76"/>
      <c r="MYT55" s="76"/>
      <c r="MYU55" s="76"/>
      <c r="MYV55" s="76"/>
      <c r="MYW55" s="76"/>
      <c r="MYX55" s="76"/>
      <c r="MYY55" s="76"/>
      <c r="MYZ55" s="76"/>
      <c r="MZA55" s="76"/>
      <c r="MZB55" s="76"/>
      <c r="MZC55" s="76"/>
      <c r="MZD55" s="76"/>
      <c r="MZE55" s="76"/>
      <c r="MZF55" s="76"/>
      <c r="MZG55" s="76"/>
      <c r="MZH55" s="76"/>
      <c r="MZI55" s="76"/>
      <c r="MZJ55" s="76"/>
      <c r="MZK55" s="76"/>
      <c r="MZL55" s="76"/>
      <c r="MZM55" s="76"/>
      <c r="MZN55" s="76"/>
      <c r="MZO55" s="76"/>
      <c r="MZP55" s="76"/>
      <c r="MZQ55" s="76"/>
      <c r="MZR55" s="76"/>
      <c r="MZS55" s="76"/>
      <c r="MZT55" s="76"/>
      <c r="MZU55" s="76"/>
      <c r="MZV55" s="76"/>
      <c r="MZW55" s="76"/>
      <c r="MZX55" s="76"/>
      <c r="MZY55" s="76"/>
      <c r="MZZ55" s="76"/>
      <c r="NAA55" s="76"/>
      <c r="NAB55" s="76"/>
      <c r="NAC55" s="76"/>
      <c r="NAD55" s="76"/>
      <c r="NAE55" s="76"/>
      <c r="NAF55" s="76"/>
      <c r="NAG55" s="76"/>
      <c r="NAH55" s="76"/>
      <c r="NAI55" s="76"/>
      <c r="NAJ55" s="76"/>
      <c r="NAK55" s="76"/>
      <c r="NAL55" s="76"/>
      <c r="NAM55" s="76"/>
      <c r="NAN55" s="76"/>
      <c r="NAO55" s="76"/>
      <c r="NAP55" s="76"/>
      <c r="NAQ55" s="76"/>
      <c r="NAR55" s="76"/>
      <c r="NAS55" s="76"/>
      <c r="NAT55" s="76"/>
      <c r="NAU55" s="76"/>
      <c r="NAV55" s="76"/>
      <c r="NAW55" s="76"/>
      <c r="NAX55" s="76"/>
      <c r="NAY55" s="76"/>
      <c r="NAZ55" s="76"/>
      <c r="NBA55" s="76"/>
      <c r="NBB55" s="76"/>
      <c r="NBC55" s="76"/>
      <c r="NBD55" s="76"/>
      <c r="NBE55" s="76"/>
      <c r="NBF55" s="76"/>
      <c r="NBG55" s="76"/>
      <c r="NBH55" s="76"/>
      <c r="NBI55" s="76"/>
      <c r="NBJ55" s="76"/>
      <c r="NBK55" s="76"/>
      <c r="NBL55" s="76"/>
      <c r="NBM55" s="76"/>
      <c r="NBN55" s="76"/>
      <c r="NBO55" s="76"/>
      <c r="NBP55" s="76"/>
      <c r="NBQ55" s="76"/>
      <c r="NBR55" s="76"/>
      <c r="NBS55" s="76"/>
      <c r="NBT55" s="76"/>
      <c r="NBU55" s="76"/>
      <c r="NBV55" s="76"/>
      <c r="NBW55" s="76"/>
      <c r="NBX55" s="76"/>
      <c r="NBY55" s="76"/>
      <c r="NBZ55" s="76"/>
      <c r="NCA55" s="76"/>
      <c r="NCB55" s="76"/>
      <c r="NCC55" s="76"/>
      <c r="NCD55" s="76"/>
      <c r="NCE55" s="76"/>
      <c r="NCF55" s="76"/>
      <c r="NCG55" s="76"/>
      <c r="NCH55" s="76"/>
      <c r="NCI55" s="76"/>
      <c r="NCJ55" s="76"/>
      <c r="NCK55" s="76"/>
      <c r="NCL55" s="76"/>
      <c r="NCM55" s="76"/>
      <c r="NCN55" s="76"/>
      <c r="NCO55" s="76"/>
      <c r="NCP55" s="76"/>
      <c r="NCQ55" s="76"/>
      <c r="NCR55" s="76"/>
      <c r="NCS55" s="76"/>
      <c r="NCT55" s="76"/>
      <c r="NCU55" s="76"/>
      <c r="NCV55" s="76"/>
      <c r="NCW55" s="76"/>
      <c r="NCX55" s="76"/>
      <c r="NCY55" s="76"/>
      <c r="NCZ55" s="76"/>
      <c r="NDA55" s="76"/>
      <c r="NDB55" s="76"/>
      <c r="NDC55" s="76"/>
      <c r="NDD55" s="76"/>
      <c r="NDE55" s="76"/>
      <c r="NDF55" s="76"/>
      <c r="NDG55" s="76"/>
      <c r="NDH55" s="76"/>
      <c r="NDI55" s="76"/>
      <c r="NDJ55" s="76"/>
      <c r="NDK55" s="76"/>
      <c r="NDL55" s="76"/>
      <c r="NDM55" s="76"/>
      <c r="NDN55" s="76"/>
      <c r="NDO55" s="76"/>
      <c r="NDP55" s="76"/>
      <c r="NDQ55" s="76"/>
      <c r="NDR55" s="76"/>
      <c r="NDS55" s="76"/>
      <c r="NDT55" s="76"/>
      <c r="NDU55" s="76"/>
      <c r="NDV55" s="76"/>
      <c r="NDW55" s="76"/>
      <c r="NDX55" s="76"/>
      <c r="NDY55" s="76"/>
      <c r="NDZ55" s="76"/>
      <c r="NEA55" s="76"/>
      <c r="NEB55" s="76"/>
      <c r="NEC55" s="76"/>
      <c r="NED55" s="76"/>
      <c r="NEE55" s="76"/>
      <c r="NEF55" s="76"/>
      <c r="NEG55" s="76"/>
      <c r="NEH55" s="76"/>
      <c r="NEI55" s="76"/>
      <c r="NEJ55" s="76"/>
      <c r="NEK55" s="76"/>
      <c r="NEL55" s="76"/>
      <c r="NEM55" s="76"/>
      <c r="NEN55" s="76"/>
      <c r="NEO55" s="76"/>
      <c r="NEP55" s="76"/>
      <c r="NEQ55" s="76"/>
      <c r="NER55" s="76"/>
      <c r="NES55" s="76"/>
      <c r="NET55" s="76"/>
      <c r="NEU55" s="76"/>
      <c r="NEV55" s="76"/>
      <c r="NEW55" s="76"/>
      <c r="NEX55" s="76"/>
      <c r="NEY55" s="76"/>
      <c r="NEZ55" s="76"/>
      <c r="NFA55" s="76"/>
      <c r="NFB55" s="76"/>
      <c r="NFC55" s="76"/>
      <c r="NFD55" s="76"/>
      <c r="NFE55" s="76"/>
      <c r="NFF55" s="76"/>
      <c r="NFG55" s="76"/>
      <c r="NFH55" s="76"/>
      <c r="NFI55" s="76"/>
      <c r="NFJ55" s="76"/>
      <c r="NFK55" s="76"/>
      <c r="NFL55" s="76"/>
      <c r="NFM55" s="76"/>
      <c r="NFN55" s="76"/>
      <c r="NFO55" s="76"/>
      <c r="NFP55" s="76"/>
      <c r="NFQ55" s="76"/>
      <c r="NFR55" s="76"/>
      <c r="NFS55" s="76"/>
      <c r="NFT55" s="76"/>
      <c r="NFU55" s="76"/>
      <c r="NFV55" s="76"/>
      <c r="NFW55" s="76"/>
      <c r="NFX55" s="76"/>
      <c r="NFY55" s="76"/>
      <c r="NFZ55" s="76"/>
      <c r="NGA55" s="76"/>
      <c r="NGB55" s="76"/>
      <c r="NGC55" s="76"/>
      <c r="NGD55" s="76"/>
      <c r="NGE55" s="76"/>
      <c r="NGF55" s="76"/>
      <c r="NGG55" s="76"/>
      <c r="NGH55" s="76"/>
      <c r="NGI55" s="76"/>
      <c r="NGJ55" s="76"/>
      <c r="NGK55" s="76"/>
      <c r="NGL55" s="76"/>
      <c r="NGM55" s="76"/>
      <c r="NGN55" s="76"/>
      <c r="NGO55" s="76"/>
      <c r="NGP55" s="76"/>
      <c r="NGQ55" s="76"/>
      <c r="NGR55" s="76"/>
      <c r="NGS55" s="76"/>
      <c r="NGT55" s="76"/>
      <c r="NGU55" s="76"/>
      <c r="NGV55" s="76"/>
      <c r="NGW55" s="76"/>
      <c r="NGX55" s="76"/>
      <c r="NGY55" s="76"/>
      <c r="NGZ55" s="76"/>
      <c r="NHA55" s="76"/>
      <c r="NHB55" s="76"/>
      <c r="NHC55" s="76"/>
      <c r="NHD55" s="76"/>
      <c r="NHE55" s="76"/>
      <c r="NHF55" s="76"/>
      <c r="NHG55" s="76"/>
      <c r="NHH55" s="76"/>
      <c r="NHI55" s="76"/>
      <c r="NHJ55" s="76"/>
      <c r="NHK55" s="76"/>
      <c r="NHL55" s="76"/>
      <c r="NHM55" s="76"/>
      <c r="NHN55" s="76"/>
      <c r="NHO55" s="76"/>
      <c r="NHP55" s="76"/>
      <c r="NHQ55" s="76"/>
      <c r="NHR55" s="76"/>
      <c r="NHS55" s="76"/>
      <c r="NHT55" s="76"/>
      <c r="NHU55" s="76"/>
      <c r="NHV55" s="76"/>
      <c r="NHW55" s="76"/>
      <c r="NHX55" s="76"/>
      <c r="NHY55" s="76"/>
      <c r="NHZ55" s="76"/>
      <c r="NIA55" s="76"/>
      <c r="NIB55" s="76"/>
      <c r="NIC55" s="76"/>
      <c r="NID55" s="76"/>
      <c r="NIE55" s="76"/>
      <c r="NIF55" s="76"/>
      <c r="NIG55" s="76"/>
      <c r="NIH55" s="76"/>
      <c r="NII55" s="76"/>
      <c r="NIJ55" s="76"/>
      <c r="NIK55" s="76"/>
      <c r="NIL55" s="76"/>
      <c r="NIM55" s="76"/>
      <c r="NIN55" s="76"/>
      <c r="NIO55" s="76"/>
      <c r="NIP55" s="76"/>
      <c r="NIQ55" s="76"/>
      <c r="NIR55" s="76"/>
      <c r="NIS55" s="76"/>
      <c r="NIT55" s="76"/>
      <c r="NIU55" s="76"/>
      <c r="NIV55" s="76"/>
      <c r="NIW55" s="76"/>
      <c r="NIX55" s="76"/>
      <c r="NIY55" s="76"/>
      <c r="NIZ55" s="76"/>
      <c r="NJA55" s="76"/>
      <c r="NJB55" s="76"/>
      <c r="NJC55" s="76"/>
      <c r="NJD55" s="76"/>
      <c r="NJE55" s="76"/>
      <c r="NJF55" s="76"/>
      <c r="NJG55" s="76"/>
      <c r="NJH55" s="76"/>
      <c r="NJI55" s="76"/>
      <c r="NJJ55" s="76"/>
      <c r="NJK55" s="76"/>
      <c r="NJL55" s="76"/>
      <c r="NJM55" s="76"/>
      <c r="NJN55" s="76"/>
      <c r="NJO55" s="76"/>
      <c r="NJP55" s="76"/>
      <c r="NJQ55" s="76"/>
      <c r="NJR55" s="76"/>
      <c r="NJS55" s="76"/>
      <c r="NJT55" s="76"/>
      <c r="NJU55" s="76"/>
      <c r="NJV55" s="76"/>
      <c r="NJW55" s="76"/>
      <c r="NJX55" s="76"/>
      <c r="NJY55" s="76"/>
      <c r="NJZ55" s="76"/>
      <c r="NKA55" s="76"/>
      <c r="NKB55" s="76"/>
      <c r="NKC55" s="76"/>
      <c r="NKD55" s="76"/>
      <c r="NKE55" s="76"/>
      <c r="NKF55" s="76"/>
      <c r="NKG55" s="76"/>
      <c r="NKH55" s="76"/>
      <c r="NKI55" s="76"/>
      <c r="NKJ55" s="76"/>
      <c r="NKK55" s="76"/>
      <c r="NKL55" s="76"/>
      <c r="NKM55" s="76"/>
      <c r="NKN55" s="76"/>
      <c r="NKO55" s="76"/>
      <c r="NKP55" s="76"/>
      <c r="NKQ55" s="76"/>
      <c r="NKR55" s="76"/>
      <c r="NKS55" s="76"/>
      <c r="NKT55" s="76"/>
      <c r="NKU55" s="76"/>
      <c r="NKV55" s="76"/>
      <c r="NKW55" s="76"/>
      <c r="NKX55" s="76"/>
      <c r="NKY55" s="76"/>
      <c r="NKZ55" s="76"/>
      <c r="NLA55" s="76"/>
      <c r="NLB55" s="76"/>
      <c r="NLC55" s="76"/>
      <c r="NLD55" s="76"/>
      <c r="NLE55" s="76"/>
      <c r="NLF55" s="76"/>
      <c r="NLG55" s="76"/>
      <c r="NLH55" s="76"/>
      <c r="NLI55" s="76"/>
      <c r="NLJ55" s="76"/>
      <c r="NLK55" s="76"/>
      <c r="NLL55" s="76"/>
      <c r="NLM55" s="76"/>
      <c r="NLN55" s="76"/>
      <c r="NLO55" s="76"/>
      <c r="NLP55" s="76"/>
      <c r="NLQ55" s="76"/>
      <c r="NLR55" s="76"/>
      <c r="NLS55" s="76"/>
      <c r="NLT55" s="76"/>
      <c r="NLU55" s="76"/>
      <c r="NLV55" s="76"/>
      <c r="NLW55" s="76"/>
      <c r="NLX55" s="76"/>
      <c r="NLY55" s="76"/>
      <c r="NLZ55" s="76"/>
      <c r="NMA55" s="76"/>
      <c r="NMB55" s="76"/>
      <c r="NMC55" s="76"/>
      <c r="NMD55" s="76"/>
      <c r="NME55" s="76"/>
      <c r="NMF55" s="76"/>
      <c r="NMG55" s="76"/>
      <c r="NMH55" s="76"/>
      <c r="NMI55" s="76"/>
      <c r="NMJ55" s="76"/>
      <c r="NMK55" s="76"/>
      <c r="NML55" s="76"/>
      <c r="NMM55" s="76"/>
      <c r="NMN55" s="76"/>
      <c r="NMO55" s="76"/>
      <c r="NMP55" s="76"/>
      <c r="NMQ55" s="76"/>
      <c r="NMR55" s="76"/>
      <c r="NMS55" s="76"/>
      <c r="NMT55" s="76"/>
      <c r="NMU55" s="76"/>
      <c r="NMV55" s="76"/>
      <c r="NMW55" s="76"/>
      <c r="NMX55" s="76"/>
      <c r="NMY55" s="76"/>
      <c r="NMZ55" s="76"/>
      <c r="NNA55" s="76"/>
      <c r="NNB55" s="76"/>
      <c r="NNC55" s="76"/>
      <c r="NND55" s="76"/>
      <c r="NNE55" s="76"/>
      <c r="NNF55" s="76"/>
      <c r="NNG55" s="76"/>
      <c r="NNH55" s="76"/>
      <c r="NNI55" s="76"/>
      <c r="NNJ55" s="76"/>
      <c r="NNK55" s="76"/>
      <c r="NNL55" s="76"/>
      <c r="NNM55" s="76"/>
      <c r="NNN55" s="76"/>
      <c r="NNO55" s="76"/>
      <c r="NNP55" s="76"/>
      <c r="NNQ55" s="76"/>
      <c r="NNR55" s="76"/>
      <c r="NNS55" s="76"/>
      <c r="NNT55" s="76"/>
      <c r="NNU55" s="76"/>
      <c r="NNV55" s="76"/>
      <c r="NNW55" s="76"/>
      <c r="NNX55" s="76"/>
      <c r="NNY55" s="76"/>
      <c r="NNZ55" s="76"/>
      <c r="NOA55" s="76"/>
      <c r="NOB55" s="76"/>
      <c r="NOC55" s="76"/>
      <c r="NOD55" s="76"/>
      <c r="NOE55" s="76"/>
      <c r="NOF55" s="76"/>
      <c r="NOG55" s="76"/>
      <c r="NOH55" s="76"/>
      <c r="NOI55" s="76"/>
      <c r="NOJ55" s="76"/>
      <c r="NOK55" s="76"/>
      <c r="NOL55" s="76"/>
      <c r="NOM55" s="76"/>
      <c r="NON55" s="76"/>
      <c r="NOO55" s="76"/>
      <c r="NOP55" s="76"/>
      <c r="NOQ55" s="76"/>
      <c r="NOR55" s="76"/>
      <c r="NOS55" s="76"/>
      <c r="NOT55" s="76"/>
      <c r="NOU55" s="76"/>
      <c r="NOV55" s="76"/>
      <c r="NOW55" s="76"/>
      <c r="NOX55" s="76"/>
      <c r="NOY55" s="76"/>
      <c r="NOZ55" s="76"/>
      <c r="NPA55" s="76"/>
      <c r="NPB55" s="76"/>
      <c r="NPC55" s="76"/>
      <c r="NPD55" s="76"/>
      <c r="NPE55" s="76"/>
      <c r="NPF55" s="76"/>
      <c r="NPG55" s="76"/>
      <c r="NPH55" s="76"/>
      <c r="NPI55" s="76"/>
      <c r="NPJ55" s="76"/>
      <c r="NPK55" s="76"/>
      <c r="NPL55" s="76"/>
      <c r="NPM55" s="76"/>
      <c r="NPN55" s="76"/>
      <c r="NPO55" s="76"/>
      <c r="NPP55" s="76"/>
      <c r="NPQ55" s="76"/>
      <c r="NPR55" s="76"/>
      <c r="NPS55" s="76"/>
      <c r="NPT55" s="76"/>
      <c r="NPU55" s="76"/>
      <c r="NPV55" s="76"/>
      <c r="NPW55" s="76"/>
      <c r="NPX55" s="76"/>
      <c r="NPY55" s="76"/>
      <c r="NPZ55" s="76"/>
      <c r="NQA55" s="76"/>
      <c r="NQB55" s="76"/>
      <c r="NQC55" s="76"/>
      <c r="NQD55" s="76"/>
      <c r="NQE55" s="76"/>
      <c r="NQF55" s="76"/>
      <c r="NQG55" s="76"/>
      <c r="NQH55" s="76"/>
      <c r="NQI55" s="76"/>
      <c r="NQJ55" s="76"/>
      <c r="NQK55" s="76"/>
      <c r="NQL55" s="76"/>
      <c r="NQM55" s="76"/>
      <c r="NQN55" s="76"/>
      <c r="NQO55" s="76"/>
      <c r="NQP55" s="76"/>
      <c r="NQQ55" s="76"/>
      <c r="NQR55" s="76"/>
      <c r="NQS55" s="76"/>
      <c r="NQT55" s="76"/>
      <c r="NQU55" s="76"/>
      <c r="NQV55" s="76"/>
      <c r="NQW55" s="76"/>
      <c r="NQX55" s="76"/>
      <c r="NQY55" s="76"/>
      <c r="NQZ55" s="76"/>
      <c r="NRA55" s="76"/>
      <c r="NRB55" s="76"/>
      <c r="NRC55" s="76"/>
      <c r="NRD55" s="76"/>
      <c r="NRE55" s="76"/>
      <c r="NRF55" s="76"/>
      <c r="NRG55" s="76"/>
      <c r="NRH55" s="76"/>
      <c r="NRI55" s="76"/>
      <c r="NRJ55" s="76"/>
      <c r="NRK55" s="76"/>
      <c r="NRL55" s="76"/>
      <c r="NRM55" s="76"/>
      <c r="NRN55" s="76"/>
      <c r="NRO55" s="76"/>
      <c r="NRP55" s="76"/>
      <c r="NRQ55" s="76"/>
      <c r="NRR55" s="76"/>
      <c r="NRS55" s="76"/>
      <c r="NRT55" s="76"/>
      <c r="NRU55" s="76"/>
      <c r="NRV55" s="76"/>
      <c r="NRW55" s="76"/>
      <c r="NRX55" s="76"/>
      <c r="NRY55" s="76"/>
      <c r="NRZ55" s="76"/>
      <c r="NSA55" s="76"/>
      <c r="NSB55" s="76"/>
      <c r="NSC55" s="76"/>
      <c r="NSD55" s="76"/>
      <c r="NSE55" s="76"/>
      <c r="NSF55" s="76"/>
      <c r="NSG55" s="76"/>
      <c r="NSH55" s="76"/>
      <c r="NSI55" s="76"/>
      <c r="NSJ55" s="76"/>
      <c r="NSK55" s="76"/>
      <c r="NSL55" s="76"/>
      <c r="NSM55" s="76"/>
      <c r="NSN55" s="76"/>
      <c r="NSO55" s="76"/>
      <c r="NSP55" s="76"/>
      <c r="NSQ55" s="76"/>
      <c r="NSR55" s="76"/>
      <c r="NSS55" s="76"/>
      <c r="NST55" s="76"/>
      <c r="NSU55" s="76"/>
      <c r="NSV55" s="76"/>
      <c r="NSW55" s="76"/>
      <c r="NSX55" s="76"/>
      <c r="NSY55" s="76"/>
      <c r="NSZ55" s="76"/>
      <c r="NTA55" s="76"/>
      <c r="NTB55" s="76"/>
      <c r="NTC55" s="76"/>
      <c r="NTD55" s="76"/>
      <c r="NTE55" s="76"/>
      <c r="NTF55" s="76"/>
      <c r="NTG55" s="76"/>
      <c r="NTH55" s="76"/>
      <c r="NTI55" s="76"/>
      <c r="NTJ55" s="76"/>
      <c r="NTK55" s="76"/>
      <c r="NTL55" s="76"/>
      <c r="NTM55" s="76"/>
      <c r="NTN55" s="76"/>
      <c r="NTO55" s="76"/>
      <c r="NTP55" s="76"/>
      <c r="NTQ55" s="76"/>
      <c r="NTR55" s="76"/>
      <c r="NTS55" s="76"/>
      <c r="NTT55" s="76"/>
      <c r="NTU55" s="76"/>
      <c r="NTV55" s="76"/>
      <c r="NTW55" s="76"/>
      <c r="NTX55" s="76"/>
      <c r="NTY55" s="76"/>
      <c r="NTZ55" s="76"/>
      <c r="NUA55" s="76"/>
      <c r="NUB55" s="76"/>
      <c r="NUC55" s="76"/>
      <c r="NUD55" s="76"/>
      <c r="NUE55" s="76"/>
      <c r="NUF55" s="76"/>
      <c r="NUG55" s="76"/>
      <c r="NUH55" s="76"/>
      <c r="NUI55" s="76"/>
      <c r="NUJ55" s="76"/>
      <c r="NUK55" s="76"/>
      <c r="NUL55" s="76"/>
      <c r="NUM55" s="76"/>
      <c r="NUN55" s="76"/>
      <c r="NUO55" s="76"/>
      <c r="NUP55" s="76"/>
      <c r="NUQ55" s="76"/>
      <c r="NUR55" s="76"/>
      <c r="NUS55" s="76"/>
      <c r="NUT55" s="76"/>
      <c r="NUU55" s="76"/>
      <c r="NUV55" s="76"/>
      <c r="NUW55" s="76"/>
      <c r="NUX55" s="76"/>
      <c r="NUY55" s="76"/>
      <c r="NUZ55" s="76"/>
      <c r="NVA55" s="76"/>
      <c r="NVB55" s="76"/>
      <c r="NVC55" s="76"/>
      <c r="NVD55" s="76"/>
      <c r="NVE55" s="76"/>
      <c r="NVF55" s="76"/>
      <c r="NVG55" s="76"/>
      <c r="NVH55" s="76"/>
      <c r="NVI55" s="76"/>
      <c r="NVJ55" s="76"/>
      <c r="NVK55" s="76"/>
      <c r="NVL55" s="76"/>
      <c r="NVM55" s="76"/>
      <c r="NVN55" s="76"/>
      <c r="NVO55" s="76"/>
      <c r="NVP55" s="76"/>
      <c r="NVQ55" s="76"/>
      <c r="NVR55" s="76"/>
      <c r="NVS55" s="76"/>
      <c r="NVT55" s="76"/>
      <c r="NVU55" s="76"/>
      <c r="NVV55" s="76"/>
      <c r="NVW55" s="76"/>
      <c r="NVX55" s="76"/>
      <c r="NVY55" s="76"/>
      <c r="NVZ55" s="76"/>
      <c r="NWA55" s="76"/>
      <c r="NWB55" s="76"/>
      <c r="NWC55" s="76"/>
      <c r="NWD55" s="76"/>
      <c r="NWE55" s="76"/>
      <c r="NWF55" s="76"/>
      <c r="NWG55" s="76"/>
      <c r="NWH55" s="76"/>
      <c r="NWI55" s="76"/>
      <c r="NWJ55" s="76"/>
      <c r="NWK55" s="76"/>
      <c r="NWL55" s="76"/>
      <c r="NWM55" s="76"/>
      <c r="NWN55" s="76"/>
      <c r="NWO55" s="76"/>
      <c r="NWP55" s="76"/>
      <c r="NWQ55" s="76"/>
      <c r="NWR55" s="76"/>
      <c r="NWS55" s="76"/>
      <c r="NWT55" s="76"/>
      <c r="NWU55" s="76"/>
      <c r="NWV55" s="76"/>
      <c r="NWW55" s="76"/>
      <c r="NWX55" s="76"/>
      <c r="NWY55" s="76"/>
      <c r="NWZ55" s="76"/>
      <c r="NXA55" s="76"/>
      <c r="NXB55" s="76"/>
      <c r="NXC55" s="76"/>
      <c r="NXD55" s="76"/>
      <c r="NXE55" s="76"/>
      <c r="NXF55" s="76"/>
      <c r="NXG55" s="76"/>
      <c r="NXH55" s="76"/>
      <c r="NXI55" s="76"/>
      <c r="NXJ55" s="76"/>
      <c r="NXK55" s="76"/>
      <c r="NXL55" s="76"/>
      <c r="NXM55" s="76"/>
      <c r="NXN55" s="76"/>
      <c r="NXO55" s="76"/>
      <c r="NXP55" s="76"/>
      <c r="NXQ55" s="76"/>
      <c r="NXR55" s="76"/>
      <c r="NXS55" s="76"/>
      <c r="NXT55" s="76"/>
      <c r="NXU55" s="76"/>
      <c r="NXV55" s="76"/>
      <c r="NXW55" s="76"/>
      <c r="NXX55" s="76"/>
      <c r="NXY55" s="76"/>
      <c r="NXZ55" s="76"/>
      <c r="NYA55" s="76"/>
      <c r="NYB55" s="76"/>
      <c r="NYC55" s="76"/>
      <c r="NYD55" s="76"/>
      <c r="NYE55" s="76"/>
      <c r="NYF55" s="76"/>
      <c r="NYG55" s="76"/>
      <c r="NYH55" s="76"/>
      <c r="NYI55" s="76"/>
      <c r="NYJ55" s="76"/>
      <c r="NYK55" s="76"/>
      <c r="NYL55" s="76"/>
      <c r="NYM55" s="76"/>
      <c r="NYN55" s="76"/>
      <c r="NYO55" s="76"/>
      <c r="NYP55" s="76"/>
      <c r="NYQ55" s="76"/>
      <c r="NYR55" s="76"/>
      <c r="NYS55" s="76"/>
      <c r="NYT55" s="76"/>
      <c r="NYU55" s="76"/>
      <c r="NYV55" s="76"/>
      <c r="NYW55" s="76"/>
      <c r="NYX55" s="76"/>
      <c r="NYY55" s="76"/>
      <c r="NYZ55" s="76"/>
      <c r="NZA55" s="76"/>
      <c r="NZB55" s="76"/>
      <c r="NZC55" s="76"/>
      <c r="NZD55" s="76"/>
      <c r="NZE55" s="76"/>
      <c r="NZF55" s="76"/>
      <c r="NZG55" s="76"/>
      <c r="NZH55" s="76"/>
      <c r="NZI55" s="76"/>
      <c r="NZJ55" s="76"/>
      <c r="NZK55" s="76"/>
      <c r="NZL55" s="76"/>
      <c r="NZM55" s="76"/>
      <c r="NZN55" s="76"/>
      <c r="NZO55" s="76"/>
      <c r="NZP55" s="76"/>
      <c r="NZQ55" s="76"/>
      <c r="NZR55" s="76"/>
      <c r="NZS55" s="76"/>
      <c r="NZT55" s="76"/>
      <c r="NZU55" s="76"/>
      <c r="NZV55" s="76"/>
      <c r="NZW55" s="76"/>
      <c r="NZX55" s="76"/>
      <c r="NZY55" s="76"/>
      <c r="NZZ55" s="76"/>
      <c r="OAA55" s="76"/>
      <c r="OAB55" s="76"/>
      <c r="OAC55" s="76"/>
      <c r="OAD55" s="76"/>
      <c r="OAE55" s="76"/>
      <c r="OAF55" s="76"/>
      <c r="OAG55" s="76"/>
      <c r="OAH55" s="76"/>
      <c r="OAI55" s="76"/>
      <c r="OAJ55" s="76"/>
      <c r="OAK55" s="76"/>
      <c r="OAL55" s="76"/>
      <c r="OAM55" s="76"/>
      <c r="OAN55" s="76"/>
      <c r="OAO55" s="76"/>
      <c r="OAP55" s="76"/>
      <c r="OAQ55" s="76"/>
      <c r="OAR55" s="76"/>
      <c r="OAS55" s="76"/>
      <c r="OAT55" s="76"/>
      <c r="OAU55" s="76"/>
      <c r="OAV55" s="76"/>
      <c r="OAW55" s="76"/>
      <c r="OAX55" s="76"/>
      <c r="OAY55" s="76"/>
      <c r="OAZ55" s="76"/>
      <c r="OBA55" s="76"/>
      <c r="OBB55" s="76"/>
      <c r="OBC55" s="76"/>
      <c r="OBD55" s="76"/>
      <c r="OBE55" s="76"/>
      <c r="OBF55" s="76"/>
      <c r="OBG55" s="76"/>
      <c r="OBH55" s="76"/>
      <c r="OBI55" s="76"/>
      <c r="OBJ55" s="76"/>
      <c r="OBK55" s="76"/>
      <c r="OBL55" s="76"/>
      <c r="OBM55" s="76"/>
      <c r="OBN55" s="76"/>
      <c r="OBO55" s="76"/>
      <c r="OBP55" s="76"/>
      <c r="OBQ55" s="76"/>
      <c r="OBR55" s="76"/>
      <c r="OBS55" s="76"/>
      <c r="OBT55" s="76"/>
      <c r="OBU55" s="76"/>
      <c r="OBV55" s="76"/>
      <c r="OBW55" s="76"/>
      <c r="OBX55" s="76"/>
      <c r="OBY55" s="76"/>
      <c r="OBZ55" s="76"/>
      <c r="OCA55" s="76"/>
      <c r="OCB55" s="76"/>
      <c r="OCC55" s="76"/>
      <c r="OCD55" s="76"/>
      <c r="OCE55" s="76"/>
      <c r="OCF55" s="76"/>
      <c r="OCG55" s="76"/>
      <c r="OCH55" s="76"/>
      <c r="OCI55" s="76"/>
      <c r="OCJ55" s="76"/>
      <c r="OCK55" s="76"/>
      <c r="OCL55" s="76"/>
      <c r="OCM55" s="76"/>
      <c r="OCN55" s="76"/>
      <c r="OCO55" s="76"/>
      <c r="OCP55" s="76"/>
      <c r="OCQ55" s="76"/>
      <c r="OCR55" s="76"/>
      <c r="OCS55" s="76"/>
      <c r="OCT55" s="76"/>
      <c r="OCU55" s="76"/>
      <c r="OCV55" s="76"/>
      <c r="OCW55" s="76"/>
      <c r="OCX55" s="76"/>
      <c r="OCY55" s="76"/>
      <c r="OCZ55" s="76"/>
      <c r="ODA55" s="76"/>
      <c r="ODB55" s="76"/>
      <c r="ODC55" s="76"/>
      <c r="ODD55" s="76"/>
      <c r="ODE55" s="76"/>
      <c r="ODF55" s="76"/>
      <c r="ODG55" s="76"/>
      <c r="ODH55" s="76"/>
      <c r="ODI55" s="76"/>
      <c r="ODJ55" s="76"/>
      <c r="ODK55" s="76"/>
      <c r="ODL55" s="76"/>
      <c r="ODM55" s="76"/>
      <c r="ODN55" s="76"/>
      <c r="ODO55" s="76"/>
      <c r="ODP55" s="76"/>
      <c r="ODQ55" s="76"/>
      <c r="ODR55" s="76"/>
      <c r="ODS55" s="76"/>
      <c r="ODT55" s="76"/>
      <c r="ODU55" s="76"/>
      <c r="ODV55" s="76"/>
      <c r="ODW55" s="76"/>
      <c r="ODX55" s="76"/>
      <c r="ODY55" s="76"/>
      <c r="ODZ55" s="76"/>
      <c r="OEA55" s="76"/>
      <c r="OEB55" s="76"/>
      <c r="OEC55" s="76"/>
      <c r="OED55" s="76"/>
      <c r="OEE55" s="76"/>
      <c r="OEF55" s="76"/>
      <c r="OEG55" s="76"/>
      <c r="OEH55" s="76"/>
      <c r="OEI55" s="76"/>
      <c r="OEJ55" s="76"/>
      <c r="OEK55" s="76"/>
      <c r="OEL55" s="76"/>
      <c r="OEM55" s="76"/>
      <c r="OEN55" s="76"/>
      <c r="OEO55" s="76"/>
      <c r="OEP55" s="76"/>
      <c r="OEQ55" s="76"/>
      <c r="OER55" s="76"/>
      <c r="OES55" s="76"/>
      <c r="OET55" s="76"/>
      <c r="OEU55" s="76"/>
      <c r="OEV55" s="76"/>
      <c r="OEW55" s="76"/>
      <c r="OEX55" s="76"/>
      <c r="OEY55" s="76"/>
      <c r="OEZ55" s="76"/>
      <c r="OFA55" s="76"/>
      <c r="OFB55" s="76"/>
      <c r="OFC55" s="76"/>
      <c r="OFD55" s="76"/>
      <c r="OFE55" s="76"/>
      <c r="OFF55" s="76"/>
      <c r="OFG55" s="76"/>
      <c r="OFH55" s="76"/>
      <c r="OFI55" s="76"/>
      <c r="OFJ55" s="76"/>
      <c r="OFK55" s="76"/>
      <c r="OFL55" s="76"/>
      <c r="OFM55" s="76"/>
      <c r="OFN55" s="76"/>
      <c r="OFO55" s="76"/>
      <c r="OFP55" s="76"/>
      <c r="OFQ55" s="76"/>
      <c r="OFR55" s="76"/>
      <c r="OFS55" s="76"/>
      <c r="OFT55" s="76"/>
      <c r="OFU55" s="76"/>
      <c r="OFV55" s="76"/>
      <c r="OFW55" s="76"/>
      <c r="OFX55" s="76"/>
      <c r="OFY55" s="76"/>
      <c r="OFZ55" s="76"/>
      <c r="OGA55" s="76"/>
      <c r="OGB55" s="76"/>
      <c r="OGC55" s="76"/>
      <c r="OGD55" s="76"/>
      <c r="OGE55" s="76"/>
      <c r="OGF55" s="76"/>
      <c r="OGG55" s="76"/>
      <c r="OGH55" s="76"/>
      <c r="OGI55" s="76"/>
      <c r="OGJ55" s="76"/>
      <c r="OGK55" s="76"/>
      <c r="OGL55" s="76"/>
      <c r="OGM55" s="76"/>
      <c r="OGN55" s="76"/>
      <c r="OGO55" s="76"/>
      <c r="OGP55" s="76"/>
      <c r="OGQ55" s="76"/>
      <c r="OGR55" s="76"/>
      <c r="OGS55" s="76"/>
      <c r="OGT55" s="76"/>
      <c r="OGU55" s="76"/>
      <c r="OGV55" s="76"/>
      <c r="OGW55" s="76"/>
      <c r="OGX55" s="76"/>
      <c r="OGY55" s="76"/>
      <c r="OGZ55" s="76"/>
      <c r="OHA55" s="76"/>
      <c r="OHB55" s="76"/>
      <c r="OHC55" s="76"/>
      <c r="OHD55" s="76"/>
      <c r="OHE55" s="76"/>
      <c r="OHF55" s="76"/>
      <c r="OHG55" s="76"/>
      <c r="OHH55" s="76"/>
      <c r="OHI55" s="76"/>
      <c r="OHJ55" s="76"/>
      <c r="OHK55" s="76"/>
      <c r="OHL55" s="76"/>
      <c r="OHM55" s="76"/>
      <c r="OHN55" s="76"/>
      <c r="OHO55" s="76"/>
      <c r="OHP55" s="76"/>
      <c r="OHQ55" s="76"/>
      <c r="OHR55" s="76"/>
      <c r="OHS55" s="76"/>
      <c r="OHT55" s="76"/>
      <c r="OHU55" s="76"/>
      <c r="OHV55" s="76"/>
      <c r="OHW55" s="76"/>
      <c r="OHX55" s="76"/>
      <c r="OHY55" s="76"/>
      <c r="OHZ55" s="76"/>
      <c r="OIA55" s="76"/>
      <c r="OIB55" s="76"/>
      <c r="OIC55" s="76"/>
      <c r="OID55" s="76"/>
      <c r="OIE55" s="76"/>
      <c r="OIF55" s="76"/>
      <c r="OIG55" s="76"/>
      <c r="OIH55" s="76"/>
      <c r="OII55" s="76"/>
      <c r="OIJ55" s="76"/>
      <c r="OIK55" s="76"/>
      <c r="OIL55" s="76"/>
      <c r="OIM55" s="76"/>
      <c r="OIN55" s="76"/>
      <c r="OIO55" s="76"/>
      <c r="OIP55" s="76"/>
      <c r="OIQ55" s="76"/>
      <c r="OIR55" s="76"/>
      <c r="OIS55" s="76"/>
      <c r="OIT55" s="76"/>
      <c r="OIU55" s="76"/>
      <c r="OIV55" s="76"/>
      <c r="OIW55" s="76"/>
      <c r="OIX55" s="76"/>
      <c r="OIY55" s="76"/>
      <c r="OIZ55" s="76"/>
      <c r="OJA55" s="76"/>
      <c r="OJB55" s="76"/>
      <c r="OJC55" s="76"/>
      <c r="OJD55" s="76"/>
      <c r="OJE55" s="76"/>
      <c r="OJF55" s="76"/>
      <c r="OJG55" s="76"/>
      <c r="OJH55" s="76"/>
      <c r="OJI55" s="76"/>
      <c r="OJJ55" s="76"/>
      <c r="OJK55" s="76"/>
      <c r="OJL55" s="76"/>
      <c r="OJM55" s="76"/>
      <c r="OJN55" s="76"/>
      <c r="OJO55" s="76"/>
      <c r="OJP55" s="76"/>
      <c r="OJQ55" s="76"/>
      <c r="OJR55" s="76"/>
      <c r="OJS55" s="76"/>
      <c r="OJT55" s="76"/>
      <c r="OJU55" s="76"/>
      <c r="OJV55" s="76"/>
      <c r="OJW55" s="76"/>
      <c r="OJX55" s="76"/>
      <c r="OJY55" s="76"/>
      <c r="OJZ55" s="76"/>
      <c r="OKA55" s="76"/>
      <c r="OKB55" s="76"/>
      <c r="OKC55" s="76"/>
      <c r="OKD55" s="76"/>
      <c r="OKE55" s="76"/>
      <c r="OKF55" s="76"/>
      <c r="OKG55" s="76"/>
      <c r="OKH55" s="76"/>
      <c r="OKI55" s="76"/>
      <c r="OKJ55" s="76"/>
      <c r="OKK55" s="76"/>
      <c r="OKL55" s="76"/>
      <c r="OKM55" s="76"/>
      <c r="OKN55" s="76"/>
      <c r="OKO55" s="76"/>
      <c r="OKP55" s="76"/>
      <c r="OKQ55" s="76"/>
      <c r="OKR55" s="76"/>
      <c r="OKS55" s="76"/>
      <c r="OKT55" s="76"/>
      <c r="OKU55" s="76"/>
      <c r="OKV55" s="76"/>
      <c r="OKW55" s="76"/>
      <c r="OKX55" s="76"/>
      <c r="OKY55" s="76"/>
      <c r="OKZ55" s="76"/>
      <c r="OLA55" s="76"/>
      <c r="OLB55" s="76"/>
      <c r="OLC55" s="76"/>
      <c r="OLD55" s="76"/>
      <c r="OLE55" s="76"/>
      <c r="OLF55" s="76"/>
      <c r="OLG55" s="76"/>
      <c r="OLH55" s="76"/>
      <c r="OLI55" s="76"/>
      <c r="OLJ55" s="76"/>
      <c r="OLK55" s="76"/>
      <c r="OLL55" s="76"/>
      <c r="OLM55" s="76"/>
      <c r="OLN55" s="76"/>
      <c r="OLO55" s="76"/>
      <c r="OLP55" s="76"/>
      <c r="OLQ55" s="76"/>
      <c r="OLR55" s="76"/>
      <c r="OLS55" s="76"/>
      <c r="OLT55" s="76"/>
      <c r="OLU55" s="76"/>
      <c r="OLV55" s="76"/>
      <c r="OLW55" s="76"/>
      <c r="OLX55" s="76"/>
      <c r="OLY55" s="76"/>
      <c r="OLZ55" s="76"/>
      <c r="OMA55" s="76"/>
      <c r="OMB55" s="76"/>
      <c r="OMC55" s="76"/>
      <c r="OMD55" s="76"/>
      <c r="OME55" s="76"/>
      <c r="OMF55" s="76"/>
      <c r="OMG55" s="76"/>
      <c r="OMH55" s="76"/>
      <c r="OMI55" s="76"/>
      <c r="OMJ55" s="76"/>
      <c r="OMK55" s="76"/>
      <c r="OML55" s="76"/>
      <c r="OMM55" s="76"/>
      <c r="OMN55" s="76"/>
      <c r="OMO55" s="76"/>
      <c r="OMP55" s="76"/>
      <c r="OMQ55" s="76"/>
      <c r="OMR55" s="76"/>
      <c r="OMS55" s="76"/>
      <c r="OMT55" s="76"/>
      <c r="OMU55" s="76"/>
      <c r="OMV55" s="76"/>
      <c r="OMW55" s="76"/>
      <c r="OMX55" s="76"/>
      <c r="OMY55" s="76"/>
      <c r="OMZ55" s="76"/>
      <c r="ONA55" s="76"/>
      <c r="ONB55" s="76"/>
      <c r="ONC55" s="76"/>
      <c r="OND55" s="76"/>
      <c r="ONE55" s="76"/>
      <c r="ONF55" s="76"/>
      <c r="ONG55" s="76"/>
      <c r="ONH55" s="76"/>
      <c r="ONI55" s="76"/>
      <c r="ONJ55" s="76"/>
      <c r="ONK55" s="76"/>
      <c r="ONL55" s="76"/>
      <c r="ONM55" s="76"/>
      <c r="ONN55" s="76"/>
      <c r="ONO55" s="76"/>
      <c r="ONP55" s="76"/>
      <c r="ONQ55" s="76"/>
      <c r="ONR55" s="76"/>
      <c r="ONS55" s="76"/>
      <c r="ONT55" s="76"/>
      <c r="ONU55" s="76"/>
      <c r="ONV55" s="76"/>
      <c r="ONW55" s="76"/>
      <c r="ONX55" s="76"/>
      <c r="ONY55" s="76"/>
      <c r="ONZ55" s="76"/>
      <c r="OOA55" s="76"/>
      <c r="OOB55" s="76"/>
      <c r="OOC55" s="76"/>
      <c r="OOD55" s="76"/>
      <c r="OOE55" s="76"/>
      <c r="OOF55" s="76"/>
      <c r="OOG55" s="76"/>
      <c r="OOH55" s="76"/>
      <c r="OOI55" s="76"/>
      <c r="OOJ55" s="76"/>
      <c r="OOK55" s="76"/>
      <c r="OOL55" s="76"/>
      <c r="OOM55" s="76"/>
      <c r="OON55" s="76"/>
      <c r="OOO55" s="76"/>
      <c r="OOP55" s="76"/>
      <c r="OOQ55" s="76"/>
      <c r="OOR55" s="76"/>
      <c r="OOS55" s="76"/>
      <c r="OOT55" s="76"/>
      <c r="OOU55" s="76"/>
      <c r="OOV55" s="76"/>
      <c r="OOW55" s="76"/>
      <c r="OOX55" s="76"/>
      <c r="OOY55" s="76"/>
      <c r="OOZ55" s="76"/>
      <c r="OPA55" s="76"/>
      <c r="OPB55" s="76"/>
      <c r="OPC55" s="76"/>
      <c r="OPD55" s="76"/>
      <c r="OPE55" s="76"/>
      <c r="OPF55" s="76"/>
      <c r="OPG55" s="76"/>
      <c r="OPH55" s="76"/>
      <c r="OPI55" s="76"/>
      <c r="OPJ55" s="76"/>
      <c r="OPK55" s="76"/>
      <c r="OPL55" s="76"/>
      <c r="OPM55" s="76"/>
      <c r="OPN55" s="76"/>
      <c r="OPO55" s="76"/>
      <c r="OPP55" s="76"/>
      <c r="OPQ55" s="76"/>
      <c r="OPR55" s="76"/>
      <c r="OPS55" s="76"/>
      <c r="OPT55" s="76"/>
      <c r="OPU55" s="76"/>
      <c r="OPV55" s="76"/>
      <c r="OPW55" s="76"/>
      <c r="OPX55" s="76"/>
      <c r="OPY55" s="76"/>
      <c r="OPZ55" s="76"/>
      <c r="OQA55" s="76"/>
      <c r="OQB55" s="76"/>
      <c r="OQC55" s="76"/>
      <c r="OQD55" s="76"/>
      <c r="OQE55" s="76"/>
      <c r="OQF55" s="76"/>
      <c r="OQG55" s="76"/>
      <c r="OQH55" s="76"/>
      <c r="OQI55" s="76"/>
      <c r="OQJ55" s="76"/>
      <c r="OQK55" s="76"/>
      <c r="OQL55" s="76"/>
      <c r="OQM55" s="76"/>
      <c r="OQN55" s="76"/>
      <c r="OQO55" s="76"/>
      <c r="OQP55" s="76"/>
      <c r="OQQ55" s="76"/>
      <c r="OQR55" s="76"/>
      <c r="OQS55" s="76"/>
      <c r="OQT55" s="76"/>
      <c r="OQU55" s="76"/>
      <c r="OQV55" s="76"/>
      <c r="OQW55" s="76"/>
      <c r="OQX55" s="76"/>
      <c r="OQY55" s="76"/>
      <c r="OQZ55" s="76"/>
      <c r="ORA55" s="76"/>
      <c r="ORB55" s="76"/>
      <c r="ORC55" s="76"/>
      <c r="ORD55" s="76"/>
      <c r="ORE55" s="76"/>
      <c r="ORF55" s="76"/>
      <c r="ORG55" s="76"/>
      <c r="ORH55" s="76"/>
      <c r="ORI55" s="76"/>
      <c r="ORJ55" s="76"/>
      <c r="ORK55" s="76"/>
      <c r="ORL55" s="76"/>
      <c r="ORM55" s="76"/>
      <c r="ORN55" s="76"/>
      <c r="ORO55" s="76"/>
      <c r="ORP55" s="76"/>
      <c r="ORQ55" s="76"/>
      <c r="ORR55" s="76"/>
      <c r="ORS55" s="76"/>
      <c r="ORT55" s="76"/>
      <c r="ORU55" s="76"/>
      <c r="ORV55" s="76"/>
      <c r="ORW55" s="76"/>
      <c r="ORX55" s="76"/>
      <c r="ORY55" s="76"/>
      <c r="ORZ55" s="76"/>
      <c r="OSA55" s="76"/>
      <c r="OSB55" s="76"/>
      <c r="OSC55" s="76"/>
      <c r="OSD55" s="76"/>
      <c r="OSE55" s="76"/>
      <c r="OSF55" s="76"/>
      <c r="OSG55" s="76"/>
      <c r="OSH55" s="76"/>
      <c r="OSI55" s="76"/>
      <c r="OSJ55" s="76"/>
      <c r="OSK55" s="76"/>
      <c r="OSL55" s="76"/>
      <c r="OSM55" s="76"/>
      <c r="OSN55" s="76"/>
      <c r="OSO55" s="76"/>
      <c r="OSP55" s="76"/>
      <c r="OSQ55" s="76"/>
      <c r="OSR55" s="76"/>
      <c r="OSS55" s="76"/>
      <c r="OST55" s="76"/>
      <c r="OSU55" s="76"/>
      <c r="OSV55" s="76"/>
      <c r="OSW55" s="76"/>
      <c r="OSX55" s="76"/>
      <c r="OSY55" s="76"/>
      <c r="OSZ55" s="76"/>
      <c r="OTA55" s="76"/>
      <c r="OTB55" s="76"/>
      <c r="OTC55" s="76"/>
      <c r="OTD55" s="76"/>
      <c r="OTE55" s="76"/>
      <c r="OTF55" s="76"/>
      <c r="OTG55" s="76"/>
      <c r="OTH55" s="76"/>
      <c r="OTI55" s="76"/>
      <c r="OTJ55" s="76"/>
      <c r="OTK55" s="76"/>
      <c r="OTL55" s="76"/>
      <c r="OTM55" s="76"/>
      <c r="OTN55" s="76"/>
      <c r="OTO55" s="76"/>
      <c r="OTP55" s="76"/>
      <c r="OTQ55" s="76"/>
      <c r="OTR55" s="76"/>
      <c r="OTS55" s="76"/>
      <c r="OTT55" s="76"/>
      <c r="OTU55" s="76"/>
      <c r="OTV55" s="76"/>
      <c r="OTW55" s="76"/>
      <c r="OTX55" s="76"/>
      <c r="OTY55" s="76"/>
      <c r="OTZ55" s="76"/>
      <c r="OUA55" s="76"/>
      <c r="OUB55" s="76"/>
      <c r="OUC55" s="76"/>
      <c r="OUD55" s="76"/>
      <c r="OUE55" s="76"/>
      <c r="OUF55" s="76"/>
      <c r="OUG55" s="76"/>
      <c r="OUH55" s="76"/>
      <c r="OUI55" s="76"/>
      <c r="OUJ55" s="76"/>
      <c r="OUK55" s="76"/>
      <c r="OUL55" s="76"/>
      <c r="OUM55" s="76"/>
      <c r="OUN55" s="76"/>
      <c r="OUO55" s="76"/>
      <c r="OUP55" s="76"/>
      <c r="OUQ55" s="76"/>
      <c r="OUR55" s="76"/>
      <c r="OUS55" s="76"/>
      <c r="OUT55" s="76"/>
      <c r="OUU55" s="76"/>
      <c r="OUV55" s="76"/>
      <c r="OUW55" s="76"/>
      <c r="OUX55" s="76"/>
      <c r="OUY55" s="76"/>
      <c r="OUZ55" s="76"/>
      <c r="OVA55" s="76"/>
      <c r="OVB55" s="76"/>
      <c r="OVC55" s="76"/>
      <c r="OVD55" s="76"/>
      <c r="OVE55" s="76"/>
      <c r="OVF55" s="76"/>
      <c r="OVG55" s="76"/>
      <c r="OVH55" s="76"/>
      <c r="OVI55" s="76"/>
      <c r="OVJ55" s="76"/>
      <c r="OVK55" s="76"/>
      <c r="OVL55" s="76"/>
      <c r="OVM55" s="76"/>
      <c r="OVN55" s="76"/>
      <c r="OVO55" s="76"/>
      <c r="OVP55" s="76"/>
      <c r="OVQ55" s="76"/>
      <c r="OVR55" s="76"/>
      <c r="OVS55" s="76"/>
      <c r="OVT55" s="76"/>
      <c r="OVU55" s="76"/>
      <c r="OVV55" s="76"/>
      <c r="OVW55" s="76"/>
      <c r="OVX55" s="76"/>
      <c r="OVY55" s="76"/>
      <c r="OVZ55" s="76"/>
      <c r="OWA55" s="76"/>
      <c r="OWB55" s="76"/>
      <c r="OWC55" s="76"/>
      <c r="OWD55" s="76"/>
      <c r="OWE55" s="76"/>
      <c r="OWF55" s="76"/>
      <c r="OWG55" s="76"/>
      <c r="OWH55" s="76"/>
      <c r="OWI55" s="76"/>
      <c r="OWJ55" s="76"/>
      <c r="OWK55" s="76"/>
      <c r="OWL55" s="76"/>
      <c r="OWM55" s="76"/>
      <c r="OWN55" s="76"/>
      <c r="OWO55" s="76"/>
      <c r="OWP55" s="76"/>
      <c r="OWQ55" s="76"/>
      <c r="OWR55" s="76"/>
      <c r="OWS55" s="76"/>
      <c r="OWT55" s="76"/>
      <c r="OWU55" s="76"/>
      <c r="OWV55" s="76"/>
      <c r="OWW55" s="76"/>
      <c r="OWX55" s="76"/>
      <c r="OWY55" s="76"/>
      <c r="OWZ55" s="76"/>
      <c r="OXA55" s="76"/>
      <c r="OXB55" s="76"/>
      <c r="OXC55" s="76"/>
      <c r="OXD55" s="76"/>
      <c r="OXE55" s="76"/>
      <c r="OXF55" s="76"/>
      <c r="OXG55" s="76"/>
      <c r="OXH55" s="76"/>
      <c r="OXI55" s="76"/>
      <c r="OXJ55" s="76"/>
      <c r="OXK55" s="76"/>
      <c r="OXL55" s="76"/>
      <c r="OXM55" s="76"/>
      <c r="OXN55" s="76"/>
      <c r="OXO55" s="76"/>
      <c r="OXP55" s="76"/>
      <c r="OXQ55" s="76"/>
      <c r="OXR55" s="76"/>
      <c r="OXS55" s="76"/>
      <c r="OXT55" s="76"/>
      <c r="OXU55" s="76"/>
      <c r="OXV55" s="76"/>
      <c r="OXW55" s="76"/>
      <c r="OXX55" s="76"/>
      <c r="OXY55" s="76"/>
      <c r="OXZ55" s="76"/>
      <c r="OYA55" s="76"/>
      <c r="OYB55" s="76"/>
      <c r="OYC55" s="76"/>
      <c r="OYD55" s="76"/>
      <c r="OYE55" s="76"/>
      <c r="OYF55" s="76"/>
      <c r="OYG55" s="76"/>
      <c r="OYH55" s="76"/>
      <c r="OYI55" s="76"/>
      <c r="OYJ55" s="76"/>
      <c r="OYK55" s="76"/>
      <c r="OYL55" s="76"/>
      <c r="OYM55" s="76"/>
      <c r="OYN55" s="76"/>
      <c r="OYO55" s="76"/>
      <c r="OYP55" s="76"/>
      <c r="OYQ55" s="76"/>
      <c r="OYR55" s="76"/>
      <c r="OYS55" s="76"/>
      <c r="OYT55" s="76"/>
      <c r="OYU55" s="76"/>
      <c r="OYV55" s="76"/>
      <c r="OYW55" s="76"/>
      <c r="OYX55" s="76"/>
      <c r="OYY55" s="76"/>
      <c r="OYZ55" s="76"/>
      <c r="OZA55" s="76"/>
      <c r="OZB55" s="76"/>
      <c r="OZC55" s="76"/>
      <c r="OZD55" s="76"/>
      <c r="OZE55" s="76"/>
      <c r="OZF55" s="76"/>
      <c r="OZG55" s="76"/>
      <c r="OZH55" s="76"/>
      <c r="OZI55" s="76"/>
      <c r="OZJ55" s="76"/>
      <c r="OZK55" s="76"/>
      <c r="OZL55" s="76"/>
      <c r="OZM55" s="76"/>
      <c r="OZN55" s="76"/>
      <c r="OZO55" s="76"/>
      <c r="OZP55" s="76"/>
      <c r="OZQ55" s="76"/>
      <c r="OZR55" s="76"/>
      <c r="OZS55" s="76"/>
      <c r="OZT55" s="76"/>
      <c r="OZU55" s="76"/>
      <c r="OZV55" s="76"/>
      <c r="OZW55" s="76"/>
      <c r="OZX55" s="76"/>
      <c r="OZY55" s="76"/>
      <c r="OZZ55" s="76"/>
      <c r="PAA55" s="76"/>
      <c r="PAB55" s="76"/>
      <c r="PAC55" s="76"/>
      <c r="PAD55" s="76"/>
      <c r="PAE55" s="76"/>
      <c r="PAF55" s="76"/>
      <c r="PAG55" s="76"/>
      <c r="PAH55" s="76"/>
      <c r="PAI55" s="76"/>
      <c r="PAJ55" s="76"/>
      <c r="PAK55" s="76"/>
      <c r="PAL55" s="76"/>
      <c r="PAM55" s="76"/>
      <c r="PAN55" s="76"/>
      <c r="PAO55" s="76"/>
      <c r="PAP55" s="76"/>
      <c r="PAQ55" s="76"/>
      <c r="PAR55" s="76"/>
      <c r="PAS55" s="76"/>
      <c r="PAT55" s="76"/>
      <c r="PAU55" s="76"/>
      <c r="PAV55" s="76"/>
      <c r="PAW55" s="76"/>
      <c r="PAX55" s="76"/>
      <c r="PAY55" s="76"/>
      <c r="PAZ55" s="76"/>
      <c r="PBA55" s="76"/>
      <c r="PBB55" s="76"/>
      <c r="PBC55" s="76"/>
      <c r="PBD55" s="76"/>
      <c r="PBE55" s="76"/>
      <c r="PBF55" s="76"/>
      <c r="PBG55" s="76"/>
      <c r="PBH55" s="76"/>
      <c r="PBI55" s="76"/>
      <c r="PBJ55" s="76"/>
      <c r="PBK55" s="76"/>
      <c r="PBL55" s="76"/>
      <c r="PBM55" s="76"/>
      <c r="PBN55" s="76"/>
      <c r="PBO55" s="76"/>
      <c r="PBP55" s="76"/>
      <c r="PBQ55" s="76"/>
      <c r="PBR55" s="76"/>
      <c r="PBS55" s="76"/>
      <c r="PBT55" s="76"/>
      <c r="PBU55" s="76"/>
      <c r="PBV55" s="76"/>
      <c r="PBW55" s="76"/>
      <c r="PBX55" s="76"/>
      <c r="PBY55" s="76"/>
      <c r="PBZ55" s="76"/>
      <c r="PCA55" s="76"/>
      <c r="PCB55" s="76"/>
      <c r="PCC55" s="76"/>
      <c r="PCD55" s="76"/>
      <c r="PCE55" s="76"/>
      <c r="PCF55" s="76"/>
      <c r="PCG55" s="76"/>
      <c r="PCH55" s="76"/>
      <c r="PCI55" s="76"/>
      <c r="PCJ55" s="76"/>
      <c r="PCK55" s="76"/>
      <c r="PCL55" s="76"/>
      <c r="PCM55" s="76"/>
      <c r="PCN55" s="76"/>
      <c r="PCO55" s="76"/>
      <c r="PCP55" s="76"/>
      <c r="PCQ55" s="76"/>
      <c r="PCR55" s="76"/>
      <c r="PCS55" s="76"/>
      <c r="PCT55" s="76"/>
      <c r="PCU55" s="76"/>
      <c r="PCV55" s="76"/>
      <c r="PCW55" s="76"/>
      <c r="PCX55" s="76"/>
      <c r="PCY55" s="76"/>
      <c r="PCZ55" s="76"/>
      <c r="PDA55" s="76"/>
      <c r="PDB55" s="76"/>
      <c r="PDC55" s="76"/>
      <c r="PDD55" s="76"/>
      <c r="PDE55" s="76"/>
      <c r="PDF55" s="76"/>
      <c r="PDG55" s="76"/>
      <c r="PDH55" s="76"/>
      <c r="PDI55" s="76"/>
      <c r="PDJ55" s="76"/>
      <c r="PDK55" s="76"/>
      <c r="PDL55" s="76"/>
      <c r="PDM55" s="76"/>
      <c r="PDN55" s="76"/>
      <c r="PDO55" s="76"/>
      <c r="PDP55" s="76"/>
      <c r="PDQ55" s="76"/>
      <c r="PDR55" s="76"/>
      <c r="PDS55" s="76"/>
      <c r="PDT55" s="76"/>
      <c r="PDU55" s="76"/>
      <c r="PDV55" s="76"/>
      <c r="PDW55" s="76"/>
      <c r="PDX55" s="76"/>
      <c r="PDY55" s="76"/>
      <c r="PDZ55" s="76"/>
      <c r="PEA55" s="76"/>
      <c r="PEB55" s="76"/>
      <c r="PEC55" s="76"/>
      <c r="PED55" s="76"/>
      <c r="PEE55" s="76"/>
      <c r="PEF55" s="76"/>
      <c r="PEG55" s="76"/>
      <c r="PEH55" s="76"/>
      <c r="PEI55" s="76"/>
      <c r="PEJ55" s="76"/>
      <c r="PEK55" s="76"/>
      <c r="PEL55" s="76"/>
      <c r="PEM55" s="76"/>
      <c r="PEN55" s="76"/>
      <c r="PEO55" s="76"/>
      <c r="PEP55" s="76"/>
      <c r="PEQ55" s="76"/>
      <c r="PER55" s="76"/>
      <c r="PES55" s="76"/>
      <c r="PET55" s="76"/>
      <c r="PEU55" s="76"/>
      <c r="PEV55" s="76"/>
      <c r="PEW55" s="76"/>
      <c r="PEX55" s="76"/>
      <c r="PEY55" s="76"/>
      <c r="PEZ55" s="76"/>
      <c r="PFA55" s="76"/>
      <c r="PFB55" s="76"/>
      <c r="PFC55" s="76"/>
      <c r="PFD55" s="76"/>
      <c r="PFE55" s="76"/>
      <c r="PFF55" s="76"/>
      <c r="PFG55" s="76"/>
      <c r="PFH55" s="76"/>
      <c r="PFI55" s="76"/>
      <c r="PFJ55" s="76"/>
      <c r="PFK55" s="76"/>
      <c r="PFL55" s="76"/>
      <c r="PFM55" s="76"/>
      <c r="PFN55" s="76"/>
      <c r="PFO55" s="76"/>
      <c r="PFP55" s="76"/>
      <c r="PFQ55" s="76"/>
      <c r="PFR55" s="76"/>
      <c r="PFS55" s="76"/>
      <c r="PFT55" s="76"/>
      <c r="PFU55" s="76"/>
      <c r="PFV55" s="76"/>
      <c r="PFW55" s="76"/>
      <c r="PFX55" s="76"/>
      <c r="PFY55" s="76"/>
      <c r="PFZ55" s="76"/>
      <c r="PGA55" s="76"/>
      <c r="PGB55" s="76"/>
      <c r="PGC55" s="76"/>
      <c r="PGD55" s="76"/>
      <c r="PGE55" s="76"/>
      <c r="PGF55" s="76"/>
      <c r="PGG55" s="76"/>
      <c r="PGH55" s="76"/>
      <c r="PGI55" s="76"/>
      <c r="PGJ55" s="76"/>
      <c r="PGK55" s="76"/>
      <c r="PGL55" s="76"/>
      <c r="PGM55" s="76"/>
      <c r="PGN55" s="76"/>
      <c r="PGO55" s="76"/>
      <c r="PGP55" s="76"/>
      <c r="PGQ55" s="76"/>
      <c r="PGR55" s="76"/>
      <c r="PGS55" s="76"/>
      <c r="PGT55" s="76"/>
      <c r="PGU55" s="76"/>
      <c r="PGV55" s="76"/>
      <c r="PGW55" s="76"/>
      <c r="PGX55" s="76"/>
      <c r="PGY55" s="76"/>
      <c r="PGZ55" s="76"/>
      <c r="PHA55" s="76"/>
      <c r="PHB55" s="76"/>
      <c r="PHC55" s="76"/>
      <c r="PHD55" s="76"/>
      <c r="PHE55" s="76"/>
      <c r="PHF55" s="76"/>
      <c r="PHG55" s="76"/>
      <c r="PHH55" s="76"/>
      <c r="PHI55" s="76"/>
      <c r="PHJ55" s="76"/>
      <c r="PHK55" s="76"/>
      <c r="PHL55" s="76"/>
      <c r="PHM55" s="76"/>
      <c r="PHN55" s="76"/>
      <c r="PHO55" s="76"/>
      <c r="PHP55" s="76"/>
      <c r="PHQ55" s="76"/>
      <c r="PHR55" s="76"/>
      <c r="PHS55" s="76"/>
      <c r="PHT55" s="76"/>
      <c r="PHU55" s="76"/>
      <c r="PHV55" s="76"/>
      <c r="PHW55" s="76"/>
      <c r="PHX55" s="76"/>
      <c r="PHY55" s="76"/>
      <c r="PHZ55" s="76"/>
      <c r="PIA55" s="76"/>
      <c r="PIB55" s="76"/>
      <c r="PIC55" s="76"/>
      <c r="PID55" s="76"/>
      <c r="PIE55" s="76"/>
      <c r="PIF55" s="76"/>
      <c r="PIG55" s="76"/>
      <c r="PIH55" s="76"/>
      <c r="PII55" s="76"/>
      <c r="PIJ55" s="76"/>
      <c r="PIK55" s="76"/>
      <c r="PIL55" s="76"/>
      <c r="PIM55" s="76"/>
      <c r="PIN55" s="76"/>
      <c r="PIO55" s="76"/>
      <c r="PIP55" s="76"/>
      <c r="PIQ55" s="76"/>
      <c r="PIR55" s="76"/>
      <c r="PIS55" s="76"/>
      <c r="PIT55" s="76"/>
      <c r="PIU55" s="76"/>
      <c r="PIV55" s="76"/>
      <c r="PIW55" s="76"/>
      <c r="PIX55" s="76"/>
      <c r="PIY55" s="76"/>
      <c r="PIZ55" s="76"/>
      <c r="PJA55" s="76"/>
      <c r="PJB55" s="76"/>
      <c r="PJC55" s="76"/>
      <c r="PJD55" s="76"/>
      <c r="PJE55" s="76"/>
      <c r="PJF55" s="76"/>
      <c r="PJG55" s="76"/>
      <c r="PJH55" s="76"/>
      <c r="PJI55" s="76"/>
      <c r="PJJ55" s="76"/>
      <c r="PJK55" s="76"/>
      <c r="PJL55" s="76"/>
      <c r="PJM55" s="76"/>
      <c r="PJN55" s="76"/>
      <c r="PJO55" s="76"/>
      <c r="PJP55" s="76"/>
      <c r="PJQ55" s="76"/>
      <c r="PJR55" s="76"/>
      <c r="PJS55" s="76"/>
      <c r="PJT55" s="76"/>
      <c r="PJU55" s="76"/>
      <c r="PJV55" s="76"/>
      <c r="PJW55" s="76"/>
      <c r="PJX55" s="76"/>
      <c r="PJY55" s="76"/>
      <c r="PJZ55" s="76"/>
      <c r="PKA55" s="76"/>
      <c r="PKB55" s="76"/>
      <c r="PKC55" s="76"/>
      <c r="PKD55" s="76"/>
      <c r="PKE55" s="76"/>
      <c r="PKF55" s="76"/>
      <c r="PKG55" s="76"/>
      <c r="PKH55" s="76"/>
      <c r="PKI55" s="76"/>
      <c r="PKJ55" s="76"/>
      <c r="PKK55" s="76"/>
      <c r="PKL55" s="76"/>
      <c r="PKM55" s="76"/>
      <c r="PKN55" s="76"/>
      <c r="PKO55" s="76"/>
      <c r="PKP55" s="76"/>
      <c r="PKQ55" s="76"/>
      <c r="PKR55" s="76"/>
      <c r="PKS55" s="76"/>
      <c r="PKT55" s="76"/>
      <c r="PKU55" s="76"/>
      <c r="PKV55" s="76"/>
      <c r="PKW55" s="76"/>
      <c r="PKX55" s="76"/>
      <c r="PKY55" s="76"/>
      <c r="PKZ55" s="76"/>
      <c r="PLA55" s="76"/>
      <c r="PLB55" s="76"/>
      <c r="PLC55" s="76"/>
      <c r="PLD55" s="76"/>
      <c r="PLE55" s="76"/>
      <c r="PLF55" s="76"/>
      <c r="PLG55" s="76"/>
      <c r="PLH55" s="76"/>
      <c r="PLI55" s="76"/>
      <c r="PLJ55" s="76"/>
      <c r="PLK55" s="76"/>
      <c r="PLL55" s="76"/>
      <c r="PLM55" s="76"/>
      <c r="PLN55" s="76"/>
      <c r="PLO55" s="76"/>
      <c r="PLP55" s="76"/>
      <c r="PLQ55" s="76"/>
      <c r="PLR55" s="76"/>
      <c r="PLS55" s="76"/>
      <c r="PLT55" s="76"/>
      <c r="PLU55" s="76"/>
      <c r="PLV55" s="76"/>
      <c r="PLW55" s="76"/>
      <c r="PLX55" s="76"/>
      <c r="PLY55" s="76"/>
      <c r="PLZ55" s="76"/>
      <c r="PMA55" s="76"/>
      <c r="PMB55" s="76"/>
      <c r="PMC55" s="76"/>
      <c r="PMD55" s="76"/>
      <c r="PME55" s="76"/>
      <c r="PMF55" s="76"/>
      <c r="PMG55" s="76"/>
      <c r="PMH55" s="76"/>
      <c r="PMI55" s="76"/>
      <c r="PMJ55" s="76"/>
      <c r="PMK55" s="76"/>
      <c r="PML55" s="76"/>
      <c r="PMM55" s="76"/>
      <c r="PMN55" s="76"/>
      <c r="PMO55" s="76"/>
      <c r="PMP55" s="76"/>
      <c r="PMQ55" s="76"/>
      <c r="PMR55" s="76"/>
      <c r="PMS55" s="76"/>
      <c r="PMT55" s="76"/>
      <c r="PMU55" s="76"/>
      <c r="PMV55" s="76"/>
      <c r="PMW55" s="76"/>
      <c r="PMX55" s="76"/>
      <c r="PMY55" s="76"/>
      <c r="PMZ55" s="76"/>
      <c r="PNA55" s="76"/>
      <c r="PNB55" s="76"/>
      <c r="PNC55" s="76"/>
      <c r="PND55" s="76"/>
      <c r="PNE55" s="76"/>
      <c r="PNF55" s="76"/>
      <c r="PNG55" s="76"/>
      <c r="PNH55" s="76"/>
      <c r="PNI55" s="76"/>
      <c r="PNJ55" s="76"/>
      <c r="PNK55" s="76"/>
      <c r="PNL55" s="76"/>
      <c r="PNM55" s="76"/>
      <c r="PNN55" s="76"/>
      <c r="PNO55" s="76"/>
      <c r="PNP55" s="76"/>
      <c r="PNQ55" s="76"/>
      <c r="PNR55" s="76"/>
      <c r="PNS55" s="76"/>
      <c r="PNT55" s="76"/>
      <c r="PNU55" s="76"/>
      <c r="PNV55" s="76"/>
      <c r="PNW55" s="76"/>
      <c r="PNX55" s="76"/>
      <c r="PNY55" s="76"/>
      <c r="PNZ55" s="76"/>
      <c r="POA55" s="76"/>
      <c r="POB55" s="76"/>
      <c r="POC55" s="76"/>
      <c r="POD55" s="76"/>
      <c r="POE55" s="76"/>
      <c r="POF55" s="76"/>
      <c r="POG55" s="76"/>
      <c r="POH55" s="76"/>
      <c r="POI55" s="76"/>
      <c r="POJ55" s="76"/>
      <c r="POK55" s="76"/>
      <c r="POL55" s="76"/>
      <c r="POM55" s="76"/>
      <c r="PON55" s="76"/>
      <c r="POO55" s="76"/>
      <c r="POP55" s="76"/>
      <c r="POQ55" s="76"/>
      <c r="POR55" s="76"/>
      <c r="POS55" s="76"/>
      <c r="POT55" s="76"/>
      <c r="POU55" s="76"/>
      <c r="POV55" s="76"/>
      <c r="POW55" s="76"/>
      <c r="POX55" s="76"/>
      <c r="POY55" s="76"/>
      <c r="POZ55" s="76"/>
      <c r="PPA55" s="76"/>
      <c r="PPB55" s="76"/>
      <c r="PPC55" s="76"/>
      <c r="PPD55" s="76"/>
      <c r="PPE55" s="76"/>
      <c r="PPF55" s="76"/>
      <c r="PPG55" s="76"/>
      <c r="PPH55" s="76"/>
      <c r="PPI55" s="76"/>
      <c r="PPJ55" s="76"/>
      <c r="PPK55" s="76"/>
      <c r="PPL55" s="76"/>
      <c r="PPM55" s="76"/>
      <c r="PPN55" s="76"/>
      <c r="PPO55" s="76"/>
      <c r="PPP55" s="76"/>
      <c r="PPQ55" s="76"/>
      <c r="PPR55" s="76"/>
      <c r="PPS55" s="76"/>
      <c r="PPT55" s="76"/>
      <c r="PPU55" s="76"/>
      <c r="PPV55" s="76"/>
      <c r="PPW55" s="76"/>
      <c r="PPX55" s="76"/>
      <c r="PPY55" s="76"/>
      <c r="PPZ55" s="76"/>
      <c r="PQA55" s="76"/>
      <c r="PQB55" s="76"/>
      <c r="PQC55" s="76"/>
      <c r="PQD55" s="76"/>
      <c r="PQE55" s="76"/>
      <c r="PQF55" s="76"/>
      <c r="PQG55" s="76"/>
      <c r="PQH55" s="76"/>
      <c r="PQI55" s="76"/>
      <c r="PQJ55" s="76"/>
      <c r="PQK55" s="76"/>
      <c r="PQL55" s="76"/>
      <c r="PQM55" s="76"/>
      <c r="PQN55" s="76"/>
      <c r="PQO55" s="76"/>
      <c r="PQP55" s="76"/>
      <c r="PQQ55" s="76"/>
      <c r="PQR55" s="76"/>
      <c r="PQS55" s="76"/>
      <c r="PQT55" s="76"/>
      <c r="PQU55" s="76"/>
      <c r="PQV55" s="76"/>
      <c r="PQW55" s="76"/>
      <c r="PQX55" s="76"/>
      <c r="PQY55" s="76"/>
      <c r="PQZ55" s="76"/>
      <c r="PRA55" s="76"/>
      <c r="PRB55" s="76"/>
      <c r="PRC55" s="76"/>
      <c r="PRD55" s="76"/>
      <c r="PRE55" s="76"/>
      <c r="PRF55" s="76"/>
      <c r="PRG55" s="76"/>
      <c r="PRH55" s="76"/>
      <c r="PRI55" s="76"/>
      <c r="PRJ55" s="76"/>
      <c r="PRK55" s="76"/>
      <c r="PRL55" s="76"/>
      <c r="PRM55" s="76"/>
      <c r="PRN55" s="76"/>
      <c r="PRO55" s="76"/>
      <c r="PRP55" s="76"/>
      <c r="PRQ55" s="76"/>
      <c r="PRR55" s="76"/>
      <c r="PRS55" s="76"/>
      <c r="PRT55" s="76"/>
      <c r="PRU55" s="76"/>
      <c r="PRV55" s="76"/>
      <c r="PRW55" s="76"/>
      <c r="PRX55" s="76"/>
      <c r="PRY55" s="76"/>
      <c r="PRZ55" s="76"/>
      <c r="PSA55" s="76"/>
      <c r="PSB55" s="76"/>
      <c r="PSC55" s="76"/>
      <c r="PSD55" s="76"/>
      <c r="PSE55" s="76"/>
      <c r="PSF55" s="76"/>
      <c r="PSG55" s="76"/>
      <c r="PSH55" s="76"/>
      <c r="PSI55" s="76"/>
      <c r="PSJ55" s="76"/>
      <c r="PSK55" s="76"/>
      <c r="PSL55" s="76"/>
      <c r="PSM55" s="76"/>
      <c r="PSN55" s="76"/>
      <c r="PSO55" s="76"/>
      <c r="PSP55" s="76"/>
      <c r="PSQ55" s="76"/>
      <c r="PSR55" s="76"/>
      <c r="PSS55" s="76"/>
      <c r="PST55" s="76"/>
      <c r="PSU55" s="76"/>
      <c r="PSV55" s="76"/>
      <c r="PSW55" s="76"/>
      <c r="PSX55" s="76"/>
      <c r="PSY55" s="76"/>
      <c r="PSZ55" s="76"/>
      <c r="PTA55" s="76"/>
      <c r="PTB55" s="76"/>
      <c r="PTC55" s="76"/>
      <c r="PTD55" s="76"/>
      <c r="PTE55" s="76"/>
      <c r="PTF55" s="76"/>
      <c r="PTG55" s="76"/>
      <c r="PTH55" s="76"/>
      <c r="PTI55" s="76"/>
      <c r="PTJ55" s="76"/>
      <c r="PTK55" s="76"/>
      <c r="PTL55" s="76"/>
      <c r="PTM55" s="76"/>
      <c r="PTN55" s="76"/>
      <c r="PTO55" s="76"/>
      <c r="PTP55" s="76"/>
      <c r="PTQ55" s="76"/>
      <c r="PTR55" s="76"/>
      <c r="PTS55" s="76"/>
      <c r="PTT55" s="76"/>
      <c r="PTU55" s="76"/>
      <c r="PTV55" s="76"/>
      <c r="PTW55" s="76"/>
      <c r="PTX55" s="76"/>
      <c r="PTY55" s="76"/>
      <c r="PTZ55" s="76"/>
      <c r="PUA55" s="76"/>
      <c r="PUB55" s="76"/>
      <c r="PUC55" s="76"/>
      <c r="PUD55" s="76"/>
      <c r="PUE55" s="76"/>
      <c r="PUF55" s="76"/>
      <c r="PUG55" s="76"/>
      <c r="PUH55" s="76"/>
      <c r="PUI55" s="76"/>
      <c r="PUJ55" s="76"/>
      <c r="PUK55" s="76"/>
      <c r="PUL55" s="76"/>
      <c r="PUM55" s="76"/>
      <c r="PUN55" s="76"/>
      <c r="PUO55" s="76"/>
      <c r="PUP55" s="76"/>
      <c r="PUQ55" s="76"/>
      <c r="PUR55" s="76"/>
      <c r="PUS55" s="76"/>
      <c r="PUT55" s="76"/>
      <c r="PUU55" s="76"/>
      <c r="PUV55" s="76"/>
      <c r="PUW55" s="76"/>
      <c r="PUX55" s="76"/>
      <c r="PUY55" s="76"/>
      <c r="PUZ55" s="76"/>
      <c r="PVA55" s="76"/>
      <c r="PVB55" s="76"/>
      <c r="PVC55" s="76"/>
      <c r="PVD55" s="76"/>
      <c r="PVE55" s="76"/>
      <c r="PVF55" s="76"/>
      <c r="PVG55" s="76"/>
      <c r="PVH55" s="76"/>
      <c r="PVI55" s="76"/>
      <c r="PVJ55" s="76"/>
      <c r="PVK55" s="76"/>
      <c r="PVL55" s="76"/>
      <c r="PVM55" s="76"/>
      <c r="PVN55" s="76"/>
      <c r="PVO55" s="76"/>
      <c r="PVP55" s="76"/>
      <c r="PVQ55" s="76"/>
      <c r="PVR55" s="76"/>
      <c r="PVS55" s="76"/>
      <c r="PVT55" s="76"/>
      <c r="PVU55" s="76"/>
      <c r="PVV55" s="76"/>
      <c r="PVW55" s="76"/>
      <c r="PVX55" s="76"/>
      <c r="PVY55" s="76"/>
      <c r="PVZ55" s="76"/>
      <c r="PWA55" s="76"/>
      <c r="PWB55" s="76"/>
      <c r="PWC55" s="76"/>
      <c r="PWD55" s="76"/>
      <c r="PWE55" s="76"/>
      <c r="PWF55" s="76"/>
      <c r="PWG55" s="76"/>
      <c r="PWH55" s="76"/>
      <c r="PWI55" s="76"/>
      <c r="PWJ55" s="76"/>
      <c r="PWK55" s="76"/>
      <c r="PWL55" s="76"/>
      <c r="PWM55" s="76"/>
      <c r="PWN55" s="76"/>
      <c r="PWO55" s="76"/>
      <c r="PWP55" s="76"/>
      <c r="PWQ55" s="76"/>
      <c r="PWR55" s="76"/>
      <c r="PWS55" s="76"/>
      <c r="PWT55" s="76"/>
      <c r="PWU55" s="76"/>
      <c r="PWV55" s="76"/>
      <c r="PWW55" s="76"/>
      <c r="PWX55" s="76"/>
      <c r="PWY55" s="76"/>
      <c r="PWZ55" s="76"/>
      <c r="PXA55" s="76"/>
      <c r="PXB55" s="76"/>
      <c r="PXC55" s="76"/>
      <c r="PXD55" s="76"/>
      <c r="PXE55" s="76"/>
      <c r="PXF55" s="76"/>
      <c r="PXG55" s="76"/>
      <c r="PXH55" s="76"/>
      <c r="PXI55" s="76"/>
      <c r="PXJ55" s="76"/>
      <c r="PXK55" s="76"/>
      <c r="PXL55" s="76"/>
      <c r="PXM55" s="76"/>
      <c r="PXN55" s="76"/>
      <c r="PXO55" s="76"/>
      <c r="PXP55" s="76"/>
      <c r="PXQ55" s="76"/>
      <c r="PXR55" s="76"/>
      <c r="PXS55" s="76"/>
      <c r="PXT55" s="76"/>
      <c r="PXU55" s="76"/>
      <c r="PXV55" s="76"/>
      <c r="PXW55" s="76"/>
      <c r="PXX55" s="76"/>
      <c r="PXY55" s="76"/>
      <c r="PXZ55" s="76"/>
      <c r="PYA55" s="76"/>
      <c r="PYB55" s="76"/>
      <c r="PYC55" s="76"/>
      <c r="PYD55" s="76"/>
      <c r="PYE55" s="76"/>
      <c r="PYF55" s="76"/>
      <c r="PYG55" s="76"/>
      <c r="PYH55" s="76"/>
      <c r="PYI55" s="76"/>
      <c r="PYJ55" s="76"/>
      <c r="PYK55" s="76"/>
      <c r="PYL55" s="76"/>
      <c r="PYM55" s="76"/>
      <c r="PYN55" s="76"/>
      <c r="PYO55" s="76"/>
      <c r="PYP55" s="76"/>
      <c r="PYQ55" s="76"/>
      <c r="PYR55" s="76"/>
      <c r="PYS55" s="76"/>
      <c r="PYT55" s="76"/>
      <c r="PYU55" s="76"/>
      <c r="PYV55" s="76"/>
      <c r="PYW55" s="76"/>
      <c r="PYX55" s="76"/>
      <c r="PYY55" s="76"/>
      <c r="PYZ55" s="76"/>
      <c r="PZA55" s="76"/>
      <c r="PZB55" s="76"/>
      <c r="PZC55" s="76"/>
      <c r="PZD55" s="76"/>
      <c r="PZE55" s="76"/>
      <c r="PZF55" s="76"/>
      <c r="PZG55" s="76"/>
      <c r="PZH55" s="76"/>
      <c r="PZI55" s="76"/>
      <c r="PZJ55" s="76"/>
      <c r="PZK55" s="76"/>
      <c r="PZL55" s="76"/>
      <c r="PZM55" s="76"/>
      <c r="PZN55" s="76"/>
      <c r="PZO55" s="76"/>
      <c r="PZP55" s="76"/>
      <c r="PZQ55" s="76"/>
      <c r="PZR55" s="76"/>
      <c r="PZS55" s="76"/>
      <c r="PZT55" s="76"/>
      <c r="PZU55" s="76"/>
      <c r="PZV55" s="76"/>
      <c r="PZW55" s="76"/>
      <c r="PZX55" s="76"/>
      <c r="PZY55" s="76"/>
      <c r="PZZ55" s="76"/>
      <c r="QAA55" s="76"/>
      <c r="QAB55" s="76"/>
      <c r="QAC55" s="76"/>
      <c r="QAD55" s="76"/>
      <c r="QAE55" s="76"/>
      <c r="QAF55" s="76"/>
      <c r="QAG55" s="76"/>
      <c r="QAH55" s="76"/>
      <c r="QAI55" s="76"/>
      <c r="QAJ55" s="76"/>
      <c r="QAK55" s="76"/>
      <c r="QAL55" s="76"/>
      <c r="QAM55" s="76"/>
      <c r="QAN55" s="76"/>
      <c r="QAO55" s="76"/>
      <c r="QAP55" s="76"/>
      <c r="QAQ55" s="76"/>
      <c r="QAR55" s="76"/>
      <c r="QAS55" s="76"/>
      <c r="QAT55" s="76"/>
      <c r="QAU55" s="76"/>
      <c r="QAV55" s="76"/>
      <c r="QAW55" s="76"/>
      <c r="QAX55" s="76"/>
      <c r="QAY55" s="76"/>
      <c r="QAZ55" s="76"/>
      <c r="QBA55" s="76"/>
      <c r="QBB55" s="76"/>
      <c r="QBC55" s="76"/>
      <c r="QBD55" s="76"/>
      <c r="QBE55" s="76"/>
      <c r="QBF55" s="76"/>
      <c r="QBG55" s="76"/>
      <c r="QBH55" s="76"/>
      <c r="QBI55" s="76"/>
      <c r="QBJ55" s="76"/>
      <c r="QBK55" s="76"/>
      <c r="QBL55" s="76"/>
      <c r="QBM55" s="76"/>
      <c r="QBN55" s="76"/>
      <c r="QBO55" s="76"/>
      <c r="QBP55" s="76"/>
      <c r="QBQ55" s="76"/>
      <c r="QBR55" s="76"/>
      <c r="QBS55" s="76"/>
      <c r="QBT55" s="76"/>
      <c r="QBU55" s="76"/>
      <c r="QBV55" s="76"/>
      <c r="QBW55" s="76"/>
      <c r="QBX55" s="76"/>
      <c r="QBY55" s="76"/>
      <c r="QBZ55" s="76"/>
      <c r="QCA55" s="76"/>
      <c r="QCB55" s="76"/>
      <c r="QCC55" s="76"/>
      <c r="QCD55" s="76"/>
      <c r="QCE55" s="76"/>
      <c r="QCF55" s="76"/>
      <c r="QCG55" s="76"/>
      <c r="QCH55" s="76"/>
      <c r="QCI55" s="76"/>
      <c r="QCJ55" s="76"/>
      <c r="QCK55" s="76"/>
      <c r="QCL55" s="76"/>
      <c r="QCM55" s="76"/>
      <c r="QCN55" s="76"/>
      <c r="QCO55" s="76"/>
      <c r="QCP55" s="76"/>
      <c r="QCQ55" s="76"/>
      <c r="QCR55" s="76"/>
      <c r="QCS55" s="76"/>
      <c r="QCT55" s="76"/>
      <c r="QCU55" s="76"/>
      <c r="QCV55" s="76"/>
      <c r="QCW55" s="76"/>
      <c r="QCX55" s="76"/>
      <c r="QCY55" s="76"/>
      <c r="QCZ55" s="76"/>
      <c r="QDA55" s="76"/>
      <c r="QDB55" s="76"/>
      <c r="QDC55" s="76"/>
      <c r="QDD55" s="76"/>
      <c r="QDE55" s="76"/>
      <c r="QDF55" s="76"/>
      <c r="QDG55" s="76"/>
      <c r="QDH55" s="76"/>
      <c r="QDI55" s="76"/>
      <c r="QDJ55" s="76"/>
      <c r="QDK55" s="76"/>
      <c r="QDL55" s="76"/>
      <c r="QDM55" s="76"/>
      <c r="QDN55" s="76"/>
      <c r="QDO55" s="76"/>
      <c r="QDP55" s="76"/>
      <c r="QDQ55" s="76"/>
      <c r="QDR55" s="76"/>
      <c r="QDS55" s="76"/>
      <c r="QDT55" s="76"/>
      <c r="QDU55" s="76"/>
      <c r="QDV55" s="76"/>
      <c r="QDW55" s="76"/>
      <c r="QDX55" s="76"/>
      <c r="QDY55" s="76"/>
      <c r="QDZ55" s="76"/>
      <c r="QEA55" s="76"/>
      <c r="QEB55" s="76"/>
      <c r="QEC55" s="76"/>
      <c r="QED55" s="76"/>
      <c r="QEE55" s="76"/>
      <c r="QEF55" s="76"/>
      <c r="QEG55" s="76"/>
      <c r="QEH55" s="76"/>
      <c r="QEI55" s="76"/>
      <c r="QEJ55" s="76"/>
      <c r="QEK55" s="76"/>
      <c r="QEL55" s="76"/>
      <c r="QEM55" s="76"/>
      <c r="QEN55" s="76"/>
      <c r="QEO55" s="76"/>
      <c r="QEP55" s="76"/>
      <c r="QEQ55" s="76"/>
      <c r="QER55" s="76"/>
      <c r="QES55" s="76"/>
      <c r="QET55" s="76"/>
      <c r="QEU55" s="76"/>
      <c r="QEV55" s="76"/>
      <c r="QEW55" s="76"/>
      <c r="QEX55" s="76"/>
      <c r="QEY55" s="76"/>
      <c r="QEZ55" s="76"/>
      <c r="QFA55" s="76"/>
      <c r="QFB55" s="76"/>
      <c r="QFC55" s="76"/>
      <c r="QFD55" s="76"/>
      <c r="QFE55" s="76"/>
      <c r="QFF55" s="76"/>
      <c r="QFG55" s="76"/>
      <c r="QFH55" s="76"/>
      <c r="QFI55" s="76"/>
      <c r="QFJ55" s="76"/>
      <c r="QFK55" s="76"/>
      <c r="QFL55" s="76"/>
      <c r="QFM55" s="76"/>
      <c r="QFN55" s="76"/>
      <c r="QFO55" s="76"/>
      <c r="QFP55" s="76"/>
      <c r="QFQ55" s="76"/>
      <c r="QFR55" s="76"/>
      <c r="QFS55" s="76"/>
      <c r="QFT55" s="76"/>
      <c r="QFU55" s="76"/>
      <c r="QFV55" s="76"/>
      <c r="QFW55" s="76"/>
      <c r="QFX55" s="76"/>
      <c r="QFY55" s="76"/>
      <c r="QFZ55" s="76"/>
      <c r="QGA55" s="76"/>
      <c r="QGB55" s="76"/>
      <c r="QGC55" s="76"/>
      <c r="QGD55" s="76"/>
      <c r="QGE55" s="76"/>
      <c r="QGF55" s="76"/>
      <c r="QGG55" s="76"/>
      <c r="QGH55" s="76"/>
      <c r="QGI55" s="76"/>
      <c r="QGJ55" s="76"/>
      <c r="QGK55" s="76"/>
      <c r="QGL55" s="76"/>
      <c r="QGM55" s="76"/>
      <c r="QGN55" s="76"/>
      <c r="QGO55" s="76"/>
      <c r="QGP55" s="76"/>
      <c r="QGQ55" s="76"/>
      <c r="QGR55" s="76"/>
      <c r="QGS55" s="76"/>
      <c r="QGT55" s="76"/>
      <c r="QGU55" s="76"/>
      <c r="QGV55" s="76"/>
      <c r="QGW55" s="76"/>
      <c r="QGX55" s="76"/>
      <c r="QGY55" s="76"/>
      <c r="QGZ55" s="76"/>
      <c r="QHA55" s="76"/>
      <c r="QHB55" s="76"/>
      <c r="QHC55" s="76"/>
      <c r="QHD55" s="76"/>
      <c r="QHE55" s="76"/>
      <c r="QHF55" s="76"/>
      <c r="QHG55" s="76"/>
      <c r="QHH55" s="76"/>
      <c r="QHI55" s="76"/>
      <c r="QHJ55" s="76"/>
      <c r="QHK55" s="76"/>
      <c r="QHL55" s="76"/>
      <c r="QHM55" s="76"/>
      <c r="QHN55" s="76"/>
      <c r="QHO55" s="76"/>
      <c r="QHP55" s="76"/>
      <c r="QHQ55" s="76"/>
      <c r="QHR55" s="76"/>
      <c r="QHS55" s="76"/>
      <c r="QHT55" s="76"/>
      <c r="QHU55" s="76"/>
      <c r="QHV55" s="76"/>
      <c r="QHW55" s="76"/>
      <c r="QHX55" s="76"/>
      <c r="QHY55" s="76"/>
      <c r="QHZ55" s="76"/>
      <c r="QIA55" s="76"/>
      <c r="QIB55" s="76"/>
      <c r="QIC55" s="76"/>
      <c r="QID55" s="76"/>
      <c r="QIE55" s="76"/>
      <c r="QIF55" s="76"/>
      <c r="QIG55" s="76"/>
      <c r="QIH55" s="76"/>
      <c r="QII55" s="76"/>
      <c r="QIJ55" s="76"/>
      <c r="QIK55" s="76"/>
      <c r="QIL55" s="76"/>
      <c r="QIM55" s="76"/>
      <c r="QIN55" s="76"/>
      <c r="QIO55" s="76"/>
      <c r="QIP55" s="76"/>
      <c r="QIQ55" s="76"/>
      <c r="QIR55" s="76"/>
      <c r="QIS55" s="76"/>
      <c r="QIT55" s="76"/>
      <c r="QIU55" s="76"/>
      <c r="QIV55" s="76"/>
      <c r="QIW55" s="76"/>
      <c r="QIX55" s="76"/>
      <c r="QIY55" s="76"/>
      <c r="QIZ55" s="76"/>
      <c r="QJA55" s="76"/>
      <c r="QJB55" s="76"/>
      <c r="QJC55" s="76"/>
      <c r="QJD55" s="76"/>
      <c r="QJE55" s="76"/>
      <c r="QJF55" s="76"/>
      <c r="QJG55" s="76"/>
      <c r="QJH55" s="76"/>
      <c r="QJI55" s="76"/>
      <c r="QJJ55" s="76"/>
      <c r="QJK55" s="76"/>
      <c r="QJL55" s="76"/>
      <c r="QJM55" s="76"/>
      <c r="QJN55" s="76"/>
      <c r="QJO55" s="76"/>
      <c r="QJP55" s="76"/>
      <c r="QJQ55" s="76"/>
      <c r="QJR55" s="76"/>
      <c r="QJS55" s="76"/>
      <c r="QJT55" s="76"/>
      <c r="QJU55" s="76"/>
      <c r="QJV55" s="76"/>
      <c r="QJW55" s="76"/>
      <c r="QJX55" s="76"/>
      <c r="QJY55" s="76"/>
      <c r="QJZ55" s="76"/>
      <c r="QKA55" s="76"/>
      <c r="QKB55" s="76"/>
      <c r="QKC55" s="76"/>
      <c r="QKD55" s="76"/>
      <c r="QKE55" s="76"/>
      <c r="QKF55" s="76"/>
      <c r="QKG55" s="76"/>
      <c r="QKH55" s="76"/>
      <c r="QKI55" s="76"/>
      <c r="QKJ55" s="76"/>
      <c r="QKK55" s="76"/>
      <c r="QKL55" s="76"/>
      <c r="QKM55" s="76"/>
      <c r="QKN55" s="76"/>
      <c r="QKO55" s="76"/>
      <c r="QKP55" s="76"/>
      <c r="QKQ55" s="76"/>
      <c r="QKR55" s="76"/>
      <c r="QKS55" s="76"/>
      <c r="QKT55" s="76"/>
      <c r="QKU55" s="76"/>
      <c r="QKV55" s="76"/>
      <c r="QKW55" s="76"/>
      <c r="QKX55" s="76"/>
      <c r="QKY55" s="76"/>
      <c r="QKZ55" s="76"/>
      <c r="QLA55" s="76"/>
      <c r="QLB55" s="76"/>
      <c r="QLC55" s="76"/>
      <c r="QLD55" s="76"/>
      <c r="QLE55" s="76"/>
      <c r="QLF55" s="76"/>
      <c r="QLG55" s="76"/>
      <c r="QLH55" s="76"/>
      <c r="QLI55" s="76"/>
      <c r="QLJ55" s="76"/>
      <c r="QLK55" s="76"/>
      <c r="QLL55" s="76"/>
      <c r="QLM55" s="76"/>
      <c r="QLN55" s="76"/>
      <c r="QLO55" s="76"/>
      <c r="QLP55" s="76"/>
      <c r="QLQ55" s="76"/>
      <c r="QLR55" s="76"/>
      <c r="QLS55" s="76"/>
      <c r="QLT55" s="76"/>
      <c r="QLU55" s="76"/>
      <c r="QLV55" s="76"/>
      <c r="QLW55" s="76"/>
      <c r="QLX55" s="76"/>
      <c r="QLY55" s="76"/>
      <c r="QLZ55" s="76"/>
      <c r="QMA55" s="76"/>
      <c r="QMB55" s="76"/>
      <c r="QMC55" s="76"/>
      <c r="QMD55" s="76"/>
      <c r="QME55" s="76"/>
      <c r="QMF55" s="76"/>
      <c r="QMG55" s="76"/>
      <c r="QMH55" s="76"/>
      <c r="QMI55" s="76"/>
      <c r="QMJ55" s="76"/>
      <c r="QMK55" s="76"/>
      <c r="QML55" s="76"/>
      <c r="QMM55" s="76"/>
      <c r="QMN55" s="76"/>
      <c r="QMO55" s="76"/>
      <c r="QMP55" s="76"/>
      <c r="QMQ55" s="76"/>
      <c r="QMR55" s="76"/>
      <c r="QMS55" s="76"/>
      <c r="QMT55" s="76"/>
      <c r="QMU55" s="76"/>
      <c r="QMV55" s="76"/>
      <c r="QMW55" s="76"/>
      <c r="QMX55" s="76"/>
      <c r="QMY55" s="76"/>
      <c r="QMZ55" s="76"/>
      <c r="QNA55" s="76"/>
      <c r="QNB55" s="76"/>
      <c r="QNC55" s="76"/>
      <c r="QND55" s="76"/>
      <c r="QNE55" s="76"/>
      <c r="QNF55" s="76"/>
      <c r="QNG55" s="76"/>
      <c r="QNH55" s="76"/>
      <c r="QNI55" s="76"/>
      <c r="QNJ55" s="76"/>
      <c r="QNK55" s="76"/>
      <c r="QNL55" s="76"/>
      <c r="QNM55" s="76"/>
      <c r="QNN55" s="76"/>
      <c r="QNO55" s="76"/>
      <c r="QNP55" s="76"/>
      <c r="QNQ55" s="76"/>
      <c r="QNR55" s="76"/>
      <c r="QNS55" s="76"/>
      <c r="QNT55" s="76"/>
      <c r="QNU55" s="76"/>
      <c r="QNV55" s="76"/>
      <c r="QNW55" s="76"/>
      <c r="QNX55" s="76"/>
      <c r="QNY55" s="76"/>
      <c r="QNZ55" s="76"/>
      <c r="QOA55" s="76"/>
      <c r="QOB55" s="76"/>
      <c r="QOC55" s="76"/>
      <c r="QOD55" s="76"/>
      <c r="QOE55" s="76"/>
      <c r="QOF55" s="76"/>
      <c r="QOG55" s="76"/>
      <c r="QOH55" s="76"/>
      <c r="QOI55" s="76"/>
      <c r="QOJ55" s="76"/>
      <c r="QOK55" s="76"/>
      <c r="QOL55" s="76"/>
      <c r="QOM55" s="76"/>
      <c r="QON55" s="76"/>
      <c r="QOO55" s="76"/>
      <c r="QOP55" s="76"/>
      <c r="QOQ55" s="76"/>
      <c r="QOR55" s="76"/>
      <c r="QOS55" s="76"/>
      <c r="QOT55" s="76"/>
      <c r="QOU55" s="76"/>
      <c r="QOV55" s="76"/>
      <c r="QOW55" s="76"/>
      <c r="QOX55" s="76"/>
      <c r="QOY55" s="76"/>
      <c r="QOZ55" s="76"/>
      <c r="QPA55" s="76"/>
      <c r="QPB55" s="76"/>
      <c r="QPC55" s="76"/>
      <c r="QPD55" s="76"/>
      <c r="QPE55" s="76"/>
      <c r="QPF55" s="76"/>
      <c r="QPG55" s="76"/>
      <c r="QPH55" s="76"/>
      <c r="QPI55" s="76"/>
      <c r="QPJ55" s="76"/>
      <c r="QPK55" s="76"/>
      <c r="QPL55" s="76"/>
      <c r="QPM55" s="76"/>
      <c r="QPN55" s="76"/>
      <c r="QPO55" s="76"/>
      <c r="QPP55" s="76"/>
      <c r="QPQ55" s="76"/>
      <c r="QPR55" s="76"/>
      <c r="QPS55" s="76"/>
      <c r="QPT55" s="76"/>
      <c r="QPU55" s="76"/>
      <c r="QPV55" s="76"/>
      <c r="QPW55" s="76"/>
      <c r="QPX55" s="76"/>
      <c r="QPY55" s="76"/>
      <c r="QPZ55" s="76"/>
      <c r="QQA55" s="76"/>
      <c r="QQB55" s="76"/>
      <c r="QQC55" s="76"/>
      <c r="QQD55" s="76"/>
      <c r="QQE55" s="76"/>
      <c r="QQF55" s="76"/>
      <c r="QQG55" s="76"/>
      <c r="QQH55" s="76"/>
      <c r="QQI55" s="76"/>
      <c r="QQJ55" s="76"/>
      <c r="QQK55" s="76"/>
      <c r="QQL55" s="76"/>
      <c r="QQM55" s="76"/>
      <c r="QQN55" s="76"/>
      <c r="QQO55" s="76"/>
      <c r="QQP55" s="76"/>
      <c r="QQQ55" s="76"/>
      <c r="QQR55" s="76"/>
      <c r="QQS55" s="76"/>
      <c r="QQT55" s="76"/>
      <c r="QQU55" s="76"/>
      <c r="QQV55" s="76"/>
      <c r="QQW55" s="76"/>
      <c r="QQX55" s="76"/>
      <c r="QQY55" s="76"/>
      <c r="QQZ55" s="76"/>
      <c r="QRA55" s="76"/>
      <c r="QRB55" s="76"/>
      <c r="QRC55" s="76"/>
      <c r="QRD55" s="76"/>
      <c r="QRE55" s="76"/>
      <c r="QRF55" s="76"/>
      <c r="QRG55" s="76"/>
      <c r="QRH55" s="76"/>
      <c r="QRI55" s="76"/>
      <c r="QRJ55" s="76"/>
      <c r="QRK55" s="76"/>
      <c r="QRL55" s="76"/>
      <c r="QRM55" s="76"/>
      <c r="QRN55" s="76"/>
      <c r="QRO55" s="76"/>
      <c r="QRP55" s="76"/>
      <c r="QRQ55" s="76"/>
      <c r="QRR55" s="76"/>
      <c r="QRS55" s="76"/>
      <c r="QRT55" s="76"/>
      <c r="QRU55" s="76"/>
      <c r="QRV55" s="76"/>
      <c r="QRW55" s="76"/>
      <c r="QRX55" s="76"/>
      <c r="QRY55" s="76"/>
      <c r="QRZ55" s="76"/>
      <c r="QSA55" s="76"/>
      <c r="QSB55" s="76"/>
      <c r="QSC55" s="76"/>
      <c r="QSD55" s="76"/>
      <c r="QSE55" s="76"/>
      <c r="QSF55" s="76"/>
      <c r="QSG55" s="76"/>
      <c r="QSH55" s="76"/>
      <c r="QSI55" s="76"/>
      <c r="QSJ55" s="76"/>
      <c r="QSK55" s="76"/>
      <c r="QSL55" s="76"/>
      <c r="QSM55" s="76"/>
      <c r="QSN55" s="76"/>
      <c r="QSO55" s="76"/>
      <c r="QSP55" s="76"/>
      <c r="QSQ55" s="76"/>
      <c r="QSR55" s="76"/>
      <c r="QSS55" s="76"/>
      <c r="QST55" s="76"/>
      <c r="QSU55" s="76"/>
      <c r="QSV55" s="76"/>
      <c r="QSW55" s="76"/>
      <c r="QSX55" s="76"/>
      <c r="QSY55" s="76"/>
      <c r="QSZ55" s="76"/>
      <c r="QTA55" s="76"/>
      <c r="QTB55" s="76"/>
      <c r="QTC55" s="76"/>
      <c r="QTD55" s="76"/>
      <c r="QTE55" s="76"/>
      <c r="QTF55" s="76"/>
      <c r="QTG55" s="76"/>
      <c r="QTH55" s="76"/>
      <c r="QTI55" s="76"/>
      <c r="QTJ55" s="76"/>
      <c r="QTK55" s="76"/>
      <c r="QTL55" s="76"/>
      <c r="QTM55" s="76"/>
      <c r="QTN55" s="76"/>
      <c r="QTO55" s="76"/>
      <c r="QTP55" s="76"/>
      <c r="QTQ55" s="76"/>
      <c r="QTR55" s="76"/>
      <c r="QTS55" s="76"/>
      <c r="QTT55" s="76"/>
      <c r="QTU55" s="76"/>
      <c r="QTV55" s="76"/>
      <c r="QTW55" s="76"/>
      <c r="QTX55" s="76"/>
      <c r="QTY55" s="76"/>
      <c r="QTZ55" s="76"/>
      <c r="QUA55" s="76"/>
      <c r="QUB55" s="76"/>
      <c r="QUC55" s="76"/>
      <c r="QUD55" s="76"/>
      <c r="QUE55" s="76"/>
      <c r="QUF55" s="76"/>
      <c r="QUG55" s="76"/>
      <c r="QUH55" s="76"/>
      <c r="QUI55" s="76"/>
      <c r="QUJ55" s="76"/>
      <c r="QUK55" s="76"/>
      <c r="QUL55" s="76"/>
      <c r="QUM55" s="76"/>
      <c r="QUN55" s="76"/>
      <c r="QUO55" s="76"/>
      <c r="QUP55" s="76"/>
      <c r="QUQ55" s="76"/>
      <c r="QUR55" s="76"/>
      <c r="QUS55" s="76"/>
      <c r="QUT55" s="76"/>
      <c r="QUU55" s="76"/>
      <c r="QUV55" s="76"/>
      <c r="QUW55" s="76"/>
      <c r="QUX55" s="76"/>
      <c r="QUY55" s="76"/>
      <c r="QUZ55" s="76"/>
      <c r="QVA55" s="76"/>
      <c r="QVB55" s="76"/>
      <c r="QVC55" s="76"/>
      <c r="QVD55" s="76"/>
      <c r="QVE55" s="76"/>
      <c r="QVF55" s="76"/>
      <c r="QVG55" s="76"/>
      <c r="QVH55" s="76"/>
      <c r="QVI55" s="76"/>
      <c r="QVJ55" s="76"/>
      <c r="QVK55" s="76"/>
      <c r="QVL55" s="76"/>
      <c r="QVM55" s="76"/>
      <c r="QVN55" s="76"/>
      <c r="QVO55" s="76"/>
      <c r="QVP55" s="76"/>
      <c r="QVQ55" s="76"/>
      <c r="QVR55" s="76"/>
      <c r="QVS55" s="76"/>
      <c r="QVT55" s="76"/>
      <c r="QVU55" s="76"/>
      <c r="QVV55" s="76"/>
      <c r="QVW55" s="76"/>
      <c r="QVX55" s="76"/>
      <c r="QVY55" s="76"/>
      <c r="QVZ55" s="76"/>
      <c r="QWA55" s="76"/>
      <c r="QWB55" s="76"/>
      <c r="QWC55" s="76"/>
      <c r="QWD55" s="76"/>
      <c r="QWE55" s="76"/>
      <c r="QWF55" s="76"/>
      <c r="QWG55" s="76"/>
      <c r="QWH55" s="76"/>
      <c r="QWI55" s="76"/>
      <c r="QWJ55" s="76"/>
      <c r="QWK55" s="76"/>
      <c r="QWL55" s="76"/>
      <c r="QWM55" s="76"/>
      <c r="QWN55" s="76"/>
      <c r="QWO55" s="76"/>
      <c r="QWP55" s="76"/>
      <c r="QWQ55" s="76"/>
      <c r="QWR55" s="76"/>
      <c r="QWS55" s="76"/>
      <c r="QWT55" s="76"/>
      <c r="QWU55" s="76"/>
      <c r="QWV55" s="76"/>
      <c r="QWW55" s="76"/>
      <c r="QWX55" s="76"/>
      <c r="QWY55" s="76"/>
      <c r="QWZ55" s="76"/>
      <c r="QXA55" s="76"/>
      <c r="QXB55" s="76"/>
      <c r="QXC55" s="76"/>
      <c r="QXD55" s="76"/>
      <c r="QXE55" s="76"/>
      <c r="QXF55" s="76"/>
      <c r="QXG55" s="76"/>
      <c r="QXH55" s="76"/>
      <c r="QXI55" s="76"/>
      <c r="QXJ55" s="76"/>
      <c r="QXK55" s="76"/>
      <c r="QXL55" s="76"/>
      <c r="QXM55" s="76"/>
      <c r="QXN55" s="76"/>
      <c r="QXO55" s="76"/>
      <c r="QXP55" s="76"/>
      <c r="QXQ55" s="76"/>
      <c r="QXR55" s="76"/>
      <c r="QXS55" s="76"/>
      <c r="QXT55" s="76"/>
      <c r="QXU55" s="76"/>
      <c r="QXV55" s="76"/>
      <c r="QXW55" s="76"/>
      <c r="QXX55" s="76"/>
      <c r="QXY55" s="76"/>
      <c r="QXZ55" s="76"/>
      <c r="QYA55" s="76"/>
      <c r="QYB55" s="76"/>
      <c r="QYC55" s="76"/>
      <c r="QYD55" s="76"/>
      <c r="QYE55" s="76"/>
      <c r="QYF55" s="76"/>
      <c r="QYG55" s="76"/>
      <c r="QYH55" s="76"/>
      <c r="QYI55" s="76"/>
      <c r="QYJ55" s="76"/>
      <c r="QYK55" s="76"/>
      <c r="QYL55" s="76"/>
      <c r="QYM55" s="76"/>
      <c r="QYN55" s="76"/>
      <c r="QYO55" s="76"/>
      <c r="QYP55" s="76"/>
      <c r="QYQ55" s="76"/>
      <c r="QYR55" s="76"/>
      <c r="QYS55" s="76"/>
      <c r="QYT55" s="76"/>
      <c r="QYU55" s="76"/>
      <c r="QYV55" s="76"/>
      <c r="QYW55" s="76"/>
      <c r="QYX55" s="76"/>
      <c r="QYY55" s="76"/>
      <c r="QYZ55" s="76"/>
      <c r="QZA55" s="76"/>
      <c r="QZB55" s="76"/>
      <c r="QZC55" s="76"/>
      <c r="QZD55" s="76"/>
      <c r="QZE55" s="76"/>
      <c r="QZF55" s="76"/>
      <c r="QZG55" s="76"/>
      <c r="QZH55" s="76"/>
      <c r="QZI55" s="76"/>
      <c r="QZJ55" s="76"/>
      <c r="QZK55" s="76"/>
      <c r="QZL55" s="76"/>
      <c r="QZM55" s="76"/>
      <c r="QZN55" s="76"/>
      <c r="QZO55" s="76"/>
      <c r="QZP55" s="76"/>
      <c r="QZQ55" s="76"/>
      <c r="QZR55" s="76"/>
      <c r="QZS55" s="76"/>
      <c r="QZT55" s="76"/>
      <c r="QZU55" s="76"/>
      <c r="QZV55" s="76"/>
      <c r="QZW55" s="76"/>
      <c r="QZX55" s="76"/>
      <c r="QZY55" s="76"/>
      <c r="QZZ55" s="76"/>
      <c r="RAA55" s="76"/>
      <c r="RAB55" s="76"/>
      <c r="RAC55" s="76"/>
      <c r="RAD55" s="76"/>
      <c r="RAE55" s="76"/>
      <c r="RAF55" s="76"/>
      <c r="RAG55" s="76"/>
      <c r="RAH55" s="76"/>
      <c r="RAI55" s="76"/>
      <c r="RAJ55" s="76"/>
      <c r="RAK55" s="76"/>
      <c r="RAL55" s="76"/>
      <c r="RAM55" s="76"/>
      <c r="RAN55" s="76"/>
      <c r="RAO55" s="76"/>
      <c r="RAP55" s="76"/>
      <c r="RAQ55" s="76"/>
      <c r="RAR55" s="76"/>
      <c r="RAS55" s="76"/>
      <c r="RAT55" s="76"/>
      <c r="RAU55" s="76"/>
      <c r="RAV55" s="76"/>
      <c r="RAW55" s="76"/>
      <c r="RAX55" s="76"/>
      <c r="RAY55" s="76"/>
      <c r="RAZ55" s="76"/>
      <c r="RBA55" s="76"/>
      <c r="RBB55" s="76"/>
      <c r="RBC55" s="76"/>
      <c r="RBD55" s="76"/>
      <c r="RBE55" s="76"/>
      <c r="RBF55" s="76"/>
      <c r="RBG55" s="76"/>
      <c r="RBH55" s="76"/>
      <c r="RBI55" s="76"/>
      <c r="RBJ55" s="76"/>
      <c r="RBK55" s="76"/>
      <c r="RBL55" s="76"/>
      <c r="RBM55" s="76"/>
      <c r="RBN55" s="76"/>
      <c r="RBO55" s="76"/>
      <c r="RBP55" s="76"/>
      <c r="RBQ55" s="76"/>
      <c r="RBR55" s="76"/>
      <c r="RBS55" s="76"/>
      <c r="RBT55" s="76"/>
      <c r="RBU55" s="76"/>
      <c r="RBV55" s="76"/>
      <c r="RBW55" s="76"/>
      <c r="RBX55" s="76"/>
      <c r="RBY55" s="76"/>
      <c r="RBZ55" s="76"/>
      <c r="RCA55" s="76"/>
      <c r="RCB55" s="76"/>
      <c r="RCC55" s="76"/>
      <c r="RCD55" s="76"/>
      <c r="RCE55" s="76"/>
      <c r="RCF55" s="76"/>
      <c r="RCG55" s="76"/>
      <c r="RCH55" s="76"/>
      <c r="RCI55" s="76"/>
      <c r="RCJ55" s="76"/>
      <c r="RCK55" s="76"/>
      <c r="RCL55" s="76"/>
      <c r="RCM55" s="76"/>
      <c r="RCN55" s="76"/>
      <c r="RCO55" s="76"/>
      <c r="RCP55" s="76"/>
      <c r="RCQ55" s="76"/>
      <c r="RCR55" s="76"/>
      <c r="RCS55" s="76"/>
      <c r="RCT55" s="76"/>
      <c r="RCU55" s="76"/>
      <c r="RCV55" s="76"/>
      <c r="RCW55" s="76"/>
      <c r="RCX55" s="76"/>
      <c r="RCY55" s="76"/>
      <c r="RCZ55" s="76"/>
      <c r="RDA55" s="76"/>
      <c r="RDB55" s="76"/>
      <c r="RDC55" s="76"/>
      <c r="RDD55" s="76"/>
      <c r="RDE55" s="76"/>
      <c r="RDF55" s="76"/>
      <c r="RDG55" s="76"/>
      <c r="RDH55" s="76"/>
      <c r="RDI55" s="76"/>
      <c r="RDJ55" s="76"/>
      <c r="RDK55" s="76"/>
      <c r="RDL55" s="76"/>
      <c r="RDM55" s="76"/>
      <c r="RDN55" s="76"/>
      <c r="RDO55" s="76"/>
      <c r="RDP55" s="76"/>
      <c r="RDQ55" s="76"/>
      <c r="RDR55" s="76"/>
      <c r="RDS55" s="76"/>
      <c r="RDT55" s="76"/>
      <c r="RDU55" s="76"/>
      <c r="RDV55" s="76"/>
      <c r="RDW55" s="76"/>
      <c r="RDX55" s="76"/>
      <c r="RDY55" s="76"/>
      <c r="RDZ55" s="76"/>
      <c r="REA55" s="76"/>
      <c r="REB55" s="76"/>
      <c r="REC55" s="76"/>
      <c r="RED55" s="76"/>
      <c r="REE55" s="76"/>
      <c r="REF55" s="76"/>
      <c r="REG55" s="76"/>
      <c r="REH55" s="76"/>
      <c r="REI55" s="76"/>
      <c r="REJ55" s="76"/>
      <c r="REK55" s="76"/>
      <c r="REL55" s="76"/>
      <c r="REM55" s="76"/>
      <c r="REN55" s="76"/>
      <c r="REO55" s="76"/>
      <c r="REP55" s="76"/>
      <c r="REQ55" s="76"/>
      <c r="RER55" s="76"/>
      <c r="RES55" s="76"/>
      <c r="RET55" s="76"/>
      <c r="REU55" s="76"/>
      <c r="REV55" s="76"/>
      <c r="REW55" s="76"/>
      <c r="REX55" s="76"/>
      <c r="REY55" s="76"/>
      <c r="REZ55" s="76"/>
      <c r="RFA55" s="76"/>
      <c r="RFB55" s="76"/>
      <c r="RFC55" s="76"/>
      <c r="RFD55" s="76"/>
      <c r="RFE55" s="76"/>
      <c r="RFF55" s="76"/>
      <c r="RFG55" s="76"/>
      <c r="RFH55" s="76"/>
      <c r="RFI55" s="76"/>
      <c r="RFJ55" s="76"/>
      <c r="RFK55" s="76"/>
      <c r="RFL55" s="76"/>
      <c r="RFM55" s="76"/>
      <c r="RFN55" s="76"/>
      <c r="RFO55" s="76"/>
      <c r="RFP55" s="76"/>
      <c r="RFQ55" s="76"/>
      <c r="RFR55" s="76"/>
      <c r="RFS55" s="76"/>
      <c r="RFT55" s="76"/>
      <c r="RFU55" s="76"/>
      <c r="RFV55" s="76"/>
      <c r="RFW55" s="76"/>
      <c r="RFX55" s="76"/>
      <c r="RFY55" s="76"/>
      <c r="RFZ55" s="76"/>
      <c r="RGA55" s="76"/>
      <c r="RGB55" s="76"/>
      <c r="RGC55" s="76"/>
      <c r="RGD55" s="76"/>
      <c r="RGE55" s="76"/>
      <c r="RGF55" s="76"/>
      <c r="RGG55" s="76"/>
      <c r="RGH55" s="76"/>
      <c r="RGI55" s="76"/>
      <c r="RGJ55" s="76"/>
      <c r="RGK55" s="76"/>
      <c r="RGL55" s="76"/>
      <c r="RGM55" s="76"/>
      <c r="RGN55" s="76"/>
      <c r="RGO55" s="76"/>
      <c r="RGP55" s="76"/>
      <c r="RGQ55" s="76"/>
      <c r="RGR55" s="76"/>
      <c r="RGS55" s="76"/>
      <c r="RGT55" s="76"/>
      <c r="RGU55" s="76"/>
      <c r="RGV55" s="76"/>
      <c r="RGW55" s="76"/>
      <c r="RGX55" s="76"/>
      <c r="RGY55" s="76"/>
      <c r="RGZ55" s="76"/>
      <c r="RHA55" s="76"/>
      <c r="RHB55" s="76"/>
      <c r="RHC55" s="76"/>
      <c r="RHD55" s="76"/>
      <c r="RHE55" s="76"/>
      <c r="RHF55" s="76"/>
      <c r="RHG55" s="76"/>
      <c r="RHH55" s="76"/>
      <c r="RHI55" s="76"/>
      <c r="RHJ55" s="76"/>
      <c r="RHK55" s="76"/>
      <c r="RHL55" s="76"/>
      <c r="RHM55" s="76"/>
      <c r="RHN55" s="76"/>
      <c r="RHO55" s="76"/>
      <c r="RHP55" s="76"/>
      <c r="RHQ55" s="76"/>
      <c r="RHR55" s="76"/>
      <c r="RHS55" s="76"/>
      <c r="RHT55" s="76"/>
      <c r="RHU55" s="76"/>
      <c r="RHV55" s="76"/>
      <c r="RHW55" s="76"/>
      <c r="RHX55" s="76"/>
      <c r="RHY55" s="76"/>
      <c r="RHZ55" s="76"/>
      <c r="RIA55" s="76"/>
      <c r="RIB55" s="76"/>
      <c r="RIC55" s="76"/>
      <c r="RID55" s="76"/>
      <c r="RIE55" s="76"/>
      <c r="RIF55" s="76"/>
      <c r="RIG55" s="76"/>
      <c r="RIH55" s="76"/>
      <c r="RII55" s="76"/>
      <c r="RIJ55" s="76"/>
      <c r="RIK55" s="76"/>
      <c r="RIL55" s="76"/>
      <c r="RIM55" s="76"/>
      <c r="RIN55" s="76"/>
      <c r="RIO55" s="76"/>
      <c r="RIP55" s="76"/>
      <c r="RIQ55" s="76"/>
      <c r="RIR55" s="76"/>
      <c r="RIS55" s="76"/>
      <c r="RIT55" s="76"/>
      <c r="RIU55" s="76"/>
      <c r="RIV55" s="76"/>
      <c r="RIW55" s="76"/>
      <c r="RIX55" s="76"/>
      <c r="RIY55" s="76"/>
      <c r="RIZ55" s="76"/>
      <c r="RJA55" s="76"/>
      <c r="RJB55" s="76"/>
      <c r="RJC55" s="76"/>
      <c r="RJD55" s="76"/>
      <c r="RJE55" s="76"/>
      <c r="RJF55" s="76"/>
      <c r="RJG55" s="76"/>
      <c r="RJH55" s="76"/>
      <c r="RJI55" s="76"/>
      <c r="RJJ55" s="76"/>
      <c r="RJK55" s="76"/>
      <c r="RJL55" s="76"/>
      <c r="RJM55" s="76"/>
      <c r="RJN55" s="76"/>
      <c r="RJO55" s="76"/>
      <c r="RJP55" s="76"/>
      <c r="RJQ55" s="76"/>
      <c r="RJR55" s="76"/>
      <c r="RJS55" s="76"/>
      <c r="RJT55" s="76"/>
      <c r="RJU55" s="76"/>
      <c r="RJV55" s="76"/>
      <c r="RJW55" s="76"/>
      <c r="RJX55" s="76"/>
      <c r="RJY55" s="76"/>
      <c r="RJZ55" s="76"/>
      <c r="RKA55" s="76"/>
      <c r="RKB55" s="76"/>
      <c r="RKC55" s="76"/>
      <c r="RKD55" s="76"/>
      <c r="RKE55" s="76"/>
      <c r="RKF55" s="76"/>
      <c r="RKG55" s="76"/>
      <c r="RKH55" s="76"/>
      <c r="RKI55" s="76"/>
      <c r="RKJ55" s="76"/>
      <c r="RKK55" s="76"/>
      <c r="RKL55" s="76"/>
      <c r="RKM55" s="76"/>
      <c r="RKN55" s="76"/>
      <c r="RKO55" s="76"/>
      <c r="RKP55" s="76"/>
      <c r="RKQ55" s="76"/>
      <c r="RKR55" s="76"/>
      <c r="RKS55" s="76"/>
      <c r="RKT55" s="76"/>
      <c r="RKU55" s="76"/>
      <c r="RKV55" s="76"/>
      <c r="RKW55" s="76"/>
      <c r="RKX55" s="76"/>
      <c r="RKY55" s="76"/>
      <c r="RKZ55" s="76"/>
      <c r="RLA55" s="76"/>
      <c r="RLB55" s="76"/>
      <c r="RLC55" s="76"/>
      <c r="RLD55" s="76"/>
      <c r="RLE55" s="76"/>
      <c r="RLF55" s="76"/>
      <c r="RLG55" s="76"/>
      <c r="RLH55" s="76"/>
      <c r="RLI55" s="76"/>
      <c r="RLJ55" s="76"/>
      <c r="RLK55" s="76"/>
      <c r="RLL55" s="76"/>
      <c r="RLM55" s="76"/>
      <c r="RLN55" s="76"/>
      <c r="RLO55" s="76"/>
      <c r="RLP55" s="76"/>
      <c r="RLQ55" s="76"/>
      <c r="RLR55" s="76"/>
      <c r="RLS55" s="76"/>
      <c r="RLT55" s="76"/>
      <c r="RLU55" s="76"/>
      <c r="RLV55" s="76"/>
      <c r="RLW55" s="76"/>
      <c r="RLX55" s="76"/>
      <c r="RLY55" s="76"/>
      <c r="RLZ55" s="76"/>
      <c r="RMA55" s="76"/>
      <c r="RMB55" s="76"/>
      <c r="RMC55" s="76"/>
      <c r="RMD55" s="76"/>
      <c r="RME55" s="76"/>
      <c r="RMF55" s="76"/>
      <c r="RMG55" s="76"/>
      <c r="RMH55" s="76"/>
      <c r="RMI55" s="76"/>
      <c r="RMJ55" s="76"/>
      <c r="RMK55" s="76"/>
      <c r="RML55" s="76"/>
      <c r="RMM55" s="76"/>
      <c r="RMN55" s="76"/>
      <c r="RMO55" s="76"/>
      <c r="RMP55" s="76"/>
      <c r="RMQ55" s="76"/>
      <c r="RMR55" s="76"/>
      <c r="RMS55" s="76"/>
      <c r="RMT55" s="76"/>
      <c r="RMU55" s="76"/>
      <c r="RMV55" s="76"/>
      <c r="RMW55" s="76"/>
      <c r="RMX55" s="76"/>
      <c r="RMY55" s="76"/>
      <c r="RMZ55" s="76"/>
      <c r="RNA55" s="76"/>
      <c r="RNB55" s="76"/>
      <c r="RNC55" s="76"/>
      <c r="RND55" s="76"/>
      <c r="RNE55" s="76"/>
      <c r="RNF55" s="76"/>
      <c r="RNG55" s="76"/>
      <c r="RNH55" s="76"/>
      <c r="RNI55" s="76"/>
      <c r="RNJ55" s="76"/>
      <c r="RNK55" s="76"/>
      <c r="RNL55" s="76"/>
      <c r="RNM55" s="76"/>
      <c r="RNN55" s="76"/>
      <c r="RNO55" s="76"/>
      <c r="RNP55" s="76"/>
      <c r="RNQ55" s="76"/>
      <c r="RNR55" s="76"/>
      <c r="RNS55" s="76"/>
      <c r="RNT55" s="76"/>
      <c r="RNU55" s="76"/>
      <c r="RNV55" s="76"/>
      <c r="RNW55" s="76"/>
      <c r="RNX55" s="76"/>
      <c r="RNY55" s="76"/>
      <c r="RNZ55" s="76"/>
      <c r="ROA55" s="76"/>
      <c r="ROB55" s="76"/>
      <c r="ROC55" s="76"/>
      <c r="ROD55" s="76"/>
      <c r="ROE55" s="76"/>
      <c r="ROF55" s="76"/>
      <c r="ROG55" s="76"/>
      <c r="ROH55" s="76"/>
      <c r="ROI55" s="76"/>
      <c r="ROJ55" s="76"/>
      <c r="ROK55" s="76"/>
      <c r="ROL55" s="76"/>
      <c r="ROM55" s="76"/>
      <c r="RON55" s="76"/>
      <c r="ROO55" s="76"/>
      <c r="ROP55" s="76"/>
      <c r="ROQ55" s="76"/>
      <c r="ROR55" s="76"/>
      <c r="ROS55" s="76"/>
      <c r="ROT55" s="76"/>
      <c r="ROU55" s="76"/>
      <c r="ROV55" s="76"/>
      <c r="ROW55" s="76"/>
      <c r="ROX55" s="76"/>
      <c r="ROY55" s="76"/>
      <c r="ROZ55" s="76"/>
      <c r="RPA55" s="76"/>
      <c r="RPB55" s="76"/>
      <c r="RPC55" s="76"/>
      <c r="RPD55" s="76"/>
      <c r="RPE55" s="76"/>
      <c r="RPF55" s="76"/>
      <c r="RPG55" s="76"/>
      <c r="RPH55" s="76"/>
      <c r="RPI55" s="76"/>
      <c r="RPJ55" s="76"/>
      <c r="RPK55" s="76"/>
      <c r="RPL55" s="76"/>
      <c r="RPM55" s="76"/>
      <c r="RPN55" s="76"/>
      <c r="RPO55" s="76"/>
      <c r="RPP55" s="76"/>
      <c r="RPQ55" s="76"/>
      <c r="RPR55" s="76"/>
      <c r="RPS55" s="76"/>
      <c r="RPT55" s="76"/>
      <c r="RPU55" s="76"/>
      <c r="RPV55" s="76"/>
      <c r="RPW55" s="76"/>
      <c r="RPX55" s="76"/>
      <c r="RPY55" s="76"/>
      <c r="RPZ55" s="76"/>
      <c r="RQA55" s="76"/>
      <c r="RQB55" s="76"/>
      <c r="RQC55" s="76"/>
      <c r="RQD55" s="76"/>
      <c r="RQE55" s="76"/>
      <c r="RQF55" s="76"/>
      <c r="RQG55" s="76"/>
      <c r="RQH55" s="76"/>
      <c r="RQI55" s="76"/>
      <c r="RQJ55" s="76"/>
      <c r="RQK55" s="76"/>
      <c r="RQL55" s="76"/>
      <c r="RQM55" s="76"/>
      <c r="RQN55" s="76"/>
      <c r="RQO55" s="76"/>
      <c r="RQP55" s="76"/>
      <c r="RQQ55" s="76"/>
      <c r="RQR55" s="76"/>
      <c r="RQS55" s="76"/>
      <c r="RQT55" s="76"/>
      <c r="RQU55" s="76"/>
      <c r="RQV55" s="76"/>
      <c r="RQW55" s="76"/>
      <c r="RQX55" s="76"/>
      <c r="RQY55" s="76"/>
      <c r="RQZ55" s="76"/>
      <c r="RRA55" s="76"/>
      <c r="RRB55" s="76"/>
      <c r="RRC55" s="76"/>
      <c r="RRD55" s="76"/>
      <c r="RRE55" s="76"/>
      <c r="RRF55" s="76"/>
      <c r="RRG55" s="76"/>
      <c r="RRH55" s="76"/>
      <c r="RRI55" s="76"/>
      <c r="RRJ55" s="76"/>
      <c r="RRK55" s="76"/>
      <c r="RRL55" s="76"/>
      <c r="RRM55" s="76"/>
      <c r="RRN55" s="76"/>
      <c r="RRO55" s="76"/>
      <c r="RRP55" s="76"/>
      <c r="RRQ55" s="76"/>
      <c r="RRR55" s="76"/>
      <c r="RRS55" s="76"/>
      <c r="RRT55" s="76"/>
      <c r="RRU55" s="76"/>
      <c r="RRV55" s="76"/>
      <c r="RRW55" s="76"/>
      <c r="RRX55" s="76"/>
      <c r="RRY55" s="76"/>
      <c r="RRZ55" s="76"/>
      <c r="RSA55" s="76"/>
      <c r="RSB55" s="76"/>
      <c r="RSC55" s="76"/>
      <c r="RSD55" s="76"/>
      <c r="RSE55" s="76"/>
      <c r="RSF55" s="76"/>
      <c r="RSG55" s="76"/>
      <c r="RSH55" s="76"/>
      <c r="RSI55" s="76"/>
      <c r="RSJ55" s="76"/>
      <c r="RSK55" s="76"/>
      <c r="RSL55" s="76"/>
      <c r="RSM55" s="76"/>
      <c r="RSN55" s="76"/>
      <c r="RSO55" s="76"/>
      <c r="RSP55" s="76"/>
      <c r="RSQ55" s="76"/>
      <c r="RSR55" s="76"/>
      <c r="RSS55" s="76"/>
      <c r="RST55" s="76"/>
      <c r="RSU55" s="76"/>
      <c r="RSV55" s="76"/>
      <c r="RSW55" s="76"/>
      <c r="RSX55" s="76"/>
      <c r="RSY55" s="76"/>
      <c r="RSZ55" s="76"/>
      <c r="RTA55" s="76"/>
      <c r="RTB55" s="76"/>
      <c r="RTC55" s="76"/>
      <c r="RTD55" s="76"/>
      <c r="RTE55" s="76"/>
      <c r="RTF55" s="76"/>
      <c r="RTG55" s="76"/>
      <c r="RTH55" s="76"/>
      <c r="RTI55" s="76"/>
      <c r="RTJ55" s="76"/>
      <c r="RTK55" s="76"/>
      <c r="RTL55" s="76"/>
      <c r="RTM55" s="76"/>
      <c r="RTN55" s="76"/>
      <c r="RTO55" s="76"/>
      <c r="RTP55" s="76"/>
      <c r="RTQ55" s="76"/>
      <c r="RTR55" s="76"/>
      <c r="RTS55" s="76"/>
      <c r="RTT55" s="76"/>
      <c r="RTU55" s="76"/>
      <c r="RTV55" s="76"/>
      <c r="RTW55" s="76"/>
      <c r="RTX55" s="76"/>
      <c r="RTY55" s="76"/>
      <c r="RTZ55" s="76"/>
      <c r="RUA55" s="76"/>
      <c r="RUB55" s="76"/>
      <c r="RUC55" s="76"/>
      <c r="RUD55" s="76"/>
      <c r="RUE55" s="76"/>
      <c r="RUF55" s="76"/>
      <c r="RUG55" s="76"/>
      <c r="RUH55" s="76"/>
      <c r="RUI55" s="76"/>
      <c r="RUJ55" s="76"/>
      <c r="RUK55" s="76"/>
      <c r="RUL55" s="76"/>
      <c r="RUM55" s="76"/>
      <c r="RUN55" s="76"/>
      <c r="RUO55" s="76"/>
      <c r="RUP55" s="76"/>
      <c r="RUQ55" s="76"/>
      <c r="RUR55" s="76"/>
      <c r="RUS55" s="76"/>
      <c r="RUT55" s="76"/>
      <c r="RUU55" s="76"/>
      <c r="RUV55" s="76"/>
      <c r="RUW55" s="76"/>
      <c r="RUX55" s="76"/>
      <c r="RUY55" s="76"/>
      <c r="RUZ55" s="76"/>
      <c r="RVA55" s="76"/>
      <c r="RVB55" s="76"/>
      <c r="RVC55" s="76"/>
      <c r="RVD55" s="76"/>
      <c r="RVE55" s="76"/>
      <c r="RVF55" s="76"/>
      <c r="RVG55" s="76"/>
      <c r="RVH55" s="76"/>
      <c r="RVI55" s="76"/>
      <c r="RVJ55" s="76"/>
      <c r="RVK55" s="76"/>
      <c r="RVL55" s="76"/>
      <c r="RVM55" s="76"/>
      <c r="RVN55" s="76"/>
      <c r="RVO55" s="76"/>
      <c r="RVP55" s="76"/>
      <c r="RVQ55" s="76"/>
      <c r="RVR55" s="76"/>
      <c r="RVS55" s="76"/>
      <c r="RVT55" s="76"/>
      <c r="RVU55" s="76"/>
      <c r="RVV55" s="76"/>
      <c r="RVW55" s="76"/>
      <c r="RVX55" s="76"/>
      <c r="RVY55" s="76"/>
      <c r="RVZ55" s="76"/>
      <c r="RWA55" s="76"/>
      <c r="RWB55" s="76"/>
      <c r="RWC55" s="76"/>
      <c r="RWD55" s="76"/>
      <c r="RWE55" s="76"/>
      <c r="RWF55" s="76"/>
      <c r="RWG55" s="76"/>
      <c r="RWH55" s="76"/>
      <c r="RWI55" s="76"/>
      <c r="RWJ55" s="76"/>
      <c r="RWK55" s="76"/>
      <c r="RWL55" s="76"/>
      <c r="RWM55" s="76"/>
      <c r="RWN55" s="76"/>
      <c r="RWO55" s="76"/>
      <c r="RWP55" s="76"/>
      <c r="RWQ55" s="76"/>
      <c r="RWR55" s="76"/>
      <c r="RWS55" s="76"/>
      <c r="RWT55" s="76"/>
      <c r="RWU55" s="76"/>
      <c r="RWV55" s="76"/>
      <c r="RWW55" s="76"/>
      <c r="RWX55" s="76"/>
      <c r="RWY55" s="76"/>
      <c r="RWZ55" s="76"/>
      <c r="RXA55" s="76"/>
      <c r="RXB55" s="76"/>
      <c r="RXC55" s="76"/>
      <c r="RXD55" s="76"/>
      <c r="RXE55" s="76"/>
      <c r="RXF55" s="76"/>
      <c r="RXG55" s="76"/>
      <c r="RXH55" s="76"/>
      <c r="RXI55" s="76"/>
      <c r="RXJ55" s="76"/>
      <c r="RXK55" s="76"/>
      <c r="RXL55" s="76"/>
      <c r="RXM55" s="76"/>
      <c r="RXN55" s="76"/>
      <c r="RXO55" s="76"/>
      <c r="RXP55" s="76"/>
      <c r="RXQ55" s="76"/>
      <c r="RXR55" s="76"/>
      <c r="RXS55" s="76"/>
      <c r="RXT55" s="76"/>
      <c r="RXU55" s="76"/>
      <c r="RXV55" s="76"/>
      <c r="RXW55" s="76"/>
      <c r="RXX55" s="76"/>
      <c r="RXY55" s="76"/>
      <c r="RXZ55" s="76"/>
      <c r="RYA55" s="76"/>
      <c r="RYB55" s="76"/>
      <c r="RYC55" s="76"/>
      <c r="RYD55" s="76"/>
      <c r="RYE55" s="76"/>
      <c r="RYF55" s="76"/>
      <c r="RYG55" s="76"/>
      <c r="RYH55" s="76"/>
      <c r="RYI55" s="76"/>
      <c r="RYJ55" s="76"/>
      <c r="RYK55" s="76"/>
      <c r="RYL55" s="76"/>
      <c r="RYM55" s="76"/>
      <c r="RYN55" s="76"/>
      <c r="RYO55" s="76"/>
      <c r="RYP55" s="76"/>
      <c r="RYQ55" s="76"/>
      <c r="RYR55" s="76"/>
      <c r="RYS55" s="76"/>
      <c r="RYT55" s="76"/>
      <c r="RYU55" s="76"/>
      <c r="RYV55" s="76"/>
      <c r="RYW55" s="76"/>
      <c r="RYX55" s="76"/>
      <c r="RYY55" s="76"/>
      <c r="RYZ55" s="76"/>
      <c r="RZA55" s="76"/>
      <c r="RZB55" s="76"/>
      <c r="RZC55" s="76"/>
      <c r="RZD55" s="76"/>
      <c r="RZE55" s="76"/>
      <c r="RZF55" s="76"/>
      <c r="RZG55" s="76"/>
      <c r="RZH55" s="76"/>
      <c r="RZI55" s="76"/>
      <c r="RZJ55" s="76"/>
      <c r="RZK55" s="76"/>
      <c r="RZL55" s="76"/>
      <c r="RZM55" s="76"/>
      <c r="RZN55" s="76"/>
      <c r="RZO55" s="76"/>
      <c r="RZP55" s="76"/>
      <c r="RZQ55" s="76"/>
      <c r="RZR55" s="76"/>
      <c r="RZS55" s="76"/>
      <c r="RZT55" s="76"/>
      <c r="RZU55" s="76"/>
      <c r="RZV55" s="76"/>
      <c r="RZW55" s="76"/>
      <c r="RZX55" s="76"/>
      <c r="RZY55" s="76"/>
      <c r="RZZ55" s="76"/>
      <c r="SAA55" s="76"/>
      <c r="SAB55" s="76"/>
      <c r="SAC55" s="76"/>
      <c r="SAD55" s="76"/>
      <c r="SAE55" s="76"/>
      <c r="SAF55" s="76"/>
      <c r="SAG55" s="76"/>
      <c r="SAH55" s="76"/>
      <c r="SAI55" s="76"/>
      <c r="SAJ55" s="76"/>
      <c r="SAK55" s="76"/>
      <c r="SAL55" s="76"/>
      <c r="SAM55" s="76"/>
      <c r="SAN55" s="76"/>
      <c r="SAO55" s="76"/>
      <c r="SAP55" s="76"/>
      <c r="SAQ55" s="76"/>
      <c r="SAR55" s="76"/>
      <c r="SAS55" s="76"/>
      <c r="SAT55" s="76"/>
      <c r="SAU55" s="76"/>
      <c r="SAV55" s="76"/>
      <c r="SAW55" s="76"/>
      <c r="SAX55" s="76"/>
      <c r="SAY55" s="76"/>
      <c r="SAZ55" s="76"/>
      <c r="SBA55" s="76"/>
      <c r="SBB55" s="76"/>
      <c r="SBC55" s="76"/>
      <c r="SBD55" s="76"/>
      <c r="SBE55" s="76"/>
      <c r="SBF55" s="76"/>
      <c r="SBG55" s="76"/>
      <c r="SBH55" s="76"/>
      <c r="SBI55" s="76"/>
      <c r="SBJ55" s="76"/>
      <c r="SBK55" s="76"/>
      <c r="SBL55" s="76"/>
      <c r="SBM55" s="76"/>
      <c r="SBN55" s="76"/>
      <c r="SBO55" s="76"/>
      <c r="SBP55" s="76"/>
      <c r="SBQ55" s="76"/>
      <c r="SBR55" s="76"/>
      <c r="SBS55" s="76"/>
      <c r="SBT55" s="76"/>
      <c r="SBU55" s="76"/>
      <c r="SBV55" s="76"/>
      <c r="SBW55" s="76"/>
      <c r="SBX55" s="76"/>
      <c r="SBY55" s="76"/>
      <c r="SBZ55" s="76"/>
      <c r="SCA55" s="76"/>
      <c r="SCB55" s="76"/>
      <c r="SCC55" s="76"/>
      <c r="SCD55" s="76"/>
      <c r="SCE55" s="76"/>
      <c r="SCF55" s="76"/>
      <c r="SCG55" s="76"/>
      <c r="SCH55" s="76"/>
      <c r="SCI55" s="76"/>
      <c r="SCJ55" s="76"/>
      <c r="SCK55" s="76"/>
      <c r="SCL55" s="76"/>
      <c r="SCM55" s="76"/>
      <c r="SCN55" s="76"/>
      <c r="SCO55" s="76"/>
      <c r="SCP55" s="76"/>
      <c r="SCQ55" s="76"/>
      <c r="SCR55" s="76"/>
      <c r="SCS55" s="76"/>
      <c r="SCT55" s="76"/>
      <c r="SCU55" s="76"/>
      <c r="SCV55" s="76"/>
      <c r="SCW55" s="76"/>
      <c r="SCX55" s="76"/>
      <c r="SCY55" s="76"/>
      <c r="SCZ55" s="76"/>
      <c r="SDA55" s="76"/>
      <c r="SDB55" s="76"/>
      <c r="SDC55" s="76"/>
      <c r="SDD55" s="76"/>
      <c r="SDE55" s="76"/>
      <c r="SDF55" s="76"/>
      <c r="SDG55" s="76"/>
      <c r="SDH55" s="76"/>
      <c r="SDI55" s="76"/>
      <c r="SDJ55" s="76"/>
      <c r="SDK55" s="76"/>
      <c r="SDL55" s="76"/>
      <c r="SDM55" s="76"/>
      <c r="SDN55" s="76"/>
      <c r="SDO55" s="76"/>
      <c r="SDP55" s="76"/>
      <c r="SDQ55" s="76"/>
      <c r="SDR55" s="76"/>
      <c r="SDS55" s="76"/>
      <c r="SDT55" s="76"/>
      <c r="SDU55" s="76"/>
      <c r="SDV55" s="76"/>
      <c r="SDW55" s="76"/>
      <c r="SDX55" s="76"/>
      <c r="SDY55" s="76"/>
      <c r="SDZ55" s="76"/>
      <c r="SEA55" s="76"/>
      <c r="SEB55" s="76"/>
      <c r="SEC55" s="76"/>
      <c r="SED55" s="76"/>
      <c r="SEE55" s="76"/>
      <c r="SEF55" s="76"/>
      <c r="SEG55" s="76"/>
      <c r="SEH55" s="76"/>
      <c r="SEI55" s="76"/>
      <c r="SEJ55" s="76"/>
      <c r="SEK55" s="76"/>
      <c r="SEL55" s="76"/>
      <c r="SEM55" s="76"/>
      <c r="SEN55" s="76"/>
      <c r="SEO55" s="76"/>
      <c r="SEP55" s="76"/>
      <c r="SEQ55" s="76"/>
      <c r="SER55" s="76"/>
      <c r="SES55" s="76"/>
      <c r="SET55" s="76"/>
      <c r="SEU55" s="76"/>
      <c r="SEV55" s="76"/>
      <c r="SEW55" s="76"/>
      <c r="SEX55" s="76"/>
      <c r="SEY55" s="76"/>
      <c r="SEZ55" s="76"/>
      <c r="SFA55" s="76"/>
      <c r="SFB55" s="76"/>
      <c r="SFC55" s="76"/>
      <c r="SFD55" s="76"/>
      <c r="SFE55" s="76"/>
      <c r="SFF55" s="76"/>
      <c r="SFG55" s="76"/>
      <c r="SFH55" s="76"/>
      <c r="SFI55" s="76"/>
      <c r="SFJ55" s="76"/>
      <c r="SFK55" s="76"/>
      <c r="SFL55" s="76"/>
      <c r="SFM55" s="76"/>
      <c r="SFN55" s="76"/>
      <c r="SFO55" s="76"/>
      <c r="SFP55" s="76"/>
      <c r="SFQ55" s="76"/>
      <c r="SFR55" s="76"/>
      <c r="SFS55" s="76"/>
      <c r="SFT55" s="76"/>
      <c r="SFU55" s="76"/>
      <c r="SFV55" s="76"/>
      <c r="SFW55" s="76"/>
      <c r="SFX55" s="76"/>
      <c r="SFY55" s="76"/>
      <c r="SFZ55" s="76"/>
      <c r="SGA55" s="76"/>
      <c r="SGB55" s="76"/>
      <c r="SGC55" s="76"/>
      <c r="SGD55" s="76"/>
      <c r="SGE55" s="76"/>
      <c r="SGF55" s="76"/>
      <c r="SGG55" s="76"/>
      <c r="SGH55" s="76"/>
      <c r="SGI55" s="76"/>
      <c r="SGJ55" s="76"/>
      <c r="SGK55" s="76"/>
      <c r="SGL55" s="76"/>
      <c r="SGM55" s="76"/>
      <c r="SGN55" s="76"/>
      <c r="SGO55" s="76"/>
      <c r="SGP55" s="76"/>
      <c r="SGQ55" s="76"/>
      <c r="SGR55" s="76"/>
      <c r="SGS55" s="76"/>
      <c r="SGT55" s="76"/>
      <c r="SGU55" s="76"/>
      <c r="SGV55" s="76"/>
      <c r="SGW55" s="76"/>
      <c r="SGX55" s="76"/>
      <c r="SGY55" s="76"/>
      <c r="SGZ55" s="76"/>
      <c r="SHA55" s="76"/>
      <c r="SHB55" s="76"/>
      <c r="SHC55" s="76"/>
      <c r="SHD55" s="76"/>
      <c r="SHE55" s="76"/>
      <c r="SHF55" s="76"/>
      <c r="SHG55" s="76"/>
      <c r="SHH55" s="76"/>
      <c r="SHI55" s="76"/>
      <c r="SHJ55" s="76"/>
      <c r="SHK55" s="76"/>
      <c r="SHL55" s="76"/>
      <c r="SHM55" s="76"/>
      <c r="SHN55" s="76"/>
      <c r="SHO55" s="76"/>
      <c r="SHP55" s="76"/>
      <c r="SHQ55" s="76"/>
      <c r="SHR55" s="76"/>
      <c r="SHS55" s="76"/>
      <c r="SHT55" s="76"/>
      <c r="SHU55" s="76"/>
      <c r="SHV55" s="76"/>
      <c r="SHW55" s="76"/>
      <c r="SHX55" s="76"/>
      <c r="SHY55" s="76"/>
      <c r="SHZ55" s="76"/>
      <c r="SIA55" s="76"/>
      <c r="SIB55" s="76"/>
      <c r="SIC55" s="76"/>
      <c r="SID55" s="76"/>
      <c r="SIE55" s="76"/>
      <c r="SIF55" s="76"/>
      <c r="SIG55" s="76"/>
      <c r="SIH55" s="76"/>
      <c r="SII55" s="76"/>
      <c r="SIJ55" s="76"/>
      <c r="SIK55" s="76"/>
      <c r="SIL55" s="76"/>
      <c r="SIM55" s="76"/>
      <c r="SIN55" s="76"/>
      <c r="SIO55" s="76"/>
      <c r="SIP55" s="76"/>
      <c r="SIQ55" s="76"/>
      <c r="SIR55" s="76"/>
      <c r="SIS55" s="76"/>
      <c r="SIT55" s="76"/>
      <c r="SIU55" s="76"/>
      <c r="SIV55" s="76"/>
      <c r="SIW55" s="76"/>
      <c r="SIX55" s="76"/>
      <c r="SIY55" s="76"/>
      <c r="SIZ55" s="76"/>
      <c r="SJA55" s="76"/>
      <c r="SJB55" s="76"/>
      <c r="SJC55" s="76"/>
      <c r="SJD55" s="76"/>
      <c r="SJE55" s="76"/>
      <c r="SJF55" s="76"/>
      <c r="SJG55" s="76"/>
      <c r="SJH55" s="76"/>
      <c r="SJI55" s="76"/>
      <c r="SJJ55" s="76"/>
      <c r="SJK55" s="76"/>
      <c r="SJL55" s="76"/>
      <c r="SJM55" s="76"/>
      <c r="SJN55" s="76"/>
      <c r="SJO55" s="76"/>
      <c r="SJP55" s="76"/>
      <c r="SJQ55" s="76"/>
      <c r="SJR55" s="76"/>
      <c r="SJS55" s="76"/>
      <c r="SJT55" s="76"/>
      <c r="SJU55" s="76"/>
      <c r="SJV55" s="76"/>
      <c r="SJW55" s="76"/>
      <c r="SJX55" s="76"/>
      <c r="SJY55" s="76"/>
      <c r="SJZ55" s="76"/>
      <c r="SKA55" s="76"/>
      <c r="SKB55" s="76"/>
      <c r="SKC55" s="76"/>
      <c r="SKD55" s="76"/>
      <c r="SKE55" s="76"/>
      <c r="SKF55" s="76"/>
      <c r="SKG55" s="76"/>
      <c r="SKH55" s="76"/>
      <c r="SKI55" s="76"/>
      <c r="SKJ55" s="76"/>
      <c r="SKK55" s="76"/>
      <c r="SKL55" s="76"/>
      <c r="SKM55" s="76"/>
      <c r="SKN55" s="76"/>
      <c r="SKO55" s="76"/>
      <c r="SKP55" s="76"/>
      <c r="SKQ55" s="76"/>
      <c r="SKR55" s="76"/>
      <c r="SKS55" s="76"/>
      <c r="SKT55" s="76"/>
      <c r="SKU55" s="76"/>
      <c r="SKV55" s="76"/>
      <c r="SKW55" s="76"/>
      <c r="SKX55" s="76"/>
      <c r="SKY55" s="76"/>
      <c r="SKZ55" s="76"/>
      <c r="SLA55" s="76"/>
      <c r="SLB55" s="76"/>
      <c r="SLC55" s="76"/>
      <c r="SLD55" s="76"/>
      <c r="SLE55" s="76"/>
      <c r="SLF55" s="76"/>
      <c r="SLG55" s="76"/>
      <c r="SLH55" s="76"/>
      <c r="SLI55" s="76"/>
      <c r="SLJ55" s="76"/>
      <c r="SLK55" s="76"/>
      <c r="SLL55" s="76"/>
      <c r="SLM55" s="76"/>
      <c r="SLN55" s="76"/>
      <c r="SLO55" s="76"/>
      <c r="SLP55" s="76"/>
      <c r="SLQ55" s="76"/>
      <c r="SLR55" s="76"/>
      <c r="SLS55" s="76"/>
      <c r="SLT55" s="76"/>
      <c r="SLU55" s="76"/>
      <c r="SLV55" s="76"/>
      <c r="SLW55" s="76"/>
      <c r="SLX55" s="76"/>
      <c r="SLY55" s="76"/>
      <c r="SLZ55" s="76"/>
      <c r="SMA55" s="76"/>
      <c r="SMB55" s="76"/>
      <c r="SMC55" s="76"/>
      <c r="SMD55" s="76"/>
      <c r="SME55" s="76"/>
      <c r="SMF55" s="76"/>
      <c r="SMG55" s="76"/>
      <c r="SMH55" s="76"/>
      <c r="SMI55" s="76"/>
      <c r="SMJ55" s="76"/>
      <c r="SMK55" s="76"/>
      <c r="SML55" s="76"/>
      <c r="SMM55" s="76"/>
      <c r="SMN55" s="76"/>
      <c r="SMO55" s="76"/>
      <c r="SMP55" s="76"/>
      <c r="SMQ55" s="76"/>
      <c r="SMR55" s="76"/>
      <c r="SMS55" s="76"/>
      <c r="SMT55" s="76"/>
      <c r="SMU55" s="76"/>
      <c r="SMV55" s="76"/>
      <c r="SMW55" s="76"/>
      <c r="SMX55" s="76"/>
      <c r="SMY55" s="76"/>
      <c r="SMZ55" s="76"/>
      <c r="SNA55" s="76"/>
      <c r="SNB55" s="76"/>
      <c r="SNC55" s="76"/>
      <c r="SND55" s="76"/>
      <c r="SNE55" s="76"/>
      <c r="SNF55" s="76"/>
      <c r="SNG55" s="76"/>
      <c r="SNH55" s="76"/>
      <c r="SNI55" s="76"/>
      <c r="SNJ55" s="76"/>
      <c r="SNK55" s="76"/>
      <c r="SNL55" s="76"/>
      <c r="SNM55" s="76"/>
      <c r="SNN55" s="76"/>
      <c r="SNO55" s="76"/>
      <c r="SNP55" s="76"/>
      <c r="SNQ55" s="76"/>
      <c r="SNR55" s="76"/>
      <c r="SNS55" s="76"/>
      <c r="SNT55" s="76"/>
      <c r="SNU55" s="76"/>
      <c r="SNV55" s="76"/>
      <c r="SNW55" s="76"/>
      <c r="SNX55" s="76"/>
      <c r="SNY55" s="76"/>
      <c r="SNZ55" s="76"/>
      <c r="SOA55" s="76"/>
      <c r="SOB55" s="76"/>
      <c r="SOC55" s="76"/>
      <c r="SOD55" s="76"/>
      <c r="SOE55" s="76"/>
      <c r="SOF55" s="76"/>
      <c r="SOG55" s="76"/>
      <c r="SOH55" s="76"/>
      <c r="SOI55" s="76"/>
      <c r="SOJ55" s="76"/>
      <c r="SOK55" s="76"/>
      <c r="SOL55" s="76"/>
      <c r="SOM55" s="76"/>
      <c r="SON55" s="76"/>
      <c r="SOO55" s="76"/>
      <c r="SOP55" s="76"/>
      <c r="SOQ55" s="76"/>
      <c r="SOR55" s="76"/>
      <c r="SOS55" s="76"/>
      <c r="SOT55" s="76"/>
      <c r="SOU55" s="76"/>
      <c r="SOV55" s="76"/>
      <c r="SOW55" s="76"/>
      <c r="SOX55" s="76"/>
      <c r="SOY55" s="76"/>
      <c r="SOZ55" s="76"/>
      <c r="SPA55" s="76"/>
      <c r="SPB55" s="76"/>
      <c r="SPC55" s="76"/>
      <c r="SPD55" s="76"/>
      <c r="SPE55" s="76"/>
      <c r="SPF55" s="76"/>
      <c r="SPG55" s="76"/>
      <c r="SPH55" s="76"/>
      <c r="SPI55" s="76"/>
      <c r="SPJ55" s="76"/>
      <c r="SPK55" s="76"/>
      <c r="SPL55" s="76"/>
      <c r="SPM55" s="76"/>
      <c r="SPN55" s="76"/>
      <c r="SPO55" s="76"/>
      <c r="SPP55" s="76"/>
      <c r="SPQ55" s="76"/>
      <c r="SPR55" s="76"/>
      <c r="SPS55" s="76"/>
      <c r="SPT55" s="76"/>
      <c r="SPU55" s="76"/>
      <c r="SPV55" s="76"/>
      <c r="SPW55" s="76"/>
      <c r="SPX55" s="76"/>
      <c r="SPY55" s="76"/>
      <c r="SPZ55" s="76"/>
      <c r="SQA55" s="76"/>
      <c r="SQB55" s="76"/>
      <c r="SQC55" s="76"/>
      <c r="SQD55" s="76"/>
      <c r="SQE55" s="76"/>
      <c r="SQF55" s="76"/>
      <c r="SQG55" s="76"/>
      <c r="SQH55" s="76"/>
      <c r="SQI55" s="76"/>
      <c r="SQJ55" s="76"/>
      <c r="SQK55" s="76"/>
      <c r="SQL55" s="76"/>
      <c r="SQM55" s="76"/>
      <c r="SQN55" s="76"/>
      <c r="SQO55" s="76"/>
      <c r="SQP55" s="76"/>
      <c r="SQQ55" s="76"/>
      <c r="SQR55" s="76"/>
      <c r="SQS55" s="76"/>
      <c r="SQT55" s="76"/>
      <c r="SQU55" s="76"/>
      <c r="SQV55" s="76"/>
      <c r="SQW55" s="76"/>
      <c r="SQX55" s="76"/>
      <c r="SQY55" s="76"/>
      <c r="SQZ55" s="76"/>
      <c r="SRA55" s="76"/>
      <c r="SRB55" s="76"/>
      <c r="SRC55" s="76"/>
      <c r="SRD55" s="76"/>
      <c r="SRE55" s="76"/>
      <c r="SRF55" s="76"/>
      <c r="SRG55" s="76"/>
      <c r="SRH55" s="76"/>
      <c r="SRI55" s="76"/>
      <c r="SRJ55" s="76"/>
      <c r="SRK55" s="76"/>
      <c r="SRL55" s="76"/>
      <c r="SRM55" s="76"/>
      <c r="SRN55" s="76"/>
      <c r="SRO55" s="76"/>
      <c r="SRP55" s="76"/>
      <c r="SRQ55" s="76"/>
      <c r="SRR55" s="76"/>
      <c r="SRS55" s="76"/>
      <c r="SRT55" s="76"/>
      <c r="SRU55" s="76"/>
      <c r="SRV55" s="76"/>
      <c r="SRW55" s="76"/>
      <c r="SRX55" s="76"/>
      <c r="SRY55" s="76"/>
      <c r="SRZ55" s="76"/>
      <c r="SSA55" s="76"/>
      <c r="SSB55" s="76"/>
      <c r="SSC55" s="76"/>
      <c r="SSD55" s="76"/>
      <c r="SSE55" s="76"/>
      <c r="SSF55" s="76"/>
      <c r="SSG55" s="76"/>
      <c r="SSH55" s="76"/>
      <c r="SSI55" s="76"/>
      <c r="SSJ55" s="76"/>
      <c r="SSK55" s="76"/>
      <c r="SSL55" s="76"/>
      <c r="SSM55" s="76"/>
      <c r="SSN55" s="76"/>
      <c r="SSO55" s="76"/>
      <c r="SSP55" s="76"/>
      <c r="SSQ55" s="76"/>
      <c r="SSR55" s="76"/>
      <c r="SSS55" s="76"/>
      <c r="SST55" s="76"/>
      <c r="SSU55" s="76"/>
      <c r="SSV55" s="76"/>
      <c r="SSW55" s="76"/>
      <c r="SSX55" s="76"/>
      <c r="SSY55" s="76"/>
      <c r="SSZ55" s="76"/>
      <c r="STA55" s="76"/>
      <c r="STB55" s="76"/>
      <c r="STC55" s="76"/>
      <c r="STD55" s="76"/>
      <c r="STE55" s="76"/>
      <c r="STF55" s="76"/>
      <c r="STG55" s="76"/>
      <c r="STH55" s="76"/>
      <c r="STI55" s="76"/>
      <c r="STJ55" s="76"/>
      <c r="STK55" s="76"/>
      <c r="STL55" s="76"/>
      <c r="STM55" s="76"/>
      <c r="STN55" s="76"/>
      <c r="STO55" s="76"/>
      <c r="STP55" s="76"/>
      <c r="STQ55" s="76"/>
      <c r="STR55" s="76"/>
      <c r="STS55" s="76"/>
      <c r="STT55" s="76"/>
      <c r="STU55" s="76"/>
      <c r="STV55" s="76"/>
      <c r="STW55" s="76"/>
      <c r="STX55" s="76"/>
      <c r="STY55" s="76"/>
      <c r="STZ55" s="76"/>
      <c r="SUA55" s="76"/>
      <c r="SUB55" s="76"/>
      <c r="SUC55" s="76"/>
      <c r="SUD55" s="76"/>
      <c r="SUE55" s="76"/>
      <c r="SUF55" s="76"/>
      <c r="SUG55" s="76"/>
      <c r="SUH55" s="76"/>
      <c r="SUI55" s="76"/>
      <c r="SUJ55" s="76"/>
      <c r="SUK55" s="76"/>
      <c r="SUL55" s="76"/>
      <c r="SUM55" s="76"/>
      <c r="SUN55" s="76"/>
      <c r="SUO55" s="76"/>
      <c r="SUP55" s="76"/>
      <c r="SUQ55" s="76"/>
      <c r="SUR55" s="76"/>
      <c r="SUS55" s="76"/>
      <c r="SUT55" s="76"/>
      <c r="SUU55" s="76"/>
      <c r="SUV55" s="76"/>
      <c r="SUW55" s="76"/>
      <c r="SUX55" s="76"/>
      <c r="SUY55" s="76"/>
      <c r="SUZ55" s="76"/>
      <c r="SVA55" s="76"/>
      <c r="SVB55" s="76"/>
      <c r="SVC55" s="76"/>
      <c r="SVD55" s="76"/>
      <c r="SVE55" s="76"/>
      <c r="SVF55" s="76"/>
      <c r="SVG55" s="76"/>
      <c r="SVH55" s="76"/>
      <c r="SVI55" s="76"/>
      <c r="SVJ55" s="76"/>
      <c r="SVK55" s="76"/>
      <c r="SVL55" s="76"/>
      <c r="SVM55" s="76"/>
      <c r="SVN55" s="76"/>
      <c r="SVO55" s="76"/>
      <c r="SVP55" s="76"/>
      <c r="SVQ55" s="76"/>
      <c r="SVR55" s="76"/>
      <c r="SVS55" s="76"/>
      <c r="SVT55" s="76"/>
      <c r="SVU55" s="76"/>
      <c r="SVV55" s="76"/>
      <c r="SVW55" s="76"/>
      <c r="SVX55" s="76"/>
      <c r="SVY55" s="76"/>
      <c r="SVZ55" s="76"/>
      <c r="SWA55" s="76"/>
      <c r="SWB55" s="76"/>
      <c r="SWC55" s="76"/>
      <c r="SWD55" s="76"/>
      <c r="SWE55" s="76"/>
      <c r="SWF55" s="76"/>
      <c r="SWG55" s="76"/>
      <c r="SWH55" s="76"/>
      <c r="SWI55" s="76"/>
      <c r="SWJ55" s="76"/>
      <c r="SWK55" s="76"/>
      <c r="SWL55" s="76"/>
      <c r="SWM55" s="76"/>
      <c r="SWN55" s="76"/>
      <c r="SWO55" s="76"/>
      <c r="SWP55" s="76"/>
      <c r="SWQ55" s="76"/>
      <c r="SWR55" s="76"/>
      <c r="SWS55" s="76"/>
      <c r="SWT55" s="76"/>
      <c r="SWU55" s="76"/>
      <c r="SWV55" s="76"/>
      <c r="SWW55" s="76"/>
      <c r="SWX55" s="76"/>
      <c r="SWY55" s="76"/>
      <c r="SWZ55" s="76"/>
      <c r="SXA55" s="76"/>
      <c r="SXB55" s="76"/>
      <c r="SXC55" s="76"/>
      <c r="SXD55" s="76"/>
      <c r="SXE55" s="76"/>
      <c r="SXF55" s="76"/>
      <c r="SXG55" s="76"/>
      <c r="SXH55" s="76"/>
      <c r="SXI55" s="76"/>
      <c r="SXJ55" s="76"/>
      <c r="SXK55" s="76"/>
      <c r="SXL55" s="76"/>
      <c r="SXM55" s="76"/>
      <c r="SXN55" s="76"/>
      <c r="SXO55" s="76"/>
      <c r="SXP55" s="76"/>
      <c r="SXQ55" s="76"/>
      <c r="SXR55" s="76"/>
      <c r="SXS55" s="76"/>
      <c r="SXT55" s="76"/>
      <c r="SXU55" s="76"/>
      <c r="SXV55" s="76"/>
      <c r="SXW55" s="76"/>
      <c r="SXX55" s="76"/>
      <c r="SXY55" s="76"/>
      <c r="SXZ55" s="76"/>
      <c r="SYA55" s="76"/>
      <c r="SYB55" s="76"/>
      <c r="SYC55" s="76"/>
      <c r="SYD55" s="76"/>
      <c r="SYE55" s="76"/>
      <c r="SYF55" s="76"/>
      <c r="SYG55" s="76"/>
      <c r="SYH55" s="76"/>
      <c r="SYI55" s="76"/>
      <c r="SYJ55" s="76"/>
      <c r="SYK55" s="76"/>
      <c r="SYL55" s="76"/>
      <c r="SYM55" s="76"/>
      <c r="SYN55" s="76"/>
      <c r="SYO55" s="76"/>
      <c r="SYP55" s="76"/>
      <c r="SYQ55" s="76"/>
      <c r="SYR55" s="76"/>
      <c r="SYS55" s="76"/>
      <c r="SYT55" s="76"/>
      <c r="SYU55" s="76"/>
      <c r="SYV55" s="76"/>
      <c r="SYW55" s="76"/>
      <c r="SYX55" s="76"/>
      <c r="SYY55" s="76"/>
      <c r="SYZ55" s="76"/>
      <c r="SZA55" s="76"/>
      <c r="SZB55" s="76"/>
      <c r="SZC55" s="76"/>
      <c r="SZD55" s="76"/>
      <c r="SZE55" s="76"/>
      <c r="SZF55" s="76"/>
      <c r="SZG55" s="76"/>
      <c r="SZH55" s="76"/>
      <c r="SZI55" s="76"/>
      <c r="SZJ55" s="76"/>
      <c r="SZK55" s="76"/>
      <c r="SZL55" s="76"/>
      <c r="SZM55" s="76"/>
      <c r="SZN55" s="76"/>
      <c r="SZO55" s="76"/>
      <c r="SZP55" s="76"/>
      <c r="SZQ55" s="76"/>
      <c r="SZR55" s="76"/>
      <c r="SZS55" s="76"/>
      <c r="SZT55" s="76"/>
      <c r="SZU55" s="76"/>
      <c r="SZV55" s="76"/>
      <c r="SZW55" s="76"/>
      <c r="SZX55" s="76"/>
      <c r="SZY55" s="76"/>
      <c r="SZZ55" s="76"/>
      <c r="TAA55" s="76"/>
      <c r="TAB55" s="76"/>
      <c r="TAC55" s="76"/>
      <c r="TAD55" s="76"/>
      <c r="TAE55" s="76"/>
      <c r="TAF55" s="76"/>
      <c r="TAG55" s="76"/>
      <c r="TAH55" s="76"/>
      <c r="TAI55" s="76"/>
      <c r="TAJ55" s="76"/>
      <c r="TAK55" s="76"/>
      <c r="TAL55" s="76"/>
      <c r="TAM55" s="76"/>
      <c r="TAN55" s="76"/>
      <c r="TAO55" s="76"/>
      <c r="TAP55" s="76"/>
      <c r="TAQ55" s="76"/>
      <c r="TAR55" s="76"/>
      <c r="TAS55" s="76"/>
      <c r="TAT55" s="76"/>
      <c r="TAU55" s="76"/>
      <c r="TAV55" s="76"/>
      <c r="TAW55" s="76"/>
      <c r="TAX55" s="76"/>
      <c r="TAY55" s="76"/>
      <c r="TAZ55" s="76"/>
      <c r="TBA55" s="76"/>
      <c r="TBB55" s="76"/>
      <c r="TBC55" s="76"/>
      <c r="TBD55" s="76"/>
      <c r="TBE55" s="76"/>
      <c r="TBF55" s="76"/>
      <c r="TBG55" s="76"/>
      <c r="TBH55" s="76"/>
      <c r="TBI55" s="76"/>
      <c r="TBJ55" s="76"/>
      <c r="TBK55" s="76"/>
      <c r="TBL55" s="76"/>
      <c r="TBM55" s="76"/>
      <c r="TBN55" s="76"/>
      <c r="TBO55" s="76"/>
      <c r="TBP55" s="76"/>
      <c r="TBQ55" s="76"/>
      <c r="TBR55" s="76"/>
      <c r="TBS55" s="76"/>
      <c r="TBT55" s="76"/>
      <c r="TBU55" s="76"/>
      <c r="TBV55" s="76"/>
      <c r="TBW55" s="76"/>
      <c r="TBX55" s="76"/>
      <c r="TBY55" s="76"/>
      <c r="TBZ55" s="76"/>
      <c r="TCA55" s="76"/>
      <c r="TCB55" s="76"/>
      <c r="TCC55" s="76"/>
      <c r="TCD55" s="76"/>
      <c r="TCE55" s="76"/>
      <c r="TCF55" s="76"/>
      <c r="TCG55" s="76"/>
      <c r="TCH55" s="76"/>
      <c r="TCI55" s="76"/>
      <c r="TCJ55" s="76"/>
      <c r="TCK55" s="76"/>
      <c r="TCL55" s="76"/>
      <c r="TCM55" s="76"/>
      <c r="TCN55" s="76"/>
      <c r="TCO55" s="76"/>
      <c r="TCP55" s="76"/>
      <c r="TCQ55" s="76"/>
      <c r="TCR55" s="76"/>
      <c r="TCS55" s="76"/>
      <c r="TCT55" s="76"/>
      <c r="TCU55" s="76"/>
      <c r="TCV55" s="76"/>
      <c r="TCW55" s="76"/>
      <c r="TCX55" s="76"/>
      <c r="TCY55" s="76"/>
      <c r="TCZ55" s="76"/>
      <c r="TDA55" s="76"/>
      <c r="TDB55" s="76"/>
      <c r="TDC55" s="76"/>
      <c r="TDD55" s="76"/>
      <c r="TDE55" s="76"/>
      <c r="TDF55" s="76"/>
      <c r="TDG55" s="76"/>
      <c r="TDH55" s="76"/>
      <c r="TDI55" s="76"/>
      <c r="TDJ55" s="76"/>
      <c r="TDK55" s="76"/>
      <c r="TDL55" s="76"/>
      <c r="TDM55" s="76"/>
      <c r="TDN55" s="76"/>
      <c r="TDO55" s="76"/>
      <c r="TDP55" s="76"/>
      <c r="TDQ55" s="76"/>
      <c r="TDR55" s="76"/>
      <c r="TDS55" s="76"/>
      <c r="TDT55" s="76"/>
      <c r="TDU55" s="76"/>
      <c r="TDV55" s="76"/>
      <c r="TDW55" s="76"/>
      <c r="TDX55" s="76"/>
      <c r="TDY55" s="76"/>
      <c r="TDZ55" s="76"/>
      <c r="TEA55" s="76"/>
      <c r="TEB55" s="76"/>
      <c r="TEC55" s="76"/>
      <c r="TED55" s="76"/>
      <c r="TEE55" s="76"/>
      <c r="TEF55" s="76"/>
      <c r="TEG55" s="76"/>
      <c r="TEH55" s="76"/>
      <c r="TEI55" s="76"/>
      <c r="TEJ55" s="76"/>
      <c r="TEK55" s="76"/>
      <c r="TEL55" s="76"/>
      <c r="TEM55" s="76"/>
      <c r="TEN55" s="76"/>
      <c r="TEO55" s="76"/>
      <c r="TEP55" s="76"/>
      <c r="TEQ55" s="76"/>
      <c r="TER55" s="76"/>
      <c r="TES55" s="76"/>
      <c r="TET55" s="76"/>
      <c r="TEU55" s="76"/>
      <c r="TEV55" s="76"/>
      <c r="TEW55" s="76"/>
      <c r="TEX55" s="76"/>
      <c r="TEY55" s="76"/>
      <c r="TEZ55" s="76"/>
      <c r="TFA55" s="76"/>
      <c r="TFB55" s="76"/>
      <c r="TFC55" s="76"/>
      <c r="TFD55" s="76"/>
      <c r="TFE55" s="76"/>
      <c r="TFF55" s="76"/>
      <c r="TFG55" s="76"/>
      <c r="TFH55" s="76"/>
      <c r="TFI55" s="76"/>
      <c r="TFJ55" s="76"/>
      <c r="TFK55" s="76"/>
      <c r="TFL55" s="76"/>
      <c r="TFM55" s="76"/>
      <c r="TFN55" s="76"/>
      <c r="TFO55" s="76"/>
      <c r="TFP55" s="76"/>
      <c r="TFQ55" s="76"/>
      <c r="TFR55" s="76"/>
      <c r="TFS55" s="76"/>
      <c r="TFT55" s="76"/>
      <c r="TFU55" s="76"/>
      <c r="TFV55" s="76"/>
      <c r="TFW55" s="76"/>
      <c r="TFX55" s="76"/>
      <c r="TFY55" s="76"/>
      <c r="TFZ55" s="76"/>
      <c r="TGA55" s="76"/>
      <c r="TGB55" s="76"/>
      <c r="TGC55" s="76"/>
      <c r="TGD55" s="76"/>
      <c r="TGE55" s="76"/>
      <c r="TGF55" s="76"/>
      <c r="TGG55" s="76"/>
      <c r="TGH55" s="76"/>
      <c r="TGI55" s="76"/>
      <c r="TGJ55" s="76"/>
      <c r="TGK55" s="76"/>
      <c r="TGL55" s="76"/>
      <c r="TGM55" s="76"/>
      <c r="TGN55" s="76"/>
      <c r="TGO55" s="76"/>
      <c r="TGP55" s="76"/>
      <c r="TGQ55" s="76"/>
      <c r="TGR55" s="76"/>
      <c r="TGS55" s="76"/>
      <c r="TGT55" s="76"/>
      <c r="TGU55" s="76"/>
      <c r="TGV55" s="76"/>
      <c r="TGW55" s="76"/>
      <c r="TGX55" s="76"/>
      <c r="TGY55" s="76"/>
      <c r="TGZ55" s="76"/>
      <c r="THA55" s="76"/>
      <c r="THB55" s="76"/>
      <c r="THC55" s="76"/>
      <c r="THD55" s="76"/>
      <c r="THE55" s="76"/>
      <c r="THF55" s="76"/>
      <c r="THG55" s="76"/>
      <c r="THH55" s="76"/>
      <c r="THI55" s="76"/>
      <c r="THJ55" s="76"/>
      <c r="THK55" s="76"/>
      <c r="THL55" s="76"/>
      <c r="THM55" s="76"/>
      <c r="THN55" s="76"/>
      <c r="THO55" s="76"/>
      <c r="THP55" s="76"/>
      <c r="THQ55" s="76"/>
      <c r="THR55" s="76"/>
      <c r="THS55" s="76"/>
      <c r="THT55" s="76"/>
      <c r="THU55" s="76"/>
      <c r="THV55" s="76"/>
      <c r="THW55" s="76"/>
      <c r="THX55" s="76"/>
      <c r="THY55" s="76"/>
      <c r="THZ55" s="76"/>
      <c r="TIA55" s="76"/>
      <c r="TIB55" s="76"/>
      <c r="TIC55" s="76"/>
      <c r="TID55" s="76"/>
      <c r="TIE55" s="76"/>
      <c r="TIF55" s="76"/>
      <c r="TIG55" s="76"/>
      <c r="TIH55" s="76"/>
      <c r="TII55" s="76"/>
      <c r="TIJ55" s="76"/>
      <c r="TIK55" s="76"/>
      <c r="TIL55" s="76"/>
      <c r="TIM55" s="76"/>
      <c r="TIN55" s="76"/>
      <c r="TIO55" s="76"/>
      <c r="TIP55" s="76"/>
      <c r="TIQ55" s="76"/>
      <c r="TIR55" s="76"/>
      <c r="TIS55" s="76"/>
      <c r="TIT55" s="76"/>
      <c r="TIU55" s="76"/>
      <c r="TIV55" s="76"/>
      <c r="TIW55" s="76"/>
      <c r="TIX55" s="76"/>
      <c r="TIY55" s="76"/>
      <c r="TIZ55" s="76"/>
      <c r="TJA55" s="76"/>
      <c r="TJB55" s="76"/>
      <c r="TJC55" s="76"/>
      <c r="TJD55" s="76"/>
      <c r="TJE55" s="76"/>
      <c r="TJF55" s="76"/>
      <c r="TJG55" s="76"/>
      <c r="TJH55" s="76"/>
      <c r="TJI55" s="76"/>
      <c r="TJJ55" s="76"/>
      <c r="TJK55" s="76"/>
      <c r="TJL55" s="76"/>
      <c r="TJM55" s="76"/>
      <c r="TJN55" s="76"/>
      <c r="TJO55" s="76"/>
      <c r="TJP55" s="76"/>
      <c r="TJQ55" s="76"/>
      <c r="TJR55" s="76"/>
      <c r="TJS55" s="76"/>
      <c r="TJT55" s="76"/>
      <c r="TJU55" s="76"/>
      <c r="TJV55" s="76"/>
      <c r="TJW55" s="76"/>
      <c r="TJX55" s="76"/>
      <c r="TJY55" s="76"/>
      <c r="TJZ55" s="76"/>
      <c r="TKA55" s="76"/>
      <c r="TKB55" s="76"/>
      <c r="TKC55" s="76"/>
      <c r="TKD55" s="76"/>
      <c r="TKE55" s="76"/>
      <c r="TKF55" s="76"/>
      <c r="TKG55" s="76"/>
      <c r="TKH55" s="76"/>
      <c r="TKI55" s="76"/>
      <c r="TKJ55" s="76"/>
      <c r="TKK55" s="76"/>
      <c r="TKL55" s="76"/>
      <c r="TKM55" s="76"/>
      <c r="TKN55" s="76"/>
      <c r="TKO55" s="76"/>
      <c r="TKP55" s="76"/>
      <c r="TKQ55" s="76"/>
      <c r="TKR55" s="76"/>
      <c r="TKS55" s="76"/>
      <c r="TKT55" s="76"/>
      <c r="TKU55" s="76"/>
      <c r="TKV55" s="76"/>
      <c r="TKW55" s="76"/>
      <c r="TKX55" s="76"/>
      <c r="TKY55" s="76"/>
      <c r="TKZ55" s="76"/>
      <c r="TLA55" s="76"/>
      <c r="TLB55" s="76"/>
      <c r="TLC55" s="76"/>
      <c r="TLD55" s="76"/>
      <c r="TLE55" s="76"/>
      <c r="TLF55" s="76"/>
      <c r="TLG55" s="76"/>
      <c r="TLH55" s="76"/>
      <c r="TLI55" s="76"/>
      <c r="TLJ55" s="76"/>
      <c r="TLK55" s="76"/>
      <c r="TLL55" s="76"/>
      <c r="TLM55" s="76"/>
      <c r="TLN55" s="76"/>
      <c r="TLO55" s="76"/>
      <c r="TLP55" s="76"/>
      <c r="TLQ55" s="76"/>
      <c r="TLR55" s="76"/>
      <c r="TLS55" s="76"/>
      <c r="TLT55" s="76"/>
      <c r="TLU55" s="76"/>
      <c r="TLV55" s="76"/>
      <c r="TLW55" s="76"/>
      <c r="TLX55" s="76"/>
      <c r="TLY55" s="76"/>
      <c r="TLZ55" s="76"/>
      <c r="TMA55" s="76"/>
      <c r="TMB55" s="76"/>
      <c r="TMC55" s="76"/>
      <c r="TMD55" s="76"/>
      <c r="TME55" s="76"/>
      <c r="TMF55" s="76"/>
      <c r="TMG55" s="76"/>
      <c r="TMH55" s="76"/>
      <c r="TMI55" s="76"/>
      <c r="TMJ55" s="76"/>
      <c r="TMK55" s="76"/>
      <c r="TML55" s="76"/>
      <c r="TMM55" s="76"/>
      <c r="TMN55" s="76"/>
      <c r="TMO55" s="76"/>
      <c r="TMP55" s="76"/>
      <c r="TMQ55" s="76"/>
      <c r="TMR55" s="76"/>
      <c r="TMS55" s="76"/>
      <c r="TMT55" s="76"/>
      <c r="TMU55" s="76"/>
      <c r="TMV55" s="76"/>
      <c r="TMW55" s="76"/>
      <c r="TMX55" s="76"/>
      <c r="TMY55" s="76"/>
      <c r="TMZ55" s="76"/>
      <c r="TNA55" s="76"/>
      <c r="TNB55" s="76"/>
      <c r="TNC55" s="76"/>
      <c r="TND55" s="76"/>
      <c r="TNE55" s="76"/>
      <c r="TNF55" s="76"/>
      <c r="TNG55" s="76"/>
      <c r="TNH55" s="76"/>
      <c r="TNI55" s="76"/>
      <c r="TNJ55" s="76"/>
      <c r="TNK55" s="76"/>
      <c r="TNL55" s="76"/>
      <c r="TNM55" s="76"/>
      <c r="TNN55" s="76"/>
      <c r="TNO55" s="76"/>
      <c r="TNP55" s="76"/>
      <c r="TNQ55" s="76"/>
      <c r="TNR55" s="76"/>
      <c r="TNS55" s="76"/>
      <c r="TNT55" s="76"/>
      <c r="TNU55" s="76"/>
      <c r="TNV55" s="76"/>
      <c r="TNW55" s="76"/>
      <c r="TNX55" s="76"/>
      <c r="TNY55" s="76"/>
      <c r="TNZ55" s="76"/>
      <c r="TOA55" s="76"/>
      <c r="TOB55" s="76"/>
      <c r="TOC55" s="76"/>
      <c r="TOD55" s="76"/>
      <c r="TOE55" s="76"/>
      <c r="TOF55" s="76"/>
      <c r="TOG55" s="76"/>
      <c r="TOH55" s="76"/>
      <c r="TOI55" s="76"/>
      <c r="TOJ55" s="76"/>
      <c r="TOK55" s="76"/>
      <c r="TOL55" s="76"/>
      <c r="TOM55" s="76"/>
      <c r="TON55" s="76"/>
      <c r="TOO55" s="76"/>
      <c r="TOP55" s="76"/>
      <c r="TOQ55" s="76"/>
      <c r="TOR55" s="76"/>
      <c r="TOS55" s="76"/>
      <c r="TOT55" s="76"/>
      <c r="TOU55" s="76"/>
      <c r="TOV55" s="76"/>
      <c r="TOW55" s="76"/>
      <c r="TOX55" s="76"/>
      <c r="TOY55" s="76"/>
      <c r="TOZ55" s="76"/>
      <c r="TPA55" s="76"/>
      <c r="TPB55" s="76"/>
      <c r="TPC55" s="76"/>
      <c r="TPD55" s="76"/>
      <c r="TPE55" s="76"/>
      <c r="TPF55" s="76"/>
      <c r="TPG55" s="76"/>
      <c r="TPH55" s="76"/>
      <c r="TPI55" s="76"/>
      <c r="TPJ55" s="76"/>
      <c r="TPK55" s="76"/>
      <c r="TPL55" s="76"/>
      <c r="TPM55" s="76"/>
      <c r="TPN55" s="76"/>
      <c r="TPO55" s="76"/>
      <c r="TPP55" s="76"/>
      <c r="TPQ55" s="76"/>
      <c r="TPR55" s="76"/>
      <c r="TPS55" s="76"/>
      <c r="TPT55" s="76"/>
      <c r="TPU55" s="76"/>
      <c r="TPV55" s="76"/>
      <c r="TPW55" s="76"/>
      <c r="TPX55" s="76"/>
      <c r="TPY55" s="76"/>
      <c r="TPZ55" s="76"/>
      <c r="TQA55" s="76"/>
      <c r="TQB55" s="76"/>
      <c r="TQC55" s="76"/>
      <c r="TQD55" s="76"/>
      <c r="TQE55" s="76"/>
      <c r="TQF55" s="76"/>
      <c r="TQG55" s="76"/>
      <c r="TQH55" s="76"/>
      <c r="TQI55" s="76"/>
      <c r="TQJ55" s="76"/>
      <c r="TQK55" s="76"/>
      <c r="TQL55" s="76"/>
      <c r="TQM55" s="76"/>
      <c r="TQN55" s="76"/>
      <c r="TQO55" s="76"/>
      <c r="TQP55" s="76"/>
      <c r="TQQ55" s="76"/>
      <c r="TQR55" s="76"/>
      <c r="TQS55" s="76"/>
      <c r="TQT55" s="76"/>
      <c r="TQU55" s="76"/>
      <c r="TQV55" s="76"/>
      <c r="TQW55" s="76"/>
      <c r="TQX55" s="76"/>
      <c r="TQY55" s="76"/>
      <c r="TQZ55" s="76"/>
      <c r="TRA55" s="76"/>
      <c r="TRB55" s="76"/>
      <c r="TRC55" s="76"/>
      <c r="TRD55" s="76"/>
      <c r="TRE55" s="76"/>
      <c r="TRF55" s="76"/>
      <c r="TRG55" s="76"/>
      <c r="TRH55" s="76"/>
      <c r="TRI55" s="76"/>
      <c r="TRJ55" s="76"/>
      <c r="TRK55" s="76"/>
      <c r="TRL55" s="76"/>
      <c r="TRM55" s="76"/>
      <c r="TRN55" s="76"/>
      <c r="TRO55" s="76"/>
      <c r="TRP55" s="76"/>
      <c r="TRQ55" s="76"/>
      <c r="TRR55" s="76"/>
      <c r="TRS55" s="76"/>
      <c r="TRT55" s="76"/>
      <c r="TRU55" s="76"/>
      <c r="TRV55" s="76"/>
      <c r="TRW55" s="76"/>
      <c r="TRX55" s="76"/>
      <c r="TRY55" s="76"/>
      <c r="TRZ55" s="76"/>
      <c r="TSA55" s="76"/>
      <c r="TSB55" s="76"/>
      <c r="TSC55" s="76"/>
      <c r="TSD55" s="76"/>
      <c r="TSE55" s="76"/>
      <c r="TSF55" s="76"/>
      <c r="TSG55" s="76"/>
      <c r="TSH55" s="76"/>
      <c r="TSI55" s="76"/>
      <c r="TSJ55" s="76"/>
      <c r="TSK55" s="76"/>
      <c r="TSL55" s="76"/>
      <c r="TSM55" s="76"/>
      <c r="TSN55" s="76"/>
      <c r="TSO55" s="76"/>
      <c r="TSP55" s="76"/>
      <c r="TSQ55" s="76"/>
      <c r="TSR55" s="76"/>
      <c r="TSS55" s="76"/>
      <c r="TST55" s="76"/>
      <c r="TSU55" s="76"/>
      <c r="TSV55" s="76"/>
      <c r="TSW55" s="76"/>
      <c r="TSX55" s="76"/>
      <c r="TSY55" s="76"/>
      <c r="TSZ55" s="76"/>
      <c r="TTA55" s="76"/>
      <c r="TTB55" s="76"/>
      <c r="TTC55" s="76"/>
      <c r="TTD55" s="76"/>
      <c r="TTE55" s="76"/>
      <c r="TTF55" s="76"/>
      <c r="TTG55" s="76"/>
      <c r="TTH55" s="76"/>
      <c r="TTI55" s="76"/>
      <c r="TTJ55" s="76"/>
      <c r="TTK55" s="76"/>
      <c r="TTL55" s="76"/>
      <c r="TTM55" s="76"/>
      <c r="TTN55" s="76"/>
      <c r="TTO55" s="76"/>
      <c r="TTP55" s="76"/>
      <c r="TTQ55" s="76"/>
      <c r="TTR55" s="76"/>
      <c r="TTS55" s="76"/>
      <c r="TTT55" s="76"/>
      <c r="TTU55" s="76"/>
      <c r="TTV55" s="76"/>
      <c r="TTW55" s="76"/>
      <c r="TTX55" s="76"/>
      <c r="TTY55" s="76"/>
      <c r="TTZ55" s="76"/>
      <c r="TUA55" s="76"/>
      <c r="TUB55" s="76"/>
      <c r="TUC55" s="76"/>
      <c r="TUD55" s="76"/>
      <c r="TUE55" s="76"/>
      <c r="TUF55" s="76"/>
      <c r="TUG55" s="76"/>
      <c r="TUH55" s="76"/>
      <c r="TUI55" s="76"/>
      <c r="TUJ55" s="76"/>
      <c r="TUK55" s="76"/>
      <c r="TUL55" s="76"/>
      <c r="TUM55" s="76"/>
      <c r="TUN55" s="76"/>
      <c r="TUO55" s="76"/>
      <c r="TUP55" s="76"/>
      <c r="TUQ55" s="76"/>
      <c r="TUR55" s="76"/>
      <c r="TUS55" s="76"/>
      <c r="TUT55" s="76"/>
      <c r="TUU55" s="76"/>
      <c r="TUV55" s="76"/>
      <c r="TUW55" s="76"/>
      <c r="TUX55" s="76"/>
      <c r="TUY55" s="76"/>
      <c r="TUZ55" s="76"/>
      <c r="TVA55" s="76"/>
      <c r="TVB55" s="76"/>
      <c r="TVC55" s="76"/>
      <c r="TVD55" s="76"/>
      <c r="TVE55" s="76"/>
      <c r="TVF55" s="76"/>
      <c r="TVG55" s="76"/>
      <c r="TVH55" s="76"/>
      <c r="TVI55" s="76"/>
      <c r="TVJ55" s="76"/>
      <c r="TVK55" s="76"/>
      <c r="TVL55" s="76"/>
      <c r="TVM55" s="76"/>
      <c r="TVN55" s="76"/>
      <c r="TVO55" s="76"/>
      <c r="TVP55" s="76"/>
      <c r="TVQ55" s="76"/>
      <c r="TVR55" s="76"/>
      <c r="TVS55" s="76"/>
      <c r="TVT55" s="76"/>
      <c r="TVU55" s="76"/>
      <c r="TVV55" s="76"/>
      <c r="TVW55" s="76"/>
      <c r="TVX55" s="76"/>
      <c r="TVY55" s="76"/>
      <c r="TVZ55" s="76"/>
      <c r="TWA55" s="76"/>
      <c r="TWB55" s="76"/>
      <c r="TWC55" s="76"/>
      <c r="TWD55" s="76"/>
      <c r="TWE55" s="76"/>
      <c r="TWF55" s="76"/>
      <c r="TWG55" s="76"/>
      <c r="TWH55" s="76"/>
      <c r="TWI55" s="76"/>
      <c r="TWJ55" s="76"/>
      <c r="TWK55" s="76"/>
      <c r="TWL55" s="76"/>
      <c r="TWM55" s="76"/>
      <c r="TWN55" s="76"/>
      <c r="TWO55" s="76"/>
      <c r="TWP55" s="76"/>
      <c r="TWQ55" s="76"/>
      <c r="TWR55" s="76"/>
      <c r="TWS55" s="76"/>
      <c r="TWT55" s="76"/>
      <c r="TWU55" s="76"/>
      <c r="TWV55" s="76"/>
      <c r="TWW55" s="76"/>
      <c r="TWX55" s="76"/>
      <c r="TWY55" s="76"/>
      <c r="TWZ55" s="76"/>
      <c r="TXA55" s="76"/>
      <c r="TXB55" s="76"/>
      <c r="TXC55" s="76"/>
      <c r="TXD55" s="76"/>
      <c r="TXE55" s="76"/>
      <c r="TXF55" s="76"/>
      <c r="TXG55" s="76"/>
      <c r="TXH55" s="76"/>
      <c r="TXI55" s="76"/>
      <c r="TXJ55" s="76"/>
      <c r="TXK55" s="76"/>
      <c r="TXL55" s="76"/>
      <c r="TXM55" s="76"/>
      <c r="TXN55" s="76"/>
      <c r="TXO55" s="76"/>
      <c r="TXP55" s="76"/>
      <c r="TXQ55" s="76"/>
      <c r="TXR55" s="76"/>
      <c r="TXS55" s="76"/>
      <c r="TXT55" s="76"/>
      <c r="TXU55" s="76"/>
      <c r="TXV55" s="76"/>
      <c r="TXW55" s="76"/>
      <c r="TXX55" s="76"/>
      <c r="TXY55" s="76"/>
      <c r="TXZ55" s="76"/>
      <c r="TYA55" s="76"/>
      <c r="TYB55" s="76"/>
      <c r="TYC55" s="76"/>
      <c r="TYD55" s="76"/>
      <c r="TYE55" s="76"/>
      <c r="TYF55" s="76"/>
      <c r="TYG55" s="76"/>
      <c r="TYH55" s="76"/>
      <c r="TYI55" s="76"/>
      <c r="TYJ55" s="76"/>
      <c r="TYK55" s="76"/>
      <c r="TYL55" s="76"/>
      <c r="TYM55" s="76"/>
      <c r="TYN55" s="76"/>
      <c r="TYO55" s="76"/>
      <c r="TYP55" s="76"/>
      <c r="TYQ55" s="76"/>
      <c r="TYR55" s="76"/>
      <c r="TYS55" s="76"/>
      <c r="TYT55" s="76"/>
      <c r="TYU55" s="76"/>
      <c r="TYV55" s="76"/>
      <c r="TYW55" s="76"/>
      <c r="TYX55" s="76"/>
      <c r="TYY55" s="76"/>
      <c r="TYZ55" s="76"/>
      <c r="TZA55" s="76"/>
      <c r="TZB55" s="76"/>
      <c r="TZC55" s="76"/>
      <c r="TZD55" s="76"/>
      <c r="TZE55" s="76"/>
      <c r="TZF55" s="76"/>
      <c r="TZG55" s="76"/>
      <c r="TZH55" s="76"/>
      <c r="TZI55" s="76"/>
      <c r="TZJ55" s="76"/>
      <c r="TZK55" s="76"/>
      <c r="TZL55" s="76"/>
      <c r="TZM55" s="76"/>
      <c r="TZN55" s="76"/>
      <c r="TZO55" s="76"/>
      <c r="TZP55" s="76"/>
      <c r="TZQ55" s="76"/>
      <c r="TZR55" s="76"/>
      <c r="TZS55" s="76"/>
      <c r="TZT55" s="76"/>
      <c r="TZU55" s="76"/>
      <c r="TZV55" s="76"/>
      <c r="TZW55" s="76"/>
      <c r="TZX55" s="76"/>
      <c r="TZY55" s="76"/>
      <c r="TZZ55" s="76"/>
      <c r="UAA55" s="76"/>
      <c r="UAB55" s="76"/>
      <c r="UAC55" s="76"/>
      <c r="UAD55" s="76"/>
      <c r="UAE55" s="76"/>
      <c r="UAF55" s="76"/>
      <c r="UAG55" s="76"/>
      <c r="UAH55" s="76"/>
      <c r="UAI55" s="76"/>
      <c r="UAJ55" s="76"/>
      <c r="UAK55" s="76"/>
      <c r="UAL55" s="76"/>
      <c r="UAM55" s="76"/>
      <c r="UAN55" s="76"/>
      <c r="UAO55" s="76"/>
      <c r="UAP55" s="76"/>
      <c r="UAQ55" s="76"/>
      <c r="UAR55" s="76"/>
      <c r="UAS55" s="76"/>
      <c r="UAT55" s="76"/>
      <c r="UAU55" s="76"/>
      <c r="UAV55" s="76"/>
      <c r="UAW55" s="76"/>
      <c r="UAX55" s="76"/>
      <c r="UAY55" s="76"/>
      <c r="UAZ55" s="76"/>
      <c r="UBA55" s="76"/>
      <c r="UBB55" s="76"/>
      <c r="UBC55" s="76"/>
      <c r="UBD55" s="76"/>
      <c r="UBE55" s="76"/>
      <c r="UBF55" s="76"/>
      <c r="UBG55" s="76"/>
      <c r="UBH55" s="76"/>
      <c r="UBI55" s="76"/>
      <c r="UBJ55" s="76"/>
      <c r="UBK55" s="76"/>
      <c r="UBL55" s="76"/>
      <c r="UBM55" s="76"/>
      <c r="UBN55" s="76"/>
      <c r="UBO55" s="76"/>
      <c r="UBP55" s="76"/>
      <c r="UBQ55" s="76"/>
      <c r="UBR55" s="76"/>
      <c r="UBS55" s="76"/>
      <c r="UBT55" s="76"/>
      <c r="UBU55" s="76"/>
      <c r="UBV55" s="76"/>
      <c r="UBW55" s="76"/>
      <c r="UBX55" s="76"/>
      <c r="UBY55" s="76"/>
      <c r="UBZ55" s="76"/>
      <c r="UCA55" s="76"/>
      <c r="UCB55" s="76"/>
      <c r="UCC55" s="76"/>
      <c r="UCD55" s="76"/>
      <c r="UCE55" s="76"/>
      <c r="UCF55" s="76"/>
      <c r="UCG55" s="76"/>
      <c r="UCH55" s="76"/>
      <c r="UCI55" s="76"/>
      <c r="UCJ55" s="76"/>
      <c r="UCK55" s="76"/>
      <c r="UCL55" s="76"/>
      <c r="UCM55" s="76"/>
      <c r="UCN55" s="76"/>
      <c r="UCO55" s="76"/>
      <c r="UCP55" s="76"/>
      <c r="UCQ55" s="76"/>
      <c r="UCR55" s="76"/>
      <c r="UCS55" s="76"/>
      <c r="UCT55" s="76"/>
      <c r="UCU55" s="76"/>
      <c r="UCV55" s="76"/>
      <c r="UCW55" s="76"/>
      <c r="UCX55" s="76"/>
      <c r="UCY55" s="76"/>
      <c r="UCZ55" s="76"/>
      <c r="UDA55" s="76"/>
      <c r="UDB55" s="76"/>
      <c r="UDC55" s="76"/>
      <c r="UDD55" s="76"/>
      <c r="UDE55" s="76"/>
      <c r="UDF55" s="76"/>
      <c r="UDG55" s="76"/>
      <c r="UDH55" s="76"/>
      <c r="UDI55" s="76"/>
      <c r="UDJ55" s="76"/>
      <c r="UDK55" s="76"/>
      <c r="UDL55" s="76"/>
      <c r="UDM55" s="76"/>
      <c r="UDN55" s="76"/>
      <c r="UDO55" s="76"/>
      <c r="UDP55" s="76"/>
      <c r="UDQ55" s="76"/>
      <c r="UDR55" s="76"/>
      <c r="UDS55" s="76"/>
      <c r="UDT55" s="76"/>
      <c r="UDU55" s="76"/>
      <c r="UDV55" s="76"/>
      <c r="UDW55" s="76"/>
      <c r="UDX55" s="76"/>
      <c r="UDY55" s="76"/>
      <c r="UDZ55" s="76"/>
      <c r="UEA55" s="76"/>
      <c r="UEB55" s="76"/>
      <c r="UEC55" s="76"/>
      <c r="UED55" s="76"/>
      <c r="UEE55" s="76"/>
      <c r="UEF55" s="76"/>
      <c r="UEG55" s="76"/>
      <c r="UEH55" s="76"/>
      <c r="UEI55" s="76"/>
      <c r="UEJ55" s="76"/>
      <c r="UEK55" s="76"/>
      <c r="UEL55" s="76"/>
      <c r="UEM55" s="76"/>
      <c r="UEN55" s="76"/>
      <c r="UEO55" s="76"/>
      <c r="UEP55" s="76"/>
      <c r="UEQ55" s="76"/>
      <c r="UER55" s="76"/>
      <c r="UES55" s="76"/>
      <c r="UET55" s="76"/>
      <c r="UEU55" s="76"/>
      <c r="UEV55" s="76"/>
      <c r="UEW55" s="76"/>
      <c r="UEX55" s="76"/>
      <c r="UEY55" s="76"/>
      <c r="UEZ55" s="76"/>
      <c r="UFA55" s="76"/>
      <c r="UFB55" s="76"/>
      <c r="UFC55" s="76"/>
      <c r="UFD55" s="76"/>
      <c r="UFE55" s="76"/>
      <c r="UFF55" s="76"/>
      <c r="UFG55" s="76"/>
      <c r="UFH55" s="76"/>
      <c r="UFI55" s="76"/>
      <c r="UFJ55" s="76"/>
      <c r="UFK55" s="76"/>
      <c r="UFL55" s="76"/>
      <c r="UFM55" s="76"/>
      <c r="UFN55" s="76"/>
      <c r="UFO55" s="76"/>
      <c r="UFP55" s="76"/>
      <c r="UFQ55" s="76"/>
      <c r="UFR55" s="76"/>
      <c r="UFS55" s="76"/>
      <c r="UFT55" s="76"/>
      <c r="UFU55" s="76"/>
      <c r="UFV55" s="76"/>
      <c r="UFW55" s="76"/>
      <c r="UFX55" s="76"/>
      <c r="UFY55" s="76"/>
      <c r="UFZ55" s="76"/>
      <c r="UGA55" s="76"/>
      <c r="UGB55" s="76"/>
      <c r="UGC55" s="76"/>
      <c r="UGD55" s="76"/>
      <c r="UGE55" s="76"/>
      <c r="UGF55" s="76"/>
      <c r="UGG55" s="76"/>
      <c r="UGH55" s="76"/>
      <c r="UGI55" s="76"/>
      <c r="UGJ55" s="76"/>
      <c r="UGK55" s="76"/>
      <c r="UGL55" s="76"/>
      <c r="UGM55" s="76"/>
      <c r="UGN55" s="76"/>
      <c r="UGO55" s="76"/>
      <c r="UGP55" s="76"/>
      <c r="UGQ55" s="76"/>
      <c r="UGR55" s="76"/>
      <c r="UGS55" s="76"/>
      <c r="UGT55" s="76"/>
      <c r="UGU55" s="76"/>
      <c r="UGV55" s="76"/>
      <c r="UGW55" s="76"/>
      <c r="UGX55" s="76"/>
      <c r="UGY55" s="76"/>
      <c r="UGZ55" s="76"/>
      <c r="UHA55" s="76"/>
      <c r="UHB55" s="76"/>
      <c r="UHC55" s="76"/>
      <c r="UHD55" s="76"/>
      <c r="UHE55" s="76"/>
      <c r="UHF55" s="76"/>
      <c r="UHG55" s="76"/>
      <c r="UHH55" s="76"/>
      <c r="UHI55" s="76"/>
      <c r="UHJ55" s="76"/>
      <c r="UHK55" s="76"/>
      <c r="UHL55" s="76"/>
      <c r="UHM55" s="76"/>
      <c r="UHN55" s="76"/>
      <c r="UHO55" s="76"/>
      <c r="UHP55" s="76"/>
      <c r="UHQ55" s="76"/>
      <c r="UHR55" s="76"/>
      <c r="UHS55" s="76"/>
      <c r="UHT55" s="76"/>
      <c r="UHU55" s="76"/>
      <c r="UHV55" s="76"/>
      <c r="UHW55" s="76"/>
      <c r="UHX55" s="76"/>
      <c r="UHY55" s="76"/>
      <c r="UHZ55" s="76"/>
      <c r="UIA55" s="76"/>
      <c r="UIB55" s="76"/>
      <c r="UIC55" s="76"/>
      <c r="UID55" s="76"/>
      <c r="UIE55" s="76"/>
      <c r="UIF55" s="76"/>
      <c r="UIG55" s="76"/>
      <c r="UIH55" s="76"/>
      <c r="UII55" s="76"/>
      <c r="UIJ55" s="76"/>
      <c r="UIK55" s="76"/>
      <c r="UIL55" s="76"/>
      <c r="UIM55" s="76"/>
      <c r="UIN55" s="76"/>
      <c r="UIO55" s="76"/>
      <c r="UIP55" s="76"/>
      <c r="UIQ55" s="76"/>
      <c r="UIR55" s="76"/>
      <c r="UIS55" s="76"/>
      <c r="UIT55" s="76"/>
      <c r="UIU55" s="76"/>
      <c r="UIV55" s="76"/>
      <c r="UIW55" s="76"/>
      <c r="UIX55" s="76"/>
      <c r="UIY55" s="76"/>
      <c r="UIZ55" s="76"/>
      <c r="UJA55" s="76"/>
      <c r="UJB55" s="76"/>
      <c r="UJC55" s="76"/>
      <c r="UJD55" s="76"/>
      <c r="UJE55" s="76"/>
      <c r="UJF55" s="76"/>
      <c r="UJG55" s="76"/>
      <c r="UJH55" s="76"/>
      <c r="UJI55" s="76"/>
      <c r="UJJ55" s="76"/>
      <c r="UJK55" s="76"/>
      <c r="UJL55" s="76"/>
      <c r="UJM55" s="76"/>
      <c r="UJN55" s="76"/>
      <c r="UJO55" s="76"/>
      <c r="UJP55" s="76"/>
      <c r="UJQ55" s="76"/>
      <c r="UJR55" s="76"/>
      <c r="UJS55" s="76"/>
      <c r="UJT55" s="76"/>
      <c r="UJU55" s="76"/>
      <c r="UJV55" s="76"/>
      <c r="UJW55" s="76"/>
      <c r="UJX55" s="76"/>
      <c r="UJY55" s="76"/>
      <c r="UJZ55" s="76"/>
      <c r="UKA55" s="76"/>
      <c r="UKB55" s="76"/>
      <c r="UKC55" s="76"/>
      <c r="UKD55" s="76"/>
      <c r="UKE55" s="76"/>
      <c r="UKF55" s="76"/>
      <c r="UKG55" s="76"/>
      <c r="UKH55" s="76"/>
      <c r="UKI55" s="76"/>
      <c r="UKJ55" s="76"/>
      <c r="UKK55" s="76"/>
      <c r="UKL55" s="76"/>
      <c r="UKM55" s="76"/>
      <c r="UKN55" s="76"/>
      <c r="UKO55" s="76"/>
      <c r="UKP55" s="76"/>
      <c r="UKQ55" s="76"/>
      <c r="UKR55" s="76"/>
      <c r="UKS55" s="76"/>
      <c r="UKT55" s="76"/>
      <c r="UKU55" s="76"/>
      <c r="UKV55" s="76"/>
      <c r="UKW55" s="76"/>
      <c r="UKX55" s="76"/>
      <c r="UKY55" s="76"/>
      <c r="UKZ55" s="76"/>
      <c r="ULA55" s="76"/>
      <c r="ULB55" s="76"/>
      <c r="ULC55" s="76"/>
      <c r="ULD55" s="76"/>
      <c r="ULE55" s="76"/>
      <c r="ULF55" s="76"/>
      <c r="ULG55" s="76"/>
      <c r="ULH55" s="76"/>
      <c r="ULI55" s="76"/>
      <c r="ULJ55" s="76"/>
      <c r="ULK55" s="76"/>
      <c r="ULL55" s="76"/>
      <c r="ULM55" s="76"/>
      <c r="ULN55" s="76"/>
      <c r="ULO55" s="76"/>
      <c r="ULP55" s="76"/>
      <c r="ULQ55" s="76"/>
      <c r="ULR55" s="76"/>
      <c r="ULS55" s="76"/>
      <c r="ULT55" s="76"/>
      <c r="ULU55" s="76"/>
      <c r="ULV55" s="76"/>
      <c r="ULW55" s="76"/>
      <c r="ULX55" s="76"/>
      <c r="ULY55" s="76"/>
      <c r="ULZ55" s="76"/>
      <c r="UMA55" s="76"/>
      <c r="UMB55" s="76"/>
      <c r="UMC55" s="76"/>
      <c r="UMD55" s="76"/>
      <c r="UME55" s="76"/>
      <c r="UMF55" s="76"/>
      <c r="UMG55" s="76"/>
      <c r="UMH55" s="76"/>
      <c r="UMI55" s="76"/>
      <c r="UMJ55" s="76"/>
      <c r="UMK55" s="76"/>
      <c r="UML55" s="76"/>
      <c r="UMM55" s="76"/>
      <c r="UMN55" s="76"/>
      <c r="UMO55" s="76"/>
      <c r="UMP55" s="76"/>
      <c r="UMQ55" s="76"/>
      <c r="UMR55" s="76"/>
      <c r="UMS55" s="76"/>
      <c r="UMT55" s="76"/>
      <c r="UMU55" s="76"/>
      <c r="UMV55" s="76"/>
      <c r="UMW55" s="76"/>
      <c r="UMX55" s="76"/>
      <c r="UMY55" s="76"/>
      <c r="UMZ55" s="76"/>
      <c r="UNA55" s="76"/>
      <c r="UNB55" s="76"/>
      <c r="UNC55" s="76"/>
      <c r="UND55" s="76"/>
      <c r="UNE55" s="76"/>
      <c r="UNF55" s="76"/>
      <c r="UNG55" s="76"/>
      <c r="UNH55" s="76"/>
      <c r="UNI55" s="76"/>
      <c r="UNJ55" s="76"/>
      <c r="UNK55" s="76"/>
      <c r="UNL55" s="76"/>
      <c r="UNM55" s="76"/>
      <c r="UNN55" s="76"/>
      <c r="UNO55" s="76"/>
      <c r="UNP55" s="76"/>
      <c r="UNQ55" s="76"/>
      <c r="UNR55" s="76"/>
      <c r="UNS55" s="76"/>
      <c r="UNT55" s="76"/>
      <c r="UNU55" s="76"/>
      <c r="UNV55" s="76"/>
      <c r="UNW55" s="76"/>
      <c r="UNX55" s="76"/>
      <c r="UNY55" s="76"/>
      <c r="UNZ55" s="76"/>
      <c r="UOA55" s="76"/>
      <c r="UOB55" s="76"/>
      <c r="UOC55" s="76"/>
      <c r="UOD55" s="76"/>
      <c r="UOE55" s="76"/>
      <c r="UOF55" s="76"/>
      <c r="UOG55" s="76"/>
      <c r="UOH55" s="76"/>
      <c r="UOI55" s="76"/>
      <c r="UOJ55" s="76"/>
      <c r="UOK55" s="76"/>
      <c r="UOL55" s="76"/>
      <c r="UOM55" s="76"/>
      <c r="UON55" s="76"/>
      <c r="UOO55" s="76"/>
      <c r="UOP55" s="76"/>
      <c r="UOQ55" s="76"/>
      <c r="UOR55" s="76"/>
      <c r="UOS55" s="76"/>
      <c r="UOT55" s="76"/>
      <c r="UOU55" s="76"/>
      <c r="UOV55" s="76"/>
      <c r="UOW55" s="76"/>
      <c r="UOX55" s="76"/>
      <c r="UOY55" s="76"/>
      <c r="UOZ55" s="76"/>
      <c r="UPA55" s="76"/>
      <c r="UPB55" s="76"/>
      <c r="UPC55" s="76"/>
      <c r="UPD55" s="76"/>
      <c r="UPE55" s="76"/>
      <c r="UPF55" s="76"/>
      <c r="UPG55" s="76"/>
      <c r="UPH55" s="76"/>
      <c r="UPI55" s="76"/>
      <c r="UPJ55" s="76"/>
      <c r="UPK55" s="76"/>
      <c r="UPL55" s="76"/>
      <c r="UPM55" s="76"/>
      <c r="UPN55" s="76"/>
      <c r="UPO55" s="76"/>
      <c r="UPP55" s="76"/>
      <c r="UPQ55" s="76"/>
      <c r="UPR55" s="76"/>
      <c r="UPS55" s="76"/>
      <c r="UPT55" s="76"/>
      <c r="UPU55" s="76"/>
      <c r="UPV55" s="76"/>
      <c r="UPW55" s="76"/>
      <c r="UPX55" s="76"/>
      <c r="UPY55" s="76"/>
      <c r="UPZ55" s="76"/>
      <c r="UQA55" s="76"/>
      <c r="UQB55" s="76"/>
      <c r="UQC55" s="76"/>
      <c r="UQD55" s="76"/>
      <c r="UQE55" s="76"/>
      <c r="UQF55" s="76"/>
      <c r="UQG55" s="76"/>
      <c r="UQH55" s="76"/>
      <c r="UQI55" s="76"/>
      <c r="UQJ55" s="76"/>
      <c r="UQK55" s="76"/>
      <c r="UQL55" s="76"/>
      <c r="UQM55" s="76"/>
      <c r="UQN55" s="76"/>
      <c r="UQO55" s="76"/>
      <c r="UQP55" s="76"/>
      <c r="UQQ55" s="76"/>
      <c r="UQR55" s="76"/>
      <c r="UQS55" s="76"/>
      <c r="UQT55" s="76"/>
      <c r="UQU55" s="76"/>
      <c r="UQV55" s="76"/>
      <c r="UQW55" s="76"/>
      <c r="UQX55" s="76"/>
      <c r="UQY55" s="76"/>
      <c r="UQZ55" s="76"/>
      <c r="URA55" s="76"/>
      <c r="URB55" s="76"/>
      <c r="URC55" s="76"/>
      <c r="URD55" s="76"/>
      <c r="URE55" s="76"/>
      <c r="URF55" s="76"/>
      <c r="URG55" s="76"/>
      <c r="URH55" s="76"/>
      <c r="URI55" s="76"/>
      <c r="URJ55" s="76"/>
      <c r="URK55" s="76"/>
      <c r="URL55" s="76"/>
      <c r="URM55" s="76"/>
      <c r="URN55" s="76"/>
      <c r="URO55" s="76"/>
      <c r="URP55" s="76"/>
      <c r="URQ55" s="76"/>
      <c r="URR55" s="76"/>
      <c r="URS55" s="76"/>
      <c r="URT55" s="76"/>
      <c r="URU55" s="76"/>
      <c r="URV55" s="76"/>
      <c r="URW55" s="76"/>
      <c r="URX55" s="76"/>
      <c r="URY55" s="76"/>
      <c r="URZ55" s="76"/>
      <c r="USA55" s="76"/>
      <c r="USB55" s="76"/>
      <c r="USC55" s="76"/>
      <c r="USD55" s="76"/>
      <c r="USE55" s="76"/>
      <c r="USF55" s="76"/>
      <c r="USG55" s="76"/>
      <c r="USH55" s="76"/>
      <c r="USI55" s="76"/>
      <c r="USJ55" s="76"/>
      <c r="USK55" s="76"/>
      <c r="USL55" s="76"/>
      <c r="USM55" s="76"/>
      <c r="USN55" s="76"/>
      <c r="USO55" s="76"/>
      <c r="USP55" s="76"/>
      <c r="USQ55" s="76"/>
      <c r="USR55" s="76"/>
      <c r="USS55" s="76"/>
      <c r="UST55" s="76"/>
      <c r="USU55" s="76"/>
      <c r="USV55" s="76"/>
      <c r="USW55" s="76"/>
      <c r="USX55" s="76"/>
      <c r="USY55" s="76"/>
      <c r="USZ55" s="76"/>
      <c r="UTA55" s="76"/>
      <c r="UTB55" s="76"/>
      <c r="UTC55" s="76"/>
      <c r="UTD55" s="76"/>
      <c r="UTE55" s="76"/>
      <c r="UTF55" s="76"/>
      <c r="UTG55" s="76"/>
      <c r="UTH55" s="76"/>
      <c r="UTI55" s="76"/>
      <c r="UTJ55" s="76"/>
      <c r="UTK55" s="76"/>
      <c r="UTL55" s="76"/>
      <c r="UTM55" s="76"/>
      <c r="UTN55" s="76"/>
      <c r="UTO55" s="76"/>
      <c r="UTP55" s="76"/>
      <c r="UTQ55" s="76"/>
      <c r="UTR55" s="76"/>
      <c r="UTS55" s="76"/>
      <c r="UTT55" s="76"/>
      <c r="UTU55" s="76"/>
      <c r="UTV55" s="76"/>
      <c r="UTW55" s="76"/>
      <c r="UTX55" s="76"/>
      <c r="UTY55" s="76"/>
      <c r="UTZ55" s="76"/>
      <c r="UUA55" s="76"/>
      <c r="UUB55" s="76"/>
      <c r="UUC55" s="76"/>
      <c r="UUD55" s="76"/>
      <c r="UUE55" s="76"/>
      <c r="UUF55" s="76"/>
      <c r="UUG55" s="76"/>
      <c r="UUH55" s="76"/>
      <c r="UUI55" s="76"/>
      <c r="UUJ55" s="76"/>
      <c r="UUK55" s="76"/>
      <c r="UUL55" s="76"/>
      <c r="UUM55" s="76"/>
      <c r="UUN55" s="76"/>
      <c r="UUO55" s="76"/>
      <c r="UUP55" s="76"/>
      <c r="UUQ55" s="76"/>
      <c r="UUR55" s="76"/>
      <c r="UUS55" s="76"/>
      <c r="UUT55" s="76"/>
      <c r="UUU55" s="76"/>
      <c r="UUV55" s="76"/>
      <c r="UUW55" s="76"/>
      <c r="UUX55" s="76"/>
      <c r="UUY55" s="76"/>
      <c r="UUZ55" s="76"/>
      <c r="UVA55" s="76"/>
      <c r="UVB55" s="76"/>
      <c r="UVC55" s="76"/>
      <c r="UVD55" s="76"/>
      <c r="UVE55" s="76"/>
      <c r="UVF55" s="76"/>
      <c r="UVG55" s="76"/>
      <c r="UVH55" s="76"/>
      <c r="UVI55" s="76"/>
      <c r="UVJ55" s="76"/>
      <c r="UVK55" s="76"/>
      <c r="UVL55" s="76"/>
      <c r="UVM55" s="76"/>
      <c r="UVN55" s="76"/>
      <c r="UVO55" s="76"/>
      <c r="UVP55" s="76"/>
      <c r="UVQ55" s="76"/>
      <c r="UVR55" s="76"/>
      <c r="UVS55" s="76"/>
      <c r="UVT55" s="76"/>
      <c r="UVU55" s="76"/>
      <c r="UVV55" s="76"/>
      <c r="UVW55" s="76"/>
      <c r="UVX55" s="76"/>
      <c r="UVY55" s="76"/>
      <c r="UVZ55" s="76"/>
      <c r="UWA55" s="76"/>
      <c r="UWB55" s="76"/>
      <c r="UWC55" s="76"/>
      <c r="UWD55" s="76"/>
      <c r="UWE55" s="76"/>
      <c r="UWF55" s="76"/>
      <c r="UWG55" s="76"/>
      <c r="UWH55" s="76"/>
      <c r="UWI55" s="76"/>
      <c r="UWJ55" s="76"/>
      <c r="UWK55" s="76"/>
      <c r="UWL55" s="76"/>
      <c r="UWM55" s="76"/>
      <c r="UWN55" s="76"/>
      <c r="UWO55" s="76"/>
      <c r="UWP55" s="76"/>
      <c r="UWQ55" s="76"/>
      <c r="UWR55" s="76"/>
      <c r="UWS55" s="76"/>
      <c r="UWT55" s="76"/>
      <c r="UWU55" s="76"/>
      <c r="UWV55" s="76"/>
      <c r="UWW55" s="76"/>
      <c r="UWX55" s="76"/>
      <c r="UWY55" s="76"/>
      <c r="UWZ55" s="76"/>
      <c r="UXA55" s="76"/>
      <c r="UXB55" s="76"/>
      <c r="UXC55" s="76"/>
      <c r="UXD55" s="76"/>
      <c r="UXE55" s="76"/>
      <c r="UXF55" s="76"/>
      <c r="UXG55" s="76"/>
      <c r="UXH55" s="76"/>
      <c r="UXI55" s="76"/>
      <c r="UXJ55" s="76"/>
      <c r="UXK55" s="76"/>
      <c r="UXL55" s="76"/>
      <c r="UXM55" s="76"/>
      <c r="UXN55" s="76"/>
      <c r="UXO55" s="76"/>
      <c r="UXP55" s="76"/>
      <c r="UXQ55" s="76"/>
      <c r="UXR55" s="76"/>
      <c r="UXS55" s="76"/>
      <c r="UXT55" s="76"/>
      <c r="UXU55" s="76"/>
      <c r="UXV55" s="76"/>
      <c r="UXW55" s="76"/>
      <c r="UXX55" s="76"/>
      <c r="UXY55" s="76"/>
      <c r="UXZ55" s="76"/>
      <c r="UYA55" s="76"/>
      <c r="UYB55" s="76"/>
      <c r="UYC55" s="76"/>
      <c r="UYD55" s="76"/>
      <c r="UYE55" s="76"/>
      <c r="UYF55" s="76"/>
      <c r="UYG55" s="76"/>
      <c r="UYH55" s="76"/>
      <c r="UYI55" s="76"/>
      <c r="UYJ55" s="76"/>
      <c r="UYK55" s="76"/>
      <c r="UYL55" s="76"/>
      <c r="UYM55" s="76"/>
      <c r="UYN55" s="76"/>
      <c r="UYO55" s="76"/>
      <c r="UYP55" s="76"/>
      <c r="UYQ55" s="76"/>
      <c r="UYR55" s="76"/>
      <c r="UYS55" s="76"/>
      <c r="UYT55" s="76"/>
      <c r="UYU55" s="76"/>
      <c r="UYV55" s="76"/>
      <c r="UYW55" s="76"/>
      <c r="UYX55" s="76"/>
      <c r="UYY55" s="76"/>
      <c r="UYZ55" s="76"/>
      <c r="UZA55" s="76"/>
      <c r="UZB55" s="76"/>
      <c r="UZC55" s="76"/>
      <c r="UZD55" s="76"/>
      <c r="UZE55" s="76"/>
      <c r="UZF55" s="76"/>
      <c r="UZG55" s="76"/>
      <c r="UZH55" s="76"/>
      <c r="UZI55" s="76"/>
      <c r="UZJ55" s="76"/>
      <c r="UZK55" s="76"/>
      <c r="UZL55" s="76"/>
      <c r="UZM55" s="76"/>
      <c r="UZN55" s="76"/>
      <c r="UZO55" s="76"/>
      <c r="UZP55" s="76"/>
      <c r="UZQ55" s="76"/>
      <c r="UZR55" s="76"/>
      <c r="UZS55" s="76"/>
      <c r="UZT55" s="76"/>
      <c r="UZU55" s="76"/>
      <c r="UZV55" s="76"/>
      <c r="UZW55" s="76"/>
      <c r="UZX55" s="76"/>
      <c r="UZY55" s="76"/>
      <c r="UZZ55" s="76"/>
      <c r="VAA55" s="76"/>
      <c r="VAB55" s="76"/>
      <c r="VAC55" s="76"/>
      <c r="VAD55" s="76"/>
      <c r="VAE55" s="76"/>
      <c r="VAF55" s="76"/>
      <c r="VAG55" s="76"/>
      <c r="VAH55" s="76"/>
      <c r="VAI55" s="76"/>
      <c r="VAJ55" s="76"/>
      <c r="VAK55" s="76"/>
      <c r="VAL55" s="76"/>
      <c r="VAM55" s="76"/>
      <c r="VAN55" s="76"/>
      <c r="VAO55" s="76"/>
      <c r="VAP55" s="76"/>
      <c r="VAQ55" s="76"/>
      <c r="VAR55" s="76"/>
      <c r="VAS55" s="76"/>
      <c r="VAT55" s="76"/>
      <c r="VAU55" s="76"/>
      <c r="VAV55" s="76"/>
      <c r="VAW55" s="76"/>
      <c r="VAX55" s="76"/>
      <c r="VAY55" s="76"/>
      <c r="VAZ55" s="76"/>
      <c r="VBA55" s="76"/>
      <c r="VBB55" s="76"/>
      <c r="VBC55" s="76"/>
      <c r="VBD55" s="76"/>
      <c r="VBE55" s="76"/>
      <c r="VBF55" s="76"/>
      <c r="VBG55" s="76"/>
      <c r="VBH55" s="76"/>
      <c r="VBI55" s="76"/>
      <c r="VBJ55" s="76"/>
      <c r="VBK55" s="76"/>
      <c r="VBL55" s="76"/>
      <c r="VBM55" s="76"/>
      <c r="VBN55" s="76"/>
      <c r="VBO55" s="76"/>
      <c r="VBP55" s="76"/>
      <c r="VBQ55" s="76"/>
      <c r="VBR55" s="76"/>
      <c r="VBS55" s="76"/>
      <c r="VBT55" s="76"/>
      <c r="VBU55" s="76"/>
      <c r="VBV55" s="76"/>
      <c r="VBW55" s="76"/>
      <c r="VBX55" s="76"/>
      <c r="VBY55" s="76"/>
      <c r="VBZ55" s="76"/>
      <c r="VCA55" s="76"/>
      <c r="VCB55" s="76"/>
      <c r="VCC55" s="76"/>
      <c r="VCD55" s="76"/>
      <c r="VCE55" s="76"/>
      <c r="VCF55" s="76"/>
      <c r="VCG55" s="76"/>
      <c r="VCH55" s="76"/>
      <c r="VCI55" s="76"/>
      <c r="VCJ55" s="76"/>
      <c r="VCK55" s="76"/>
      <c r="VCL55" s="76"/>
      <c r="VCM55" s="76"/>
      <c r="VCN55" s="76"/>
      <c r="VCO55" s="76"/>
      <c r="VCP55" s="76"/>
      <c r="VCQ55" s="76"/>
      <c r="VCR55" s="76"/>
      <c r="VCS55" s="76"/>
      <c r="VCT55" s="76"/>
      <c r="VCU55" s="76"/>
      <c r="VCV55" s="76"/>
      <c r="VCW55" s="76"/>
      <c r="VCX55" s="76"/>
      <c r="VCY55" s="76"/>
      <c r="VCZ55" s="76"/>
      <c r="VDA55" s="76"/>
      <c r="VDB55" s="76"/>
      <c r="VDC55" s="76"/>
      <c r="VDD55" s="76"/>
      <c r="VDE55" s="76"/>
      <c r="VDF55" s="76"/>
      <c r="VDG55" s="76"/>
      <c r="VDH55" s="76"/>
      <c r="VDI55" s="76"/>
      <c r="VDJ55" s="76"/>
      <c r="VDK55" s="76"/>
      <c r="VDL55" s="76"/>
      <c r="VDM55" s="76"/>
      <c r="VDN55" s="76"/>
      <c r="VDO55" s="76"/>
      <c r="VDP55" s="76"/>
      <c r="VDQ55" s="76"/>
      <c r="VDR55" s="76"/>
      <c r="VDS55" s="76"/>
      <c r="VDT55" s="76"/>
      <c r="VDU55" s="76"/>
      <c r="VDV55" s="76"/>
      <c r="VDW55" s="76"/>
      <c r="VDX55" s="76"/>
      <c r="VDY55" s="76"/>
      <c r="VDZ55" s="76"/>
      <c r="VEA55" s="76"/>
      <c r="VEB55" s="76"/>
      <c r="VEC55" s="76"/>
      <c r="VED55" s="76"/>
      <c r="VEE55" s="76"/>
      <c r="VEF55" s="76"/>
      <c r="VEG55" s="76"/>
      <c r="VEH55" s="76"/>
      <c r="VEI55" s="76"/>
      <c r="VEJ55" s="76"/>
      <c r="VEK55" s="76"/>
      <c r="VEL55" s="76"/>
      <c r="VEM55" s="76"/>
      <c r="VEN55" s="76"/>
      <c r="VEO55" s="76"/>
      <c r="VEP55" s="76"/>
      <c r="VEQ55" s="76"/>
      <c r="VER55" s="76"/>
      <c r="VES55" s="76"/>
      <c r="VET55" s="76"/>
      <c r="VEU55" s="76"/>
      <c r="VEV55" s="76"/>
      <c r="VEW55" s="76"/>
      <c r="VEX55" s="76"/>
      <c r="VEY55" s="76"/>
      <c r="VEZ55" s="76"/>
      <c r="VFA55" s="76"/>
      <c r="VFB55" s="76"/>
      <c r="VFC55" s="76"/>
      <c r="VFD55" s="76"/>
      <c r="VFE55" s="76"/>
      <c r="VFF55" s="76"/>
      <c r="VFG55" s="76"/>
      <c r="VFH55" s="76"/>
      <c r="VFI55" s="76"/>
      <c r="VFJ55" s="76"/>
      <c r="VFK55" s="76"/>
      <c r="VFL55" s="76"/>
      <c r="VFM55" s="76"/>
      <c r="VFN55" s="76"/>
      <c r="VFO55" s="76"/>
      <c r="VFP55" s="76"/>
      <c r="VFQ55" s="76"/>
      <c r="VFR55" s="76"/>
      <c r="VFS55" s="76"/>
      <c r="VFT55" s="76"/>
      <c r="VFU55" s="76"/>
      <c r="VFV55" s="76"/>
      <c r="VFW55" s="76"/>
      <c r="VFX55" s="76"/>
      <c r="VFY55" s="76"/>
      <c r="VFZ55" s="76"/>
      <c r="VGA55" s="76"/>
      <c r="VGB55" s="76"/>
      <c r="VGC55" s="76"/>
      <c r="VGD55" s="76"/>
      <c r="VGE55" s="76"/>
      <c r="VGF55" s="76"/>
      <c r="VGG55" s="76"/>
      <c r="VGH55" s="76"/>
      <c r="VGI55" s="76"/>
      <c r="VGJ55" s="76"/>
      <c r="VGK55" s="76"/>
      <c r="VGL55" s="76"/>
      <c r="VGM55" s="76"/>
      <c r="VGN55" s="76"/>
      <c r="VGO55" s="76"/>
      <c r="VGP55" s="76"/>
      <c r="VGQ55" s="76"/>
      <c r="VGR55" s="76"/>
      <c r="VGS55" s="76"/>
      <c r="VGT55" s="76"/>
      <c r="VGU55" s="76"/>
      <c r="VGV55" s="76"/>
      <c r="VGW55" s="76"/>
      <c r="VGX55" s="76"/>
      <c r="VGY55" s="76"/>
      <c r="VGZ55" s="76"/>
      <c r="VHA55" s="76"/>
      <c r="VHB55" s="76"/>
      <c r="VHC55" s="76"/>
      <c r="VHD55" s="76"/>
      <c r="VHE55" s="76"/>
      <c r="VHF55" s="76"/>
      <c r="VHG55" s="76"/>
      <c r="VHH55" s="76"/>
      <c r="VHI55" s="76"/>
      <c r="VHJ55" s="76"/>
      <c r="VHK55" s="76"/>
      <c r="VHL55" s="76"/>
      <c r="VHM55" s="76"/>
      <c r="VHN55" s="76"/>
      <c r="VHO55" s="76"/>
      <c r="VHP55" s="76"/>
      <c r="VHQ55" s="76"/>
      <c r="VHR55" s="76"/>
      <c r="VHS55" s="76"/>
      <c r="VHT55" s="76"/>
      <c r="VHU55" s="76"/>
      <c r="VHV55" s="76"/>
      <c r="VHW55" s="76"/>
      <c r="VHX55" s="76"/>
      <c r="VHY55" s="76"/>
      <c r="VHZ55" s="76"/>
      <c r="VIA55" s="76"/>
      <c r="VIB55" s="76"/>
      <c r="VIC55" s="76"/>
      <c r="VID55" s="76"/>
      <c r="VIE55" s="76"/>
      <c r="VIF55" s="76"/>
      <c r="VIG55" s="76"/>
      <c r="VIH55" s="76"/>
      <c r="VII55" s="76"/>
      <c r="VIJ55" s="76"/>
      <c r="VIK55" s="76"/>
      <c r="VIL55" s="76"/>
      <c r="VIM55" s="76"/>
      <c r="VIN55" s="76"/>
      <c r="VIO55" s="76"/>
      <c r="VIP55" s="76"/>
      <c r="VIQ55" s="76"/>
      <c r="VIR55" s="76"/>
      <c r="VIS55" s="76"/>
      <c r="VIT55" s="76"/>
      <c r="VIU55" s="76"/>
      <c r="VIV55" s="76"/>
      <c r="VIW55" s="76"/>
      <c r="VIX55" s="76"/>
      <c r="VIY55" s="76"/>
      <c r="VIZ55" s="76"/>
      <c r="VJA55" s="76"/>
      <c r="VJB55" s="76"/>
      <c r="VJC55" s="76"/>
      <c r="VJD55" s="76"/>
      <c r="VJE55" s="76"/>
      <c r="VJF55" s="76"/>
      <c r="VJG55" s="76"/>
      <c r="VJH55" s="76"/>
      <c r="VJI55" s="76"/>
      <c r="VJJ55" s="76"/>
      <c r="VJK55" s="76"/>
      <c r="VJL55" s="76"/>
      <c r="VJM55" s="76"/>
      <c r="VJN55" s="76"/>
      <c r="VJO55" s="76"/>
      <c r="VJP55" s="76"/>
      <c r="VJQ55" s="76"/>
      <c r="VJR55" s="76"/>
      <c r="VJS55" s="76"/>
      <c r="VJT55" s="76"/>
      <c r="VJU55" s="76"/>
      <c r="VJV55" s="76"/>
      <c r="VJW55" s="76"/>
      <c r="VJX55" s="76"/>
      <c r="VJY55" s="76"/>
      <c r="VJZ55" s="76"/>
      <c r="VKA55" s="76"/>
      <c r="VKB55" s="76"/>
      <c r="VKC55" s="76"/>
      <c r="VKD55" s="76"/>
      <c r="VKE55" s="76"/>
      <c r="VKF55" s="76"/>
      <c r="VKG55" s="76"/>
      <c r="VKH55" s="76"/>
      <c r="VKI55" s="76"/>
      <c r="VKJ55" s="76"/>
      <c r="VKK55" s="76"/>
      <c r="VKL55" s="76"/>
      <c r="VKM55" s="76"/>
      <c r="VKN55" s="76"/>
      <c r="VKO55" s="76"/>
      <c r="VKP55" s="76"/>
      <c r="VKQ55" s="76"/>
      <c r="VKR55" s="76"/>
      <c r="VKS55" s="76"/>
      <c r="VKT55" s="76"/>
      <c r="VKU55" s="76"/>
      <c r="VKV55" s="76"/>
      <c r="VKW55" s="76"/>
      <c r="VKX55" s="76"/>
      <c r="VKY55" s="76"/>
      <c r="VKZ55" s="76"/>
      <c r="VLA55" s="76"/>
      <c r="VLB55" s="76"/>
      <c r="VLC55" s="76"/>
      <c r="VLD55" s="76"/>
      <c r="VLE55" s="76"/>
      <c r="VLF55" s="76"/>
      <c r="VLG55" s="76"/>
      <c r="VLH55" s="76"/>
      <c r="VLI55" s="76"/>
      <c r="VLJ55" s="76"/>
      <c r="VLK55" s="76"/>
      <c r="VLL55" s="76"/>
      <c r="VLM55" s="76"/>
      <c r="VLN55" s="76"/>
      <c r="VLO55" s="76"/>
      <c r="VLP55" s="76"/>
      <c r="VLQ55" s="76"/>
      <c r="VLR55" s="76"/>
      <c r="VLS55" s="76"/>
      <c r="VLT55" s="76"/>
      <c r="VLU55" s="76"/>
      <c r="VLV55" s="76"/>
      <c r="VLW55" s="76"/>
      <c r="VLX55" s="76"/>
      <c r="VLY55" s="76"/>
      <c r="VLZ55" s="76"/>
      <c r="VMA55" s="76"/>
      <c r="VMB55" s="76"/>
      <c r="VMC55" s="76"/>
      <c r="VMD55" s="76"/>
      <c r="VME55" s="76"/>
      <c r="VMF55" s="76"/>
      <c r="VMG55" s="76"/>
      <c r="VMH55" s="76"/>
      <c r="VMI55" s="76"/>
      <c r="VMJ55" s="76"/>
      <c r="VMK55" s="76"/>
      <c r="VML55" s="76"/>
      <c r="VMM55" s="76"/>
      <c r="VMN55" s="76"/>
      <c r="VMO55" s="76"/>
      <c r="VMP55" s="76"/>
      <c r="VMQ55" s="76"/>
      <c r="VMR55" s="76"/>
      <c r="VMS55" s="76"/>
      <c r="VMT55" s="76"/>
      <c r="VMU55" s="76"/>
      <c r="VMV55" s="76"/>
      <c r="VMW55" s="76"/>
      <c r="VMX55" s="76"/>
      <c r="VMY55" s="76"/>
      <c r="VMZ55" s="76"/>
      <c r="VNA55" s="76"/>
      <c r="VNB55" s="76"/>
      <c r="VNC55" s="76"/>
      <c r="VND55" s="76"/>
      <c r="VNE55" s="76"/>
      <c r="VNF55" s="76"/>
      <c r="VNG55" s="76"/>
      <c r="VNH55" s="76"/>
      <c r="VNI55" s="76"/>
      <c r="VNJ55" s="76"/>
      <c r="VNK55" s="76"/>
      <c r="VNL55" s="76"/>
      <c r="VNM55" s="76"/>
      <c r="VNN55" s="76"/>
      <c r="VNO55" s="76"/>
      <c r="VNP55" s="76"/>
      <c r="VNQ55" s="76"/>
      <c r="VNR55" s="76"/>
      <c r="VNS55" s="76"/>
      <c r="VNT55" s="76"/>
      <c r="VNU55" s="76"/>
      <c r="VNV55" s="76"/>
      <c r="VNW55" s="76"/>
      <c r="VNX55" s="76"/>
      <c r="VNY55" s="76"/>
      <c r="VNZ55" s="76"/>
      <c r="VOA55" s="76"/>
      <c r="VOB55" s="76"/>
      <c r="VOC55" s="76"/>
      <c r="VOD55" s="76"/>
      <c r="VOE55" s="76"/>
      <c r="VOF55" s="76"/>
      <c r="VOG55" s="76"/>
      <c r="VOH55" s="76"/>
      <c r="VOI55" s="76"/>
      <c r="VOJ55" s="76"/>
      <c r="VOK55" s="76"/>
      <c r="VOL55" s="76"/>
      <c r="VOM55" s="76"/>
      <c r="VON55" s="76"/>
      <c r="VOO55" s="76"/>
      <c r="VOP55" s="76"/>
      <c r="VOQ55" s="76"/>
      <c r="VOR55" s="76"/>
      <c r="VOS55" s="76"/>
      <c r="VOT55" s="76"/>
      <c r="VOU55" s="76"/>
      <c r="VOV55" s="76"/>
      <c r="VOW55" s="76"/>
      <c r="VOX55" s="76"/>
      <c r="VOY55" s="76"/>
      <c r="VOZ55" s="76"/>
      <c r="VPA55" s="76"/>
      <c r="VPB55" s="76"/>
      <c r="VPC55" s="76"/>
      <c r="VPD55" s="76"/>
      <c r="VPE55" s="76"/>
      <c r="VPF55" s="76"/>
      <c r="VPG55" s="76"/>
      <c r="VPH55" s="76"/>
      <c r="VPI55" s="76"/>
      <c r="VPJ55" s="76"/>
      <c r="VPK55" s="76"/>
      <c r="VPL55" s="76"/>
      <c r="VPM55" s="76"/>
      <c r="VPN55" s="76"/>
      <c r="VPO55" s="76"/>
      <c r="VPP55" s="76"/>
      <c r="VPQ55" s="76"/>
      <c r="VPR55" s="76"/>
      <c r="VPS55" s="76"/>
      <c r="VPT55" s="76"/>
      <c r="VPU55" s="76"/>
      <c r="VPV55" s="76"/>
      <c r="VPW55" s="76"/>
      <c r="VPX55" s="76"/>
      <c r="VPY55" s="76"/>
      <c r="VPZ55" s="76"/>
      <c r="VQA55" s="76"/>
      <c r="VQB55" s="76"/>
      <c r="VQC55" s="76"/>
      <c r="VQD55" s="76"/>
      <c r="VQE55" s="76"/>
      <c r="VQF55" s="76"/>
      <c r="VQG55" s="76"/>
      <c r="VQH55" s="76"/>
      <c r="VQI55" s="76"/>
      <c r="VQJ55" s="76"/>
      <c r="VQK55" s="76"/>
      <c r="VQL55" s="76"/>
      <c r="VQM55" s="76"/>
      <c r="VQN55" s="76"/>
      <c r="VQO55" s="76"/>
      <c r="VQP55" s="76"/>
      <c r="VQQ55" s="76"/>
      <c r="VQR55" s="76"/>
      <c r="VQS55" s="76"/>
      <c r="VQT55" s="76"/>
      <c r="VQU55" s="76"/>
      <c r="VQV55" s="76"/>
      <c r="VQW55" s="76"/>
      <c r="VQX55" s="76"/>
      <c r="VQY55" s="76"/>
      <c r="VQZ55" s="76"/>
      <c r="VRA55" s="76"/>
      <c r="VRB55" s="76"/>
      <c r="VRC55" s="76"/>
      <c r="VRD55" s="76"/>
      <c r="VRE55" s="76"/>
      <c r="VRF55" s="76"/>
      <c r="VRG55" s="76"/>
      <c r="VRH55" s="76"/>
      <c r="VRI55" s="76"/>
      <c r="VRJ55" s="76"/>
      <c r="VRK55" s="76"/>
      <c r="VRL55" s="76"/>
      <c r="VRM55" s="76"/>
      <c r="VRN55" s="76"/>
      <c r="VRO55" s="76"/>
      <c r="VRP55" s="76"/>
      <c r="VRQ55" s="76"/>
      <c r="VRR55" s="76"/>
      <c r="VRS55" s="76"/>
      <c r="VRT55" s="76"/>
      <c r="VRU55" s="76"/>
      <c r="VRV55" s="76"/>
      <c r="VRW55" s="76"/>
      <c r="VRX55" s="76"/>
      <c r="VRY55" s="76"/>
      <c r="VRZ55" s="76"/>
      <c r="VSA55" s="76"/>
      <c r="VSB55" s="76"/>
      <c r="VSC55" s="76"/>
      <c r="VSD55" s="76"/>
      <c r="VSE55" s="76"/>
      <c r="VSF55" s="76"/>
      <c r="VSG55" s="76"/>
      <c r="VSH55" s="76"/>
      <c r="VSI55" s="76"/>
      <c r="VSJ55" s="76"/>
      <c r="VSK55" s="76"/>
      <c r="VSL55" s="76"/>
      <c r="VSM55" s="76"/>
      <c r="VSN55" s="76"/>
      <c r="VSO55" s="76"/>
      <c r="VSP55" s="76"/>
      <c r="VSQ55" s="76"/>
      <c r="VSR55" s="76"/>
      <c r="VSS55" s="76"/>
      <c r="VST55" s="76"/>
      <c r="VSU55" s="76"/>
      <c r="VSV55" s="76"/>
      <c r="VSW55" s="76"/>
      <c r="VSX55" s="76"/>
      <c r="VSY55" s="76"/>
      <c r="VSZ55" s="76"/>
      <c r="VTA55" s="76"/>
      <c r="VTB55" s="76"/>
      <c r="VTC55" s="76"/>
      <c r="VTD55" s="76"/>
      <c r="VTE55" s="76"/>
      <c r="VTF55" s="76"/>
      <c r="VTG55" s="76"/>
      <c r="VTH55" s="76"/>
      <c r="VTI55" s="76"/>
      <c r="VTJ55" s="76"/>
      <c r="VTK55" s="76"/>
      <c r="VTL55" s="76"/>
      <c r="VTM55" s="76"/>
      <c r="VTN55" s="76"/>
      <c r="VTO55" s="76"/>
      <c r="VTP55" s="76"/>
      <c r="VTQ55" s="76"/>
      <c r="VTR55" s="76"/>
      <c r="VTS55" s="76"/>
      <c r="VTT55" s="76"/>
      <c r="VTU55" s="76"/>
      <c r="VTV55" s="76"/>
      <c r="VTW55" s="76"/>
      <c r="VTX55" s="76"/>
      <c r="VTY55" s="76"/>
      <c r="VTZ55" s="76"/>
      <c r="VUA55" s="76"/>
      <c r="VUB55" s="76"/>
      <c r="VUC55" s="76"/>
      <c r="VUD55" s="76"/>
      <c r="VUE55" s="76"/>
      <c r="VUF55" s="76"/>
      <c r="VUG55" s="76"/>
      <c r="VUH55" s="76"/>
      <c r="VUI55" s="76"/>
      <c r="VUJ55" s="76"/>
      <c r="VUK55" s="76"/>
      <c r="VUL55" s="76"/>
      <c r="VUM55" s="76"/>
      <c r="VUN55" s="76"/>
      <c r="VUO55" s="76"/>
      <c r="VUP55" s="76"/>
      <c r="VUQ55" s="76"/>
      <c r="VUR55" s="76"/>
      <c r="VUS55" s="76"/>
      <c r="VUT55" s="76"/>
      <c r="VUU55" s="76"/>
      <c r="VUV55" s="76"/>
      <c r="VUW55" s="76"/>
      <c r="VUX55" s="76"/>
      <c r="VUY55" s="76"/>
      <c r="VUZ55" s="76"/>
      <c r="VVA55" s="76"/>
      <c r="VVB55" s="76"/>
      <c r="VVC55" s="76"/>
      <c r="VVD55" s="76"/>
      <c r="VVE55" s="76"/>
      <c r="VVF55" s="76"/>
      <c r="VVG55" s="76"/>
      <c r="VVH55" s="76"/>
      <c r="VVI55" s="76"/>
      <c r="VVJ55" s="76"/>
      <c r="VVK55" s="76"/>
      <c r="VVL55" s="76"/>
      <c r="VVM55" s="76"/>
      <c r="VVN55" s="76"/>
      <c r="VVO55" s="76"/>
      <c r="VVP55" s="76"/>
      <c r="VVQ55" s="76"/>
      <c r="VVR55" s="76"/>
      <c r="VVS55" s="76"/>
      <c r="VVT55" s="76"/>
      <c r="VVU55" s="76"/>
      <c r="VVV55" s="76"/>
      <c r="VVW55" s="76"/>
      <c r="VVX55" s="76"/>
      <c r="VVY55" s="76"/>
      <c r="VVZ55" s="76"/>
      <c r="VWA55" s="76"/>
      <c r="VWB55" s="76"/>
      <c r="VWC55" s="76"/>
      <c r="VWD55" s="76"/>
      <c r="VWE55" s="76"/>
      <c r="VWF55" s="76"/>
      <c r="VWG55" s="76"/>
      <c r="VWH55" s="76"/>
      <c r="VWI55" s="76"/>
      <c r="VWJ55" s="76"/>
      <c r="VWK55" s="76"/>
      <c r="VWL55" s="76"/>
      <c r="VWM55" s="76"/>
      <c r="VWN55" s="76"/>
      <c r="VWO55" s="76"/>
      <c r="VWP55" s="76"/>
      <c r="VWQ55" s="76"/>
      <c r="VWR55" s="76"/>
      <c r="VWS55" s="76"/>
      <c r="VWT55" s="76"/>
      <c r="VWU55" s="76"/>
      <c r="VWV55" s="76"/>
      <c r="VWW55" s="76"/>
      <c r="VWX55" s="76"/>
      <c r="VWY55" s="76"/>
      <c r="VWZ55" s="76"/>
      <c r="VXA55" s="76"/>
      <c r="VXB55" s="76"/>
      <c r="VXC55" s="76"/>
      <c r="VXD55" s="76"/>
      <c r="VXE55" s="76"/>
      <c r="VXF55" s="76"/>
      <c r="VXG55" s="76"/>
      <c r="VXH55" s="76"/>
      <c r="VXI55" s="76"/>
      <c r="VXJ55" s="76"/>
      <c r="VXK55" s="76"/>
      <c r="VXL55" s="76"/>
      <c r="VXM55" s="76"/>
      <c r="VXN55" s="76"/>
      <c r="VXO55" s="76"/>
      <c r="VXP55" s="76"/>
      <c r="VXQ55" s="76"/>
      <c r="VXR55" s="76"/>
      <c r="VXS55" s="76"/>
      <c r="VXT55" s="76"/>
      <c r="VXU55" s="76"/>
      <c r="VXV55" s="76"/>
      <c r="VXW55" s="76"/>
      <c r="VXX55" s="76"/>
      <c r="VXY55" s="76"/>
      <c r="VXZ55" s="76"/>
      <c r="VYA55" s="76"/>
      <c r="VYB55" s="76"/>
      <c r="VYC55" s="76"/>
      <c r="VYD55" s="76"/>
      <c r="VYE55" s="76"/>
      <c r="VYF55" s="76"/>
      <c r="VYG55" s="76"/>
      <c r="VYH55" s="76"/>
      <c r="VYI55" s="76"/>
      <c r="VYJ55" s="76"/>
      <c r="VYK55" s="76"/>
      <c r="VYL55" s="76"/>
      <c r="VYM55" s="76"/>
      <c r="VYN55" s="76"/>
      <c r="VYO55" s="76"/>
      <c r="VYP55" s="76"/>
      <c r="VYQ55" s="76"/>
      <c r="VYR55" s="76"/>
      <c r="VYS55" s="76"/>
      <c r="VYT55" s="76"/>
      <c r="VYU55" s="76"/>
      <c r="VYV55" s="76"/>
      <c r="VYW55" s="76"/>
      <c r="VYX55" s="76"/>
      <c r="VYY55" s="76"/>
      <c r="VYZ55" s="76"/>
      <c r="VZA55" s="76"/>
      <c r="VZB55" s="76"/>
      <c r="VZC55" s="76"/>
      <c r="VZD55" s="76"/>
      <c r="VZE55" s="76"/>
      <c r="VZF55" s="76"/>
      <c r="VZG55" s="76"/>
      <c r="VZH55" s="76"/>
      <c r="VZI55" s="76"/>
      <c r="VZJ55" s="76"/>
      <c r="VZK55" s="76"/>
      <c r="VZL55" s="76"/>
      <c r="VZM55" s="76"/>
      <c r="VZN55" s="76"/>
      <c r="VZO55" s="76"/>
      <c r="VZP55" s="76"/>
      <c r="VZQ55" s="76"/>
      <c r="VZR55" s="76"/>
      <c r="VZS55" s="76"/>
      <c r="VZT55" s="76"/>
      <c r="VZU55" s="76"/>
      <c r="VZV55" s="76"/>
      <c r="VZW55" s="76"/>
      <c r="VZX55" s="76"/>
      <c r="VZY55" s="76"/>
      <c r="VZZ55" s="76"/>
      <c r="WAA55" s="76"/>
      <c r="WAB55" s="76"/>
      <c r="WAC55" s="76"/>
      <c r="WAD55" s="76"/>
      <c r="WAE55" s="76"/>
      <c r="WAF55" s="76"/>
      <c r="WAG55" s="76"/>
      <c r="WAH55" s="76"/>
      <c r="WAI55" s="76"/>
      <c r="WAJ55" s="76"/>
      <c r="WAK55" s="76"/>
      <c r="WAL55" s="76"/>
      <c r="WAM55" s="76"/>
      <c r="WAN55" s="76"/>
      <c r="WAO55" s="76"/>
      <c r="WAP55" s="76"/>
      <c r="WAQ55" s="76"/>
      <c r="WAR55" s="76"/>
      <c r="WAS55" s="76"/>
      <c r="WAT55" s="76"/>
      <c r="WAU55" s="76"/>
      <c r="WAV55" s="76"/>
      <c r="WAW55" s="76"/>
      <c r="WAX55" s="76"/>
      <c r="WAY55" s="76"/>
      <c r="WAZ55" s="76"/>
      <c r="WBA55" s="76"/>
      <c r="WBB55" s="76"/>
      <c r="WBC55" s="76"/>
      <c r="WBD55" s="76"/>
      <c r="WBE55" s="76"/>
      <c r="WBF55" s="76"/>
      <c r="WBG55" s="76"/>
      <c r="WBH55" s="76"/>
      <c r="WBI55" s="76"/>
      <c r="WBJ55" s="76"/>
      <c r="WBK55" s="76"/>
      <c r="WBL55" s="76"/>
      <c r="WBM55" s="76"/>
      <c r="WBN55" s="76"/>
      <c r="WBO55" s="76"/>
      <c r="WBP55" s="76"/>
      <c r="WBQ55" s="76"/>
      <c r="WBR55" s="76"/>
      <c r="WBS55" s="76"/>
      <c r="WBT55" s="76"/>
      <c r="WBU55" s="76"/>
      <c r="WBV55" s="76"/>
      <c r="WBW55" s="76"/>
      <c r="WBX55" s="76"/>
      <c r="WBY55" s="76"/>
      <c r="WBZ55" s="76"/>
      <c r="WCA55" s="76"/>
      <c r="WCB55" s="76"/>
      <c r="WCC55" s="76"/>
      <c r="WCD55" s="76"/>
      <c r="WCE55" s="76"/>
      <c r="WCF55" s="76"/>
      <c r="WCG55" s="76"/>
      <c r="WCH55" s="76"/>
      <c r="WCI55" s="76"/>
      <c r="WCJ55" s="76"/>
      <c r="WCK55" s="76"/>
      <c r="WCL55" s="76"/>
      <c r="WCM55" s="76"/>
      <c r="WCN55" s="76"/>
      <c r="WCO55" s="76"/>
      <c r="WCP55" s="76"/>
      <c r="WCQ55" s="76"/>
      <c r="WCR55" s="76"/>
      <c r="WCS55" s="76"/>
      <c r="WCT55" s="76"/>
      <c r="WCU55" s="76"/>
      <c r="WCV55" s="76"/>
      <c r="WCW55" s="76"/>
      <c r="WCX55" s="76"/>
      <c r="WCY55" s="76"/>
      <c r="WCZ55" s="76"/>
      <c r="WDA55" s="76"/>
      <c r="WDB55" s="76"/>
      <c r="WDC55" s="76"/>
      <c r="WDD55" s="76"/>
      <c r="WDE55" s="76"/>
      <c r="WDF55" s="76"/>
      <c r="WDG55" s="76"/>
      <c r="WDH55" s="76"/>
      <c r="WDI55" s="76"/>
      <c r="WDJ55" s="76"/>
      <c r="WDK55" s="76"/>
      <c r="WDL55" s="76"/>
      <c r="WDM55" s="76"/>
      <c r="WDN55" s="76"/>
      <c r="WDO55" s="76"/>
      <c r="WDP55" s="76"/>
      <c r="WDQ55" s="76"/>
      <c r="WDR55" s="76"/>
      <c r="WDS55" s="76"/>
      <c r="WDT55" s="76"/>
      <c r="WDU55" s="76"/>
      <c r="WDV55" s="76"/>
      <c r="WDW55" s="76"/>
      <c r="WDX55" s="76"/>
      <c r="WDY55" s="76"/>
      <c r="WDZ55" s="76"/>
      <c r="WEA55" s="76"/>
      <c r="WEB55" s="76"/>
      <c r="WEC55" s="76"/>
      <c r="WED55" s="76"/>
      <c r="WEE55" s="76"/>
      <c r="WEF55" s="76"/>
      <c r="WEG55" s="76"/>
      <c r="WEH55" s="76"/>
      <c r="WEI55" s="76"/>
      <c r="WEJ55" s="76"/>
      <c r="WEK55" s="76"/>
      <c r="WEL55" s="76"/>
      <c r="WEM55" s="76"/>
      <c r="WEN55" s="76"/>
      <c r="WEO55" s="76"/>
      <c r="WEP55" s="76"/>
      <c r="WEQ55" s="76"/>
      <c r="WER55" s="76"/>
      <c r="WES55" s="76"/>
      <c r="WET55" s="76"/>
      <c r="WEU55" s="76"/>
      <c r="WEV55" s="76"/>
      <c r="WEW55" s="76"/>
      <c r="WEX55" s="76"/>
      <c r="WEY55" s="76"/>
      <c r="WEZ55" s="76"/>
      <c r="WFA55" s="76"/>
      <c r="WFB55" s="76"/>
      <c r="WFC55" s="76"/>
      <c r="WFD55" s="76"/>
      <c r="WFE55" s="76"/>
      <c r="WFF55" s="76"/>
      <c r="WFG55" s="76"/>
      <c r="WFH55" s="76"/>
      <c r="WFI55" s="76"/>
      <c r="WFJ55" s="76"/>
      <c r="WFK55" s="76"/>
      <c r="WFL55" s="76"/>
      <c r="WFM55" s="76"/>
      <c r="WFN55" s="76"/>
      <c r="WFO55" s="76"/>
      <c r="WFP55" s="76"/>
      <c r="WFQ55" s="76"/>
      <c r="WFR55" s="76"/>
      <c r="WFS55" s="76"/>
      <c r="WFT55" s="76"/>
      <c r="WFU55" s="76"/>
      <c r="WFV55" s="76"/>
      <c r="WFW55" s="76"/>
      <c r="WFX55" s="76"/>
      <c r="WFY55" s="76"/>
      <c r="WFZ55" s="76"/>
      <c r="WGA55" s="76"/>
      <c r="WGB55" s="76"/>
      <c r="WGC55" s="76"/>
      <c r="WGD55" s="76"/>
      <c r="WGE55" s="76"/>
      <c r="WGF55" s="76"/>
      <c r="WGG55" s="76"/>
      <c r="WGH55" s="76"/>
      <c r="WGI55" s="76"/>
      <c r="WGJ55" s="76"/>
      <c r="WGK55" s="76"/>
      <c r="WGL55" s="76"/>
      <c r="WGM55" s="76"/>
      <c r="WGN55" s="76"/>
      <c r="WGO55" s="76"/>
      <c r="WGP55" s="76"/>
      <c r="WGQ55" s="76"/>
      <c r="WGR55" s="76"/>
      <c r="WGS55" s="76"/>
      <c r="WGT55" s="76"/>
      <c r="WGU55" s="76"/>
      <c r="WGV55" s="76"/>
      <c r="WGW55" s="76"/>
      <c r="WGX55" s="76"/>
      <c r="WGY55" s="76"/>
      <c r="WGZ55" s="76"/>
      <c r="WHA55" s="76"/>
      <c r="WHB55" s="76"/>
      <c r="WHC55" s="76"/>
      <c r="WHD55" s="76"/>
      <c r="WHE55" s="76"/>
      <c r="WHF55" s="76"/>
      <c r="WHG55" s="76"/>
      <c r="WHH55" s="76"/>
      <c r="WHI55" s="76"/>
      <c r="WHJ55" s="76"/>
      <c r="WHK55" s="76"/>
      <c r="WHL55" s="76"/>
      <c r="WHM55" s="76"/>
      <c r="WHN55" s="76"/>
      <c r="WHO55" s="76"/>
      <c r="WHP55" s="76"/>
      <c r="WHQ55" s="76"/>
      <c r="WHR55" s="76"/>
      <c r="WHS55" s="76"/>
      <c r="WHT55" s="76"/>
      <c r="WHU55" s="76"/>
      <c r="WHV55" s="76"/>
      <c r="WHW55" s="76"/>
      <c r="WHX55" s="76"/>
      <c r="WHY55" s="76"/>
      <c r="WHZ55" s="76"/>
      <c r="WIA55" s="76"/>
      <c r="WIB55" s="76"/>
      <c r="WIC55" s="76"/>
      <c r="WID55" s="76"/>
      <c r="WIE55" s="76"/>
      <c r="WIF55" s="76"/>
      <c r="WIG55" s="76"/>
      <c r="WIH55" s="76"/>
      <c r="WII55" s="76"/>
      <c r="WIJ55" s="76"/>
      <c r="WIK55" s="76"/>
      <c r="WIL55" s="76"/>
      <c r="WIM55" s="76"/>
      <c r="WIN55" s="76"/>
      <c r="WIO55" s="76"/>
      <c r="WIP55" s="76"/>
      <c r="WIQ55" s="76"/>
      <c r="WIR55" s="76"/>
      <c r="WIS55" s="76"/>
      <c r="WIT55" s="76"/>
      <c r="WIU55" s="76"/>
      <c r="WIV55" s="76"/>
      <c r="WIW55" s="76"/>
      <c r="WIX55" s="76"/>
      <c r="WIY55" s="76"/>
      <c r="WIZ55" s="76"/>
      <c r="WJA55" s="76"/>
      <c r="WJB55" s="76"/>
      <c r="WJC55" s="76"/>
      <c r="WJD55" s="76"/>
      <c r="WJE55" s="76"/>
      <c r="WJF55" s="76"/>
      <c r="WJG55" s="76"/>
      <c r="WJH55" s="76"/>
      <c r="WJI55" s="76"/>
      <c r="WJJ55" s="76"/>
      <c r="WJK55" s="76"/>
      <c r="WJL55" s="76"/>
      <c r="WJM55" s="76"/>
      <c r="WJN55" s="76"/>
      <c r="WJO55" s="76"/>
      <c r="WJP55" s="76"/>
      <c r="WJQ55" s="76"/>
      <c r="WJR55" s="76"/>
      <c r="WJS55" s="76"/>
      <c r="WJT55" s="76"/>
      <c r="WJU55" s="76"/>
      <c r="WJV55" s="76"/>
      <c r="WJW55" s="76"/>
      <c r="WJX55" s="76"/>
      <c r="WJY55" s="76"/>
      <c r="WJZ55" s="76"/>
      <c r="WKA55" s="76"/>
      <c r="WKB55" s="76"/>
      <c r="WKC55" s="76"/>
      <c r="WKD55" s="76"/>
      <c r="WKE55" s="76"/>
      <c r="WKF55" s="76"/>
      <c r="WKG55" s="76"/>
      <c r="WKH55" s="76"/>
      <c r="WKI55" s="76"/>
      <c r="WKJ55" s="76"/>
      <c r="WKK55" s="76"/>
      <c r="WKL55" s="76"/>
      <c r="WKM55" s="76"/>
      <c r="WKN55" s="76"/>
      <c r="WKO55" s="76"/>
      <c r="WKP55" s="76"/>
      <c r="WKQ55" s="76"/>
      <c r="WKR55" s="76"/>
      <c r="WKS55" s="76"/>
      <c r="WKT55" s="76"/>
      <c r="WKU55" s="76"/>
      <c r="WKV55" s="76"/>
      <c r="WKW55" s="76"/>
      <c r="WKX55" s="76"/>
      <c r="WKY55" s="76"/>
      <c r="WKZ55" s="76"/>
      <c r="WLA55" s="76"/>
      <c r="WLB55" s="76"/>
      <c r="WLC55" s="76"/>
      <c r="WLD55" s="76"/>
      <c r="WLE55" s="76"/>
      <c r="WLF55" s="76"/>
      <c r="WLG55" s="76"/>
      <c r="WLH55" s="76"/>
      <c r="WLI55" s="76"/>
      <c r="WLJ55" s="76"/>
      <c r="WLK55" s="76"/>
      <c r="WLL55" s="76"/>
      <c r="WLM55" s="76"/>
      <c r="WLN55" s="76"/>
      <c r="WLO55" s="76"/>
      <c r="WLP55" s="76"/>
      <c r="WLQ55" s="76"/>
      <c r="WLR55" s="76"/>
      <c r="WLS55" s="76"/>
      <c r="WLT55" s="76"/>
      <c r="WLU55" s="76"/>
      <c r="WLV55" s="76"/>
      <c r="WLW55" s="76"/>
      <c r="WLX55" s="76"/>
      <c r="WLY55" s="76"/>
      <c r="WLZ55" s="76"/>
      <c r="WMA55" s="76"/>
      <c r="WMB55" s="76"/>
      <c r="WMC55" s="76"/>
      <c r="WMD55" s="76"/>
      <c r="WME55" s="76"/>
      <c r="WMF55" s="76"/>
      <c r="WMG55" s="76"/>
      <c r="WMH55" s="76"/>
      <c r="WMI55" s="76"/>
      <c r="WMJ55" s="76"/>
      <c r="WMK55" s="76"/>
      <c r="WML55" s="76"/>
      <c r="WMM55" s="76"/>
      <c r="WMN55" s="76"/>
      <c r="WMO55" s="76"/>
      <c r="WMP55" s="76"/>
      <c r="WMQ55" s="76"/>
      <c r="WMR55" s="76"/>
      <c r="WMS55" s="76"/>
      <c r="WMT55" s="76"/>
      <c r="WMU55" s="76"/>
      <c r="WMV55" s="76"/>
      <c r="WMW55" s="76"/>
      <c r="WMX55" s="76"/>
      <c r="WMY55" s="76"/>
      <c r="WMZ55" s="76"/>
      <c r="WNA55" s="76"/>
      <c r="WNB55" s="76"/>
      <c r="WNC55" s="76"/>
      <c r="WND55" s="76"/>
      <c r="WNE55" s="76"/>
      <c r="WNF55" s="76"/>
      <c r="WNG55" s="76"/>
      <c r="WNH55" s="76"/>
      <c r="WNI55" s="76"/>
      <c r="WNJ55" s="76"/>
      <c r="WNK55" s="76"/>
      <c r="WNL55" s="76"/>
      <c r="WNM55" s="76"/>
      <c r="WNN55" s="76"/>
      <c r="WNO55" s="76"/>
      <c r="WNP55" s="76"/>
      <c r="WNQ55" s="76"/>
      <c r="WNR55" s="76"/>
      <c r="WNS55" s="76"/>
      <c r="WNT55" s="76"/>
      <c r="WNU55" s="76"/>
      <c r="WNV55" s="76"/>
      <c r="WNW55" s="76"/>
      <c r="WNX55" s="76"/>
      <c r="WNY55" s="76"/>
      <c r="WNZ55" s="76"/>
      <c r="WOA55" s="76"/>
      <c r="WOB55" s="76"/>
      <c r="WOC55" s="76"/>
      <c r="WOD55" s="76"/>
      <c r="WOE55" s="76"/>
      <c r="WOF55" s="76"/>
      <c r="WOG55" s="76"/>
      <c r="WOH55" s="76"/>
      <c r="WOI55" s="76"/>
      <c r="WOJ55" s="76"/>
      <c r="WOK55" s="76"/>
      <c r="WOL55" s="76"/>
      <c r="WOM55" s="76"/>
      <c r="WON55" s="76"/>
      <c r="WOO55" s="76"/>
      <c r="WOP55" s="76"/>
      <c r="WOQ55" s="76"/>
      <c r="WOR55" s="76"/>
      <c r="WOS55" s="76"/>
      <c r="WOT55" s="76"/>
      <c r="WOU55" s="76"/>
      <c r="WOV55" s="76"/>
      <c r="WOW55" s="76"/>
      <c r="WOX55" s="76"/>
      <c r="WOY55" s="76"/>
      <c r="WOZ55" s="76"/>
      <c r="WPA55" s="76"/>
      <c r="WPB55" s="76"/>
      <c r="WPC55" s="76"/>
      <c r="WPD55" s="76"/>
      <c r="WPE55" s="76"/>
      <c r="WPF55" s="76"/>
      <c r="WPG55" s="76"/>
      <c r="WPH55" s="76"/>
      <c r="WPI55" s="76"/>
      <c r="WPJ55" s="76"/>
      <c r="WPK55" s="76"/>
      <c r="WPL55" s="76"/>
      <c r="WPM55" s="76"/>
      <c r="WPN55" s="76"/>
      <c r="WPO55" s="76"/>
      <c r="WPP55" s="76"/>
      <c r="WPQ55" s="76"/>
      <c r="WPR55" s="76"/>
      <c r="WPS55" s="76"/>
      <c r="WPT55" s="76"/>
      <c r="WPU55" s="76"/>
      <c r="WPV55" s="76"/>
      <c r="WPW55" s="76"/>
      <c r="WPX55" s="76"/>
      <c r="WPY55" s="76"/>
      <c r="WPZ55" s="76"/>
      <c r="WQA55" s="76"/>
      <c r="WQB55" s="76"/>
      <c r="WQC55" s="76"/>
      <c r="WQD55" s="76"/>
      <c r="WQE55" s="76"/>
      <c r="WQF55" s="76"/>
      <c r="WQG55" s="76"/>
      <c r="WQH55" s="76"/>
      <c r="WQI55" s="76"/>
      <c r="WQJ55" s="76"/>
      <c r="WQK55" s="76"/>
      <c r="WQL55" s="76"/>
      <c r="WQM55" s="76"/>
      <c r="WQN55" s="76"/>
      <c r="WQO55" s="76"/>
      <c r="WQP55" s="76"/>
      <c r="WQQ55" s="76"/>
      <c r="WQR55" s="76"/>
      <c r="WQS55" s="76"/>
      <c r="WQT55" s="76"/>
      <c r="WQU55" s="76"/>
      <c r="WQV55" s="76"/>
      <c r="WQW55" s="76"/>
      <c r="WQX55" s="76"/>
      <c r="WQY55" s="76"/>
      <c r="WQZ55" s="76"/>
      <c r="WRA55" s="76"/>
      <c r="WRB55" s="76"/>
      <c r="WRC55" s="76"/>
      <c r="WRD55" s="76"/>
      <c r="WRE55" s="76"/>
      <c r="WRF55" s="76"/>
      <c r="WRG55" s="76"/>
      <c r="WRH55" s="76"/>
      <c r="WRI55" s="76"/>
      <c r="WRJ55" s="76"/>
      <c r="WRK55" s="76"/>
      <c r="WRL55" s="76"/>
      <c r="WRM55" s="76"/>
      <c r="WRN55" s="76"/>
      <c r="WRO55" s="76"/>
      <c r="WRP55" s="76"/>
      <c r="WRQ55" s="76"/>
      <c r="WRR55" s="76"/>
      <c r="WRS55" s="76"/>
      <c r="WRT55" s="76"/>
      <c r="WRU55" s="76"/>
      <c r="WRV55" s="76"/>
      <c r="WRW55" s="76"/>
      <c r="WRX55" s="76"/>
      <c r="WRY55" s="76"/>
      <c r="WRZ55" s="76"/>
      <c r="WSA55" s="76"/>
      <c r="WSB55" s="76"/>
      <c r="WSC55" s="76"/>
      <c r="WSD55" s="76"/>
      <c r="WSE55" s="76"/>
      <c r="WSF55" s="76"/>
      <c r="WSG55" s="76"/>
      <c r="WSH55" s="76"/>
      <c r="WSI55" s="76"/>
      <c r="WSJ55" s="76"/>
      <c r="WSK55" s="76"/>
      <c r="WSL55" s="76"/>
      <c r="WSM55" s="76"/>
      <c r="WSN55" s="76"/>
      <c r="WSO55" s="76"/>
      <c r="WSP55" s="76"/>
      <c r="WSQ55" s="76"/>
      <c r="WSR55" s="76"/>
      <c r="WSS55" s="76"/>
      <c r="WST55" s="76"/>
      <c r="WSU55" s="76"/>
      <c r="WSV55" s="76"/>
      <c r="WSW55" s="76"/>
      <c r="WSX55" s="76"/>
      <c r="WSY55" s="76"/>
      <c r="WSZ55" s="76"/>
      <c r="WTA55" s="76"/>
      <c r="WTB55" s="76"/>
      <c r="WTC55" s="76"/>
      <c r="WTD55" s="76"/>
      <c r="WTE55" s="76"/>
      <c r="WTF55" s="76"/>
      <c r="WTG55" s="76"/>
      <c r="WTH55" s="76"/>
      <c r="WTI55" s="76"/>
      <c r="WTJ55" s="76"/>
      <c r="WTK55" s="76"/>
      <c r="WTL55" s="76"/>
      <c r="WTM55" s="76"/>
      <c r="WTN55" s="76"/>
      <c r="WTO55" s="76"/>
      <c r="WTP55" s="76"/>
      <c r="WTQ55" s="76"/>
      <c r="WTR55" s="76"/>
      <c r="WTS55" s="76"/>
      <c r="WTT55" s="76"/>
      <c r="WTU55" s="76"/>
      <c r="WTV55" s="76"/>
      <c r="WTW55" s="76"/>
      <c r="WTX55" s="76"/>
      <c r="WTY55" s="76"/>
      <c r="WTZ55" s="76"/>
      <c r="WUA55" s="76"/>
      <c r="WUB55" s="76"/>
      <c r="WUC55" s="76"/>
      <c r="WUD55" s="76"/>
      <c r="WUE55" s="76"/>
      <c r="WUF55" s="76"/>
      <c r="WUG55" s="76"/>
      <c r="WUH55" s="76"/>
      <c r="WUI55" s="76"/>
      <c r="WUJ55" s="76"/>
      <c r="WUK55" s="76"/>
      <c r="WUL55" s="76"/>
      <c r="WUM55" s="76"/>
      <c r="WUN55" s="76"/>
      <c r="WUO55" s="76"/>
      <c r="WUP55" s="76"/>
      <c r="WUQ55" s="76"/>
      <c r="WUR55" s="76"/>
      <c r="WUS55" s="76"/>
      <c r="WUT55" s="76"/>
      <c r="WUU55" s="76"/>
      <c r="WUV55" s="76"/>
      <c r="WUW55" s="76"/>
      <c r="WUX55" s="76"/>
      <c r="WUY55" s="76"/>
      <c r="WUZ55" s="76"/>
      <c r="WVA55" s="76"/>
      <c r="WVB55" s="76"/>
      <c r="WVC55" s="76"/>
    </row>
  </sheetData>
  <mergeCells count="2">
    <mergeCell ref="A28:A29"/>
    <mergeCell ref="B28:C28"/>
  </mergeCells>
  <hyperlinks>
    <hyperlink ref="A1" location="Índice!A1" display="Índice" xr:uid="{924234D8-FCB0-4F89-8ACA-C56E0AE544DF}"/>
  </hyperlinks>
  <pageMargins left="0.7" right="0.7" top="0.75" bottom="0.75" header="0.3" footer="0.3"/>
  <pageSetup scale="6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A311-F23A-481F-A0FA-C0AB54C7B358}">
  <dimension ref="A1:J27"/>
  <sheetViews>
    <sheetView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E5" sqref="E5"/>
    </sheetView>
  </sheetViews>
  <sheetFormatPr baseColWidth="10" defaultColWidth="11.44140625" defaultRowHeight="14.4" x14ac:dyDescent="0.3"/>
  <cols>
    <col min="2" max="2" width="36" customWidth="1"/>
    <col min="5" max="5" width="20.5546875" customWidth="1"/>
  </cols>
  <sheetData>
    <row r="1" spans="1:10" x14ac:dyDescent="0.3">
      <c r="B1" s="67" t="s">
        <v>610</v>
      </c>
    </row>
    <row r="2" spans="1:10" ht="21" x14ac:dyDescent="0.4">
      <c r="B2" s="68" t="s">
        <v>926</v>
      </c>
    </row>
    <row r="4" spans="1:10" s="100" customFormat="1" ht="57.6" x14ac:dyDescent="0.3">
      <c r="A4" s="55" t="s">
        <v>927</v>
      </c>
      <c r="B4" s="55" t="s">
        <v>613</v>
      </c>
      <c r="C4" s="55" t="s">
        <v>928</v>
      </c>
      <c r="D4" s="55" t="s">
        <v>929</v>
      </c>
      <c r="E4" s="55" t="s">
        <v>930</v>
      </c>
      <c r="F4" s="55" t="s">
        <v>931</v>
      </c>
      <c r="G4" s="55" t="s">
        <v>932</v>
      </c>
      <c r="H4" s="55" t="s">
        <v>933</v>
      </c>
      <c r="I4" s="55" t="s">
        <v>934</v>
      </c>
      <c r="J4" s="55" t="s">
        <v>935</v>
      </c>
    </row>
    <row r="5" spans="1:10" x14ac:dyDescent="0.3">
      <c r="A5" s="56">
        <v>1</v>
      </c>
      <c r="B5" s="57" t="s">
        <v>737</v>
      </c>
      <c r="C5" s="59">
        <v>199174</v>
      </c>
      <c r="D5" s="59">
        <v>18856</v>
      </c>
      <c r="E5" s="59">
        <v>56016</v>
      </c>
      <c r="F5" s="59">
        <v>23036</v>
      </c>
      <c r="G5" s="59">
        <v>1605</v>
      </c>
      <c r="H5" s="59">
        <v>2122</v>
      </c>
      <c r="I5" s="59">
        <v>256</v>
      </c>
      <c r="J5" s="59">
        <v>498</v>
      </c>
    </row>
    <row r="6" spans="1:10" x14ac:dyDescent="0.3">
      <c r="A6" s="56">
        <v>2</v>
      </c>
      <c r="B6" s="57" t="s">
        <v>95</v>
      </c>
      <c r="C6" s="59">
        <v>68507</v>
      </c>
      <c r="D6" s="59">
        <v>5957</v>
      </c>
      <c r="E6" s="59">
        <v>15158</v>
      </c>
      <c r="F6" s="59">
        <v>7266</v>
      </c>
      <c r="G6" s="59">
        <v>459</v>
      </c>
      <c r="H6" s="59">
        <v>525</v>
      </c>
      <c r="I6" s="59">
        <v>86</v>
      </c>
      <c r="J6" s="59">
        <v>103</v>
      </c>
    </row>
    <row r="7" spans="1:10" x14ac:dyDescent="0.3">
      <c r="A7" s="56">
        <v>3</v>
      </c>
      <c r="B7" s="57" t="s">
        <v>738</v>
      </c>
      <c r="C7" s="59">
        <v>41334</v>
      </c>
      <c r="D7" s="59">
        <v>6258</v>
      </c>
      <c r="E7" s="59">
        <v>18222</v>
      </c>
      <c r="F7" s="59">
        <v>8184</v>
      </c>
      <c r="G7" s="59">
        <v>674</v>
      </c>
      <c r="H7" s="59">
        <v>952</v>
      </c>
      <c r="I7" s="59">
        <v>83</v>
      </c>
      <c r="J7" s="59">
        <v>236</v>
      </c>
    </row>
    <row r="8" spans="1:10" x14ac:dyDescent="0.3">
      <c r="A8" s="56">
        <v>4</v>
      </c>
      <c r="B8" s="57" t="s">
        <v>739</v>
      </c>
      <c r="C8" s="59">
        <v>119453</v>
      </c>
      <c r="D8" s="59">
        <v>22197</v>
      </c>
      <c r="E8" s="59">
        <v>75757</v>
      </c>
      <c r="F8" s="59">
        <v>30762</v>
      </c>
      <c r="G8" s="59">
        <v>3360</v>
      </c>
      <c r="H8" s="59">
        <v>4297</v>
      </c>
      <c r="I8" s="59">
        <v>429</v>
      </c>
      <c r="J8" s="59">
        <v>1022</v>
      </c>
    </row>
    <row r="9" spans="1:10" x14ac:dyDescent="0.3">
      <c r="A9" s="56">
        <v>5</v>
      </c>
      <c r="B9" s="57" t="s">
        <v>92</v>
      </c>
      <c r="C9" s="59">
        <v>108563</v>
      </c>
      <c r="D9" s="59">
        <v>21110</v>
      </c>
      <c r="E9" s="59">
        <v>74435</v>
      </c>
      <c r="F9" s="59">
        <v>29325</v>
      </c>
      <c r="G9" s="59">
        <v>3907</v>
      </c>
      <c r="H9" s="59">
        <v>5057</v>
      </c>
      <c r="I9" s="59">
        <v>419</v>
      </c>
      <c r="J9" s="59">
        <v>1245</v>
      </c>
    </row>
    <row r="10" spans="1:10" x14ac:dyDescent="0.3">
      <c r="A10" s="56">
        <v>6</v>
      </c>
      <c r="B10" s="57" t="s">
        <v>91</v>
      </c>
      <c r="C10" s="59">
        <v>57368</v>
      </c>
      <c r="D10" s="59">
        <v>10018</v>
      </c>
      <c r="E10" s="59">
        <v>31960</v>
      </c>
      <c r="F10" s="59">
        <v>13482</v>
      </c>
      <c r="G10" s="59">
        <v>1181</v>
      </c>
      <c r="H10" s="59">
        <v>1493</v>
      </c>
      <c r="I10" s="59">
        <v>182</v>
      </c>
      <c r="J10" s="59">
        <v>373</v>
      </c>
    </row>
    <row r="11" spans="1:10" x14ac:dyDescent="0.3">
      <c r="A11" s="56">
        <v>7</v>
      </c>
      <c r="B11" s="57" t="s">
        <v>90</v>
      </c>
      <c r="C11" s="59">
        <v>231961</v>
      </c>
      <c r="D11" s="59">
        <v>32214</v>
      </c>
      <c r="E11" s="59">
        <v>103573</v>
      </c>
      <c r="F11" s="59">
        <v>42191</v>
      </c>
      <c r="G11" s="59">
        <v>4816</v>
      </c>
      <c r="H11" s="59">
        <v>6527</v>
      </c>
      <c r="I11" s="59">
        <v>751</v>
      </c>
      <c r="J11" s="59">
        <v>1751</v>
      </c>
    </row>
    <row r="12" spans="1:10" x14ac:dyDescent="0.3">
      <c r="A12" s="56">
        <v>8</v>
      </c>
      <c r="B12" s="57" t="s">
        <v>89</v>
      </c>
      <c r="C12" s="59">
        <v>334498</v>
      </c>
      <c r="D12" s="59">
        <v>49672</v>
      </c>
      <c r="E12" s="59">
        <v>164537</v>
      </c>
      <c r="F12" s="59">
        <v>65834</v>
      </c>
      <c r="G12" s="59">
        <v>6572</v>
      </c>
      <c r="H12" s="59">
        <v>8771</v>
      </c>
      <c r="I12" s="59">
        <v>869</v>
      </c>
      <c r="J12" s="59">
        <v>2144</v>
      </c>
    </row>
    <row r="13" spans="1:10" x14ac:dyDescent="0.3">
      <c r="A13" s="56">
        <v>9</v>
      </c>
      <c r="B13" s="57" t="s">
        <v>740</v>
      </c>
      <c r="C13" s="59">
        <v>125284</v>
      </c>
      <c r="D13" s="59">
        <v>17596</v>
      </c>
      <c r="E13" s="59">
        <v>56144</v>
      </c>
      <c r="F13" s="59">
        <v>24075</v>
      </c>
      <c r="G13" s="59">
        <v>2003</v>
      </c>
      <c r="H13" s="59">
        <v>2551</v>
      </c>
      <c r="I13" s="59">
        <v>218</v>
      </c>
      <c r="J13" s="59">
        <v>618</v>
      </c>
    </row>
    <row r="14" spans="1:10" x14ac:dyDescent="0.3">
      <c r="A14" s="56">
        <v>10</v>
      </c>
      <c r="B14" s="57" t="s">
        <v>741</v>
      </c>
      <c r="C14" s="59">
        <v>269081</v>
      </c>
      <c r="D14" s="59">
        <v>41191</v>
      </c>
      <c r="E14" s="59">
        <v>131999</v>
      </c>
      <c r="F14" s="59">
        <v>56535</v>
      </c>
      <c r="G14" s="59">
        <v>4375</v>
      </c>
      <c r="H14" s="59">
        <v>5680</v>
      </c>
      <c r="I14" s="59">
        <v>496</v>
      </c>
      <c r="J14" s="59">
        <v>1389</v>
      </c>
    </row>
    <row r="15" spans="1:10" x14ac:dyDescent="0.3">
      <c r="A15" s="56">
        <v>11</v>
      </c>
      <c r="B15" s="57" t="s">
        <v>86</v>
      </c>
      <c r="C15" s="59">
        <v>388695</v>
      </c>
      <c r="D15" s="59">
        <v>41825</v>
      </c>
      <c r="E15" s="59">
        <v>135036</v>
      </c>
      <c r="F15" s="59">
        <v>53450</v>
      </c>
      <c r="G15" s="59">
        <v>5024</v>
      </c>
      <c r="H15" s="59">
        <v>6376</v>
      </c>
      <c r="I15" s="59">
        <v>782</v>
      </c>
      <c r="J15" s="59">
        <v>1541</v>
      </c>
    </row>
    <row r="16" spans="1:10" x14ac:dyDescent="0.3">
      <c r="A16" s="56">
        <v>12</v>
      </c>
      <c r="B16" s="57" t="s">
        <v>85</v>
      </c>
      <c r="C16" s="59">
        <v>48509</v>
      </c>
      <c r="D16" s="59">
        <v>4993</v>
      </c>
      <c r="E16" s="59">
        <v>15700</v>
      </c>
      <c r="F16" s="59">
        <v>6059</v>
      </c>
      <c r="G16" s="59">
        <v>411</v>
      </c>
      <c r="H16" s="59">
        <v>529</v>
      </c>
      <c r="I16" s="59">
        <v>71</v>
      </c>
      <c r="J16" s="59">
        <v>108</v>
      </c>
    </row>
    <row r="17" spans="1:10" x14ac:dyDescent="0.3">
      <c r="A17" s="56">
        <v>13</v>
      </c>
      <c r="B17" s="57" t="s">
        <v>84</v>
      </c>
      <c r="C17" s="59">
        <v>60316</v>
      </c>
      <c r="D17" s="59">
        <v>6023</v>
      </c>
      <c r="E17" s="59">
        <v>16709</v>
      </c>
      <c r="F17" s="59">
        <v>7444</v>
      </c>
      <c r="G17" s="59">
        <v>322</v>
      </c>
      <c r="H17" s="59">
        <v>391</v>
      </c>
      <c r="I17" s="59">
        <v>57</v>
      </c>
      <c r="J17" s="59">
        <v>93</v>
      </c>
    </row>
    <row r="18" spans="1:10" x14ac:dyDescent="0.3">
      <c r="A18" s="56">
        <v>14</v>
      </c>
      <c r="B18" s="57" t="s">
        <v>742</v>
      </c>
      <c r="C18" s="59">
        <v>27579</v>
      </c>
      <c r="D18" s="59">
        <v>3796</v>
      </c>
      <c r="E18" s="59">
        <v>11504</v>
      </c>
      <c r="F18" s="59">
        <v>4675</v>
      </c>
      <c r="G18" s="59">
        <v>369</v>
      </c>
      <c r="H18" s="59">
        <v>528</v>
      </c>
      <c r="I18" s="59">
        <v>55</v>
      </c>
      <c r="J18" s="59">
        <v>118</v>
      </c>
    </row>
    <row r="19" spans="1:10" x14ac:dyDescent="0.3">
      <c r="A19" s="56">
        <v>15</v>
      </c>
      <c r="B19" s="57" t="s">
        <v>82</v>
      </c>
      <c r="C19" s="59">
        <v>26347</v>
      </c>
      <c r="D19" s="59">
        <v>5932</v>
      </c>
      <c r="E19" s="59">
        <v>19385</v>
      </c>
      <c r="F19" s="59">
        <v>8757</v>
      </c>
      <c r="G19" s="59">
        <v>640</v>
      </c>
      <c r="H19" s="59">
        <v>876</v>
      </c>
      <c r="I19" s="59">
        <v>47</v>
      </c>
      <c r="J19" s="59">
        <v>239</v>
      </c>
    </row>
    <row r="20" spans="1:10" x14ac:dyDescent="0.3">
      <c r="A20" s="56">
        <v>16</v>
      </c>
      <c r="B20" s="57" t="s">
        <v>81</v>
      </c>
      <c r="C20" s="59">
        <v>81346</v>
      </c>
      <c r="D20" s="59">
        <v>13388</v>
      </c>
      <c r="E20" s="59">
        <v>42359</v>
      </c>
      <c r="F20" s="59">
        <v>18643</v>
      </c>
      <c r="G20" s="59">
        <v>1299</v>
      </c>
      <c r="H20" s="59">
        <v>1651</v>
      </c>
      <c r="I20" s="59">
        <v>152</v>
      </c>
      <c r="J20" s="59">
        <v>366</v>
      </c>
    </row>
    <row r="21" spans="1:10" x14ac:dyDescent="0.3">
      <c r="A21" s="56">
        <v>17</v>
      </c>
      <c r="B21" s="57" t="s">
        <v>743</v>
      </c>
      <c r="C21" s="59">
        <v>7903</v>
      </c>
      <c r="D21" s="59">
        <v>610</v>
      </c>
      <c r="E21" s="59">
        <v>1588</v>
      </c>
      <c r="F21" s="59">
        <v>713</v>
      </c>
      <c r="G21" s="59">
        <v>32</v>
      </c>
      <c r="H21" s="59">
        <v>54</v>
      </c>
      <c r="I21" s="59">
        <v>4</v>
      </c>
      <c r="J21" s="59">
        <v>11</v>
      </c>
    </row>
    <row r="22" spans="1:10" x14ac:dyDescent="0.3">
      <c r="A22" s="56">
        <v>18</v>
      </c>
      <c r="B22" s="57" t="s">
        <v>744</v>
      </c>
      <c r="C22" s="59">
        <v>115388</v>
      </c>
      <c r="D22" s="59">
        <v>19590</v>
      </c>
      <c r="E22" s="59">
        <v>65265</v>
      </c>
      <c r="F22" s="59">
        <v>25890</v>
      </c>
      <c r="G22" s="59">
        <v>2652</v>
      </c>
      <c r="H22" s="59">
        <v>3501</v>
      </c>
      <c r="I22" s="59">
        <v>362</v>
      </c>
      <c r="J22" s="59">
        <v>782</v>
      </c>
    </row>
    <row r="23" spans="1:10" x14ac:dyDescent="0.3">
      <c r="A23" s="56">
        <v>19</v>
      </c>
      <c r="B23" s="57" t="s">
        <v>745</v>
      </c>
      <c r="C23" s="59">
        <v>198218</v>
      </c>
      <c r="D23" s="59">
        <v>24163</v>
      </c>
      <c r="E23" s="59">
        <v>80258</v>
      </c>
      <c r="F23" s="59">
        <v>30636</v>
      </c>
      <c r="G23" s="59">
        <v>3772</v>
      </c>
      <c r="H23" s="59">
        <v>5040</v>
      </c>
      <c r="I23" s="59">
        <v>491</v>
      </c>
      <c r="J23" s="59">
        <v>1174</v>
      </c>
    </row>
    <row r="24" spans="1:10" x14ac:dyDescent="0.3">
      <c r="A24" s="56"/>
      <c r="B24" s="57" t="s">
        <v>746</v>
      </c>
      <c r="C24" s="59">
        <v>57</v>
      </c>
      <c r="D24" s="59">
        <v>12</v>
      </c>
      <c r="E24" s="59">
        <v>50</v>
      </c>
      <c r="F24" s="59">
        <v>19</v>
      </c>
      <c r="G24" s="59">
        <v>4</v>
      </c>
      <c r="H24" s="59">
        <v>4</v>
      </c>
      <c r="I24" s="59">
        <v>1</v>
      </c>
      <c r="J24" s="59">
        <v>0</v>
      </c>
    </row>
    <row r="25" spans="1:10" x14ac:dyDescent="0.3">
      <c r="A25" s="60"/>
      <c r="B25" s="70" t="s">
        <v>747</v>
      </c>
      <c r="C25" s="72">
        <f>+SUM(C5:C24)</f>
        <v>2509581</v>
      </c>
      <c r="D25" s="72">
        <f>+SUM(D5:D24)</f>
        <v>345401</v>
      </c>
      <c r="E25" s="72">
        <f t="shared" ref="E25:J25" si="0">+SUM(E5:E24)</f>
        <v>1115655</v>
      </c>
      <c r="F25" s="72">
        <f t="shared" si="0"/>
        <v>456976</v>
      </c>
      <c r="G25" s="72">
        <f t="shared" si="0"/>
        <v>43477</v>
      </c>
      <c r="H25" s="72">
        <f t="shared" si="0"/>
        <v>56925</v>
      </c>
      <c r="I25" s="72">
        <f t="shared" si="0"/>
        <v>5811</v>
      </c>
      <c r="J25" s="72">
        <f t="shared" si="0"/>
        <v>13811</v>
      </c>
    </row>
    <row r="27" spans="1:10" x14ac:dyDescent="0.3">
      <c r="B27" t="s">
        <v>862</v>
      </c>
    </row>
  </sheetData>
  <hyperlinks>
    <hyperlink ref="B1" location="Índice!A1" display="Índice" xr:uid="{1AC35E9F-8285-4D24-BDD0-91F37CB21BF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17085-84AB-4B3C-81E7-83148646AFC5}">
  <dimension ref="A1:E121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11.109375" style="76" bestFit="1" customWidth="1"/>
    <col min="2" max="2" width="27.5546875" style="76" customWidth="1"/>
    <col min="3" max="16384" width="11.44140625" style="76"/>
  </cols>
  <sheetData>
    <row r="1" spans="1:5" x14ac:dyDescent="0.3">
      <c r="B1" s="67" t="s">
        <v>610</v>
      </c>
    </row>
    <row r="2" spans="1:5" ht="21" x14ac:dyDescent="0.4">
      <c r="B2" s="68" t="s">
        <v>936</v>
      </c>
    </row>
    <row r="3" spans="1:5" ht="21" x14ac:dyDescent="0.4">
      <c r="B3" s="68"/>
    </row>
    <row r="4" spans="1:5" x14ac:dyDescent="0.3">
      <c r="C4" s="133" t="s">
        <v>937</v>
      </c>
      <c r="D4" s="133"/>
    </row>
    <row r="5" spans="1:5" x14ac:dyDescent="0.3">
      <c r="A5" s="101" t="s">
        <v>750</v>
      </c>
      <c r="B5" s="55" t="s">
        <v>613</v>
      </c>
      <c r="C5" s="78" t="s">
        <v>602</v>
      </c>
      <c r="D5" s="78" t="s">
        <v>603</v>
      </c>
      <c r="E5" s="78" t="s">
        <v>882</v>
      </c>
    </row>
    <row r="6" spans="1:5" x14ac:dyDescent="0.3">
      <c r="A6" s="102">
        <v>1</v>
      </c>
      <c r="B6" s="103" t="s">
        <v>752</v>
      </c>
      <c r="C6" s="79">
        <v>463</v>
      </c>
      <c r="D6" s="79">
        <v>300</v>
      </c>
      <c r="E6" s="80">
        <f>+SUM(C6:D6)</f>
        <v>763</v>
      </c>
    </row>
    <row r="7" spans="1:5" x14ac:dyDescent="0.3">
      <c r="A7" s="102">
        <v>2</v>
      </c>
      <c r="B7" s="103" t="s">
        <v>753</v>
      </c>
      <c r="C7" s="79">
        <v>116</v>
      </c>
      <c r="D7" s="79">
        <v>52</v>
      </c>
      <c r="E7" s="80">
        <f t="shared" ref="E7:E70" si="0">+SUM(C7:D7)</f>
        <v>168</v>
      </c>
    </row>
    <row r="8" spans="1:5" x14ac:dyDescent="0.3">
      <c r="A8" s="102">
        <v>3</v>
      </c>
      <c r="B8" s="103" t="s">
        <v>754</v>
      </c>
      <c r="C8" s="79">
        <v>421</v>
      </c>
      <c r="D8" s="79">
        <v>110</v>
      </c>
      <c r="E8" s="80">
        <f t="shared" si="0"/>
        <v>531</v>
      </c>
    </row>
    <row r="9" spans="1:5" x14ac:dyDescent="0.3">
      <c r="A9" s="102">
        <v>9</v>
      </c>
      <c r="B9" s="103" t="s">
        <v>755</v>
      </c>
      <c r="C9" s="79">
        <v>21777</v>
      </c>
      <c r="D9" s="79">
        <v>15769</v>
      </c>
      <c r="E9" s="80">
        <f t="shared" si="0"/>
        <v>37546</v>
      </c>
    </row>
    <row r="10" spans="1:5" x14ac:dyDescent="0.3">
      <c r="A10" s="102">
        <v>10</v>
      </c>
      <c r="B10" s="103" t="s">
        <v>756</v>
      </c>
      <c r="C10" s="79">
        <v>6493</v>
      </c>
      <c r="D10" s="79">
        <v>4266</v>
      </c>
      <c r="E10" s="80">
        <f t="shared" si="0"/>
        <v>10759</v>
      </c>
    </row>
    <row r="11" spans="1:5" x14ac:dyDescent="0.3">
      <c r="A11" s="102">
        <v>11</v>
      </c>
      <c r="B11" s="103" t="s">
        <v>757</v>
      </c>
      <c r="C11" s="79">
        <v>12609</v>
      </c>
      <c r="D11" s="79">
        <v>9222</v>
      </c>
      <c r="E11" s="80">
        <f t="shared" si="0"/>
        <v>21831</v>
      </c>
    </row>
    <row r="12" spans="1:5" x14ac:dyDescent="0.3">
      <c r="A12" s="102">
        <v>12</v>
      </c>
      <c r="B12" s="103" t="s">
        <v>758</v>
      </c>
      <c r="C12" s="79">
        <v>12164</v>
      </c>
      <c r="D12" s="79">
        <v>8778</v>
      </c>
      <c r="E12" s="80">
        <f t="shared" si="0"/>
        <v>20942</v>
      </c>
    </row>
    <row r="13" spans="1:5" x14ac:dyDescent="0.3">
      <c r="A13" s="102">
        <v>13</v>
      </c>
      <c r="B13" s="103" t="s">
        <v>759</v>
      </c>
      <c r="C13" s="79">
        <v>28590</v>
      </c>
      <c r="D13" s="79">
        <v>22723</v>
      </c>
      <c r="E13" s="80">
        <f t="shared" si="0"/>
        <v>51313</v>
      </c>
    </row>
    <row r="14" spans="1:5" x14ac:dyDescent="0.3">
      <c r="A14" s="102">
        <v>14</v>
      </c>
      <c r="B14" s="103" t="s">
        <v>737</v>
      </c>
      <c r="C14" s="79">
        <v>8870</v>
      </c>
      <c r="D14" s="79">
        <v>6013</v>
      </c>
      <c r="E14" s="80">
        <f t="shared" si="0"/>
        <v>14883</v>
      </c>
    </row>
    <row r="15" spans="1:5" x14ac:dyDescent="0.3">
      <c r="A15" s="102">
        <v>15</v>
      </c>
      <c r="B15" s="103" t="s">
        <v>760</v>
      </c>
      <c r="C15" s="79">
        <v>5651</v>
      </c>
      <c r="D15" s="79">
        <v>3306</v>
      </c>
      <c r="E15" s="80">
        <f t="shared" si="0"/>
        <v>8957</v>
      </c>
    </row>
    <row r="16" spans="1:5" x14ac:dyDescent="0.3">
      <c r="A16" s="102">
        <v>16</v>
      </c>
      <c r="B16" s="103" t="s">
        <v>761</v>
      </c>
      <c r="C16" s="79">
        <v>17390</v>
      </c>
      <c r="D16" s="79">
        <v>12105</v>
      </c>
      <c r="E16" s="80">
        <f t="shared" si="0"/>
        <v>29495</v>
      </c>
    </row>
    <row r="17" spans="1:5" x14ac:dyDescent="0.3">
      <c r="A17" s="102">
        <v>17</v>
      </c>
      <c r="B17" s="103" t="s">
        <v>762</v>
      </c>
      <c r="C17" s="79">
        <v>9750</v>
      </c>
      <c r="D17" s="79">
        <v>6963</v>
      </c>
      <c r="E17" s="80">
        <f t="shared" si="0"/>
        <v>16713</v>
      </c>
    </row>
    <row r="18" spans="1:5" x14ac:dyDescent="0.3">
      <c r="A18" s="102">
        <v>18</v>
      </c>
      <c r="B18" s="103" t="s">
        <v>763</v>
      </c>
      <c r="C18" s="79">
        <v>16890</v>
      </c>
      <c r="D18" s="79">
        <v>12904</v>
      </c>
      <c r="E18" s="80">
        <f t="shared" si="0"/>
        <v>29794</v>
      </c>
    </row>
    <row r="19" spans="1:5" x14ac:dyDescent="0.3">
      <c r="A19" s="102">
        <v>19</v>
      </c>
      <c r="B19" s="103" t="s">
        <v>764</v>
      </c>
      <c r="C19" s="79">
        <v>20574</v>
      </c>
      <c r="D19" s="79">
        <v>15558</v>
      </c>
      <c r="E19" s="80">
        <f t="shared" si="0"/>
        <v>36132</v>
      </c>
    </row>
    <row r="20" spans="1:5" x14ac:dyDescent="0.3">
      <c r="A20" s="102">
        <v>20</v>
      </c>
      <c r="B20" s="103" t="s">
        <v>765</v>
      </c>
      <c r="C20" s="79">
        <v>9477</v>
      </c>
      <c r="D20" s="79">
        <v>7345</v>
      </c>
      <c r="E20" s="80">
        <f t="shared" si="0"/>
        <v>16822</v>
      </c>
    </row>
    <row r="21" spans="1:5" x14ac:dyDescent="0.3">
      <c r="A21" s="102">
        <v>21</v>
      </c>
      <c r="B21" s="103" t="s">
        <v>766</v>
      </c>
      <c r="C21" s="79">
        <v>5076</v>
      </c>
      <c r="D21" s="79">
        <v>4075</v>
      </c>
      <c r="E21" s="80">
        <f t="shared" si="0"/>
        <v>9151</v>
      </c>
    </row>
    <row r="22" spans="1:5" x14ac:dyDescent="0.3">
      <c r="A22" s="102">
        <v>22</v>
      </c>
      <c r="B22" s="103" t="s">
        <v>767</v>
      </c>
      <c r="C22" s="79">
        <v>13182</v>
      </c>
      <c r="D22" s="79">
        <v>10211</v>
      </c>
      <c r="E22" s="80">
        <f t="shared" si="0"/>
        <v>23393</v>
      </c>
    </row>
    <row r="23" spans="1:5" x14ac:dyDescent="0.3">
      <c r="A23" s="102">
        <v>23</v>
      </c>
      <c r="B23" s="103" t="s">
        <v>768</v>
      </c>
      <c r="C23" s="79">
        <v>11324</v>
      </c>
      <c r="D23" s="79">
        <v>6729</v>
      </c>
      <c r="E23" s="80">
        <f t="shared" si="0"/>
        <v>18053</v>
      </c>
    </row>
    <row r="24" spans="1:5" x14ac:dyDescent="0.3">
      <c r="A24" s="102">
        <v>24</v>
      </c>
      <c r="B24" s="103" t="s">
        <v>769</v>
      </c>
      <c r="C24" s="79">
        <v>16721</v>
      </c>
      <c r="D24" s="79">
        <v>10492</v>
      </c>
      <c r="E24" s="80">
        <f t="shared" si="0"/>
        <v>27213</v>
      </c>
    </row>
    <row r="25" spans="1:5" x14ac:dyDescent="0.3">
      <c r="A25" s="102">
        <v>25</v>
      </c>
      <c r="B25" s="103" t="s">
        <v>770</v>
      </c>
      <c r="C25" s="79">
        <v>8279</v>
      </c>
      <c r="D25" s="79">
        <v>6263</v>
      </c>
      <c r="E25" s="80">
        <f t="shared" si="0"/>
        <v>14542</v>
      </c>
    </row>
    <row r="26" spans="1:5" x14ac:dyDescent="0.3">
      <c r="A26" s="102">
        <v>26</v>
      </c>
      <c r="B26" s="103" t="s">
        <v>771</v>
      </c>
      <c r="C26" s="79">
        <v>20411</v>
      </c>
      <c r="D26" s="79">
        <v>15383</v>
      </c>
      <c r="E26" s="80">
        <f t="shared" si="0"/>
        <v>35794</v>
      </c>
    </row>
    <row r="27" spans="1:5" x14ac:dyDescent="0.3">
      <c r="A27" s="102">
        <v>27</v>
      </c>
      <c r="B27" s="103" t="s">
        <v>86</v>
      </c>
      <c r="C27" s="79">
        <v>31077</v>
      </c>
      <c r="D27" s="79">
        <v>23046</v>
      </c>
      <c r="E27" s="80">
        <f t="shared" si="0"/>
        <v>54123</v>
      </c>
    </row>
    <row r="28" spans="1:5" x14ac:dyDescent="0.3">
      <c r="A28" s="102">
        <v>28</v>
      </c>
      <c r="B28" s="103" t="s">
        <v>772</v>
      </c>
      <c r="C28" s="79">
        <v>51546</v>
      </c>
      <c r="D28" s="79">
        <v>36788</v>
      </c>
      <c r="E28" s="80">
        <f t="shared" si="0"/>
        <v>88334</v>
      </c>
    </row>
    <row r="29" spans="1:5" x14ac:dyDescent="0.3">
      <c r="A29" s="102">
        <v>29</v>
      </c>
      <c r="B29" s="103" t="s">
        <v>773</v>
      </c>
      <c r="C29" s="79">
        <v>20910</v>
      </c>
      <c r="D29" s="79">
        <v>16113</v>
      </c>
      <c r="E29" s="80">
        <f t="shared" si="0"/>
        <v>37023</v>
      </c>
    </row>
    <row r="30" spans="1:5" x14ac:dyDescent="0.3">
      <c r="A30" s="102">
        <v>30</v>
      </c>
      <c r="B30" s="103" t="s">
        <v>774</v>
      </c>
      <c r="C30" s="79">
        <v>24261</v>
      </c>
      <c r="D30" s="79">
        <v>18993</v>
      </c>
      <c r="E30" s="80">
        <f t="shared" si="0"/>
        <v>43254</v>
      </c>
    </row>
    <row r="31" spans="1:5" x14ac:dyDescent="0.3">
      <c r="A31" s="102">
        <v>31</v>
      </c>
      <c r="B31" s="103" t="s">
        <v>775</v>
      </c>
      <c r="C31" s="79">
        <v>13579</v>
      </c>
      <c r="D31" s="79">
        <v>10310</v>
      </c>
      <c r="E31" s="80">
        <f t="shared" si="0"/>
        <v>23889</v>
      </c>
    </row>
    <row r="32" spans="1:5" x14ac:dyDescent="0.3">
      <c r="A32" s="102">
        <v>32</v>
      </c>
      <c r="B32" s="103" t="s">
        <v>776</v>
      </c>
      <c r="C32" s="79">
        <v>17086</v>
      </c>
      <c r="D32" s="79">
        <v>11614</v>
      </c>
      <c r="E32" s="80">
        <f t="shared" si="0"/>
        <v>28700</v>
      </c>
    </row>
    <row r="33" spans="1:5" x14ac:dyDescent="0.3">
      <c r="A33" s="102">
        <v>33</v>
      </c>
      <c r="B33" s="103" t="s">
        <v>777</v>
      </c>
      <c r="C33" s="79">
        <v>7643</v>
      </c>
      <c r="D33" s="79">
        <v>5610</v>
      </c>
      <c r="E33" s="80">
        <f t="shared" si="0"/>
        <v>13253</v>
      </c>
    </row>
    <row r="34" spans="1:5" x14ac:dyDescent="0.3">
      <c r="A34" s="102">
        <v>34</v>
      </c>
      <c r="B34" s="103" t="s">
        <v>778</v>
      </c>
      <c r="C34" s="79">
        <v>14965</v>
      </c>
      <c r="D34" s="79">
        <v>10951</v>
      </c>
      <c r="E34" s="80">
        <f t="shared" si="0"/>
        <v>25916</v>
      </c>
    </row>
    <row r="35" spans="1:5" x14ac:dyDescent="0.3">
      <c r="A35" s="102">
        <v>35</v>
      </c>
      <c r="B35" s="103" t="s">
        <v>779</v>
      </c>
      <c r="C35" s="79">
        <v>4804</v>
      </c>
      <c r="D35" s="79">
        <v>3280</v>
      </c>
      <c r="E35" s="80">
        <f t="shared" si="0"/>
        <v>8084</v>
      </c>
    </row>
    <row r="36" spans="1:5" x14ac:dyDescent="0.3">
      <c r="A36" s="102">
        <v>36</v>
      </c>
      <c r="B36" s="103" t="s">
        <v>780</v>
      </c>
      <c r="C36" s="79">
        <v>8745</v>
      </c>
      <c r="D36" s="79">
        <v>6580</v>
      </c>
      <c r="E36" s="80">
        <f t="shared" si="0"/>
        <v>15325</v>
      </c>
    </row>
    <row r="37" spans="1:5" x14ac:dyDescent="0.3">
      <c r="A37" s="102">
        <v>37</v>
      </c>
      <c r="B37" s="103" t="s">
        <v>781</v>
      </c>
      <c r="C37" s="79">
        <v>7597</v>
      </c>
      <c r="D37" s="79">
        <v>5715</v>
      </c>
      <c r="E37" s="80">
        <f t="shared" si="0"/>
        <v>13312</v>
      </c>
    </row>
    <row r="38" spans="1:5" x14ac:dyDescent="0.3">
      <c r="A38" s="102">
        <v>38</v>
      </c>
      <c r="B38" s="103" t="s">
        <v>782</v>
      </c>
      <c r="C38" s="79">
        <v>10226</v>
      </c>
      <c r="D38" s="79">
        <v>8037</v>
      </c>
      <c r="E38" s="80">
        <f t="shared" si="0"/>
        <v>18263</v>
      </c>
    </row>
    <row r="39" spans="1:5" x14ac:dyDescent="0.3">
      <c r="A39" s="102">
        <v>39</v>
      </c>
      <c r="B39" s="103" t="s">
        <v>783</v>
      </c>
      <c r="C39" s="79">
        <v>17832</v>
      </c>
      <c r="D39" s="79">
        <v>11821</v>
      </c>
      <c r="E39" s="80">
        <f t="shared" si="0"/>
        <v>29653</v>
      </c>
    </row>
    <row r="40" spans="1:5" x14ac:dyDescent="0.3">
      <c r="A40" s="102">
        <v>40</v>
      </c>
      <c r="B40" s="103" t="s">
        <v>784</v>
      </c>
      <c r="C40" s="79">
        <v>19294</v>
      </c>
      <c r="D40" s="79">
        <v>13980</v>
      </c>
      <c r="E40" s="80">
        <f t="shared" si="0"/>
        <v>33274</v>
      </c>
    </row>
    <row r="41" spans="1:5" x14ac:dyDescent="0.3">
      <c r="A41" s="102">
        <v>41</v>
      </c>
      <c r="B41" s="103" t="s">
        <v>785</v>
      </c>
      <c r="C41" s="79">
        <v>10389</v>
      </c>
      <c r="D41" s="79">
        <v>8607</v>
      </c>
      <c r="E41" s="80">
        <f t="shared" si="0"/>
        <v>18996</v>
      </c>
    </row>
    <row r="42" spans="1:5" x14ac:dyDescent="0.3">
      <c r="A42" s="102">
        <v>42</v>
      </c>
      <c r="B42" s="103" t="s">
        <v>786</v>
      </c>
      <c r="C42" s="79">
        <v>26028</v>
      </c>
      <c r="D42" s="79">
        <v>18377</v>
      </c>
      <c r="E42" s="80">
        <f t="shared" si="0"/>
        <v>44405</v>
      </c>
    </row>
    <row r="43" spans="1:5" x14ac:dyDescent="0.3">
      <c r="A43" s="102">
        <v>43</v>
      </c>
      <c r="B43" s="103" t="s">
        <v>787</v>
      </c>
      <c r="C43" s="79">
        <v>14127</v>
      </c>
      <c r="D43" s="79">
        <v>10852</v>
      </c>
      <c r="E43" s="80">
        <f t="shared" si="0"/>
        <v>24979</v>
      </c>
    </row>
    <row r="44" spans="1:5" x14ac:dyDescent="0.3">
      <c r="A44" s="102">
        <v>44</v>
      </c>
      <c r="B44" s="103" t="s">
        <v>788</v>
      </c>
      <c r="C44" s="79">
        <v>15705</v>
      </c>
      <c r="D44" s="79">
        <v>10477</v>
      </c>
      <c r="E44" s="80">
        <f t="shared" si="0"/>
        <v>26182</v>
      </c>
    </row>
    <row r="45" spans="1:5" x14ac:dyDescent="0.3">
      <c r="A45" s="102">
        <v>45</v>
      </c>
      <c r="B45" s="103" t="s">
        <v>789</v>
      </c>
      <c r="C45" s="79">
        <v>17643</v>
      </c>
      <c r="D45" s="79">
        <v>12272</v>
      </c>
      <c r="E45" s="80">
        <f t="shared" si="0"/>
        <v>29915</v>
      </c>
    </row>
    <row r="46" spans="1:5" x14ac:dyDescent="0.3">
      <c r="A46" s="102">
        <v>46</v>
      </c>
      <c r="B46" s="103" t="s">
        <v>790</v>
      </c>
      <c r="C46" s="79">
        <v>27854</v>
      </c>
      <c r="D46" s="79">
        <v>18958</v>
      </c>
      <c r="E46" s="80">
        <f t="shared" si="0"/>
        <v>46812</v>
      </c>
    </row>
    <row r="47" spans="1:5" x14ac:dyDescent="0.3">
      <c r="A47" s="102">
        <v>47</v>
      </c>
      <c r="B47" s="103" t="s">
        <v>791</v>
      </c>
      <c r="C47" s="79">
        <v>17827</v>
      </c>
      <c r="D47" s="79">
        <v>14148</v>
      </c>
      <c r="E47" s="80">
        <f t="shared" si="0"/>
        <v>31975</v>
      </c>
    </row>
    <row r="48" spans="1:5" x14ac:dyDescent="0.3">
      <c r="A48" s="102">
        <v>48</v>
      </c>
      <c r="B48" s="103" t="s">
        <v>792</v>
      </c>
      <c r="C48" s="79">
        <v>26754</v>
      </c>
      <c r="D48" s="79">
        <v>18824</v>
      </c>
      <c r="E48" s="80">
        <f t="shared" si="0"/>
        <v>45578</v>
      </c>
    </row>
    <row r="49" spans="1:5" x14ac:dyDescent="0.3">
      <c r="A49" s="102">
        <v>49</v>
      </c>
      <c r="B49" s="103" t="s">
        <v>793</v>
      </c>
      <c r="C49" s="79">
        <v>7635</v>
      </c>
      <c r="D49" s="79">
        <v>5588</v>
      </c>
      <c r="E49" s="80">
        <f t="shared" si="0"/>
        <v>13223</v>
      </c>
    </row>
    <row r="50" spans="1:5" x14ac:dyDescent="0.3">
      <c r="A50" s="102">
        <v>50</v>
      </c>
      <c r="B50" s="103" t="s">
        <v>794</v>
      </c>
      <c r="C50" s="79">
        <v>16035</v>
      </c>
      <c r="D50" s="79">
        <v>11939</v>
      </c>
      <c r="E50" s="80">
        <f t="shared" si="0"/>
        <v>27974</v>
      </c>
    </row>
    <row r="51" spans="1:5" x14ac:dyDescent="0.3">
      <c r="A51" s="102">
        <v>51</v>
      </c>
      <c r="B51" s="103" t="s">
        <v>795</v>
      </c>
      <c r="C51" s="79">
        <v>12833</v>
      </c>
      <c r="D51" s="79">
        <v>9088</v>
      </c>
      <c r="E51" s="80">
        <f t="shared" si="0"/>
        <v>21921</v>
      </c>
    </row>
    <row r="52" spans="1:5" x14ac:dyDescent="0.3">
      <c r="A52" s="102">
        <v>52</v>
      </c>
      <c r="B52" s="103" t="s">
        <v>796</v>
      </c>
      <c r="C52" s="79">
        <v>3195</v>
      </c>
      <c r="D52" s="79">
        <v>2479</v>
      </c>
      <c r="E52" s="80">
        <f>+SUM(C52:D52)</f>
        <v>5674</v>
      </c>
    </row>
    <row r="53" spans="1:5" x14ac:dyDescent="0.3">
      <c r="A53" s="102">
        <v>53</v>
      </c>
      <c r="B53" s="103" t="s">
        <v>797</v>
      </c>
      <c r="C53" s="79">
        <v>9871</v>
      </c>
      <c r="D53" s="79">
        <v>7303</v>
      </c>
      <c r="E53" s="80">
        <f t="shared" si="0"/>
        <v>17174</v>
      </c>
    </row>
    <row r="54" spans="1:5" x14ac:dyDescent="0.3">
      <c r="A54" s="102">
        <v>54</v>
      </c>
      <c r="B54" s="103" t="s">
        <v>798</v>
      </c>
      <c r="C54" s="79">
        <v>17332</v>
      </c>
      <c r="D54" s="79">
        <v>12892</v>
      </c>
      <c r="E54" s="80">
        <f t="shared" si="0"/>
        <v>30224</v>
      </c>
    </row>
    <row r="55" spans="1:5" x14ac:dyDescent="0.3">
      <c r="A55" s="102">
        <v>55</v>
      </c>
      <c r="B55" s="103" t="s">
        <v>799</v>
      </c>
      <c r="C55" s="79">
        <v>12844</v>
      </c>
      <c r="D55" s="79">
        <v>9820</v>
      </c>
      <c r="E55" s="80">
        <f t="shared" si="0"/>
        <v>22664</v>
      </c>
    </row>
    <row r="56" spans="1:5" x14ac:dyDescent="0.3">
      <c r="A56" s="102">
        <v>56</v>
      </c>
      <c r="B56" s="103" t="s">
        <v>800</v>
      </c>
      <c r="C56" s="79">
        <v>9023</v>
      </c>
      <c r="D56" s="79">
        <v>5929</v>
      </c>
      <c r="E56" s="80">
        <f t="shared" si="0"/>
        <v>14952</v>
      </c>
    </row>
    <row r="57" spans="1:5" x14ac:dyDescent="0.3">
      <c r="A57" s="102">
        <v>57</v>
      </c>
      <c r="B57" s="103" t="s">
        <v>801</v>
      </c>
      <c r="C57" s="79">
        <v>22875</v>
      </c>
      <c r="D57" s="79">
        <v>15189</v>
      </c>
      <c r="E57" s="80">
        <f t="shared" si="0"/>
        <v>38064</v>
      </c>
    </row>
    <row r="58" spans="1:5" x14ac:dyDescent="0.3">
      <c r="A58" s="102">
        <v>58</v>
      </c>
      <c r="B58" s="103" t="s">
        <v>802</v>
      </c>
      <c r="C58" s="79">
        <v>16411</v>
      </c>
      <c r="D58" s="79">
        <v>11226</v>
      </c>
      <c r="E58" s="80">
        <f t="shared" si="0"/>
        <v>27637</v>
      </c>
    </row>
    <row r="59" spans="1:5" x14ac:dyDescent="0.3">
      <c r="A59" s="102">
        <v>59</v>
      </c>
      <c r="B59" s="103" t="s">
        <v>803</v>
      </c>
      <c r="C59" s="79">
        <v>8868</v>
      </c>
      <c r="D59" s="79">
        <v>6053</v>
      </c>
      <c r="E59" s="80">
        <f t="shared" si="0"/>
        <v>14921</v>
      </c>
    </row>
    <row r="60" spans="1:5" x14ac:dyDescent="0.3">
      <c r="A60" s="102">
        <v>60</v>
      </c>
      <c r="B60" s="103" t="s">
        <v>804</v>
      </c>
      <c r="C60" s="79">
        <v>152</v>
      </c>
      <c r="D60" s="79">
        <v>118</v>
      </c>
      <c r="E60" s="80">
        <f t="shared" si="0"/>
        <v>270</v>
      </c>
    </row>
    <row r="61" spans="1:5" x14ac:dyDescent="0.3">
      <c r="A61" s="102">
        <v>61</v>
      </c>
      <c r="B61" s="103" t="s">
        <v>805</v>
      </c>
      <c r="C61" s="79">
        <v>3753</v>
      </c>
      <c r="D61" s="79">
        <v>3251</v>
      </c>
      <c r="E61" s="80">
        <f t="shared" si="0"/>
        <v>7004</v>
      </c>
    </row>
    <row r="62" spans="1:5" x14ac:dyDescent="0.3">
      <c r="A62" s="102">
        <v>62</v>
      </c>
      <c r="B62" s="103" t="s">
        <v>91</v>
      </c>
      <c r="C62" s="79">
        <v>7288</v>
      </c>
      <c r="D62" s="79">
        <v>5675</v>
      </c>
      <c r="E62" s="80">
        <f t="shared" si="0"/>
        <v>12963</v>
      </c>
    </row>
    <row r="63" spans="1:5" x14ac:dyDescent="0.3">
      <c r="A63" s="102">
        <v>63</v>
      </c>
      <c r="B63" s="103" t="s">
        <v>806</v>
      </c>
      <c r="C63" s="79">
        <v>11</v>
      </c>
      <c r="D63" s="79">
        <v>5</v>
      </c>
      <c r="E63" s="80">
        <f t="shared" si="0"/>
        <v>16</v>
      </c>
    </row>
    <row r="64" spans="1:5" x14ac:dyDescent="0.3">
      <c r="A64" s="102">
        <v>64</v>
      </c>
      <c r="B64" s="103" t="s">
        <v>807</v>
      </c>
      <c r="C64" s="79">
        <v>995</v>
      </c>
      <c r="D64" s="79">
        <v>671</v>
      </c>
      <c r="E64" s="80">
        <f t="shared" si="0"/>
        <v>1666</v>
      </c>
    </row>
    <row r="65" spans="1:5" x14ac:dyDescent="0.3">
      <c r="A65" s="102">
        <v>65</v>
      </c>
      <c r="B65" s="103" t="s">
        <v>808</v>
      </c>
      <c r="C65" s="79">
        <v>15354</v>
      </c>
      <c r="D65" s="79">
        <v>9848</v>
      </c>
      <c r="E65" s="80">
        <f t="shared" si="0"/>
        <v>25202</v>
      </c>
    </row>
    <row r="66" spans="1:5" x14ac:dyDescent="0.3">
      <c r="A66" s="102">
        <v>66</v>
      </c>
      <c r="B66" s="103" t="s">
        <v>809</v>
      </c>
      <c r="C66" s="79">
        <v>13353</v>
      </c>
      <c r="D66" s="79">
        <v>9372</v>
      </c>
      <c r="E66" s="80">
        <f t="shared" si="0"/>
        <v>22725</v>
      </c>
    </row>
    <row r="67" spans="1:5" x14ac:dyDescent="0.3">
      <c r="A67" s="102">
        <v>67</v>
      </c>
      <c r="B67" s="103" t="s">
        <v>810</v>
      </c>
      <c r="C67" s="79">
        <v>28570</v>
      </c>
      <c r="D67" s="79">
        <v>19463</v>
      </c>
      <c r="E67" s="80">
        <f t="shared" si="0"/>
        <v>48033</v>
      </c>
    </row>
    <row r="68" spans="1:5" x14ac:dyDescent="0.3">
      <c r="A68" s="102">
        <v>68</v>
      </c>
      <c r="B68" s="103" t="s">
        <v>811</v>
      </c>
      <c r="C68" s="79">
        <v>9439</v>
      </c>
      <c r="D68" s="79">
        <v>5785</v>
      </c>
      <c r="E68" s="80">
        <f t="shared" si="0"/>
        <v>15224</v>
      </c>
    </row>
    <row r="69" spans="1:5" x14ac:dyDescent="0.3">
      <c r="A69" s="102">
        <v>69</v>
      </c>
      <c r="B69" s="103" t="s">
        <v>812</v>
      </c>
      <c r="C69" s="79">
        <v>29918</v>
      </c>
      <c r="D69" s="79">
        <v>20162</v>
      </c>
      <c r="E69" s="80">
        <f t="shared" si="0"/>
        <v>50080</v>
      </c>
    </row>
    <row r="70" spans="1:5" x14ac:dyDescent="0.3">
      <c r="A70" s="102">
        <v>70</v>
      </c>
      <c r="B70" s="103" t="s">
        <v>813</v>
      </c>
      <c r="C70" s="79">
        <v>17696</v>
      </c>
      <c r="D70" s="79">
        <v>13447</v>
      </c>
      <c r="E70" s="80">
        <f t="shared" si="0"/>
        <v>31143</v>
      </c>
    </row>
    <row r="71" spans="1:5" x14ac:dyDescent="0.3">
      <c r="A71" s="102">
        <v>71</v>
      </c>
      <c r="B71" s="103" t="s">
        <v>814</v>
      </c>
      <c r="C71" s="79">
        <v>50904</v>
      </c>
      <c r="D71" s="79">
        <v>34353</v>
      </c>
      <c r="E71" s="80">
        <f t="shared" ref="E71:E119" si="1">+SUM(C71:D71)</f>
        <v>85257</v>
      </c>
    </row>
    <row r="72" spans="1:5" x14ac:dyDescent="0.3">
      <c r="A72" s="102">
        <v>72</v>
      </c>
      <c r="B72" s="103" t="s">
        <v>815</v>
      </c>
      <c r="C72" s="79">
        <v>15204</v>
      </c>
      <c r="D72" s="79">
        <v>12830</v>
      </c>
      <c r="E72" s="80">
        <f t="shared" si="1"/>
        <v>28034</v>
      </c>
    </row>
    <row r="73" spans="1:5" x14ac:dyDescent="0.3">
      <c r="A73" s="102">
        <v>73</v>
      </c>
      <c r="B73" s="103" t="s">
        <v>816</v>
      </c>
      <c r="C73" s="79">
        <v>31102</v>
      </c>
      <c r="D73" s="79">
        <v>21674</v>
      </c>
      <c r="E73" s="80">
        <f t="shared" si="1"/>
        <v>52776</v>
      </c>
    </row>
    <row r="74" spans="1:5" x14ac:dyDescent="0.3">
      <c r="A74" s="102">
        <v>74</v>
      </c>
      <c r="B74" s="103" t="s">
        <v>741</v>
      </c>
      <c r="C74" s="79">
        <v>26282</v>
      </c>
      <c r="D74" s="79">
        <v>16899</v>
      </c>
      <c r="E74" s="80">
        <f t="shared" si="1"/>
        <v>43181</v>
      </c>
    </row>
    <row r="75" spans="1:5" x14ac:dyDescent="0.3">
      <c r="A75" s="102">
        <v>75</v>
      </c>
      <c r="B75" s="103" t="s">
        <v>740</v>
      </c>
      <c r="C75" s="79">
        <v>26438</v>
      </c>
      <c r="D75" s="79">
        <v>17707</v>
      </c>
      <c r="E75" s="80">
        <f t="shared" si="1"/>
        <v>44145</v>
      </c>
    </row>
    <row r="76" spans="1:5" x14ac:dyDescent="0.3">
      <c r="A76" s="102">
        <v>76</v>
      </c>
      <c r="B76" s="103" t="s">
        <v>817</v>
      </c>
      <c r="C76" s="79">
        <v>6701</v>
      </c>
      <c r="D76" s="79">
        <v>3915</v>
      </c>
      <c r="E76" s="80">
        <f t="shared" si="1"/>
        <v>10616</v>
      </c>
    </row>
    <row r="77" spans="1:5" x14ac:dyDescent="0.3">
      <c r="A77" s="102">
        <v>77</v>
      </c>
      <c r="B77" s="103" t="s">
        <v>818</v>
      </c>
      <c r="C77" s="79">
        <v>10268</v>
      </c>
      <c r="D77" s="79">
        <v>7849</v>
      </c>
      <c r="E77" s="80">
        <f t="shared" si="1"/>
        <v>18117</v>
      </c>
    </row>
    <row r="78" spans="1:5" x14ac:dyDescent="0.3">
      <c r="A78" s="102">
        <v>78</v>
      </c>
      <c r="B78" s="103" t="s">
        <v>819</v>
      </c>
      <c r="C78" s="79">
        <v>5315</v>
      </c>
      <c r="D78" s="79">
        <v>3625</v>
      </c>
      <c r="E78" s="80">
        <f t="shared" si="1"/>
        <v>8940</v>
      </c>
    </row>
    <row r="79" spans="1:5" x14ac:dyDescent="0.3">
      <c r="A79" s="102">
        <v>79</v>
      </c>
      <c r="B79" s="103" t="s">
        <v>820</v>
      </c>
      <c r="C79" s="79">
        <v>21675</v>
      </c>
      <c r="D79" s="79">
        <v>16452</v>
      </c>
      <c r="E79" s="80">
        <f t="shared" si="1"/>
        <v>38127</v>
      </c>
    </row>
    <row r="80" spans="1:5" x14ac:dyDescent="0.3">
      <c r="A80" s="102">
        <v>80</v>
      </c>
      <c r="B80" s="103" t="s">
        <v>821</v>
      </c>
      <c r="C80" s="79">
        <v>10681</v>
      </c>
      <c r="D80" s="79">
        <v>7467</v>
      </c>
      <c r="E80" s="80">
        <f t="shared" si="1"/>
        <v>18148</v>
      </c>
    </row>
    <row r="81" spans="1:5" x14ac:dyDescent="0.3">
      <c r="A81" s="102">
        <v>81</v>
      </c>
      <c r="B81" s="103" t="s">
        <v>822</v>
      </c>
      <c r="C81" s="79">
        <v>12559</v>
      </c>
      <c r="D81" s="79">
        <v>8682</v>
      </c>
      <c r="E81" s="80">
        <f t="shared" si="1"/>
        <v>21241</v>
      </c>
    </row>
    <row r="82" spans="1:5" x14ac:dyDescent="0.3">
      <c r="A82" s="102">
        <v>82</v>
      </c>
      <c r="B82" s="103" t="s">
        <v>823</v>
      </c>
      <c r="C82" s="79">
        <v>27956</v>
      </c>
      <c r="D82" s="79">
        <v>18210</v>
      </c>
      <c r="E82" s="80">
        <f t="shared" si="1"/>
        <v>46166</v>
      </c>
    </row>
    <row r="83" spans="1:5" x14ac:dyDescent="0.3">
      <c r="A83" s="102">
        <v>83</v>
      </c>
      <c r="B83" s="103" t="s">
        <v>824</v>
      </c>
      <c r="C83" s="79">
        <v>4762</v>
      </c>
      <c r="D83" s="79">
        <v>3439</v>
      </c>
      <c r="E83" s="80">
        <f t="shared" si="1"/>
        <v>8201</v>
      </c>
    </row>
    <row r="84" spans="1:5" x14ac:dyDescent="0.3">
      <c r="A84" s="102">
        <v>84</v>
      </c>
      <c r="B84" s="103" t="s">
        <v>825</v>
      </c>
      <c r="C84" s="79">
        <v>38150</v>
      </c>
      <c r="D84" s="79">
        <v>26920</v>
      </c>
      <c r="E84" s="80">
        <f t="shared" si="1"/>
        <v>65070</v>
      </c>
    </row>
    <row r="85" spans="1:5" x14ac:dyDescent="0.3">
      <c r="A85" s="102">
        <v>85</v>
      </c>
      <c r="B85" s="103" t="s">
        <v>826</v>
      </c>
      <c r="C85" s="79">
        <v>46416</v>
      </c>
      <c r="D85" s="79">
        <v>35740</v>
      </c>
      <c r="E85" s="80">
        <f t="shared" si="1"/>
        <v>82156</v>
      </c>
    </row>
    <row r="86" spans="1:5" x14ac:dyDescent="0.3">
      <c r="A86" s="102">
        <v>86</v>
      </c>
      <c r="B86" s="103" t="s">
        <v>827</v>
      </c>
      <c r="C86" s="79">
        <v>23190</v>
      </c>
      <c r="D86" s="79">
        <v>17997</v>
      </c>
      <c r="E86" s="80">
        <f t="shared" si="1"/>
        <v>41187</v>
      </c>
    </row>
    <row r="87" spans="1:5" x14ac:dyDescent="0.3">
      <c r="A87" s="102">
        <v>87</v>
      </c>
      <c r="B87" s="103" t="s">
        <v>828</v>
      </c>
      <c r="C87" s="79">
        <v>15955</v>
      </c>
      <c r="D87" s="79">
        <v>14370</v>
      </c>
      <c r="E87" s="80">
        <f t="shared" si="1"/>
        <v>30325</v>
      </c>
    </row>
    <row r="88" spans="1:5" x14ac:dyDescent="0.3">
      <c r="A88" s="102">
        <v>88</v>
      </c>
      <c r="B88" s="103" t="s">
        <v>829</v>
      </c>
      <c r="C88" s="79">
        <v>8835</v>
      </c>
      <c r="D88" s="79">
        <v>6151</v>
      </c>
      <c r="E88" s="80">
        <f t="shared" si="1"/>
        <v>14986</v>
      </c>
    </row>
    <row r="89" spans="1:5" x14ac:dyDescent="0.3">
      <c r="A89" s="102">
        <v>89</v>
      </c>
      <c r="B89" s="103" t="s">
        <v>830</v>
      </c>
      <c r="C89" s="79">
        <v>2143</v>
      </c>
      <c r="D89" s="79">
        <v>1588</v>
      </c>
      <c r="E89" s="80">
        <f t="shared" si="1"/>
        <v>3731</v>
      </c>
    </row>
    <row r="90" spans="1:5" x14ac:dyDescent="0.3">
      <c r="A90" s="102">
        <v>90</v>
      </c>
      <c r="B90" s="103" t="s">
        <v>831</v>
      </c>
      <c r="C90" s="79">
        <v>10946</v>
      </c>
      <c r="D90" s="79">
        <v>8762</v>
      </c>
      <c r="E90" s="80">
        <f t="shared" si="1"/>
        <v>19708</v>
      </c>
    </row>
    <row r="91" spans="1:5" x14ac:dyDescent="0.3">
      <c r="A91" s="102">
        <v>91</v>
      </c>
      <c r="B91" s="103" t="s">
        <v>832</v>
      </c>
      <c r="C91" s="79">
        <v>2867</v>
      </c>
      <c r="D91" s="79">
        <v>2083</v>
      </c>
      <c r="E91" s="80">
        <f t="shared" si="1"/>
        <v>4950</v>
      </c>
    </row>
    <row r="92" spans="1:5" x14ac:dyDescent="0.3">
      <c r="A92" s="102">
        <v>92</v>
      </c>
      <c r="B92" s="103" t="s">
        <v>833</v>
      </c>
      <c r="C92" s="79">
        <v>2875</v>
      </c>
      <c r="D92" s="79">
        <v>2605</v>
      </c>
      <c r="E92" s="80">
        <f t="shared" si="1"/>
        <v>5480</v>
      </c>
    </row>
    <row r="93" spans="1:5" x14ac:dyDescent="0.3">
      <c r="A93" s="102">
        <v>93</v>
      </c>
      <c r="B93" s="103" t="s">
        <v>834</v>
      </c>
      <c r="C93" s="79">
        <v>4936</v>
      </c>
      <c r="D93" s="79">
        <v>3472</v>
      </c>
      <c r="E93" s="80">
        <f t="shared" si="1"/>
        <v>8408</v>
      </c>
    </row>
    <row r="94" spans="1:5" x14ac:dyDescent="0.3">
      <c r="A94" s="102">
        <v>94</v>
      </c>
      <c r="B94" s="103" t="s">
        <v>80</v>
      </c>
      <c r="C94" s="79">
        <v>4576</v>
      </c>
      <c r="D94" s="79">
        <v>3327</v>
      </c>
      <c r="E94" s="80">
        <f t="shared" si="1"/>
        <v>7903</v>
      </c>
    </row>
    <row r="95" spans="1:5" x14ac:dyDescent="0.3">
      <c r="A95" s="102">
        <v>95</v>
      </c>
      <c r="B95" s="103" t="s">
        <v>835</v>
      </c>
      <c r="C95" s="79">
        <v>4747</v>
      </c>
      <c r="D95" s="79">
        <v>3228</v>
      </c>
      <c r="E95" s="80">
        <f t="shared" si="1"/>
        <v>7975</v>
      </c>
    </row>
    <row r="96" spans="1:5" x14ac:dyDescent="0.3">
      <c r="A96" s="102">
        <v>96</v>
      </c>
      <c r="B96" s="103" t="s">
        <v>836</v>
      </c>
      <c r="C96" s="79">
        <v>7912</v>
      </c>
      <c r="D96" s="79">
        <v>6563</v>
      </c>
      <c r="E96" s="80">
        <f t="shared" si="1"/>
        <v>14475</v>
      </c>
    </row>
    <row r="97" spans="1:5" x14ac:dyDescent="0.3">
      <c r="A97" s="102">
        <v>97</v>
      </c>
      <c r="B97" s="103" t="s">
        <v>837</v>
      </c>
      <c r="C97" s="79">
        <v>8644</v>
      </c>
      <c r="D97" s="79">
        <v>7035</v>
      </c>
      <c r="E97" s="80">
        <f t="shared" si="1"/>
        <v>15679</v>
      </c>
    </row>
    <row r="98" spans="1:5" x14ac:dyDescent="0.3">
      <c r="A98" s="102">
        <v>98</v>
      </c>
      <c r="B98" s="103" t="s">
        <v>838</v>
      </c>
      <c r="C98" s="79">
        <v>8814</v>
      </c>
      <c r="D98" s="79">
        <v>6654</v>
      </c>
      <c r="E98" s="80">
        <f t="shared" si="1"/>
        <v>15468</v>
      </c>
    </row>
    <row r="99" spans="1:5" x14ac:dyDescent="0.3">
      <c r="A99" s="102">
        <v>99</v>
      </c>
      <c r="B99" s="103" t="s">
        <v>95</v>
      </c>
      <c r="C99" s="79">
        <v>6882</v>
      </c>
      <c r="D99" s="79">
        <v>5902</v>
      </c>
      <c r="E99" s="80">
        <f t="shared" si="1"/>
        <v>12784</v>
      </c>
    </row>
    <row r="100" spans="1:5" x14ac:dyDescent="0.3">
      <c r="A100" s="102">
        <v>100</v>
      </c>
      <c r="B100" s="103" t="s">
        <v>839</v>
      </c>
      <c r="C100" s="79">
        <v>8235</v>
      </c>
      <c r="D100" s="79">
        <v>7111</v>
      </c>
      <c r="E100" s="80">
        <f t="shared" si="1"/>
        <v>15346</v>
      </c>
    </row>
    <row r="101" spans="1:5" x14ac:dyDescent="0.3">
      <c r="A101" s="102">
        <v>101</v>
      </c>
      <c r="B101" s="103" t="s">
        <v>84</v>
      </c>
      <c r="C101" s="79">
        <v>6789</v>
      </c>
      <c r="D101" s="79">
        <v>5647</v>
      </c>
      <c r="E101" s="80">
        <f t="shared" si="1"/>
        <v>12436</v>
      </c>
    </row>
    <row r="102" spans="1:5" x14ac:dyDescent="0.3">
      <c r="A102" s="102">
        <v>102</v>
      </c>
      <c r="B102" s="103" t="s">
        <v>840</v>
      </c>
      <c r="C102" s="79">
        <v>8239</v>
      </c>
      <c r="D102" s="79">
        <v>6028</v>
      </c>
      <c r="E102" s="80">
        <f t="shared" si="1"/>
        <v>14267</v>
      </c>
    </row>
    <row r="103" spans="1:5" x14ac:dyDescent="0.3">
      <c r="A103" s="102">
        <v>103</v>
      </c>
      <c r="B103" s="103" t="s">
        <v>841</v>
      </c>
      <c r="C103" s="79">
        <v>302</v>
      </c>
      <c r="D103" s="79">
        <v>195</v>
      </c>
      <c r="E103" s="80">
        <f t="shared" si="1"/>
        <v>497</v>
      </c>
    </row>
    <row r="104" spans="1:5" x14ac:dyDescent="0.3">
      <c r="A104" s="102">
        <v>104</v>
      </c>
      <c r="B104" s="103" t="s">
        <v>842</v>
      </c>
      <c r="C104" s="79">
        <v>549</v>
      </c>
      <c r="D104" s="79">
        <v>395</v>
      </c>
      <c r="E104" s="80">
        <f t="shared" si="1"/>
        <v>944</v>
      </c>
    </row>
    <row r="105" spans="1:5" x14ac:dyDescent="0.3">
      <c r="A105" s="102">
        <v>105</v>
      </c>
      <c r="B105" s="103" t="s">
        <v>843</v>
      </c>
      <c r="C105" s="79">
        <v>479</v>
      </c>
      <c r="D105" s="79">
        <v>300</v>
      </c>
      <c r="E105" s="80">
        <f t="shared" si="1"/>
        <v>779</v>
      </c>
    </row>
    <row r="106" spans="1:5" x14ac:dyDescent="0.3">
      <c r="A106" s="102">
        <v>106</v>
      </c>
      <c r="B106" s="103" t="s">
        <v>844</v>
      </c>
      <c r="C106" s="79">
        <v>7609</v>
      </c>
      <c r="D106" s="79">
        <v>5550</v>
      </c>
      <c r="E106" s="80">
        <f t="shared" si="1"/>
        <v>13159</v>
      </c>
    </row>
    <row r="107" spans="1:5" x14ac:dyDescent="0.3">
      <c r="A107" s="102">
        <v>107</v>
      </c>
      <c r="B107" s="103" t="s">
        <v>845</v>
      </c>
      <c r="C107" s="79">
        <v>5812</v>
      </c>
      <c r="D107" s="79">
        <v>4792</v>
      </c>
      <c r="E107" s="80">
        <f t="shared" si="1"/>
        <v>10604</v>
      </c>
    </row>
    <row r="108" spans="1:5" x14ac:dyDescent="0.3">
      <c r="A108" s="102">
        <v>108</v>
      </c>
      <c r="B108" s="103" t="s">
        <v>846</v>
      </c>
      <c r="C108" s="79">
        <v>1201</v>
      </c>
      <c r="D108" s="79">
        <v>802</v>
      </c>
      <c r="E108" s="80">
        <f t="shared" si="1"/>
        <v>2003</v>
      </c>
    </row>
    <row r="109" spans="1:5" x14ac:dyDescent="0.3">
      <c r="A109" s="102">
        <v>109</v>
      </c>
      <c r="B109" s="103" t="s">
        <v>847</v>
      </c>
      <c r="C109" s="79">
        <v>4831</v>
      </c>
      <c r="D109" s="79">
        <v>2996</v>
      </c>
      <c r="E109" s="80">
        <f t="shared" si="1"/>
        <v>7827</v>
      </c>
    </row>
    <row r="110" spans="1:5" x14ac:dyDescent="0.3">
      <c r="A110" s="102">
        <v>110</v>
      </c>
      <c r="B110" s="103" t="s">
        <v>848</v>
      </c>
      <c r="C110" s="79">
        <v>9690</v>
      </c>
      <c r="D110" s="79">
        <v>6492</v>
      </c>
      <c r="E110" s="80">
        <f t="shared" si="1"/>
        <v>16182</v>
      </c>
    </row>
    <row r="111" spans="1:5" x14ac:dyDescent="0.3">
      <c r="A111" s="102">
        <v>111</v>
      </c>
      <c r="B111" s="103" t="s">
        <v>81</v>
      </c>
      <c r="C111" s="79">
        <v>1232</v>
      </c>
      <c r="D111" s="79">
        <v>862</v>
      </c>
      <c r="E111" s="80">
        <f t="shared" si="1"/>
        <v>2094</v>
      </c>
    </row>
    <row r="112" spans="1:5" x14ac:dyDescent="0.3">
      <c r="A112" s="102">
        <v>112</v>
      </c>
      <c r="B112" s="103" t="s">
        <v>849</v>
      </c>
      <c r="C112" s="79">
        <v>9740</v>
      </c>
      <c r="D112" s="79">
        <v>5916</v>
      </c>
      <c r="E112" s="80">
        <f t="shared" si="1"/>
        <v>15656</v>
      </c>
    </row>
    <row r="113" spans="1:5" x14ac:dyDescent="0.3">
      <c r="A113" s="102">
        <v>113</v>
      </c>
      <c r="B113" s="103" t="s">
        <v>850</v>
      </c>
      <c r="C113" s="79">
        <v>7667</v>
      </c>
      <c r="D113" s="79">
        <v>5546</v>
      </c>
      <c r="E113" s="80">
        <f t="shared" si="1"/>
        <v>13213</v>
      </c>
    </row>
    <row r="114" spans="1:5" x14ac:dyDescent="0.3">
      <c r="A114" s="102">
        <v>114</v>
      </c>
      <c r="B114" s="103" t="s">
        <v>851</v>
      </c>
      <c r="C114" s="79">
        <v>8915</v>
      </c>
      <c r="D114" s="79">
        <v>5488</v>
      </c>
      <c r="E114" s="80">
        <f t="shared" si="1"/>
        <v>14403</v>
      </c>
    </row>
    <row r="115" spans="1:5" x14ac:dyDescent="0.3">
      <c r="A115" s="102">
        <v>115</v>
      </c>
      <c r="B115" s="103" t="s">
        <v>852</v>
      </c>
      <c r="C115" s="79">
        <v>3682</v>
      </c>
      <c r="D115" s="79">
        <v>2226</v>
      </c>
      <c r="E115" s="80">
        <f t="shared" si="1"/>
        <v>5908</v>
      </c>
    </row>
    <row r="116" spans="1:5" x14ac:dyDescent="0.3">
      <c r="A116" s="102">
        <v>116</v>
      </c>
      <c r="B116" s="103" t="s">
        <v>853</v>
      </c>
      <c r="C116" s="79">
        <v>2549</v>
      </c>
      <c r="D116" s="79">
        <v>1802</v>
      </c>
      <c r="E116" s="80">
        <f t="shared" si="1"/>
        <v>4351</v>
      </c>
    </row>
    <row r="117" spans="1:5" x14ac:dyDescent="0.3">
      <c r="A117" s="102">
        <v>117</v>
      </c>
      <c r="B117" s="103" t="s">
        <v>854</v>
      </c>
      <c r="C117" s="79">
        <v>176</v>
      </c>
      <c r="D117" s="79">
        <v>81</v>
      </c>
      <c r="E117" s="80">
        <f t="shared" si="1"/>
        <v>257</v>
      </c>
    </row>
    <row r="118" spans="1:5" x14ac:dyDescent="0.3">
      <c r="A118" s="78"/>
      <c r="B118" s="103" t="s">
        <v>746</v>
      </c>
      <c r="C118" s="79">
        <f>7095+3</f>
        <v>7098</v>
      </c>
      <c r="D118" s="79">
        <f>4525+4</f>
        <v>4529</v>
      </c>
      <c r="E118" s="80">
        <f t="shared" si="1"/>
        <v>11627</v>
      </c>
    </row>
    <row r="119" spans="1:5" x14ac:dyDescent="0.3">
      <c r="A119" s="70"/>
      <c r="B119" s="70" t="s">
        <v>747</v>
      </c>
      <c r="C119" s="72">
        <f>+SUM(C6:C118)</f>
        <v>1458101</v>
      </c>
      <c r="D119" s="72">
        <f>+SUM(D6:D118)</f>
        <v>1051480</v>
      </c>
      <c r="E119" s="72">
        <f t="shared" si="1"/>
        <v>2509581</v>
      </c>
    </row>
    <row r="121" spans="1:5" x14ac:dyDescent="0.3">
      <c r="B121" s="76" t="s">
        <v>862</v>
      </c>
    </row>
  </sheetData>
  <mergeCells count="1">
    <mergeCell ref="C4:D4"/>
  </mergeCells>
  <hyperlinks>
    <hyperlink ref="B1" location="Índice!A1" display="Índice" xr:uid="{61E16E3D-01BE-4E19-B9CA-1D338157D33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A8DB-9451-401E-81B0-8D1C90B86A55}">
  <dimension ref="A1:BL25"/>
  <sheetViews>
    <sheetView view="pageBreakPreview" zoomScale="60" zoomScaleNormal="100" workbookViewId="0">
      <pane xSplit="2" ySplit="1" topLeftCell="AL2" activePane="bottomRight" state="frozen"/>
      <selection pane="topRight" activeCell="C1" sqref="C1"/>
      <selection pane="bottomLeft" activeCell="A2" sqref="A2"/>
      <selection pane="bottomRight" activeCell="AQ1" sqref="AQ1"/>
    </sheetView>
  </sheetViews>
  <sheetFormatPr baseColWidth="10" defaultColWidth="11.44140625" defaultRowHeight="14.4" x14ac:dyDescent="0.3"/>
  <cols>
    <col min="1" max="1" width="8.77734375" style="16" bestFit="1" customWidth="1"/>
    <col min="2" max="2" width="20.109375" style="16" customWidth="1"/>
    <col min="3" max="3" width="13.44140625" style="16" bestFit="1" customWidth="1"/>
    <col min="4" max="4" width="12" style="16" customWidth="1"/>
    <col min="5" max="5" width="13.44140625" style="16" bestFit="1" customWidth="1"/>
    <col min="6" max="6" width="12.6640625" style="16" bestFit="1" customWidth="1"/>
    <col min="7" max="7" width="11.5546875" style="16" bestFit="1" customWidth="1"/>
    <col min="8" max="8" width="13.44140625" style="16" bestFit="1" customWidth="1"/>
    <col min="9" max="9" width="21.21875" style="16" bestFit="1" customWidth="1"/>
    <col min="10" max="10" width="13.44140625" style="16" bestFit="1" customWidth="1"/>
    <col min="11" max="11" width="10.33203125" style="16" bestFit="1" customWidth="1"/>
    <col min="12" max="13" width="10.44140625" style="16" bestFit="1" customWidth="1"/>
    <col min="14" max="14" width="13.6640625" style="16" bestFit="1" customWidth="1"/>
    <col min="15" max="15" width="14.88671875" style="16" bestFit="1" customWidth="1"/>
    <col min="16" max="16" width="15.33203125" style="16" bestFit="1" customWidth="1"/>
    <col min="17" max="17" width="17.6640625" style="16" bestFit="1" customWidth="1"/>
    <col min="18" max="18" width="13.6640625" style="16" bestFit="1" customWidth="1"/>
    <col min="19" max="19" width="17.6640625" style="16" bestFit="1" customWidth="1"/>
    <col min="20" max="20" width="16" style="16" bestFit="1" customWidth="1"/>
    <col min="21" max="21" width="9.33203125" style="16" customWidth="1"/>
    <col min="22" max="22" width="10.6640625" style="16" bestFit="1" customWidth="1"/>
    <col min="23" max="23" width="10.5546875" style="16" customWidth="1"/>
    <col min="24" max="24" width="10.33203125" style="16" bestFit="1" customWidth="1"/>
    <col min="25" max="27" width="10.6640625" style="16" bestFit="1" customWidth="1"/>
    <col min="28" max="28" width="9.88671875" style="16" bestFit="1" customWidth="1"/>
    <col min="29" max="29" width="10.44140625" style="16" bestFit="1" customWidth="1"/>
    <col min="30" max="30" width="13.44140625" style="16" bestFit="1" customWidth="1"/>
    <col min="31" max="31" width="11" style="16" customWidth="1"/>
    <col min="32" max="32" width="10" style="16" bestFit="1" customWidth="1"/>
    <col min="33" max="33" width="13.6640625" style="16" bestFit="1" customWidth="1"/>
    <col min="34" max="34" width="12.88671875" style="16" bestFit="1" customWidth="1"/>
    <col min="35" max="35" width="10.88671875" style="16" bestFit="1" customWidth="1"/>
    <col min="36" max="36" width="10.6640625" style="16" bestFit="1" customWidth="1"/>
    <col min="37" max="37" width="12.33203125" style="16" bestFit="1" customWidth="1"/>
    <col min="38" max="38" width="9.77734375" style="16" bestFit="1" customWidth="1"/>
    <col min="39" max="39" width="12" style="16" bestFit="1" customWidth="1"/>
    <col min="40" max="41" width="10.6640625" style="16" bestFit="1" customWidth="1"/>
    <col min="42" max="42" width="9.77734375" style="16" bestFit="1" customWidth="1"/>
    <col min="43" max="43" width="16.44140625" style="16" bestFit="1" customWidth="1"/>
    <col min="44" max="44" width="12.5546875" style="16" bestFit="1" customWidth="1"/>
    <col min="45" max="45" width="14.88671875" style="16" bestFit="1" customWidth="1"/>
    <col min="46" max="46" width="11.5546875" style="16" bestFit="1" customWidth="1"/>
    <col min="47" max="47" width="12.5546875" style="16" bestFit="1" customWidth="1"/>
    <col min="48" max="48" width="11.5546875" style="16" bestFit="1" customWidth="1"/>
    <col min="49" max="49" width="25.44140625" style="16" bestFit="1" customWidth="1"/>
    <col min="50" max="50" width="19.77734375" style="16" bestFit="1" customWidth="1"/>
    <col min="51" max="51" width="11.5546875" style="16" bestFit="1" customWidth="1"/>
    <col min="52" max="52" width="11.21875" style="16" bestFit="1" customWidth="1"/>
    <col min="53" max="53" width="10.6640625" style="16" bestFit="1" customWidth="1"/>
    <col min="54" max="54" width="11.44140625" style="16"/>
    <col min="55" max="55" width="12.33203125" style="16" bestFit="1" customWidth="1"/>
    <col min="56" max="56" width="11.44140625" style="16"/>
    <col min="57" max="57" width="11.5546875" style="16" bestFit="1" customWidth="1"/>
    <col min="58" max="58" width="11.21875" style="16" bestFit="1" customWidth="1"/>
    <col min="59" max="62" width="11.5546875" style="16" bestFit="1" customWidth="1"/>
    <col min="63" max="63" width="11.21875" style="16" bestFit="1" customWidth="1"/>
    <col min="64" max="64" width="13.77734375" style="16" bestFit="1" customWidth="1"/>
    <col min="65" max="16384" width="11.44140625" style="16"/>
  </cols>
  <sheetData>
    <row r="1" spans="1:64" s="49" customFormat="1" ht="96.6" x14ac:dyDescent="0.3">
      <c r="A1" s="104" t="s">
        <v>115</v>
      </c>
      <c r="B1" s="104" t="s">
        <v>114</v>
      </c>
      <c r="C1" s="104" t="s">
        <v>125</v>
      </c>
      <c r="D1" s="104" t="s">
        <v>341</v>
      </c>
      <c r="E1" s="104" t="s">
        <v>113</v>
      </c>
      <c r="F1" s="104" t="s">
        <v>112</v>
      </c>
      <c r="G1" s="104" t="s">
        <v>111</v>
      </c>
      <c r="H1" s="104" t="s">
        <v>110</v>
      </c>
      <c r="I1" s="104" t="s">
        <v>109</v>
      </c>
      <c r="J1" s="104" t="s">
        <v>205</v>
      </c>
      <c r="K1" s="104" t="s">
        <v>104</v>
      </c>
      <c r="L1" s="104" t="s">
        <v>199</v>
      </c>
      <c r="M1" s="104" t="s">
        <v>200</v>
      </c>
      <c r="N1" s="104" t="s">
        <v>247</v>
      </c>
      <c r="O1" s="104" t="s">
        <v>166</v>
      </c>
      <c r="P1" s="104" t="s">
        <v>167</v>
      </c>
      <c r="Q1" s="104" t="s">
        <v>164</v>
      </c>
      <c r="R1" s="104" t="s">
        <v>180</v>
      </c>
      <c r="S1" s="104" t="s">
        <v>165</v>
      </c>
      <c r="T1" s="104" t="s">
        <v>162</v>
      </c>
      <c r="U1" s="104" t="s">
        <v>126</v>
      </c>
      <c r="V1" s="104" t="s">
        <v>108</v>
      </c>
      <c r="W1" s="104" t="s">
        <v>107</v>
      </c>
      <c r="X1" s="104" t="s">
        <v>106</v>
      </c>
      <c r="Y1" s="104" t="s">
        <v>143</v>
      </c>
      <c r="Z1" s="104" t="s">
        <v>144</v>
      </c>
      <c r="AA1" s="104" t="s">
        <v>265</v>
      </c>
      <c r="AB1" s="104" t="s">
        <v>264</v>
      </c>
      <c r="AC1" s="104" t="s">
        <v>261</v>
      </c>
      <c r="AD1" s="104" t="s">
        <v>266</v>
      </c>
      <c r="AE1" s="104" t="s">
        <v>149</v>
      </c>
      <c r="AF1" s="104" t="s">
        <v>105</v>
      </c>
      <c r="AG1" s="104" t="s">
        <v>163</v>
      </c>
      <c r="AH1" s="104" t="s">
        <v>251</v>
      </c>
      <c r="AI1" s="104" t="s">
        <v>252</v>
      </c>
      <c r="AJ1" s="104" t="s">
        <v>232</v>
      </c>
      <c r="AK1" s="104" t="s">
        <v>253</v>
      </c>
      <c r="AL1" s="104" t="s">
        <v>260</v>
      </c>
      <c r="AM1" s="104" t="s">
        <v>254</v>
      </c>
      <c r="AN1" s="104" t="s">
        <v>209</v>
      </c>
      <c r="AO1" s="104" t="s">
        <v>215</v>
      </c>
      <c r="AP1" s="104" t="s">
        <v>103</v>
      </c>
      <c r="AQ1" s="104" t="s">
        <v>188</v>
      </c>
      <c r="AR1" s="104" t="s">
        <v>338</v>
      </c>
      <c r="AS1" s="104" t="s">
        <v>186</v>
      </c>
      <c r="AT1" s="104" t="s">
        <v>248</v>
      </c>
      <c r="AU1" s="104" t="s">
        <v>98</v>
      </c>
      <c r="AV1" s="104" t="s">
        <v>102</v>
      </c>
      <c r="AW1" s="104" t="s">
        <v>101</v>
      </c>
      <c r="AX1" s="104" t="s">
        <v>150</v>
      </c>
      <c r="AY1" s="104" t="s">
        <v>249</v>
      </c>
      <c r="AZ1" s="104" t="s">
        <v>274</v>
      </c>
      <c r="BA1" s="104" t="s">
        <v>100</v>
      </c>
      <c r="BB1" s="104" t="s">
        <v>97</v>
      </c>
      <c r="BC1" s="104" t="s">
        <v>258</v>
      </c>
      <c r="BD1" s="104" t="s">
        <v>160</v>
      </c>
      <c r="BE1" s="104" t="s">
        <v>161</v>
      </c>
      <c r="BF1" s="104" t="s">
        <v>157</v>
      </c>
      <c r="BG1" s="104" t="s">
        <v>99</v>
      </c>
      <c r="BH1" s="104" t="s">
        <v>250</v>
      </c>
      <c r="BI1" s="104" t="s">
        <v>454</v>
      </c>
      <c r="BJ1" s="104" t="s">
        <v>456</v>
      </c>
      <c r="BK1" s="104" t="s">
        <v>461</v>
      </c>
      <c r="BL1" s="104" t="s">
        <v>465</v>
      </c>
    </row>
    <row r="2" spans="1:64" x14ac:dyDescent="0.3">
      <c r="A2" s="24">
        <v>1</v>
      </c>
      <c r="B2" s="24" t="s">
        <v>96</v>
      </c>
      <c r="C2" s="6">
        <v>476931</v>
      </c>
      <c r="D2" s="8">
        <v>139.4655172413793</v>
      </c>
      <c r="E2" s="4">
        <v>6520.1</v>
      </c>
      <c r="F2" s="4">
        <v>3364</v>
      </c>
      <c r="G2" s="4">
        <v>290.7</v>
      </c>
      <c r="H2" s="4">
        <v>2865.4</v>
      </c>
      <c r="I2" s="31">
        <v>39047750000</v>
      </c>
      <c r="J2" s="31">
        <v>82001.390218906978</v>
      </c>
      <c r="K2" s="4">
        <v>2.6</v>
      </c>
      <c r="L2" s="4">
        <v>88.272717984489475</v>
      </c>
      <c r="M2" s="4">
        <v>50.076493084734729</v>
      </c>
      <c r="N2" s="30">
        <v>37.200000000000003</v>
      </c>
      <c r="O2" s="5">
        <v>0.81880681927386645</v>
      </c>
      <c r="P2" s="5">
        <v>3.0182483700329521</v>
      </c>
      <c r="Q2" s="5">
        <v>15.674749765622165</v>
      </c>
      <c r="R2" s="5">
        <v>8.6437670444474346</v>
      </c>
      <c r="S2" s="5">
        <v>9.4796812034314204</v>
      </c>
      <c r="T2" s="5">
        <v>18.039038057835267</v>
      </c>
      <c r="U2" s="8">
        <v>12.76595744680851</v>
      </c>
      <c r="V2" s="8">
        <v>36</v>
      </c>
      <c r="W2" s="8">
        <v>52</v>
      </c>
      <c r="X2" s="8">
        <v>3</v>
      </c>
      <c r="Y2" s="8">
        <v>0</v>
      </c>
      <c r="Z2" s="8">
        <v>3.4284260473717501</v>
      </c>
      <c r="AA2" s="4">
        <v>0.2</v>
      </c>
      <c r="AB2" s="4">
        <v>12.2</v>
      </c>
      <c r="AC2" s="4">
        <v>6.8</v>
      </c>
      <c r="AD2" s="4">
        <v>19.2</v>
      </c>
      <c r="AE2" s="36">
        <v>42.884056907967199</v>
      </c>
      <c r="AF2" s="37">
        <v>3.9207648303048188</v>
      </c>
      <c r="AG2" s="5">
        <v>34.576592968451358</v>
      </c>
      <c r="AH2" s="38">
        <v>333.27453253364246</v>
      </c>
      <c r="AI2" s="38">
        <v>60.270819683147685</v>
      </c>
      <c r="AJ2" s="39">
        <v>3889.8829024074726</v>
      </c>
      <c r="AK2" s="38">
        <v>189.84258185911327</v>
      </c>
      <c r="AL2" s="38">
        <v>2.36</v>
      </c>
      <c r="AM2" s="39">
        <v>4407.7499453992568</v>
      </c>
      <c r="AN2" s="39">
        <v>34973</v>
      </c>
      <c r="AO2" s="39">
        <v>5416</v>
      </c>
      <c r="AP2" s="38">
        <v>0.24539711229809746</v>
      </c>
      <c r="AQ2" s="38">
        <v>44.4</v>
      </c>
      <c r="AR2" s="40">
        <v>1.0998810939357907E-2</v>
      </c>
      <c r="AS2" s="38">
        <v>1.6</v>
      </c>
      <c r="AT2" s="38">
        <v>3</v>
      </c>
      <c r="AU2" s="38">
        <v>14.6</v>
      </c>
      <c r="AV2" s="5">
        <v>1.9017013232514177</v>
      </c>
      <c r="AW2" s="41">
        <v>60</v>
      </c>
      <c r="AX2" s="41">
        <v>148</v>
      </c>
      <c r="AY2" s="38">
        <v>87.388209527285994</v>
      </c>
      <c r="AZ2" s="8">
        <v>11198</v>
      </c>
      <c r="BA2" s="29">
        <v>7.28</v>
      </c>
      <c r="BB2" s="38">
        <v>4</v>
      </c>
      <c r="BC2" s="38">
        <v>2.8966287429329239E-2</v>
      </c>
      <c r="BD2" s="38">
        <v>56.6</v>
      </c>
      <c r="BE2" s="38">
        <v>24.528301886792452</v>
      </c>
      <c r="BF2" s="38">
        <v>11.32</v>
      </c>
      <c r="BG2" s="38">
        <v>13.912855910267472</v>
      </c>
      <c r="BH2" s="38">
        <v>2.9</v>
      </c>
      <c r="BI2" s="38">
        <v>2.1997621878715814E-2</v>
      </c>
      <c r="BJ2" s="39">
        <v>67740.857142857145</v>
      </c>
      <c r="BK2" s="50">
        <v>18.347159936625097</v>
      </c>
      <c r="BL2" s="50">
        <v>44</v>
      </c>
    </row>
    <row r="3" spans="1:64" x14ac:dyDescent="0.3">
      <c r="A3" s="24">
        <v>2</v>
      </c>
      <c r="B3" s="24" t="s">
        <v>95</v>
      </c>
      <c r="C3" s="6">
        <v>125294</v>
      </c>
      <c r="D3" s="8">
        <v>112.93369913123</v>
      </c>
      <c r="E3" s="4">
        <v>3800.9</v>
      </c>
      <c r="F3" s="4">
        <v>1093.5</v>
      </c>
      <c r="G3" s="4">
        <v>0</v>
      </c>
      <c r="H3" s="4">
        <v>2707.4</v>
      </c>
      <c r="I3" s="31">
        <v>18096766000</v>
      </c>
      <c r="J3" s="31">
        <v>143910.66401590456</v>
      </c>
      <c r="K3" s="4">
        <v>2.2000000000000002</v>
      </c>
      <c r="L3" s="4">
        <v>90.686779461144013</v>
      </c>
      <c r="M3" s="4">
        <v>57.156359184485694</v>
      </c>
      <c r="N3" s="30">
        <v>31.1</v>
      </c>
      <c r="O3" s="5">
        <v>2.2276446663713605</v>
      </c>
      <c r="P3" s="5">
        <v>3.5734611202834943</v>
      </c>
      <c r="Q3" s="5">
        <v>25.32745942898562</v>
      </c>
      <c r="R3" s="5">
        <v>16.822526476865459</v>
      </c>
      <c r="S3" s="5">
        <v>20.270188861595457</v>
      </c>
      <c r="T3" s="5">
        <v>20.571666733781662</v>
      </c>
      <c r="U3" s="8">
        <v>12.5</v>
      </c>
      <c r="V3" s="8">
        <v>37</v>
      </c>
      <c r="W3" s="8">
        <v>43</v>
      </c>
      <c r="X3" s="8">
        <v>11</v>
      </c>
      <c r="Y3" s="8">
        <v>0</v>
      </c>
      <c r="Z3" s="8">
        <v>2.3652530819649504</v>
      </c>
      <c r="AA3" s="4">
        <v>0.1</v>
      </c>
      <c r="AB3" s="4">
        <v>20.7</v>
      </c>
      <c r="AC3" s="4">
        <v>5.8</v>
      </c>
      <c r="AD3" s="4">
        <v>26.6</v>
      </c>
      <c r="AE3" s="36">
        <v>45.156499814084903</v>
      </c>
      <c r="AF3" s="37">
        <v>3.271919089805408</v>
      </c>
      <c r="AG3" s="5">
        <v>31.594209318245881</v>
      </c>
      <c r="AH3" s="38">
        <v>359.44333996023857</v>
      </c>
      <c r="AI3" s="38">
        <v>105.76540755467197</v>
      </c>
      <c r="AJ3" s="39">
        <v>18125.646123260438</v>
      </c>
      <c r="AK3" s="38">
        <v>487.47514910536779</v>
      </c>
      <c r="AL3" s="38">
        <v>0</v>
      </c>
      <c r="AM3" s="39">
        <v>16854.87077534791</v>
      </c>
      <c r="AN3" s="39">
        <v>33341</v>
      </c>
      <c r="AO3" s="39">
        <v>1913</v>
      </c>
      <c r="AP3" s="38">
        <v>0.44817115140129399</v>
      </c>
      <c r="AQ3" s="38">
        <v>66.099999999999994</v>
      </c>
      <c r="AR3" s="40">
        <v>1.2802926383173296E-2</v>
      </c>
      <c r="AS3" s="38">
        <v>0</v>
      </c>
      <c r="AT3" s="38">
        <v>0</v>
      </c>
      <c r="AU3" s="38">
        <v>14.9</v>
      </c>
      <c r="AV3" s="5">
        <v>2.4511278195488724</v>
      </c>
      <c r="AW3" s="41">
        <v>50</v>
      </c>
      <c r="AX3" s="41">
        <v>8</v>
      </c>
      <c r="AY3" s="38">
        <v>82.943469785575047</v>
      </c>
      <c r="AZ3" s="8">
        <v>1488</v>
      </c>
      <c r="BA3" s="29">
        <v>6.96</v>
      </c>
      <c r="BB3" s="38">
        <v>4.4000000000000004</v>
      </c>
      <c r="BC3" s="38">
        <v>1.8837260840658933E-2</v>
      </c>
      <c r="BD3" s="38">
        <v>16.13</v>
      </c>
      <c r="BE3" s="38">
        <v>33.333333333333329</v>
      </c>
      <c r="BF3" s="38">
        <v>52.69</v>
      </c>
      <c r="BG3" s="38">
        <v>12.323140118667274</v>
      </c>
      <c r="BH3" s="38">
        <v>4.5999999999999996</v>
      </c>
      <c r="BI3" s="38">
        <v>4.9382716049382713E-2</v>
      </c>
      <c r="BJ3" s="39">
        <v>63295.5</v>
      </c>
      <c r="BK3" s="50">
        <v>20.896841143970413</v>
      </c>
      <c r="BL3" s="50">
        <v>87</v>
      </c>
    </row>
    <row r="4" spans="1:64" x14ac:dyDescent="0.3">
      <c r="A4" s="24">
        <v>3</v>
      </c>
      <c r="B4" s="24" t="s">
        <v>94</v>
      </c>
      <c r="C4" s="6">
        <v>91111</v>
      </c>
      <c r="D4" s="8">
        <v>135.36076143690514</v>
      </c>
      <c r="E4" s="4">
        <v>4517</v>
      </c>
      <c r="F4" s="4">
        <v>651.4</v>
      </c>
      <c r="G4" s="4">
        <v>0</v>
      </c>
      <c r="H4" s="4">
        <v>3865.6</v>
      </c>
      <c r="I4" s="31">
        <v>27944830000</v>
      </c>
      <c r="J4" s="31">
        <v>302138.9339388042</v>
      </c>
      <c r="K4" s="4">
        <v>6.6</v>
      </c>
      <c r="L4" s="4">
        <v>81.315988923200138</v>
      </c>
      <c r="M4" s="4">
        <v>67.386550627995845</v>
      </c>
      <c r="N4" s="30">
        <v>50.2</v>
      </c>
      <c r="O4" s="5">
        <v>1.0345022036237368</v>
      </c>
      <c r="P4" s="5">
        <v>1.9143669589992431</v>
      </c>
      <c r="Q4" s="5">
        <v>8.7358945822018441</v>
      </c>
      <c r="R4" s="5">
        <v>6.6339569514312426</v>
      </c>
      <c r="S4" s="5">
        <v>6.8071217112585138</v>
      </c>
      <c r="T4" s="5">
        <v>11.935304723322798</v>
      </c>
      <c r="U4" s="8">
        <v>14.814814814814815</v>
      </c>
      <c r="V4" s="8">
        <v>45</v>
      </c>
      <c r="W4" s="8">
        <v>54</v>
      </c>
      <c r="X4" s="8">
        <v>4</v>
      </c>
      <c r="Y4" s="8">
        <v>0.30313880100019314</v>
      </c>
      <c r="Z4" s="8">
        <v>2.169995567514031</v>
      </c>
      <c r="AA4" s="4">
        <v>0.2</v>
      </c>
      <c r="AB4" s="4">
        <v>31.9</v>
      </c>
      <c r="AC4" s="4">
        <v>2.9</v>
      </c>
      <c r="AD4" s="4">
        <v>35</v>
      </c>
      <c r="AE4" s="36">
        <v>60.791479368990906</v>
      </c>
      <c r="AF4" s="37">
        <v>2.4034706166172342</v>
      </c>
      <c r="AG4" s="5">
        <v>23.739827716689664</v>
      </c>
      <c r="AH4" s="38">
        <v>620.60763325764947</v>
      </c>
      <c r="AI4" s="38">
        <v>175.15407071034704</v>
      </c>
      <c r="AJ4" s="39">
        <v>14506.433127905719</v>
      </c>
      <c r="AK4" s="38">
        <v>920.09947021299593</v>
      </c>
      <c r="AL4" s="38">
        <v>10.77</v>
      </c>
      <c r="AM4" s="39">
        <v>53882.581900746023</v>
      </c>
      <c r="AN4" s="39" t="s">
        <v>5</v>
      </c>
      <c r="AO4" s="39">
        <v>3188</v>
      </c>
      <c r="AP4" s="38">
        <v>0.66551364347766917</v>
      </c>
      <c r="AQ4" s="38">
        <v>85.1</v>
      </c>
      <c r="AR4" s="40">
        <v>3.0703101013202335E-2</v>
      </c>
      <c r="AS4" s="38">
        <v>0</v>
      </c>
      <c r="AT4" s="38">
        <v>1</v>
      </c>
      <c r="AU4" s="38">
        <v>11.2</v>
      </c>
      <c r="AV4" s="5">
        <v>2.1350174491549549</v>
      </c>
      <c r="AW4" s="41">
        <v>23.08</v>
      </c>
      <c r="AX4" s="41">
        <v>38</v>
      </c>
      <c r="AY4" s="38">
        <v>60.952380952380956</v>
      </c>
      <c r="AZ4" s="8">
        <v>3515</v>
      </c>
      <c r="BA4" s="29">
        <v>20.03</v>
      </c>
      <c r="BB4" s="38">
        <v>4.7</v>
      </c>
      <c r="BC4" s="38">
        <v>0.10114859271523179</v>
      </c>
      <c r="BD4" s="38">
        <v>4.63</v>
      </c>
      <c r="BE4" s="38">
        <v>8.3333333333333321</v>
      </c>
      <c r="BF4" s="38">
        <v>83.33</v>
      </c>
      <c r="BG4" s="38">
        <v>37.24308453098439</v>
      </c>
      <c r="BH4" s="38">
        <v>7.5</v>
      </c>
      <c r="BI4" s="38">
        <v>6.140620202640467E-2</v>
      </c>
      <c r="BJ4" s="39">
        <v>3282.7931034482758</v>
      </c>
      <c r="BK4" s="50">
        <v>17.853090331726914</v>
      </c>
      <c r="BL4" s="50">
        <v>73</v>
      </c>
    </row>
    <row r="5" spans="1:64" x14ac:dyDescent="0.3">
      <c r="A5" s="24">
        <v>4</v>
      </c>
      <c r="B5" s="24" t="s">
        <v>93</v>
      </c>
      <c r="C5" s="6">
        <v>387560</v>
      </c>
      <c r="D5" s="8">
        <v>236.71413663986252</v>
      </c>
      <c r="E5" s="4">
        <v>4909.7999999999993</v>
      </c>
      <c r="F5" s="4">
        <v>1629.1</v>
      </c>
      <c r="G5" s="4">
        <v>0</v>
      </c>
      <c r="H5" s="4">
        <v>3280.7</v>
      </c>
      <c r="I5" s="31">
        <v>66737057000</v>
      </c>
      <c r="J5" s="31">
        <v>171144.79477875086</v>
      </c>
      <c r="K5" s="4">
        <v>7.8</v>
      </c>
      <c r="L5" s="4">
        <v>78.204289059842637</v>
      </c>
      <c r="M5" s="4">
        <v>57.916246680915862</v>
      </c>
      <c r="N5" s="30">
        <v>58.7</v>
      </c>
      <c r="O5" s="5">
        <v>0.52575666171678415</v>
      </c>
      <c r="P5" s="5">
        <v>1.504894454069216</v>
      </c>
      <c r="Q5" s="5">
        <v>3.1344898527409972</v>
      </c>
      <c r="R5" s="5">
        <v>3.6263075939446443</v>
      </c>
      <c r="S5" s="5">
        <v>2.1348278369013736</v>
      </c>
      <c r="T5" s="5">
        <v>7.8689853772222902</v>
      </c>
      <c r="U5" s="8">
        <v>7.8947368421052628</v>
      </c>
      <c r="V5" s="8">
        <v>50</v>
      </c>
      <c r="W5" s="8">
        <v>53</v>
      </c>
      <c r="X5" s="8">
        <v>2</v>
      </c>
      <c r="Y5" s="8">
        <v>1.8842915648274883</v>
      </c>
      <c r="Z5" s="8">
        <v>6.2273408673911623</v>
      </c>
      <c r="AA5" s="4">
        <v>0.2</v>
      </c>
      <c r="AB5" s="4">
        <v>11.9</v>
      </c>
      <c r="AC5" s="4">
        <v>1.5</v>
      </c>
      <c r="AD5" s="4">
        <v>13.6</v>
      </c>
      <c r="AE5" s="36">
        <v>52.547815816674579</v>
      </c>
      <c r="AF5" s="37">
        <v>2.1731510818215645</v>
      </c>
      <c r="AG5" s="5">
        <v>24.624102833807697</v>
      </c>
      <c r="AH5" s="38">
        <v>657.5286258318481</v>
      </c>
      <c r="AI5" s="38">
        <v>97.449640333893242</v>
      </c>
      <c r="AJ5" s="39">
        <v>1441.485337675826</v>
      </c>
      <c r="AK5" s="38">
        <v>361.0765620792676</v>
      </c>
      <c r="AL5" s="38">
        <v>2.48</v>
      </c>
      <c r="AM5" s="39">
        <v>4398.8254753875544</v>
      </c>
      <c r="AN5" s="39">
        <v>25970</v>
      </c>
      <c r="AO5" s="39">
        <v>15448</v>
      </c>
      <c r="AP5" s="38">
        <v>0.16126556215656937</v>
      </c>
      <c r="AQ5" s="38">
        <v>66.7</v>
      </c>
      <c r="AR5" s="40">
        <v>1.5345896507273955E-2</v>
      </c>
      <c r="AS5" s="38">
        <v>0</v>
      </c>
      <c r="AT5" s="38">
        <v>1</v>
      </c>
      <c r="AU5" s="38">
        <v>9</v>
      </c>
      <c r="AV5" s="5">
        <v>2.1997256950868875</v>
      </c>
      <c r="AW5" s="41">
        <v>41.07</v>
      </c>
      <c r="AX5" s="41">
        <v>476</v>
      </c>
      <c r="AY5" s="38">
        <v>75.719915125795694</v>
      </c>
      <c r="AZ5" s="8">
        <v>20903</v>
      </c>
      <c r="BA5" s="29">
        <v>17.61</v>
      </c>
      <c r="BB5" s="38">
        <v>4</v>
      </c>
      <c r="BC5" s="38">
        <v>2.103209680860792E-2</v>
      </c>
      <c r="BD5" s="38">
        <v>15.56</v>
      </c>
      <c r="BE5" s="38">
        <v>15.555555555555555</v>
      </c>
      <c r="BF5" s="38">
        <v>68.89</v>
      </c>
      <c r="BG5" s="38">
        <v>26.361452215696744</v>
      </c>
      <c r="BH5" s="38">
        <v>5.9</v>
      </c>
      <c r="BI5" s="38">
        <v>3.6830151617457493E-2</v>
      </c>
      <c r="BJ5" s="39">
        <v>20755.684210526317</v>
      </c>
      <c r="BK5" s="50">
        <v>19.265775338959902</v>
      </c>
      <c r="BL5" s="50">
        <v>5</v>
      </c>
    </row>
    <row r="6" spans="1:64" x14ac:dyDescent="0.3">
      <c r="A6" s="24">
        <v>5</v>
      </c>
      <c r="B6" s="24" t="s">
        <v>92</v>
      </c>
      <c r="C6" s="6">
        <v>348332</v>
      </c>
      <c r="D6" s="8">
        <v>161.87541575596313</v>
      </c>
      <c r="E6" s="4">
        <v>21506.6</v>
      </c>
      <c r="F6" s="4">
        <v>2104.6</v>
      </c>
      <c r="G6" s="4">
        <v>901.9</v>
      </c>
      <c r="H6" s="4">
        <v>18500.099999999999</v>
      </c>
      <c r="I6" s="31">
        <v>63483203000</v>
      </c>
      <c r="J6" s="31">
        <v>183642.531292578</v>
      </c>
      <c r="K6" s="4">
        <v>10.9</v>
      </c>
      <c r="L6" s="4">
        <v>61.607441746216111</v>
      </c>
      <c r="M6" s="4">
        <v>49.557240372084294</v>
      </c>
      <c r="N6" s="30">
        <v>61.8</v>
      </c>
      <c r="O6" s="5">
        <v>0.53871997041072728</v>
      </c>
      <c r="P6" s="5">
        <v>1.5798020923842848</v>
      </c>
      <c r="Q6" s="5">
        <v>2.9829600427400602</v>
      </c>
      <c r="R6" s="5">
        <v>4.7479598666134377</v>
      </c>
      <c r="S6" s="5">
        <v>1.89279172439706</v>
      </c>
      <c r="T6" s="5">
        <v>8.2372777869102691</v>
      </c>
      <c r="U6" s="8">
        <v>2.3255813953488373</v>
      </c>
      <c r="V6" s="8">
        <v>23</v>
      </c>
      <c r="W6" s="8">
        <v>63</v>
      </c>
      <c r="X6" s="8">
        <v>9</v>
      </c>
      <c r="Y6" s="8">
        <v>6.5276102158519258</v>
      </c>
      <c r="Z6" s="8">
        <v>42.510048529743294</v>
      </c>
      <c r="AA6" s="4">
        <v>0.1</v>
      </c>
      <c r="AB6" s="4">
        <v>13.6</v>
      </c>
      <c r="AC6" s="4">
        <v>1.4</v>
      </c>
      <c r="AD6" s="4">
        <v>15.1</v>
      </c>
      <c r="AE6" s="36">
        <v>49.024582984868793</v>
      </c>
      <c r="AF6" s="37">
        <v>2.568718497151393</v>
      </c>
      <c r="AG6" s="5">
        <v>20.955002583190474</v>
      </c>
      <c r="AH6" s="38">
        <v>625.12836682682985</v>
      </c>
      <c r="AI6" s="38">
        <v>123.23215375670038</v>
      </c>
      <c r="AJ6" s="39">
        <v>1363.0749025858502</v>
      </c>
      <c r="AK6" s="38">
        <v>428.70904194232389</v>
      </c>
      <c r="AL6" s="38">
        <v>3.42</v>
      </c>
      <c r="AM6" s="39">
        <v>6391.0046313304729</v>
      </c>
      <c r="AN6" s="39">
        <v>36246</v>
      </c>
      <c r="AO6" s="39">
        <v>15969</v>
      </c>
      <c r="AP6" s="38">
        <v>0.2605970946598451</v>
      </c>
      <c r="AQ6" s="38">
        <v>82.8</v>
      </c>
      <c r="AR6" s="40">
        <v>8.5526940986410723E-3</v>
      </c>
      <c r="AS6" s="38">
        <v>0.9</v>
      </c>
      <c r="AT6" s="38">
        <v>2</v>
      </c>
      <c r="AU6" s="38">
        <v>13.3</v>
      </c>
      <c r="AV6" s="5">
        <v>4.6902862805027992</v>
      </c>
      <c r="AW6" s="41">
        <v>33.33</v>
      </c>
      <c r="AX6" s="41">
        <v>235</v>
      </c>
      <c r="AY6" s="38">
        <v>84.382603406326027</v>
      </c>
      <c r="AZ6" s="8">
        <v>24128</v>
      </c>
      <c r="BA6" s="29">
        <v>31.17</v>
      </c>
      <c r="BB6" s="38">
        <v>3.7</v>
      </c>
      <c r="BC6" s="38">
        <v>0.10653996464883975</v>
      </c>
      <c r="BD6" s="38">
        <v>80.650000000000006</v>
      </c>
      <c r="BE6" s="38">
        <v>3.9663461538461537</v>
      </c>
      <c r="BF6" s="38">
        <v>27.16</v>
      </c>
      <c r="BG6" s="38">
        <v>31.645569620253166</v>
      </c>
      <c r="BH6" s="38">
        <v>3.8</v>
      </c>
      <c r="BI6" s="38">
        <v>2.0906585574455953E-2</v>
      </c>
      <c r="BJ6" s="39">
        <v>11727.620689655172</v>
      </c>
      <c r="BK6" s="50">
        <v>20.575987908250855</v>
      </c>
      <c r="BL6" s="50">
        <v>15</v>
      </c>
    </row>
    <row r="7" spans="1:64" x14ac:dyDescent="0.3">
      <c r="A7" s="24">
        <v>6</v>
      </c>
      <c r="B7" s="24" t="s">
        <v>91</v>
      </c>
      <c r="C7" s="6">
        <v>183067</v>
      </c>
      <c r="D7" s="8">
        <v>188.05670467157702</v>
      </c>
      <c r="E7" s="4">
        <v>991.1</v>
      </c>
      <c r="F7" s="4">
        <v>991.1</v>
      </c>
      <c r="G7" s="4">
        <v>0</v>
      </c>
      <c r="H7" s="4">
        <v>0</v>
      </c>
      <c r="I7" s="31">
        <v>27946936000</v>
      </c>
      <c r="J7" s="31">
        <v>151274.66805237546</v>
      </c>
      <c r="K7" s="4">
        <v>5</v>
      </c>
      <c r="L7" s="4">
        <v>84.725890827672742</v>
      </c>
      <c r="M7" s="4">
        <v>70.518088563811247</v>
      </c>
      <c r="N7" s="30">
        <v>53</v>
      </c>
      <c r="O7" s="5">
        <v>0.58155832548637831</v>
      </c>
      <c r="P7" s="5">
        <v>2.1871012017811258</v>
      </c>
      <c r="Q7" s="5">
        <v>4.7190274031632544</v>
      </c>
      <c r="R7" s="5">
        <v>6.8504130956370934</v>
      </c>
      <c r="S7" s="5">
        <v>3.6911800224502715</v>
      </c>
      <c r="T7" s="5">
        <v>12.198344425469886</v>
      </c>
      <c r="U7" s="8">
        <v>17.391304347826086</v>
      </c>
      <c r="V7" s="8">
        <v>72</v>
      </c>
      <c r="W7" s="8">
        <v>75</v>
      </c>
      <c r="X7" s="8" t="s">
        <v>5</v>
      </c>
      <c r="Y7" s="8">
        <v>0.38522348210632107</v>
      </c>
      <c r="Z7" s="8">
        <v>2.6655982543729038</v>
      </c>
      <c r="AA7" s="4">
        <v>0</v>
      </c>
      <c r="AB7" s="4">
        <v>16.8</v>
      </c>
      <c r="AC7" s="4">
        <v>4.7</v>
      </c>
      <c r="AD7" s="4">
        <v>21.5</v>
      </c>
      <c r="AE7" s="36">
        <v>43.299773737688959</v>
      </c>
      <c r="AF7" s="37">
        <v>1.172804715933486</v>
      </c>
      <c r="AG7" s="5">
        <v>32.296035026679647</v>
      </c>
      <c r="AH7" s="38">
        <v>563.48549065458508</v>
      </c>
      <c r="AI7" s="38">
        <v>83.35904472699913</v>
      </c>
      <c r="AJ7" s="39">
        <v>2482.3673968702469</v>
      </c>
      <c r="AK7" s="38">
        <v>473.63093594885873</v>
      </c>
      <c r="AL7" s="38">
        <v>6.39</v>
      </c>
      <c r="AM7" s="39">
        <v>18748.748261097851</v>
      </c>
      <c r="AN7" s="39" t="s">
        <v>5</v>
      </c>
      <c r="AO7" s="39">
        <v>5598</v>
      </c>
      <c r="AP7" s="38">
        <v>0.18142212540843317</v>
      </c>
      <c r="AQ7" s="38">
        <v>24.8</v>
      </c>
      <c r="AR7" s="40">
        <v>2.5224498032489152E-2</v>
      </c>
      <c r="AS7" s="38">
        <v>3.2</v>
      </c>
      <c r="AT7" s="38">
        <v>1</v>
      </c>
      <c r="AU7" s="38">
        <v>11.5</v>
      </c>
      <c r="AV7" s="5">
        <v>1.6560054550767931</v>
      </c>
      <c r="AW7" s="41">
        <v>64</v>
      </c>
      <c r="AX7" s="41">
        <v>135</v>
      </c>
      <c r="AY7" s="38">
        <v>126.53580516175936</v>
      </c>
      <c r="AZ7" s="8">
        <v>6922</v>
      </c>
      <c r="BA7" s="29">
        <v>18.16</v>
      </c>
      <c r="BB7" s="38">
        <v>3.5</v>
      </c>
      <c r="BC7" s="38" t="s">
        <v>5</v>
      </c>
      <c r="BD7" s="38" t="s">
        <v>5</v>
      </c>
      <c r="BE7" s="38" t="s">
        <v>5</v>
      </c>
      <c r="BF7" s="38" t="s">
        <v>5</v>
      </c>
      <c r="BG7" s="38">
        <v>24.803057483815614</v>
      </c>
      <c r="BH7" s="38">
        <v>4.5</v>
      </c>
      <c r="BI7" s="38">
        <v>4.237715669458178E-2</v>
      </c>
      <c r="BJ7" s="39">
        <v>37594.199999999997</v>
      </c>
      <c r="BK7" s="50">
        <v>19.766193894947943</v>
      </c>
      <c r="BL7" s="50">
        <v>8</v>
      </c>
    </row>
    <row r="8" spans="1:64" x14ac:dyDescent="0.3">
      <c r="A8" s="24">
        <v>7</v>
      </c>
      <c r="B8" s="24" t="s">
        <v>90</v>
      </c>
      <c r="C8" s="6">
        <v>799660</v>
      </c>
      <c r="D8" s="8">
        <v>389.94773068364128</v>
      </c>
      <c r="E8" s="4">
        <v>2393.1</v>
      </c>
      <c r="F8" s="4">
        <v>1932.3</v>
      </c>
      <c r="G8" s="4">
        <v>460.8</v>
      </c>
      <c r="H8" s="4">
        <v>0</v>
      </c>
      <c r="I8" s="31">
        <v>79438018000</v>
      </c>
      <c r="J8" s="31">
        <v>102320.71595374844</v>
      </c>
      <c r="K8" s="4">
        <v>5.3</v>
      </c>
      <c r="L8" s="4">
        <v>61.415110531853067</v>
      </c>
      <c r="M8" s="4">
        <v>50.257783252032915</v>
      </c>
      <c r="N8" s="30">
        <v>58.7</v>
      </c>
      <c r="O8" s="5">
        <v>0.28729469345768571</v>
      </c>
      <c r="P8" s="5">
        <v>0.87824964673663997</v>
      </c>
      <c r="Q8" s="5">
        <v>3.1276316923401013</v>
      </c>
      <c r="R8" s="5">
        <v>3.3288078233642162</v>
      </c>
      <c r="S8" s="5">
        <v>2.2798926462400879</v>
      </c>
      <c r="T8" s="5">
        <v>8.4733660629157601</v>
      </c>
      <c r="U8" s="8">
        <v>28.571428571428573</v>
      </c>
      <c r="V8" s="8">
        <v>46</v>
      </c>
      <c r="W8" s="8">
        <v>63</v>
      </c>
      <c r="X8" s="8" t="s">
        <v>5</v>
      </c>
      <c r="Y8" s="8">
        <v>4.6157807393951558</v>
      </c>
      <c r="Z8" s="8">
        <v>13.784974736472202</v>
      </c>
      <c r="AA8" s="4">
        <v>0.1</v>
      </c>
      <c r="AB8" s="4">
        <v>12.9</v>
      </c>
      <c r="AC8" s="4">
        <v>8.1999999999999993</v>
      </c>
      <c r="AD8" s="4">
        <v>21.2</v>
      </c>
      <c r="AE8" s="36">
        <v>50.979858615909102</v>
      </c>
      <c r="AF8" s="37">
        <v>0.95549245905057545</v>
      </c>
      <c r="AG8" s="5">
        <v>20.581937264804573</v>
      </c>
      <c r="AH8" s="38">
        <v>597.52976378317874</v>
      </c>
      <c r="AI8" s="38">
        <v>75.480155545794943</v>
      </c>
      <c r="AJ8" s="39">
        <v>1324.2516709322829</v>
      </c>
      <c r="AK8" s="38">
        <v>260.83159552941083</v>
      </c>
      <c r="AL8" s="38">
        <v>2.0699999999999998</v>
      </c>
      <c r="AM8" s="39">
        <v>6403.5766774047706</v>
      </c>
      <c r="AN8" s="39">
        <v>43863</v>
      </c>
      <c r="AO8" s="39">
        <v>34337</v>
      </c>
      <c r="AP8" s="38">
        <v>4.4996921018824257E-2</v>
      </c>
      <c r="AQ8" s="38">
        <v>20.8</v>
      </c>
      <c r="AR8" s="40">
        <v>3.2086114992495987E-2</v>
      </c>
      <c r="AS8" s="38">
        <v>12</v>
      </c>
      <c r="AT8" s="38">
        <v>0</v>
      </c>
      <c r="AU8" s="38">
        <v>9.6999999999999993</v>
      </c>
      <c r="AV8" s="5">
        <v>18.067911642903002</v>
      </c>
      <c r="AW8" s="41">
        <v>45.28</v>
      </c>
      <c r="AX8" s="41">
        <v>539</v>
      </c>
      <c r="AY8" s="38">
        <v>71.055200901239203</v>
      </c>
      <c r="AZ8" s="8">
        <v>36846</v>
      </c>
      <c r="BA8" s="29">
        <v>25.33</v>
      </c>
      <c r="BB8" s="38">
        <v>3.8</v>
      </c>
      <c r="BC8" s="38" t="s">
        <v>5</v>
      </c>
      <c r="BD8" s="38" t="s">
        <v>5</v>
      </c>
      <c r="BE8" s="38" t="s">
        <v>5</v>
      </c>
      <c r="BF8" s="38" t="s">
        <v>5</v>
      </c>
      <c r="BG8" s="38">
        <v>24.523069165476091</v>
      </c>
      <c r="BH8" s="38">
        <v>2.9</v>
      </c>
      <c r="BI8" s="38">
        <v>1.3455467577498319E-2</v>
      </c>
      <c r="BJ8" s="39">
        <v>29241.88</v>
      </c>
      <c r="BK8" s="50">
        <v>19.746141376740024</v>
      </c>
      <c r="BL8" s="50">
        <v>30</v>
      </c>
    </row>
    <row r="9" spans="1:64" x14ac:dyDescent="0.3">
      <c r="A9" s="24">
        <v>8</v>
      </c>
      <c r="B9" s="24" t="s">
        <v>89</v>
      </c>
      <c r="C9" s="6">
        <v>1273390</v>
      </c>
      <c r="D9" s="8">
        <v>341.20979370008871</v>
      </c>
      <c r="E9" s="4">
        <v>3859</v>
      </c>
      <c r="F9" s="4">
        <v>3606.4</v>
      </c>
      <c r="G9" s="4">
        <v>252.6</v>
      </c>
      <c r="H9" s="4">
        <v>0</v>
      </c>
      <c r="I9" s="31">
        <v>93142601000</v>
      </c>
      <c r="J9" s="31">
        <v>74394.216837830885</v>
      </c>
      <c r="K9" s="4">
        <v>5</v>
      </c>
      <c r="L9" s="4">
        <v>80.160635394097952</v>
      </c>
      <c r="M9" s="4">
        <v>48.222219272857956</v>
      </c>
      <c r="N9" s="30">
        <v>58.6</v>
      </c>
      <c r="O9" s="5">
        <v>0.81958446100196536</v>
      </c>
      <c r="P9" s="5">
        <v>1.5800167744155424</v>
      </c>
      <c r="Q9" s="5">
        <v>3.963113655763848</v>
      </c>
      <c r="R9" s="5">
        <v>4.0225023656227048</v>
      </c>
      <c r="S9" s="5">
        <v>2.6812505376415237</v>
      </c>
      <c r="T9" s="5">
        <v>9.5405646393996939</v>
      </c>
      <c r="U9" s="8">
        <v>21.739130434782609</v>
      </c>
      <c r="V9" s="8">
        <v>53</v>
      </c>
      <c r="W9" s="8">
        <v>67</v>
      </c>
      <c r="X9" s="8" t="s">
        <v>5</v>
      </c>
      <c r="Y9" s="8">
        <v>0.9120350523409968</v>
      </c>
      <c r="Z9" s="8">
        <v>10.434092596783071</v>
      </c>
      <c r="AA9" s="4">
        <v>0.4</v>
      </c>
      <c r="AB9" s="4">
        <v>14.2</v>
      </c>
      <c r="AC9" s="4">
        <v>7</v>
      </c>
      <c r="AD9" s="4">
        <v>21.6</v>
      </c>
      <c r="AE9" s="36">
        <v>48.671758357572351</v>
      </c>
      <c r="AF9" s="37">
        <v>1.7696169917409144</v>
      </c>
      <c r="AG9" s="5">
        <v>25.843112894794306</v>
      </c>
      <c r="AH9" s="38">
        <v>402.63128048088919</v>
      </c>
      <c r="AI9" s="38">
        <v>55.51056138349891</v>
      </c>
      <c r="AJ9" s="39">
        <v>1987.1183549065745</v>
      </c>
      <c r="AK9" s="38">
        <v>243.68737090799306</v>
      </c>
      <c r="AL9" s="38">
        <v>1.59</v>
      </c>
      <c r="AM9" s="39">
        <v>5563.5959342307679</v>
      </c>
      <c r="AN9" s="39">
        <v>41325</v>
      </c>
      <c r="AO9" s="39">
        <v>29478</v>
      </c>
      <c r="AP9" s="38">
        <v>9.9901750371178807E-2</v>
      </c>
      <c r="AQ9" s="38">
        <v>9.3000000000000007</v>
      </c>
      <c r="AR9" s="40">
        <v>2.1073646850044366E-2</v>
      </c>
      <c r="AS9" s="38">
        <v>6.6</v>
      </c>
      <c r="AT9" s="38">
        <v>0</v>
      </c>
      <c r="AU9" s="38">
        <v>10.199999999999999</v>
      </c>
      <c r="AV9" s="5">
        <v>9.2994559425654835</v>
      </c>
      <c r="AW9" s="41">
        <v>86.84</v>
      </c>
      <c r="AX9" s="41">
        <v>704</v>
      </c>
      <c r="AY9" s="38">
        <v>60.39972359538617</v>
      </c>
      <c r="AZ9" s="8">
        <v>37110</v>
      </c>
      <c r="BA9" s="29">
        <v>15.98</v>
      </c>
      <c r="BB9" s="38">
        <v>3.2</v>
      </c>
      <c r="BC9" s="38" t="s">
        <v>5</v>
      </c>
      <c r="BD9" s="38" t="s">
        <v>5</v>
      </c>
      <c r="BE9" s="38" t="s">
        <v>5</v>
      </c>
      <c r="BF9" s="38" t="s">
        <v>5</v>
      </c>
      <c r="BG9" s="38">
        <v>16.525012963004713</v>
      </c>
      <c r="BH9" s="38">
        <v>2.9</v>
      </c>
      <c r="BI9" s="38">
        <v>1.7191659272404614E-2</v>
      </c>
      <c r="BJ9" s="39">
        <v>25187.083333333332</v>
      </c>
      <c r="BK9" s="50">
        <v>19.57110307152389</v>
      </c>
      <c r="BL9" s="50">
        <v>65</v>
      </c>
    </row>
    <row r="10" spans="1:64" x14ac:dyDescent="0.3">
      <c r="A10" s="24">
        <v>9</v>
      </c>
      <c r="B10" s="24" t="s">
        <v>88</v>
      </c>
      <c r="C10" s="6">
        <v>444951</v>
      </c>
      <c r="D10" s="8">
        <v>138.9013364779874</v>
      </c>
      <c r="E10" s="4">
        <v>3328.1000000000004</v>
      </c>
      <c r="F10" s="4">
        <v>3052.8</v>
      </c>
      <c r="G10" s="4">
        <v>275.3</v>
      </c>
      <c r="H10" s="4">
        <v>0</v>
      </c>
      <c r="I10" s="31">
        <v>30818389000</v>
      </c>
      <c r="J10" s="31">
        <v>70937.214291304321</v>
      </c>
      <c r="K10" s="4">
        <v>4.9000000000000004</v>
      </c>
      <c r="L10" s="4">
        <v>60.563220471800463</v>
      </c>
      <c r="M10" s="4">
        <v>50.222028016159257</v>
      </c>
      <c r="N10" s="30">
        <v>49.7</v>
      </c>
      <c r="O10" s="5">
        <v>1.2283142911698666</v>
      </c>
      <c r="P10" s="5">
        <v>2.2491855819360884</v>
      </c>
      <c r="Q10" s="5">
        <v>9.7379069975418808</v>
      </c>
      <c r="R10" s="5">
        <v>8.4931344279253924</v>
      </c>
      <c r="S10" s="5">
        <v>6.1587529094991673</v>
      </c>
      <c r="T10" s="5">
        <v>15.744621505277584</v>
      </c>
      <c r="U10" s="8">
        <v>19.117647058823529</v>
      </c>
      <c r="V10" s="8">
        <v>47</v>
      </c>
      <c r="W10" s="8">
        <v>55</v>
      </c>
      <c r="X10" s="8" t="s">
        <v>5</v>
      </c>
      <c r="Y10" s="8">
        <v>1.7473314990826236</v>
      </c>
      <c r="Z10" s="8">
        <v>7.9846085529978126</v>
      </c>
      <c r="AA10" s="4">
        <v>0.1</v>
      </c>
      <c r="AB10" s="4">
        <v>13.7</v>
      </c>
      <c r="AC10" s="4">
        <v>6.9</v>
      </c>
      <c r="AD10" s="4">
        <v>20.7</v>
      </c>
      <c r="AE10" s="36">
        <v>52.044656084852761</v>
      </c>
      <c r="AF10" s="37">
        <v>2.503827849907712</v>
      </c>
      <c r="AG10" s="5">
        <v>33.788621108884762</v>
      </c>
      <c r="AH10" s="38">
        <v>329.15483167067947</v>
      </c>
      <c r="AI10" s="38">
        <v>45.345106181205495</v>
      </c>
      <c r="AJ10" s="39">
        <v>3208.4539850752453</v>
      </c>
      <c r="AK10" s="38">
        <v>183.91238496844258</v>
      </c>
      <c r="AL10" s="38">
        <v>0</v>
      </c>
      <c r="AM10" s="39">
        <v>4549.4722013783075</v>
      </c>
      <c r="AN10" s="39">
        <v>24777</v>
      </c>
      <c r="AO10" s="39">
        <v>4352</v>
      </c>
      <c r="AP10" s="38">
        <v>0.13011333889887228</v>
      </c>
      <c r="AQ10" s="38">
        <v>10.199999999999999</v>
      </c>
      <c r="AR10" s="40">
        <v>1.4740566037735848E-2</v>
      </c>
      <c r="AS10" s="38">
        <v>5.9</v>
      </c>
      <c r="AT10" s="38">
        <v>1</v>
      </c>
      <c r="AU10" s="38">
        <v>15.3</v>
      </c>
      <c r="AV10" s="5">
        <v>3.9228383915117244</v>
      </c>
      <c r="AW10" s="41">
        <v>85</v>
      </c>
      <c r="AX10" s="41">
        <v>160</v>
      </c>
      <c r="AY10" s="38">
        <v>60.196517841751415</v>
      </c>
      <c r="AZ10" s="8">
        <v>8189</v>
      </c>
      <c r="BA10" s="29">
        <v>9.18</v>
      </c>
      <c r="BB10" s="38">
        <v>3.9</v>
      </c>
      <c r="BC10" s="38" t="s">
        <v>5</v>
      </c>
      <c r="BD10" s="38" t="s">
        <v>5</v>
      </c>
      <c r="BE10" s="38" t="s">
        <v>5</v>
      </c>
      <c r="BF10" s="38" t="s">
        <v>5</v>
      </c>
      <c r="BG10" s="38">
        <v>11.559659294252381</v>
      </c>
      <c r="BH10" s="38">
        <v>3.7</v>
      </c>
      <c r="BI10" s="38">
        <v>7.2064989517819705E-3</v>
      </c>
      <c r="BJ10" s="39">
        <v>20686.7</v>
      </c>
      <c r="BK10" s="50">
        <v>18.920444359226181</v>
      </c>
      <c r="BL10" s="50">
        <v>29</v>
      </c>
    </row>
    <row r="11" spans="1:64" x14ac:dyDescent="0.3">
      <c r="A11" s="24">
        <v>10</v>
      </c>
      <c r="B11" s="24" t="s">
        <v>87</v>
      </c>
      <c r="C11" s="6">
        <v>892169</v>
      </c>
      <c r="D11" s="8">
        <v>256.83850895557106</v>
      </c>
      <c r="E11" s="4">
        <v>3588.1</v>
      </c>
      <c r="F11" s="4">
        <v>3439.2</v>
      </c>
      <c r="G11" s="4">
        <v>148.9</v>
      </c>
      <c r="H11" s="4">
        <v>0</v>
      </c>
      <c r="I11" s="31">
        <v>56663738000</v>
      </c>
      <c r="J11" s="31">
        <v>63818.708708099912</v>
      </c>
      <c r="K11" s="4">
        <v>2.7</v>
      </c>
      <c r="L11" s="4">
        <v>77.141326070254095</v>
      </c>
      <c r="M11" s="4">
        <v>62.864283110209108</v>
      </c>
      <c r="N11" s="30">
        <v>52.3</v>
      </c>
      <c r="O11" s="5">
        <v>0.74435344876654941</v>
      </c>
      <c r="P11" s="5">
        <v>2.0880286420090388</v>
      </c>
      <c r="Q11" s="5">
        <v>8.0956957298817223</v>
      </c>
      <c r="R11" s="5">
        <v>6.4033707865168541</v>
      </c>
      <c r="S11" s="5">
        <v>4.5624568833031658</v>
      </c>
      <c r="T11" s="5">
        <v>14.173195359903465</v>
      </c>
      <c r="U11" s="8">
        <v>26.923076923076923</v>
      </c>
      <c r="V11" s="8">
        <v>46</v>
      </c>
      <c r="W11" s="8">
        <v>52</v>
      </c>
      <c r="X11" s="8" t="s">
        <v>5</v>
      </c>
      <c r="Y11" s="8">
        <v>0.12788664166151703</v>
      </c>
      <c r="Z11" s="8">
        <v>3.6889177473306658</v>
      </c>
      <c r="AA11" s="4">
        <v>0.1</v>
      </c>
      <c r="AB11" s="4">
        <v>11</v>
      </c>
      <c r="AC11" s="4">
        <v>7.8</v>
      </c>
      <c r="AD11" s="4">
        <v>18.899999999999999</v>
      </c>
      <c r="AE11" s="36">
        <v>41.102284420294602</v>
      </c>
      <c r="AF11" s="37">
        <v>2.4436771379890097</v>
      </c>
      <c r="AG11" s="5">
        <v>36.218253019591771</v>
      </c>
      <c r="AH11" s="38">
        <v>350.9459547734732</v>
      </c>
      <c r="AI11" s="38">
        <v>48.20438659918053</v>
      </c>
      <c r="AJ11" s="39">
        <v>2502.2356473691443</v>
      </c>
      <c r="AK11" s="38">
        <v>177.38763760212461</v>
      </c>
      <c r="AL11" s="38">
        <v>0.87</v>
      </c>
      <c r="AM11" s="39">
        <v>2866.0210882928664</v>
      </c>
      <c r="AN11" s="39">
        <v>13970</v>
      </c>
      <c r="AO11" s="39">
        <v>8938</v>
      </c>
      <c r="AP11" s="38">
        <v>0.11163011324334697</v>
      </c>
      <c r="AQ11" s="38">
        <v>15.7</v>
      </c>
      <c r="AR11" s="40">
        <v>4.5359385903698535E-2</v>
      </c>
      <c r="AS11" s="38">
        <v>12</v>
      </c>
      <c r="AT11" s="38">
        <v>1</v>
      </c>
      <c r="AU11" s="38">
        <v>12.4</v>
      </c>
      <c r="AV11" s="5">
        <v>1.6846834199073424</v>
      </c>
      <c r="AW11" s="41">
        <v>86.89</v>
      </c>
      <c r="AX11" s="41">
        <v>335</v>
      </c>
      <c r="AY11" s="38">
        <v>67.371259568545582</v>
      </c>
      <c r="AZ11" s="8">
        <v>16780</v>
      </c>
      <c r="BA11" s="29">
        <v>6.92</v>
      </c>
      <c r="BB11" s="38">
        <v>4.3</v>
      </c>
      <c r="BC11" s="38" t="s">
        <v>5</v>
      </c>
      <c r="BD11" s="38" t="s">
        <v>5</v>
      </c>
      <c r="BE11" s="38" t="s">
        <v>5</v>
      </c>
      <c r="BF11" s="38" t="s">
        <v>5</v>
      </c>
      <c r="BG11" s="38">
        <v>11.849995524926161</v>
      </c>
      <c r="BH11" s="38">
        <v>3.7</v>
      </c>
      <c r="BI11" s="38">
        <v>1.3956734124214934E-2</v>
      </c>
      <c r="BJ11" s="39">
        <v>31372.642857142859</v>
      </c>
      <c r="BK11" s="50">
        <v>18.165637043642139</v>
      </c>
      <c r="BL11" s="50">
        <v>61</v>
      </c>
    </row>
    <row r="12" spans="1:64" x14ac:dyDescent="0.3">
      <c r="A12" s="24">
        <v>11</v>
      </c>
      <c r="B12" s="24" t="s">
        <v>86</v>
      </c>
      <c r="C12" s="6">
        <v>1381597</v>
      </c>
      <c r="D12" s="8">
        <v>226.37905769993279</v>
      </c>
      <c r="E12" s="4">
        <v>10056.099999999999</v>
      </c>
      <c r="F12" s="4">
        <v>5800.7</v>
      </c>
      <c r="G12" s="4">
        <v>492.7</v>
      </c>
      <c r="H12" s="4">
        <v>3762.7</v>
      </c>
      <c r="I12" s="31">
        <v>79028880000</v>
      </c>
      <c r="J12" s="31">
        <v>58610.591142503697</v>
      </c>
      <c r="K12" s="4">
        <v>3.2</v>
      </c>
      <c r="L12" s="4">
        <v>70.123431143873162</v>
      </c>
      <c r="M12" s="4">
        <v>61.212285361550379</v>
      </c>
      <c r="N12" s="30">
        <v>47.1</v>
      </c>
      <c r="O12" s="5">
        <v>0.54490727489820479</v>
      </c>
      <c r="P12" s="5">
        <v>1.7379699913666102</v>
      </c>
      <c r="Q12" s="5">
        <v>8.3846826351881987</v>
      </c>
      <c r="R12" s="5">
        <v>6.3697176249833305</v>
      </c>
      <c r="S12" s="5">
        <v>4.868684347828121</v>
      </c>
      <c r="T12" s="5">
        <v>14.344646167500239</v>
      </c>
      <c r="U12" s="8">
        <v>13.924050632911392</v>
      </c>
      <c r="V12" s="8">
        <v>41</v>
      </c>
      <c r="W12" s="8">
        <v>55</v>
      </c>
      <c r="X12" s="8">
        <v>19</v>
      </c>
      <c r="Y12" s="8">
        <v>1.7289493684618482</v>
      </c>
      <c r="Z12" s="8">
        <v>7.1763582257569754</v>
      </c>
      <c r="AA12" s="4">
        <v>0.2</v>
      </c>
      <c r="AB12" s="4">
        <v>11.6</v>
      </c>
      <c r="AC12" s="4">
        <v>8.4</v>
      </c>
      <c r="AD12" s="4">
        <v>20.2</v>
      </c>
      <c r="AE12" s="36">
        <v>48.305725594049164</v>
      </c>
      <c r="AF12" s="37">
        <v>2.5506668165535471</v>
      </c>
      <c r="AG12" s="5">
        <v>27.598560633770358</v>
      </c>
      <c r="AH12" s="38">
        <v>320.97967029870097</v>
      </c>
      <c r="AI12" s="38">
        <v>43.311489707588116</v>
      </c>
      <c r="AJ12" s="39">
        <v>1743.2874607304216</v>
      </c>
      <c r="AK12" s="38">
        <v>139.20490784442276</v>
      </c>
      <c r="AL12" s="38">
        <v>1.31</v>
      </c>
      <c r="AM12" s="39">
        <v>3883.7946798064631</v>
      </c>
      <c r="AN12" s="39">
        <f>30120+2787+41528</f>
        <v>74435</v>
      </c>
      <c r="AO12" s="39">
        <v>21221</v>
      </c>
      <c r="AP12" s="38">
        <v>0.21715529826212707</v>
      </c>
      <c r="AQ12" s="38">
        <v>27.6</v>
      </c>
      <c r="AR12" s="40">
        <v>1.1205544158463634E-2</v>
      </c>
      <c r="AS12" s="38">
        <v>55.2</v>
      </c>
      <c r="AT12" s="38">
        <v>2</v>
      </c>
      <c r="AU12" s="38">
        <v>11.5</v>
      </c>
      <c r="AV12" s="5">
        <v>1.3168721738580034</v>
      </c>
      <c r="AW12" s="41">
        <v>89.13</v>
      </c>
      <c r="AX12" s="41">
        <v>398</v>
      </c>
      <c r="AY12" s="38">
        <v>71.309670837136878</v>
      </c>
      <c r="AZ12" s="8">
        <v>33800</v>
      </c>
      <c r="BA12" s="29">
        <v>7.63</v>
      </c>
      <c r="BB12" s="38">
        <v>2.7</v>
      </c>
      <c r="BC12" s="38">
        <v>4.0396523772822712E-2</v>
      </c>
      <c r="BD12" s="38">
        <v>45.34</v>
      </c>
      <c r="BE12" s="38">
        <v>40.688259109311744</v>
      </c>
      <c r="BF12" s="38">
        <v>30.16</v>
      </c>
      <c r="BG12" s="38">
        <v>12.842901036716109</v>
      </c>
      <c r="BH12" s="38">
        <v>5.3</v>
      </c>
      <c r="BI12" s="38">
        <v>1.6204940783008947E-2</v>
      </c>
      <c r="BJ12" s="39">
        <v>98690.61538461539</v>
      </c>
      <c r="BK12" s="50">
        <v>18.84909803130671</v>
      </c>
      <c r="BL12" s="50">
        <v>48</v>
      </c>
    </row>
    <row r="13" spans="1:64" x14ac:dyDescent="0.3">
      <c r="A13" s="24">
        <v>12</v>
      </c>
      <c r="B13" s="24" t="s">
        <v>85</v>
      </c>
      <c r="C13" s="6">
        <v>276453</v>
      </c>
      <c r="D13" s="8">
        <v>227.06880618331513</v>
      </c>
      <c r="E13" s="4">
        <v>1190.3</v>
      </c>
      <c r="F13" s="4">
        <v>1190.3</v>
      </c>
      <c r="G13" s="4">
        <v>0</v>
      </c>
      <c r="H13" s="4">
        <v>0</v>
      </c>
      <c r="I13" s="31">
        <v>23472057000</v>
      </c>
      <c r="J13" s="31">
        <v>85853.695738050301</v>
      </c>
      <c r="K13" s="4">
        <v>2.4</v>
      </c>
      <c r="L13" s="4">
        <v>90.717689179632245</v>
      </c>
      <c r="M13" s="4">
        <v>66.073344899171317</v>
      </c>
      <c r="N13" s="30">
        <v>39.9</v>
      </c>
      <c r="O13" s="5">
        <v>1.939724001602378</v>
      </c>
      <c r="P13" s="5">
        <v>2.8947589506669713</v>
      </c>
      <c r="Q13" s="5">
        <v>13.035585523187684</v>
      </c>
      <c r="R13" s="5">
        <v>10.095687057052897</v>
      </c>
      <c r="S13" s="5">
        <v>10.444787216916321</v>
      </c>
      <c r="T13" s="5">
        <v>16.072148197511822</v>
      </c>
      <c r="U13" s="8">
        <v>21.311475409836067</v>
      </c>
      <c r="V13" s="8">
        <v>52</v>
      </c>
      <c r="W13" s="8">
        <v>62</v>
      </c>
      <c r="X13" s="8" t="s">
        <v>5</v>
      </c>
      <c r="Y13" s="8">
        <v>0</v>
      </c>
      <c r="Z13" s="8">
        <v>7.7549001384302943E-2</v>
      </c>
      <c r="AA13" s="4">
        <v>0</v>
      </c>
      <c r="AB13" s="4">
        <v>15.8</v>
      </c>
      <c r="AC13" s="4">
        <v>7.5</v>
      </c>
      <c r="AD13" s="4">
        <v>23.3</v>
      </c>
      <c r="AE13" s="36">
        <v>31.963543174667251</v>
      </c>
      <c r="AF13" s="37">
        <v>0.94913776822601648</v>
      </c>
      <c r="AG13" s="5">
        <v>28.072939652493613</v>
      </c>
      <c r="AH13" s="38">
        <v>208.48878549795899</v>
      </c>
      <c r="AI13" s="38">
        <v>36.942749711041856</v>
      </c>
      <c r="AJ13" s="39">
        <v>3511.7558413436918</v>
      </c>
      <c r="AK13" s="38">
        <v>200.07608011821679</v>
      </c>
      <c r="AL13" s="38">
        <v>0</v>
      </c>
      <c r="AM13" s="39">
        <v>7648.6122693821408</v>
      </c>
      <c r="AN13" s="39">
        <v>24272</v>
      </c>
      <c r="AO13" s="39">
        <v>1497</v>
      </c>
      <c r="AP13" s="38">
        <v>0.13069409501257956</v>
      </c>
      <c r="AQ13" s="38">
        <v>12.4</v>
      </c>
      <c r="AR13" s="40">
        <v>5.0407460304125011E-2</v>
      </c>
      <c r="AS13" s="38">
        <v>0</v>
      </c>
      <c r="AT13" s="38">
        <v>0</v>
      </c>
      <c r="AU13" s="38">
        <v>18.600000000000001</v>
      </c>
      <c r="AV13" s="5">
        <v>0</v>
      </c>
      <c r="AW13" s="41">
        <v>86.67</v>
      </c>
      <c r="AX13" s="41">
        <v>57</v>
      </c>
      <c r="AY13" s="38">
        <v>46.12586395052746</v>
      </c>
      <c r="AZ13" s="8">
        <v>1924</v>
      </c>
      <c r="BA13" s="29">
        <v>7.35</v>
      </c>
      <c r="BB13" s="38">
        <v>4.8</v>
      </c>
      <c r="BC13" s="38" t="s">
        <v>5</v>
      </c>
      <c r="BD13" s="38" t="s">
        <v>5</v>
      </c>
      <c r="BE13" s="38" t="s">
        <v>5</v>
      </c>
      <c r="BF13" s="38" t="s">
        <v>5</v>
      </c>
      <c r="BG13" s="38">
        <v>7.4029761459657522</v>
      </c>
      <c r="BH13" s="38">
        <v>4.5999999999999996</v>
      </c>
      <c r="BI13" s="38">
        <v>1.3441989414433336E-2</v>
      </c>
      <c r="BJ13" s="39">
        <v>44517.666666666664</v>
      </c>
      <c r="BK13" s="50">
        <v>17.715881348913946</v>
      </c>
      <c r="BL13" s="50">
        <v>56</v>
      </c>
    </row>
    <row r="14" spans="1:64" x14ac:dyDescent="0.3">
      <c r="A14" s="24">
        <v>13</v>
      </c>
      <c r="B14" s="24" t="s">
        <v>84</v>
      </c>
      <c r="C14" s="6">
        <v>139369</v>
      </c>
      <c r="D14" s="8">
        <v>98.735292045374479</v>
      </c>
      <c r="E14" s="4">
        <v>1419.3</v>
      </c>
      <c r="F14" s="4">
        <v>1419.3</v>
      </c>
      <c r="G14" s="4">
        <v>0</v>
      </c>
      <c r="H14" s="4">
        <v>0</v>
      </c>
      <c r="I14" s="31">
        <v>15186310000</v>
      </c>
      <c r="J14" s="31">
        <v>108647.47882326007</v>
      </c>
      <c r="K14" s="4">
        <v>0.6</v>
      </c>
      <c r="L14" s="4">
        <v>74.703422434216648</v>
      </c>
      <c r="M14" s="4">
        <v>44.857791522826808</v>
      </c>
      <c r="N14" s="30">
        <v>34.799999999999997</v>
      </c>
      <c r="O14" s="5">
        <v>1.0564853377757844</v>
      </c>
      <c r="P14" s="5">
        <v>2.110356463979838</v>
      </c>
      <c r="Q14" s="5">
        <v>20.036671578992333</v>
      </c>
      <c r="R14" s="5">
        <v>13.337065988908112</v>
      </c>
      <c r="S14" s="5">
        <v>11.077885279397421</v>
      </c>
      <c r="T14" s="5">
        <v>18.230800993856032</v>
      </c>
      <c r="U14" s="8">
        <v>14.583333333333334</v>
      </c>
      <c r="V14" s="8">
        <v>46</v>
      </c>
      <c r="W14" s="8">
        <v>54</v>
      </c>
      <c r="X14" s="8" t="s">
        <v>5</v>
      </c>
      <c r="Y14" s="8">
        <v>0.64342065066299348</v>
      </c>
      <c r="Z14" s="8">
        <v>0.76317972429899261</v>
      </c>
      <c r="AA14" s="4">
        <v>0</v>
      </c>
      <c r="AB14" s="4">
        <v>13.4</v>
      </c>
      <c r="AC14" s="4">
        <v>5.6</v>
      </c>
      <c r="AD14" s="4">
        <v>19</v>
      </c>
      <c r="AE14" s="36">
        <v>42.725974789985152</v>
      </c>
      <c r="AF14" s="37">
        <v>3.4961709005201178</v>
      </c>
      <c r="AG14" s="5">
        <v>35.803037810669004</v>
      </c>
      <c r="AH14" s="38">
        <v>238.2383241758242</v>
      </c>
      <c r="AI14" s="38">
        <v>94.436813186813197</v>
      </c>
      <c r="AJ14" s="39">
        <v>10086.853250915752</v>
      </c>
      <c r="AK14" s="38">
        <v>294.75732600732601</v>
      </c>
      <c r="AL14" s="38">
        <v>0</v>
      </c>
      <c r="AM14" s="39">
        <v>11268.744276556778</v>
      </c>
      <c r="AN14" s="39" t="s">
        <v>5</v>
      </c>
      <c r="AO14" s="39">
        <v>1068</v>
      </c>
      <c r="AP14" s="38">
        <v>0.43709993934420382</v>
      </c>
      <c r="AQ14" s="38">
        <v>9.6</v>
      </c>
      <c r="AR14" s="40">
        <v>9.8640174734023825E-3</v>
      </c>
      <c r="AS14" s="38">
        <v>0</v>
      </c>
      <c r="AT14" s="38">
        <v>0</v>
      </c>
      <c r="AU14" s="38">
        <v>17.100000000000001</v>
      </c>
      <c r="AV14" s="5">
        <v>0</v>
      </c>
      <c r="AW14" s="41">
        <v>75</v>
      </c>
      <c r="AX14" s="41">
        <v>54</v>
      </c>
      <c r="AY14" s="38">
        <v>110.14873140857392</v>
      </c>
      <c r="AZ14" s="8">
        <v>647</v>
      </c>
      <c r="BA14" s="29">
        <v>4.05</v>
      </c>
      <c r="BB14" s="38">
        <v>2.9</v>
      </c>
      <c r="BC14" s="38" t="s">
        <v>5</v>
      </c>
      <c r="BD14" s="38" t="s">
        <v>5</v>
      </c>
      <c r="BE14" s="38" t="s">
        <v>5</v>
      </c>
      <c r="BF14" s="38" t="s">
        <v>5</v>
      </c>
      <c r="BG14" s="38">
        <v>10.372009403955193</v>
      </c>
      <c r="BH14" s="38">
        <v>4.5999999999999996</v>
      </c>
      <c r="BI14" s="38">
        <v>2.8182907066863949E-2</v>
      </c>
      <c r="BJ14" s="39">
        <v>12770.272727272728</v>
      </c>
      <c r="BK14" s="50">
        <v>17.920281308715808</v>
      </c>
      <c r="BL14" s="50">
        <v>83</v>
      </c>
    </row>
    <row r="15" spans="1:64" x14ac:dyDescent="0.3">
      <c r="A15" s="24">
        <v>14</v>
      </c>
      <c r="B15" s="24" t="s">
        <v>83</v>
      </c>
      <c r="C15" s="6">
        <v>92234</v>
      </c>
      <c r="D15" s="8">
        <v>143.15013816395455</v>
      </c>
      <c r="E15" s="4">
        <v>651.4</v>
      </c>
      <c r="F15" s="4">
        <v>651.4</v>
      </c>
      <c r="G15" s="4">
        <v>0</v>
      </c>
      <c r="H15" s="4">
        <v>0</v>
      </c>
      <c r="I15" s="31">
        <v>17906362000</v>
      </c>
      <c r="J15" s="31">
        <v>193050.0997250822</v>
      </c>
      <c r="K15" s="4">
        <v>3.1</v>
      </c>
      <c r="L15" s="4">
        <v>79.850529818061716</v>
      </c>
      <c r="M15" s="4">
        <v>44.962625451098134</v>
      </c>
      <c r="N15" s="30">
        <v>52.3</v>
      </c>
      <c r="O15" s="5">
        <v>1.0072964061633018</v>
      </c>
      <c r="P15" s="5">
        <v>2.0795189722139229</v>
      </c>
      <c r="Q15" s="5">
        <v>5.1979309829698233</v>
      </c>
      <c r="R15" s="5">
        <v>6.1385899953049643</v>
      </c>
      <c r="S15" s="5">
        <v>3.0557098040889494</v>
      </c>
      <c r="T15" s="5">
        <v>8.5241474241324848</v>
      </c>
      <c r="U15" s="8">
        <v>28.571428571428573</v>
      </c>
      <c r="V15" s="8">
        <v>59</v>
      </c>
      <c r="W15" s="8">
        <v>48</v>
      </c>
      <c r="X15" s="8" t="s">
        <v>5</v>
      </c>
      <c r="Y15" s="8">
        <v>0</v>
      </c>
      <c r="Z15" s="8">
        <v>0.98147600438029914</v>
      </c>
      <c r="AA15" s="4">
        <v>0.2</v>
      </c>
      <c r="AB15" s="4">
        <v>26.3</v>
      </c>
      <c r="AC15" s="4">
        <v>5</v>
      </c>
      <c r="AD15" s="4">
        <v>31.5</v>
      </c>
      <c r="AE15" s="36">
        <v>53.265338354869783</v>
      </c>
      <c r="AF15" s="37">
        <v>1.1188300117755376</v>
      </c>
      <c r="AG15" s="5">
        <v>28.334403943830296</v>
      </c>
      <c r="AH15" s="38">
        <v>488.38337555926904</v>
      </c>
      <c r="AI15" s="38">
        <v>136.91984259608645</v>
      </c>
      <c r="AJ15" s="39">
        <v>10007.007708479327</v>
      </c>
      <c r="AK15" s="38">
        <v>631.77187213627303</v>
      </c>
      <c r="AL15" s="38">
        <v>8.7100000000000009</v>
      </c>
      <c r="AM15" s="39">
        <v>31968.087973694142</v>
      </c>
      <c r="AN15" s="39">
        <v>57809</v>
      </c>
      <c r="AO15" s="39">
        <v>4518</v>
      </c>
      <c r="AP15" s="38">
        <v>7.5840768702814004E-2</v>
      </c>
      <c r="AQ15" s="38">
        <v>1.2</v>
      </c>
      <c r="AR15" s="40">
        <v>3.0703101013202335E-2</v>
      </c>
      <c r="AS15" s="38">
        <v>0</v>
      </c>
      <c r="AT15" s="38">
        <v>0</v>
      </c>
      <c r="AU15" s="38">
        <v>13</v>
      </c>
      <c r="AV15" s="5">
        <v>0</v>
      </c>
      <c r="AW15" s="41">
        <v>78.569999999999993</v>
      </c>
      <c r="AX15" s="41">
        <v>49</v>
      </c>
      <c r="AY15" s="38">
        <v>98.070175438596493</v>
      </c>
      <c r="AZ15" s="8">
        <v>2363</v>
      </c>
      <c r="BA15" s="29">
        <v>9.0500000000000007</v>
      </c>
      <c r="BB15" s="38">
        <v>3.3</v>
      </c>
      <c r="BC15" s="38" t="s">
        <v>5</v>
      </c>
      <c r="BD15" s="38" t="s">
        <v>5</v>
      </c>
      <c r="BE15" s="38" t="s">
        <v>5</v>
      </c>
      <c r="BF15" s="38" t="s">
        <v>5</v>
      </c>
      <c r="BG15" s="38">
        <v>23.554991846348976</v>
      </c>
      <c r="BH15" s="38">
        <v>7.5</v>
      </c>
      <c r="BI15" s="38">
        <v>4.2984341418483271E-2</v>
      </c>
      <c r="BJ15" s="39">
        <v>18743.2</v>
      </c>
      <c r="BK15" s="50">
        <v>19.133025097774588</v>
      </c>
      <c r="BL15" s="50">
        <v>23</v>
      </c>
    </row>
    <row r="16" spans="1:64" x14ac:dyDescent="0.3">
      <c r="A16" s="24">
        <v>15</v>
      </c>
      <c r="B16" s="24" t="s">
        <v>82</v>
      </c>
      <c r="C16" s="6">
        <v>108976</v>
      </c>
      <c r="D16" s="8">
        <v>223.76844262295083</v>
      </c>
      <c r="E16" s="4">
        <v>488</v>
      </c>
      <c r="F16" s="4">
        <v>488</v>
      </c>
      <c r="G16" s="4">
        <v>0</v>
      </c>
      <c r="H16" s="4">
        <v>0</v>
      </c>
      <c r="I16" s="31">
        <v>16262855000</v>
      </c>
      <c r="J16" s="31">
        <v>149058.28383927263</v>
      </c>
      <c r="K16" s="4">
        <v>2.6</v>
      </c>
      <c r="L16" s="4">
        <v>93.470413333370814</v>
      </c>
      <c r="M16" s="4">
        <v>67.952936315417261</v>
      </c>
      <c r="N16" s="30">
        <v>48.9</v>
      </c>
      <c r="O16" s="5">
        <v>1.061726801764695</v>
      </c>
      <c r="P16" s="5">
        <v>2.5328015450235228</v>
      </c>
      <c r="Q16" s="5">
        <v>6.9465813608655056</v>
      </c>
      <c r="R16" s="5">
        <v>6.0935141962765673</v>
      </c>
      <c r="S16" s="5">
        <v>4.3067301883683893</v>
      </c>
      <c r="T16" s="5">
        <v>13.774864078203086</v>
      </c>
      <c r="U16" s="8">
        <v>8</v>
      </c>
      <c r="V16" s="8">
        <v>65</v>
      </c>
      <c r="W16" s="8">
        <v>59</v>
      </c>
      <c r="X16" s="8" t="s">
        <v>5</v>
      </c>
      <c r="Y16" s="8">
        <v>0</v>
      </c>
      <c r="Z16" s="8">
        <v>0.36396850322812507</v>
      </c>
      <c r="AA16" s="4">
        <v>0.1</v>
      </c>
      <c r="AB16" s="4">
        <v>15.8</v>
      </c>
      <c r="AC16" s="4">
        <v>3.7</v>
      </c>
      <c r="AD16" s="4">
        <v>19.600000000000001</v>
      </c>
      <c r="AE16" s="36">
        <v>29.28884385872832</v>
      </c>
      <c r="AF16" s="37">
        <v>1.1007310503403176</v>
      </c>
      <c r="AG16" s="5">
        <v>30.173906676185769</v>
      </c>
      <c r="AH16" s="38">
        <v>401.45182578090629</v>
      </c>
      <c r="AI16" s="38">
        <v>66.908637630151048</v>
      </c>
      <c r="AJ16" s="39">
        <v>4351.8111159994132</v>
      </c>
      <c r="AK16" s="38">
        <v>389.53658894266022</v>
      </c>
      <c r="AL16" s="38">
        <v>3.61</v>
      </c>
      <c r="AM16" s="39">
        <v>8288.4220560199446</v>
      </c>
      <c r="AN16" s="39" t="s">
        <v>5</v>
      </c>
      <c r="AO16" s="39">
        <v>2058</v>
      </c>
      <c r="AP16" s="38">
        <v>0.1040485718733688</v>
      </c>
      <c r="AQ16" s="38">
        <v>5.9</v>
      </c>
      <c r="AR16" s="40">
        <v>1.8442622950819672E-2</v>
      </c>
      <c r="AS16" s="38">
        <v>0</v>
      </c>
      <c r="AT16" s="38">
        <v>0</v>
      </c>
      <c r="AU16" s="38">
        <v>11.9</v>
      </c>
      <c r="AV16" s="5">
        <v>0</v>
      </c>
      <c r="AW16" s="41">
        <v>77.78</v>
      </c>
      <c r="AX16" s="41">
        <v>35</v>
      </c>
      <c r="AY16" s="38">
        <v>75.584415584415581</v>
      </c>
      <c r="AZ16" s="8">
        <v>1455</v>
      </c>
      <c r="BA16" s="29">
        <v>8.31</v>
      </c>
      <c r="BB16" s="38">
        <v>8.1999999999999993</v>
      </c>
      <c r="BC16" s="38" t="s">
        <v>5</v>
      </c>
      <c r="BD16" s="38" t="s">
        <v>5</v>
      </c>
      <c r="BE16" s="38" t="s">
        <v>5</v>
      </c>
      <c r="BF16" s="38" t="s">
        <v>5</v>
      </c>
      <c r="BG16" s="38">
        <v>13.340593520283146</v>
      </c>
      <c r="BH16" s="38">
        <v>5.9</v>
      </c>
      <c r="BI16" s="38">
        <v>3.2786885245901641E-2</v>
      </c>
      <c r="BJ16" s="39">
        <v>18209</v>
      </c>
      <c r="BK16" s="50">
        <v>18.640967891306861</v>
      </c>
      <c r="BL16" s="50">
        <v>9</v>
      </c>
    </row>
    <row r="17" spans="1:64" x14ac:dyDescent="0.3">
      <c r="A17" s="24">
        <v>16</v>
      </c>
      <c r="B17" s="24" t="s">
        <v>81</v>
      </c>
      <c r="C17" s="6">
        <v>211802</v>
      </c>
      <c r="D17" s="8">
        <v>126.25209404424933</v>
      </c>
      <c r="E17" s="4">
        <v>1731.1</v>
      </c>
      <c r="F17" s="4">
        <v>1731.1</v>
      </c>
      <c r="G17" s="4">
        <v>0</v>
      </c>
      <c r="H17" s="4">
        <v>0</v>
      </c>
      <c r="I17" s="31">
        <v>28370655000</v>
      </c>
      <c r="J17" s="31">
        <v>131839.41242895846</v>
      </c>
      <c r="K17" s="4">
        <v>2.7</v>
      </c>
      <c r="L17" s="4">
        <v>82.29390578813458</v>
      </c>
      <c r="M17" s="4">
        <v>57.15311237616806</v>
      </c>
      <c r="N17" s="30">
        <v>50.1</v>
      </c>
      <c r="O17" s="5">
        <v>0.98927275185327046</v>
      </c>
      <c r="P17" s="5">
        <v>2.0309226921430343</v>
      </c>
      <c r="Q17" s="5">
        <v>6.192005587976837</v>
      </c>
      <c r="R17" s="5">
        <v>4.687514927559091</v>
      </c>
      <c r="S17" s="5">
        <v>4.0731853721186999</v>
      </c>
      <c r="T17" s="5">
        <v>11.537229895676077</v>
      </c>
      <c r="U17" s="8">
        <v>9.3333333333333339</v>
      </c>
      <c r="V17" s="8">
        <v>50</v>
      </c>
      <c r="W17" s="8">
        <v>61</v>
      </c>
      <c r="X17" s="8" t="s">
        <v>5</v>
      </c>
      <c r="Y17" s="8">
        <v>0.51882682463352403</v>
      </c>
      <c r="Z17" s="8">
        <v>2.5430086594857659</v>
      </c>
      <c r="AA17" s="4">
        <v>0.1</v>
      </c>
      <c r="AB17" s="4">
        <v>15.2</v>
      </c>
      <c r="AC17" s="4">
        <v>5.5</v>
      </c>
      <c r="AD17" s="4">
        <v>20.799999999999997</v>
      </c>
      <c r="AE17" s="36">
        <v>45.298224376353666</v>
      </c>
      <c r="AF17" s="37">
        <v>3.5684994324531232</v>
      </c>
      <c r="AG17" s="5">
        <v>28.139712038935581</v>
      </c>
      <c r="AH17" s="38">
        <v>542.77362900864819</v>
      </c>
      <c r="AI17" s="38">
        <v>123.14641411583199</v>
      </c>
      <c r="AJ17" s="39">
        <v>5009.9678889916404</v>
      </c>
      <c r="AK17" s="38">
        <v>452.62115980686923</v>
      </c>
      <c r="AL17" s="38">
        <v>2.74</v>
      </c>
      <c r="AM17" s="39">
        <v>8919.5180095821852</v>
      </c>
      <c r="AN17" s="39">
        <v>255</v>
      </c>
      <c r="AO17" s="39">
        <v>3401</v>
      </c>
      <c r="AP17" s="38">
        <v>0.18804419940060854</v>
      </c>
      <c r="AQ17" s="38">
        <v>3.4</v>
      </c>
      <c r="AR17" s="40">
        <v>1.3286349719831322E-2</v>
      </c>
      <c r="AS17" s="38">
        <v>0</v>
      </c>
      <c r="AT17" s="38">
        <v>0</v>
      </c>
      <c r="AU17" s="38">
        <v>11.2</v>
      </c>
      <c r="AV17" s="5">
        <v>0</v>
      </c>
      <c r="AW17" s="41">
        <v>80</v>
      </c>
      <c r="AX17" s="41">
        <v>158</v>
      </c>
      <c r="AY17" s="38">
        <v>117.4712643678161</v>
      </c>
      <c r="AZ17" s="8">
        <v>3978</v>
      </c>
      <c r="BA17" s="29">
        <v>10.6</v>
      </c>
      <c r="BB17" s="38">
        <v>4.5</v>
      </c>
      <c r="BC17" s="38" t="s">
        <v>5</v>
      </c>
      <c r="BD17" s="38" t="s">
        <v>5</v>
      </c>
      <c r="BE17" s="38" t="s">
        <v>5</v>
      </c>
      <c r="BF17" s="38" t="s">
        <v>5</v>
      </c>
      <c r="BG17" s="38">
        <v>15.423965276701287</v>
      </c>
      <c r="BH17" s="38">
        <v>2.9</v>
      </c>
      <c r="BI17" s="38">
        <v>2.0796025648431634E-2</v>
      </c>
      <c r="BJ17" s="39">
        <v>11679.263157894737</v>
      </c>
      <c r="BK17" s="50">
        <v>19.18284007539388</v>
      </c>
      <c r="BL17" s="50">
        <v>37</v>
      </c>
    </row>
    <row r="18" spans="1:64" x14ac:dyDescent="0.3">
      <c r="A18" s="24">
        <v>17</v>
      </c>
      <c r="B18" s="24" t="s">
        <v>80</v>
      </c>
      <c r="C18" s="6">
        <v>21830</v>
      </c>
      <c r="D18" s="8">
        <v>107.97572815533981</v>
      </c>
      <c r="E18" s="4">
        <v>206</v>
      </c>
      <c r="F18" s="4">
        <v>206</v>
      </c>
      <c r="G18" s="4">
        <v>0</v>
      </c>
      <c r="H18" s="4">
        <v>0</v>
      </c>
      <c r="I18" s="31">
        <v>12079877000</v>
      </c>
      <c r="J18" s="31">
        <v>548063.92631913256</v>
      </c>
      <c r="K18" s="4">
        <v>3.4</v>
      </c>
      <c r="L18" s="4">
        <v>86.452390215286641</v>
      </c>
      <c r="M18" s="4">
        <v>72.440112107926993</v>
      </c>
      <c r="N18" s="30">
        <v>47.3</v>
      </c>
      <c r="O18" s="5">
        <v>1.8618053921568627</v>
      </c>
      <c r="P18" s="5">
        <v>2.1197767379679147</v>
      </c>
      <c r="Q18" s="5">
        <v>16.686648841354724</v>
      </c>
      <c r="R18" s="5">
        <v>13.024059714795012</v>
      </c>
      <c r="S18" s="5">
        <v>12.086350267379679</v>
      </c>
      <c r="T18" s="5">
        <v>13.449888591800358</v>
      </c>
      <c r="U18" s="8">
        <v>12.5</v>
      </c>
      <c r="V18" s="8">
        <v>52</v>
      </c>
      <c r="W18" s="8">
        <v>62</v>
      </c>
      <c r="X18" s="8" t="s">
        <v>5</v>
      </c>
      <c r="Y18" s="8">
        <v>0</v>
      </c>
      <c r="Z18" s="8">
        <v>3.4258155385363525</v>
      </c>
      <c r="AA18" s="4">
        <v>0</v>
      </c>
      <c r="AB18" s="4">
        <v>37.6</v>
      </c>
      <c r="AC18" s="4">
        <v>6.2</v>
      </c>
      <c r="AD18" s="4">
        <v>43.800000000000004</v>
      </c>
      <c r="AE18" s="36">
        <v>78.473794696316062</v>
      </c>
      <c r="AF18" s="37">
        <v>1.2292756334667212</v>
      </c>
      <c r="AG18" s="5">
        <v>25.125809269162207</v>
      </c>
      <c r="AH18" s="38">
        <v>821.19686039653379</v>
      </c>
      <c r="AI18" s="38">
        <v>1397.3957624427205</v>
      </c>
      <c r="AJ18" s="39">
        <v>13638.219681502655</v>
      </c>
      <c r="AK18" s="38">
        <v>1197.7677963794747</v>
      </c>
      <c r="AL18" s="38">
        <v>9.74</v>
      </c>
      <c r="AM18" s="39">
        <v>66249.262737625337</v>
      </c>
      <c r="AN18" s="39" t="s">
        <v>5</v>
      </c>
      <c r="AO18" s="39">
        <v>1354</v>
      </c>
      <c r="AP18" s="38">
        <v>0.33592590927482802</v>
      </c>
      <c r="AQ18" s="38">
        <v>2.9</v>
      </c>
      <c r="AR18" s="40">
        <v>1.4563106796116505E-2</v>
      </c>
      <c r="AS18" s="38">
        <v>0</v>
      </c>
      <c r="AT18" s="38">
        <v>0</v>
      </c>
      <c r="AU18" s="38">
        <v>14.5</v>
      </c>
      <c r="AV18" s="5">
        <v>0</v>
      </c>
      <c r="AW18" s="41">
        <v>0</v>
      </c>
      <c r="AX18" s="41">
        <v>22</v>
      </c>
      <c r="AY18" s="38">
        <v>170.66666666666669</v>
      </c>
      <c r="AZ18" s="8">
        <v>318</v>
      </c>
      <c r="BA18" s="29">
        <v>15.99</v>
      </c>
      <c r="BB18" s="38">
        <v>5.2</v>
      </c>
      <c r="BC18" s="38" t="s">
        <v>5</v>
      </c>
      <c r="BD18" s="38" t="s">
        <v>5</v>
      </c>
      <c r="BE18" s="38" t="s">
        <v>5</v>
      </c>
      <c r="BF18" s="38" t="s">
        <v>5</v>
      </c>
      <c r="BG18" s="38">
        <v>26.785714285714285</v>
      </c>
      <c r="BH18" s="38">
        <v>7.5</v>
      </c>
      <c r="BI18" s="38">
        <v>9.7087378640776698E-2</v>
      </c>
      <c r="BJ18" s="39">
        <v>534.23809523809518</v>
      </c>
      <c r="BK18" s="50">
        <v>18.612318501550039</v>
      </c>
      <c r="BL18" s="50">
        <v>22</v>
      </c>
    </row>
    <row r="19" spans="1:64" x14ac:dyDescent="0.3">
      <c r="A19" s="24">
        <v>18</v>
      </c>
      <c r="B19" s="24" t="s">
        <v>79</v>
      </c>
      <c r="C19" s="6">
        <v>341886</v>
      </c>
      <c r="D19" s="8">
        <v>251.57076767384703</v>
      </c>
      <c r="E19" s="4">
        <v>1383.4</v>
      </c>
      <c r="F19" s="4">
        <v>1383.4</v>
      </c>
      <c r="G19" s="4">
        <v>0</v>
      </c>
      <c r="H19" s="4">
        <v>0</v>
      </c>
      <c r="I19" s="31">
        <v>62871034000</v>
      </c>
      <c r="J19" s="31">
        <v>182240.16348299952</v>
      </c>
      <c r="K19" s="4">
        <v>6.8</v>
      </c>
      <c r="L19" s="4">
        <v>79.641564363023292</v>
      </c>
      <c r="M19" s="4">
        <v>44.014155792809547</v>
      </c>
      <c r="N19" s="30">
        <v>64.5</v>
      </c>
      <c r="O19" s="5">
        <v>0.78141252500384673</v>
      </c>
      <c r="P19" s="5">
        <v>1.1809110233483213</v>
      </c>
      <c r="Q19" s="5">
        <v>4.0457449294193406</v>
      </c>
      <c r="R19" s="5">
        <v>3.3203572629407372</v>
      </c>
      <c r="S19" s="5">
        <v>2.2390829358362825</v>
      </c>
      <c r="T19" s="5">
        <v>8.5360311842847612</v>
      </c>
      <c r="U19" s="8">
        <v>6.25</v>
      </c>
      <c r="V19" s="8">
        <v>49</v>
      </c>
      <c r="W19" s="8">
        <v>56</v>
      </c>
      <c r="X19" s="8" t="s">
        <v>5</v>
      </c>
      <c r="Y19" s="8">
        <v>5.6409217484252566E-2</v>
      </c>
      <c r="Z19" s="8">
        <v>6.8709316782043635</v>
      </c>
      <c r="AA19" s="4">
        <v>0.1</v>
      </c>
      <c r="AB19" s="4">
        <v>12.9</v>
      </c>
      <c r="AC19" s="4">
        <v>2.8</v>
      </c>
      <c r="AD19" s="4">
        <v>15.8</v>
      </c>
      <c r="AE19" s="36">
        <v>39.33490657323263</v>
      </c>
      <c r="AF19" s="37">
        <v>1.6878962787710947</v>
      </c>
      <c r="AG19" s="5">
        <v>26.932724692687763</v>
      </c>
      <c r="AH19" s="38">
        <v>512.47862256877011</v>
      </c>
      <c r="AI19" s="38">
        <v>92.466448302849358</v>
      </c>
      <c r="AJ19" s="39">
        <v>2145.2795733209659</v>
      </c>
      <c r="AK19" s="38">
        <v>424.36012638047481</v>
      </c>
      <c r="AL19" s="38">
        <v>3.38</v>
      </c>
      <c r="AM19" s="39">
        <v>9015.33377779066</v>
      </c>
      <c r="AN19" s="39" t="s">
        <v>5</v>
      </c>
      <c r="AO19" s="39">
        <v>12487</v>
      </c>
      <c r="AP19" s="38">
        <v>0.15714191303448335</v>
      </c>
      <c r="AQ19" s="38">
        <v>7.7</v>
      </c>
      <c r="AR19" s="40">
        <v>2.6022842272661557E-2</v>
      </c>
      <c r="AS19" s="38">
        <v>1</v>
      </c>
      <c r="AT19" s="38">
        <v>2</v>
      </c>
      <c r="AU19" s="38">
        <v>11.5</v>
      </c>
      <c r="AV19" s="5">
        <v>11.279653750357275</v>
      </c>
      <c r="AW19" s="41">
        <v>62.5</v>
      </c>
      <c r="AX19" s="41">
        <v>224</v>
      </c>
      <c r="AY19" s="38">
        <v>96.366305744173246</v>
      </c>
      <c r="AZ19" s="8">
        <v>18578</v>
      </c>
      <c r="BA19" s="29">
        <v>16.2</v>
      </c>
      <c r="BB19" s="38">
        <v>4.4000000000000004</v>
      </c>
      <c r="BC19" s="38" t="s">
        <v>5</v>
      </c>
      <c r="BD19" s="38" t="s">
        <v>5</v>
      </c>
      <c r="BE19" s="38" t="s">
        <v>5</v>
      </c>
      <c r="BF19" s="38" t="s">
        <v>5</v>
      </c>
      <c r="BG19" s="38">
        <v>26.564275359479684</v>
      </c>
      <c r="BH19" s="38">
        <v>5.9</v>
      </c>
      <c r="BI19" s="38">
        <v>4.7708544166546185E-2</v>
      </c>
      <c r="BJ19" s="39">
        <v>16711.619047619046</v>
      </c>
      <c r="BK19" s="50">
        <v>19.463018007435714</v>
      </c>
      <c r="BL19" s="50">
        <v>15</v>
      </c>
    </row>
    <row r="20" spans="1:64" x14ac:dyDescent="0.3">
      <c r="A20" s="24">
        <v>19</v>
      </c>
      <c r="B20" s="24" t="s">
        <v>78</v>
      </c>
      <c r="C20" s="6">
        <v>776351</v>
      </c>
      <c r="D20" s="8">
        <v>230.15873506068374</v>
      </c>
      <c r="E20" s="4">
        <v>12998.599999999999</v>
      </c>
      <c r="F20" s="4">
        <v>3238.1</v>
      </c>
      <c r="G20" s="4">
        <v>152.1</v>
      </c>
      <c r="H20" s="4">
        <v>9608.4</v>
      </c>
      <c r="I20" s="31">
        <v>105087987000</v>
      </c>
      <c r="J20" s="31">
        <v>137877.45085176284</v>
      </c>
      <c r="K20" s="4">
        <v>8.9</v>
      </c>
      <c r="L20" s="4">
        <v>80.952988005551632</v>
      </c>
      <c r="M20" s="4">
        <v>68.908027919850468</v>
      </c>
      <c r="N20" s="30">
        <v>58.2</v>
      </c>
      <c r="O20" s="5">
        <v>0.43484926883678765</v>
      </c>
      <c r="P20" s="5">
        <v>1.147297952251513</v>
      </c>
      <c r="Q20" s="5">
        <v>2.6825327695733439</v>
      </c>
      <c r="R20" s="5">
        <v>3.0128047423555864</v>
      </c>
      <c r="S20" s="5">
        <v>1.5560280860603197</v>
      </c>
      <c r="T20" s="5">
        <v>8.2291596981690542</v>
      </c>
      <c r="U20" s="8">
        <v>12.068965517241379</v>
      </c>
      <c r="V20" s="8">
        <v>40</v>
      </c>
      <c r="W20" s="8">
        <v>63</v>
      </c>
      <c r="X20" s="8">
        <v>7</v>
      </c>
      <c r="Y20" s="8">
        <v>6.0971495667249669E-3</v>
      </c>
      <c r="Z20" s="8">
        <v>21.054243097072696</v>
      </c>
      <c r="AA20" s="4">
        <v>0.2</v>
      </c>
      <c r="AB20" s="4">
        <v>14.1</v>
      </c>
      <c r="AC20" s="4">
        <v>3.8</v>
      </c>
      <c r="AD20" s="4">
        <v>18.099999999999998</v>
      </c>
      <c r="AE20" s="36">
        <v>52.52678294736566</v>
      </c>
      <c r="AF20" s="37">
        <v>1.7344128913413299</v>
      </c>
      <c r="AG20" s="5">
        <v>26.661333063922683</v>
      </c>
      <c r="AH20" s="38">
        <v>485.84068938733958</v>
      </c>
      <c r="AI20" s="38">
        <v>77.671533383015131</v>
      </c>
      <c r="AJ20" s="39">
        <v>1065.3595457264912</v>
      </c>
      <c r="AK20" s="38">
        <v>310.03012395956881</v>
      </c>
      <c r="AL20" s="38">
        <v>4.96</v>
      </c>
      <c r="AM20" s="39">
        <v>4194.394004597315</v>
      </c>
      <c r="AN20" s="39">
        <v>65359</v>
      </c>
      <c r="AO20" s="39">
        <v>38078</v>
      </c>
      <c r="AP20" s="38">
        <v>6.4690041420840838E-2</v>
      </c>
      <c r="AQ20" s="38">
        <v>42.7</v>
      </c>
      <c r="AR20" s="40">
        <v>1.1735276859886972E-2</v>
      </c>
      <c r="AS20" s="38">
        <v>1.7</v>
      </c>
      <c r="AT20" s="38">
        <v>0</v>
      </c>
      <c r="AU20" s="38">
        <v>12.5</v>
      </c>
      <c r="AV20" s="5">
        <v>16.017065586810325</v>
      </c>
      <c r="AW20" s="41">
        <v>19.7</v>
      </c>
      <c r="AX20" s="41">
        <v>826</v>
      </c>
      <c r="AY20" s="38">
        <v>58.305227655986513</v>
      </c>
      <c r="AZ20" s="8">
        <v>40588</v>
      </c>
      <c r="BA20" s="29">
        <v>23.64</v>
      </c>
      <c r="BB20" s="38">
        <v>4.0999999999999996</v>
      </c>
      <c r="BC20" s="38">
        <v>0.15153407435160901</v>
      </c>
      <c r="BD20" s="38">
        <v>96.86</v>
      </c>
      <c r="BE20" s="38">
        <v>3.664921465968586</v>
      </c>
      <c r="BF20" s="38">
        <v>8.9</v>
      </c>
      <c r="BG20" s="38">
        <v>27.873098089996763</v>
      </c>
      <c r="BH20" s="38">
        <v>8.4</v>
      </c>
      <c r="BI20" s="38">
        <v>1.7294092214570272E-2</v>
      </c>
      <c r="BJ20" s="39">
        <v>20384.972222222223</v>
      </c>
      <c r="BK20" s="50">
        <v>20.763666475847359</v>
      </c>
      <c r="BL20" s="50">
        <v>16</v>
      </c>
    </row>
    <row r="21" spans="1:64" x14ac:dyDescent="0.3">
      <c r="A21" s="24">
        <v>20</v>
      </c>
      <c r="B21" s="24" t="s">
        <v>77</v>
      </c>
      <c r="C21" s="6">
        <v>7838</v>
      </c>
      <c r="D21" s="8" t="s">
        <v>5</v>
      </c>
      <c r="E21" s="4">
        <v>78096.875771899999</v>
      </c>
      <c r="F21" s="4">
        <v>0</v>
      </c>
      <c r="G21" s="4">
        <v>0</v>
      </c>
      <c r="H21" s="4">
        <v>78096.875771899999</v>
      </c>
      <c r="I21" s="31">
        <v>33651014000</v>
      </c>
      <c r="J21" s="31">
        <v>4364027.233821813</v>
      </c>
      <c r="K21" s="4">
        <v>31.3</v>
      </c>
      <c r="L21" s="4">
        <v>94.851628922603538</v>
      </c>
      <c r="M21" s="4">
        <v>84.27375496334885</v>
      </c>
      <c r="N21" s="42" t="s">
        <v>76</v>
      </c>
      <c r="O21" s="5">
        <v>0.64935064935064934</v>
      </c>
      <c r="P21" s="5">
        <v>1.2987012987012987</v>
      </c>
      <c r="Q21" s="5">
        <v>1.0551948051948052</v>
      </c>
      <c r="R21" s="5">
        <v>2.5162337662337664</v>
      </c>
      <c r="S21" s="5">
        <v>0.32467532467532467</v>
      </c>
      <c r="T21" s="5">
        <v>5.9253246753246751</v>
      </c>
      <c r="U21" s="8">
        <v>0</v>
      </c>
      <c r="V21" s="8" t="s">
        <v>5</v>
      </c>
      <c r="W21" s="8" t="s">
        <v>5</v>
      </c>
      <c r="X21" s="8">
        <v>6</v>
      </c>
      <c r="Y21" s="8" t="s">
        <v>5</v>
      </c>
      <c r="Z21" s="8" t="s">
        <v>5</v>
      </c>
      <c r="AA21" s="4" t="s">
        <v>76</v>
      </c>
      <c r="AB21" s="4" t="s">
        <v>76</v>
      </c>
      <c r="AC21" s="4" t="s">
        <v>76</v>
      </c>
      <c r="AD21" s="4" t="s">
        <v>76</v>
      </c>
      <c r="AE21" s="36" t="s">
        <v>5</v>
      </c>
      <c r="AF21" s="37">
        <v>0</v>
      </c>
      <c r="AG21" s="5">
        <v>2.6785714285714284</v>
      </c>
      <c r="AH21" s="38">
        <v>298.27519128517702</v>
      </c>
      <c r="AI21" s="38">
        <v>38.905459732849181</v>
      </c>
      <c r="AJ21" s="39">
        <v>181.5588120866295</v>
      </c>
      <c r="AK21" s="38">
        <v>194.52729866424588</v>
      </c>
      <c r="AL21" s="38">
        <v>0</v>
      </c>
      <c r="AM21" s="39">
        <v>12.968486577616392</v>
      </c>
      <c r="AN21" s="39" t="s">
        <v>5</v>
      </c>
      <c r="AO21" s="39">
        <v>264</v>
      </c>
      <c r="AP21" s="38" t="s">
        <v>5</v>
      </c>
      <c r="AQ21" s="38">
        <v>70.2</v>
      </c>
      <c r="AR21" s="40" t="s">
        <v>5</v>
      </c>
      <c r="AS21" s="38">
        <v>0</v>
      </c>
      <c r="AT21" s="38">
        <v>0</v>
      </c>
      <c r="AU21" s="38" t="s">
        <v>76</v>
      </c>
      <c r="AV21" s="5">
        <v>0</v>
      </c>
      <c r="AW21" s="41">
        <v>0</v>
      </c>
      <c r="AX21" s="41">
        <v>6</v>
      </c>
      <c r="AY21" s="38">
        <v>30.069930069930066</v>
      </c>
      <c r="AZ21" s="8">
        <v>89</v>
      </c>
      <c r="BA21" s="29">
        <v>44</v>
      </c>
      <c r="BB21" s="38">
        <v>11.28</v>
      </c>
      <c r="BC21" s="38">
        <v>9.1937096446352753E-3</v>
      </c>
      <c r="BD21" s="38">
        <v>65.34</v>
      </c>
      <c r="BE21" s="38">
        <v>0.26455026455026454</v>
      </c>
      <c r="BF21" s="38">
        <v>46.03</v>
      </c>
      <c r="BG21" s="38">
        <v>10.706638115631691</v>
      </c>
      <c r="BH21" s="38">
        <v>3.8</v>
      </c>
      <c r="BI21" s="38" t="s">
        <v>5</v>
      </c>
      <c r="BJ21" s="39" t="s">
        <v>5</v>
      </c>
      <c r="BK21" s="50">
        <v>2.5613517500335279</v>
      </c>
      <c r="BL21" s="50">
        <v>0</v>
      </c>
    </row>
    <row r="22" spans="1:64" s="27" customFormat="1" x14ac:dyDescent="0.3">
      <c r="A22" s="25" t="s">
        <v>5</v>
      </c>
      <c r="B22" s="25" t="s">
        <v>75</v>
      </c>
      <c r="C22" s="26">
        <v>8380801</v>
      </c>
      <c r="D22" s="8">
        <v>214.4971255665254</v>
      </c>
      <c r="E22" s="32">
        <v>163634.8757719</v>
      </c>
      <c r="F22" s="32">
        <f>SUM(F2:F21)</f>
        <v>37972.700000000004</v>
      </c>
      <c r="G22" s="32">
        <f>SUM(G2:G21)</f>
        <v>2974.9999999999995</v>
      </c>
      <c r="H22" s="32">
        <f>SUM(H2:H21)</f>
        <v>122687.17577189999</v>
      </c>
      <c r="I22" s="33">
        <v>897236319000</v>
      </c>
      <c r="J22" s="31">
        <v>108348.39615361857</v>
      </c>
      <c r="K22" s="32">
        <v>4.8</v>
      </c>
      <c r="L22" s="32">
        <v>79.857568183716239</v>
      </c>
      <c r="M22" s="32">
        <v>58.80127194377274</v>
      </c>
      <c r="N22" s="30">
        <v>52.53</v>
      </c>
      <c r="O22" s="43">
        <v>0.75044332736435049</v>
      </c>
      <c r="P22" s="43">
        <v>1.788632192272444</v>
      </c>
      <c r="Q22" s="43">
        <v>6.9584638272190578</v>
      </c>
      <c r="R22" s="43">
        <v>5.7328993609628522</v>
      </c>
      <c r="S22" s="43">
        <v>4.426426284717996</v>
      </c>
      <c r="T22" s="43">
        <v>11.96625744777554</v>
      </c>
      <c r="U22" s="8">
        <v>14.494264859228362</v>
      </c>
      <c r="V22" s="7">
        <v>46</v>
      </c>
      <c r="W22" s="7">
        <v>57</v>
      </c>
      <c r="X22" s="7">
        <f>AVERAGE(X2:X21)</f>
        <v>7.625</v>
      </c>
      <c r="Y22" s="7">
        <v>1.0373874586106675</v>
      </c>
      <c r="Z22" s="7">
        <v>9.3437627292038563</v>
      </c>
      <c r="AA22" s="32">
        <v>0.2</v>
      </c>
      <c r="AB22" s="32">
        <v>13.6</v>
      </c>
      <c r="AC22" s="32">
        <v>6.3</v>
      </c>
      <c r="AD22" s="32">
        <v>20.099999999999998</v>
      </c>
      <c r="AE22" s="36">
        <v>46.448515324409378</v>
      </c>
      <c r="AF22" s="44">
        <v>2.1468612686376263</v>
      </c>
      <c r="AG22" s="43">
        <v>28.158272836326521</v>
      </c>
      <c r="AH22" s="38">
        <v>429.53593936986101</v>
      </c>
      <c r="AI22" s="38">
        <v>71.875116984239881</v>
      </c>
      <c r="AJ22" s="39">
        <v>2795.859935297904</v>
      </c>
      <c r="AK22" s="38">
        <v>271.82608926667336</v>
      </c>
      <c r="AL22" s="40">
        <f>AVERAGE(AL2:AL21)</f>
        <v>3.22</v>
      </c>
      <c r="AM22" s="39">
        <v>6703.0309031605975</v>
      </c>
      <c r="AN22" s="45">
        <f>AVERAGE(AN2:AN21)</f>
        <v>36661.153846153844</v>
      </c>
      <c r="AO22" s="45">
        <f>AVERAGE(AO2:AO21)</f>
        <v>10529.15</v>
      </c>
      <c r="AP22" s="40">
        <v>0.15668428680785287</v>
      </c>
      <c r="AQ22" s="40">
        <v>58.6</v>
      </c>
      <c r="AR22" s="40">
        <v>1.9645692826688644E-2</v>
      </c>
      <c r="AS22" s="40">
        <f>AVERAGE(AS2:AS21)</f>
        <v>5.0050000000000008</v>
      </c>
      <c r="AT22" s="40">
        <f>AVERAGE(AT2:AT21)</f>
        <v>0.7</v>
      </c>
      <c r="AU22" s="40">
        <v>12.1</v>
      </c>
      <c r="AV22" s="5">
        <v>5.2313063410589127</v>
      </c>
      <c r="AW22" s="46">
        <v>60.23</v>
      </c>
      <c r="AX22" s="46">
        <f>AVERAGE(AX2:AX21)</f>
        <v>230.35</v>
      </c>
      <c r="AY22" s="40">
        <v>72.430000000000007</v>
      </c>
      <c r="AZ22" s="7">
        <f>(SUM(AZ2:AZ21))/20</f>
        <v>13540.95</v>
      </c>
      <c r="BA22" s="47">
        <v>14.24</v>
      </c>
      <c r="BB22" s="40">
        <v>3.8</v>
      </c>
      <c r="BC22" s="40">
        <v>3.9865617324938249E-2</v>
      </c>
      <c r="BD22" s="40">
        <v>65.8</v>
      </c>
      <c r="BE22" s="40">
        <v>12.955974842767295</v>
      </c>
      <c r="BF22" s="40">
        <v>31.8</v>
      </c>
      <c r="BG22" s="40">
        <v>19.173049511261475</v>
      </c>
      <c r="BH22" s="40">
        <v>4.5999999999999996</v>
      </c>
      <c r="BI22" s="40">
        <v>2.2753188474878002E-2</v>
      </c>
      <c r="BJ22" s="39">
        <v>21780.954177897573</v>
      </c>
      <c r="BK22" s="50">
        <v>19.213755656710926</v>
      </c>
      <c r="BL22" s="50">
        <v>36.299999999999997</v>
      </c>
    </row>
    <row r="23" spans="1:64" x14ac:dyDescent="0.3"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5"/>
      <c r="AO23" s="35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</row>
    <row r="24" spans="1:64" x14ac:dyDescent="0.3"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</row>
    <row r="25" spans="1:64" x14ac:dyDescent="0.3"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D9BE-8522-46F5-AAAE-54285973FC1A}">
  <dimension ref="A1:DH22"/>
  <sheetViews>
    <sheetView workbookViewId="0">
      <pane xSplit="2" ySplit="1" topLeftCell="AE10" activePane="bottomRight" state="frozen"/>
      <selection pane="topRight" activeCell="C1" sqref="C1"/>
      <selection pane="bottomLeft" activeCell="A2" sqref="A2"/>
      <selection pane="bottomRight" sqref="A1:XFD1"/>
    </sheetView>
  </sheetViews>
  <sheetFormatPr baseColWidth="10" defaultColWidth="11.44140625" defaultRowHeight="14.4" x14ac:dyDescent="0.3"/>
  <cols>
    <col min="1" max="1" width="9.33203125" style="48" bestFit="1" customWidth="1"/>
    <col min="2" max="2" width="17.44140625" style="48" bestFit="1" customWidth="1"/>
    <col min="3" max="5" width="11.44140625" style="48"/>
    <col min="6" max="6" width="9.109375" style="48" bestFit="1" customWidth="1"/>
    <col min="7" max="16384" width="11.44140625" style="48"/>
  </cols>
  <sheetData>
    <row r="1" spans="1:112" s="110" customFormat="1" ht="193.2" x14ac:dyDescent="0.3">
      <c r="A1" s="104" t="s">
        <v>115</v>
      </c>
      <c r="B1" s="104" t="s">
        <v>114</v>
      </c>
      <c r="C1" s="104" t="s">
        <v>342</v>
      </c>
      <c r="D1" s="104" t="s">
        <v>343</v>
      </c>
      <c r="E1" s="104" t="s">
        <v>344</v>
      </c>
      <c r="F1" s="104" t="s">
        <v>345</v>
      </c>
      <c r="G1" s="104" t="s">
        <v>371</v>
      </c>
      <c r="H1" s="104" t="s">
        <v>346</v>
      </c>
      <c r="I1" s="104" t="s">
        <v>347</v>
      </c>
      <c r="J1" s="104" t="s">
        <v>348</v>
      </c>
      <c r="K1" s="104" t="s">
        <v>349</v>
      </c>
      <c r="L1" s="104" t="s">
        <v>350</v>
      </c>
      <c r="M1" s="104" t="s">
        <v>351</v>
      </c>
      <c r="N1" s="104" t="s">
        <v>352</v>
      </c>
      <c r="O1" s="104" t="s">
        <v>353</v>
      </c>
      <c r="P1" s="104" t="s">
        <v>354</v>
      </c>
      <c r="Q1" s="104" t="s">
        <v>355</v>
      </c>
      <c r="R1" s="104" t="s">
        <v>356</v>
      </c>
      <c r="S1" s="104" t="s">
        <v>357</v>
      </c>
      <c r="T1" s="104" t="s">
        <v>358</v>
      </c>
      <c r="U1" s="104" t="s">
        <v>359</v>
      </c>
      <c r="V1" s="104" t="s">
        <v>361</v>
      </c>
      <c r="W1" s="104" t="s">
        <v>362</v>
      </c>
      <c r="X1" s="104" t="s">
        <v>360</v>
      </c>
      <c r="Y1" s="104" t="s">
        <v>363</v>
      </c>
      <c r="Z1" s="104" t="s">
        <v>364</v>
      </c>
      <c r="AA1" s="104" t="s">
        <v>365</v>
      </c>
      <c r="AB1" s="104" t="s">
        <v>366</v>
      </c>
      <c r="AC1" s="104" t="s">
        <v>367</v>
      </c>
      <c r="AD1" s="104" t="s">
        <v>368</v>
      </c>
      <c r="AE1" s="104" t="s">
        <v>369</v>
      </c>
      <c r="AF1" s="104" t="s">
        <v>370</v>
      </c>
      <c r="AG1" s="104" t="s">
        <v>373</v>
      </c>
      <c r="AH1" s="104" t="s">
        <v>374</v>
      </c>
      <c r="AI1" s="104" t="s">
        <v>372</v>
      </c>
      <c r="AJ1" s="104" t="s">
        <v>375</v>
      </c>
      <c r="AK1" s="104" t="s">
        <v>376</v>
      </c>
      <c r="AL1" s="104" t="s">
        <v>377</v>
      </c>
      <c r="AM1" s="104" t="s">
        <v>378</v>
      </c>
      <c r="AN1" s="104" t="s">
        <v>379</v>
      </c>
      <c r="AO1" s="104" t="s">
        <v>380</v>
      </c>
      <c r="AP1" s="104" t="s">
        <v>381</v>
      </c>
      <c r="AQ1" s="104" t="s">
        <v>382</v>
      </c>
      <c r="AR1" s="104" t="s">
        <v>383</v>
      </c>
      <c r="AS1" s="104" t="s">
        <v>384</v>
      </c>
      <c r="AT1" s="104" t="s">
        <v>385</v>
      </c>
      <c r="AU1" s="104" t="s">
        <v>386</v>
      </c>
      <c r="AV1" s="104" t="s">
        <v>387</v>
      </c>
      <c r="AW1" s="104" t="s">
        <v>389</v>
      </c>
      <c r="AX1" s="104" t="s">
        <v>390</v>
      </c>
      <c r="AY1" s="104" t="s">
        <v>388</v>
      </c>
      <c r="AZ1" s="104" t="s">
        <v>391</v>
      </c>
      <c r="BA1" s="104" t="s">
        <v>392</v>
      </c>
      <c r="BB1" s="104" t="s">
        <v>393</v>
      </c>
      <c r="BC1" s="104" t="s">
        <v>394</v>
      </c>
      <c r="BD1" s="104" t="s">
        <v>395</v>
      </c>
      <c r="BE1" s="104" t="s">
        <v>396</v>
      </c>
      <c r="BF1" s="104" t="s">
        <v>397</v>
      </c>
      <c r="BG1" s="104" t="s">
        <v>398</v>
      </c>
      <c r="BH1" s="104" t="s">
        <v>402</v>
      </c>
      <c r="BI1" s="104" t="s">
        <v>403</v>
      </c>
      <c r="BJ1" s="104" t="s">
        <v>404</v>
      </c>
      <c r="BK1" s="104" t="s">
        <v>405</v>
      </c>
      <c r="BL1" s="104" t="s">
        <v>406</v>
      </c>
      <c r="BM1" s="104" t="s">
        <v>407</v>
      </c>
      <c r="BN1" s="104" t="s">
        <v>408</v>
      </c>
      <c r="BO1" s="104" t="s">
        <v>409</v>
      </c>
      <c r="BP1" s="104" t="s">
        <v>410</v>
      </c>
      <c r="BQ1" s="104" t="s">
        <v>411</v>
      </c>
      <c r="BR1" s="104" t="s">
        <v>412</v>
      </c>
      <c r="BS1" s="104" t="s">
        <v>413</v>
      </c>
      <c r="BT1" s="104" t="s">
        <v>414</v>
      </c>
      <c r="BU1" s="104" t="s">
        <v>415</v>
      </c>
      <c r="BV1" s="104" t="s">
        <v>399</v>
      </c>
      <c r="BW1" s="104" t="s">
        <v>400</v>
      </c>
      <c r="BX1" s="104" t="s">
        <v>401</v>
      </c>
      <c r="BY1" s="104" t="s">
        <v>416</v>
      </c>
      <c r="BZ1" s="104" t="s">
        <v>417</v>
      </c>
      <c r="CA1" s="104" t="s">
        <v>418</v>
      </c>
      <c r="CB1" s="104" t="s">
        <v>419</v>
      </c>
      <c r="CC1" s="104" t="s">
        <v>420</v>
      </c>
      <c r="CD1" s="104" t="s">
        <v>421</v>
      </c>
      <c r="CE1" s="104" t="s">
        <v>422</v>
      </c>
      <c r="CF1" s="104" t="s">
        <v>432</v>
      </c>
      <c r="CG1" s="104" t="s">
        <v>433</v>
      </c>
      <c r="CH1" s="104" t="s">
        <v>434</v>
      </c>
      <c r="CI1" s="104" t="s">
        <v>435</v>
      </c>
      <c r="CJ1" s="104" t="s">
        <v>436</v>
      </c>
      <c r="CK1" s="104" t="s">
        <v>437</v>
      </c>
      <c r="CL1" s="104" t="s">
        <v>438</v>
      </c>
      <c r="CM1" s="104" t="s">
        <v>439</v>
      </c>
      <c r="CN1" s="104" t="s">
        <v>440</v>
      </c>
      <c r="CO1" s="104" t="s">
        <v>441</v>
      </c>
      <c r="CP1" s="104" t="s">
        <v>442</v>
      </c>
      <c r="CQ1" s="104" t="s">
        <v>443</v>
      </c>
      <c r="CR1" s="104" t="s">
        <v>444</v>
      </c>
      <c r="CS1" s="104" t="s">
        <v>445</v>
      </c>
      <c r="CT1" s="104" t="s">
        <v>423</v>
      </c>
      <c r="CU1" s="104" t="s">
        <v>424</v>
      </c>
      <c r="CV1" s="104" t="s">
        <v>425</v>
      </c>
      <c r="CW1" s="104" t="s">
        <v>446</v>
      </c>
      <c r="CX1" s="104" t="s">
        <v>447</v>
      </c>
      <c r="CY1" s="104" t="s">
        <v>448</v>
      </c>
      <c r="CZ1" s="104" t="s">
        <v>449</v>
      </c>
      <c r="DA1" s="104" t="s">
        <v>450</v>
      </c>
      <c r="DB1" s="104" t="s">
        <v>451</v>
      </c>
      <c r="DC1" s="104" t="s">
        <v>426</v>
      </c>
      <c r="DD1" s="104" t="s">
        <v>427</v>
      </c>
      <c r="DE1" s="104" t="s">
        <v>428</v>
      </c>
      <c r="DF1" s="104" t="s">
        <v>429</v>
      </c>
      <c r="DG1" s="104" t="s">
        <v>430</v>
      </c>
      <c r="DH1" s="104" t="s">
        <v>431</v>
      </c>
    </row>
    <row r="2" spans="1:112" s="16" customFormat="1" x14ac:dyDescent="0.3">
      <c r="A2" s="24">
        <v>1</v>
      </c>
      <c r="B2" s="24" t="s">
        <v>96</v>
      </c>
      <c r="C2" s="6">
        <v>118445</v>
      </c>
      <c r="D2" s="105">
        <v>0.21694614123615982</v>
      </c>
      <c r="E2" s="105">
        <v>4.6094389801173543</v>
      </c>
      <c r="F2" s="6">
        <v>21695</v>
      </c>
      <c r="G2" s="6">
        <v>13.4</v>
      </c>
      <c r="H2" s="6">
        <v>491</v>
      </c>
      <c r="I2" s="6">
        <v>37</v>
      </c>
      <c r="J2" s="6">
        <v>8</v>
      </c>
      <c r="K2" s="6">
        <v>14</v>
      </c>
      <c r="L2" s="6">
        <v>10</v>
      </c>
      <c r="M2" s="6">
        <v>5</v>
      </c>
      <c r="N2" s="6">
        <f>SUM(I2:M2)</f>
        <v>74</v>
      </c>
      <c r="O2" s="6">
        <v>3698</v>
      </c>
      <c r="P2" s="6">
        <v>221</v>
      </c>
      <c r="Q2" s="6">
        <v>16</v>
      </c>
      <c r="R2" s="6">
        <v>454</v>
      </c>
      <c r="S2" s="6">
        <v>76</v>
      </c>
      <c r="T2" s="6">
        <v>145</v>
      </c>
      <c r="U2" s="6">
        <v>49</v>
      </c>
      <c r="V2" s="6">
        <v>432</v>
      </c>
      <c r="W2" s="6">
        <v>308</v>
      </c>
      <c r="X2" s="6">
        <v>740</v>
      </c>
      <c r="Y2" s="6">
        <v>2</v>
      </c>
      <c r="Z2" s="6">
        <v>19</v>
      </c>
      <c r="AA2" s="6">
        <v>196</v>
      </c>
      <c r="AB2" s="6">
        <v>249</v>
      </c>
      <c r="AC2" s="6">
        <v>13</v>
      </c>
      <c r="AD2" s="6">
        <v>11</v>
      </c>
      <c r="AE2" s="6">
        <v>44</v>
      </c>
      <c r="AF2" s="6">
        <f>SUM(Y2:AE2)</f>
        <v>534</v>
      </c>
      <c r="AG2" s="106">
        <v>65.680000000000007</v>
      </c>
      <c r="AH2" s="106">
        <v>51.52</v>
      </c>
      <c r="AI2" s="106">
        <v>86999.663817085078</v>
      </c>
      <c r="AJ2" s="106">
        <v>11725.708565874742</v>
      </c>
      <c r="AK2" s="106">
        <f t="shared" ref="AK2:AK22" si="0">AJ2/AI2</f>
        <v>0.13477878018618317</v>
      </c>
      <c r="AL2" s="107">
        <v>0.855684</v>
      </c>
      <c r="AM2" s="107">
        <v>0.436</v>
      </c>
      <c r="AN2" s="108">
        <v>24527</v>
      </c>
      <c r="AO2" s="108">
        <v>3539.6385319999999</v>
      </c>
      <c r="AP2" s="108">
        <v>20</v>
      </c>
      <c r="AQ2" s="108">
        <v>0</v>
      </c>
      <c r="AR2" s="108">
        <v>46</v>
      </c>
      <c r="AS2" s="108">
        <v>0</v>
      </c>
      <c r="AT2" s="108">
        <v>16</v>
      </c>
      <c r="AU2" s="108">
        <v>4</v>
      </c>
      <c r="AV2" s="108">
        <v>33</v>
      </c>
      <c r="AW2" s="108">
        <v>56</v>
      </c>
      <c r="AX2" s="108">
        <v>63</v>
      </c>
      <c r="AY2" s="108">
        <v>119</v>
      </c>
      <c r="AZ2" s="108">
        <v>23301</v>
      </c>
      <c r="BA2" s="108">
        <v>1226</v>
      </c>
      <c r="BB2" s="108">
        <v>24527</v>
      </c>
      <c r="BC2" s="108"/>
      <c r="BD2" s="108">
        <v>24527</v>
      </c>
      <c r="BE2" s="108">
        <v>15</v>
      </c>
      <c r="BF2" s="108">
        <v>116</v>
      </c>
      <c r="BG2" s="108">
        <v>131</v>
      </c>
      <c r="BH2" s="108">
        <v>363</v>
      </c>
      <c r="BI2" s="108">
        <v>492</v>
      </c>
      <c r="BJ2" s="108">
        <v>1588</v>
      </c>
      <c r="BK2" s="108">
        <v>1886</v>
      </c>
      <c r="BL2" s="108">
        <v>1835</v>
      </c>
      <c r="BM2" s="108">
        <v>1833</v>
      </c>
      <c r="BN2" s="108">
        <v>1958</v>
      </c>
      <c r="BO2" s="108">
        <v>2068</v>
      </c>
      <c r="BP2" s="108">
        <v>2500</v>
      </c>
      <c r="BQ2" s="108">
        <v>2038</v>
      </c>
      <c r="BR2" s="108">
        <v>1970</v>
      </c>
      <c r="BS2" s="108">
        <v>1695</v>
      </c>
      <c r="BT2" s="108">
        <v>1677</v>
      </c>
      <c r="BU2" s="108">
        <v>1501</v>
      </c>
      <c r="BV2" s="108">
        <v>0</v>
      </c>
      <c r="BW2" s="108">
        <v>0</v>
      </c>
      <c r="BX2" s="108">
        <v>163</v>
      </c>
      <c r="BY2" s="108">
        <v>23</v>
      </c>
      <c r="BZ2" s="108">
        <v>40</v>
      </c>
      <c r="CA2" s="108">
        <v>194</v>
      </c>
      <c r="CB2" s="108">
        <v>243</v>
      </c>
      <c r="CC2" s="108">
        <v>275</v>
      </c>
      <c r="CD2" s="108">
        <v>72</v>
      </c>
      <c r="CE2" s="108">
        <v>24414</v>
      </c>
      <c r="CF2" s="108">
        <v>1870</v>
      </c>
      <c r="CG2" s="108">
        <v>2318</v>
      </c>
      <c r="CH2" s="108">
        <v>3200</v>
      </c>
      <c r="CI2" s="108">
        <v>3580</v>
      </c>
      <c r="CJ2" s="108">
        <v>3723</v>
      </c>
      <c r="CK2" s="108">
        <v>3955</v>
      </c>
      <c r="CL2" s="108">
        <v>3745</v>
      </c>
      <c r="CM2" s="108">
        <v>3688</v>
      </c>
      <c r="CN2" s="108">
        <v>3841</v>
      </c>
      <c r="CO2" s="108">
        <v>3862</v>
      </c>
      <c r="CP2" s="108">
        <v>3881</v>
      </c>
      <c r="CQ2" s="108">
        <v>3853</v>
      </c>
      <c r="CR2" s="108">
        <v>3848</v>
      </c>
      <c r="CS2" s="108">
        <v>3769</v>
      </c>
      <c r="CT2" s="108">
        <v>55</v>
      </c>
      <c r="CU2" s="108">
        <v>0</v>
      </c>
      <c r="CV2" s="108">
        <v>0</v>
      </c>
      <c r="CW2" s="108">
        <v>0</v>
      </c>
      <c r="CX2" s="108">
        <v>11</v>
      </c>
      <c r="CY2" s="108">
        <v>125</v>
      </c>
      <c r="CZ2" s="108">
        <v>402</v>
      </c>
      <c r="DA2" s="108">
        <v>294</v>
      </c>
      <c r="DB2" s="108">
        <v>471</v>
      </c>
      <c r="DC2" s="108">
        <v>0</v>
      </c>
      <c r="DD2" s="108">
        <v>0</v>
      </c>
      <c r="DE2" s="108">
        <v>88</v>
      </c>
      <c r="DF2" s="108">
        <v>136</v>
      </c>
      <c r="DG2" s="108">
        <v>0</v>
      </c>
      <c r="DH2" s="108">
        <v>50715</v>
      </c>
    </row>
    <row r="3" spans="1:112" s="16" customFormat="1" x14ac:dyDescent="0.3">
      <c r="A3" s="24">
        <v>2</v>
      </c>
      <c r="B3" s="24" t="s">
        <v>95</v>
      </c>
      <c r="C3" s="6">
        <v>56360</v>
      </c>
      <c r="D3" s="105">
        <v>0.35616109401363727</v>
      </c>
      <c r="E3" s="105">
        <v>2.8077182398864444</v>
      </c>
      <c r="F3" s="6">
        <v>35616</v>
      </c>
      <c r="G3" s="6">
        <v>1.6</v>
      </c>
      <c r="H3" s="6">
        <v>142</v>
      </c>
      <c r="I3" s="6">
        <v>27</v>
      </c>
      <c r="J3" s="6">
        <v>2</v>
      </c>
      <c r="K3" s="6">
        <v>11</v>
      </c>
      <c r="L3" s="6">
        <v>9</v>
      </c>
      <c r="M3" s="6">
        <v>5</v>
      </c>
      <c r="N3" s="6">
        <f t="shared" ref="N3:N21" si="1">SUM(I3:M3)</f>
        <v>54</v>
      </c>
      <c r="O3" s="6">
        <v>5973</v>
      </c>
      <c r="P3" s="6">
        <v>93</v>
      </c>
      <c r="Q3" s="6">
        <v>3</v>
      </c>
      <c r="R3" s="6">
        <v>194</v>
      </c>
      <c r="S3" s="6">
        <v>37</v>
      </c>
      <c r="T3" s="6">
        <v>46</v>
      </c>
      <c r="U3" s="6">
        <v>14</v>
      </c>
      <c r="V3" s="6">
        <v>167</v>
      </c>
      <c r="W3" s="6">
        <v>127</v>
      </c>
      <c r="X3" s="6">
        <v>294</v>
      </c>
      <c r="Y3" s="6">
        <v>0</v>
      </c>
      <c r="Z3" s="6">
        <v>2</v>
      </c>
      <c r="AA3" s="6">
        <v>44</v>
      </c>
      <c r="AB3" s="6">
        <v>59</v>
      </c>
      <c r="AC3" s="6">
        <v>0</v>
      </c>
      <c r="AD3" s="6">
        <v>3</v>
      </c>
      <c r="AE3" s="6">
        <v>0</v>
      </c>
      <c r="AF3" s="6">
        <f t="shared" ref="AF3:AF21" si="2">SUM(Y3:AE3)</f>
        <v>108</v>
      </c>
      <c r="AG3" s="106">
        <v>75.31</v>
      </c>
      <c r="AH3" s="106">
        <v>36.36</v>
      </c>
      <c r="AI3" s="106">
        <v>26453.520172563585</v>
      </c>
      <c r="AJ3" s="106">
        <v>2620.2925687241045</v>
      </c>
      <c r="AK3" s="106">
        <f t="shared" si="0"/>
        <v>9.9052698908546594E-2</v>
      </c>
      <c r="AL3" s="107">
        <v>0.86369899999999999</v>
      </c>
      <c r="AM3" s="107">
        <v>0.55200000000000005</v>
      </c>
      <c r="AN3" s="108">
        <v>3108</v>
      </c>
      <c r="AO3" s="108">
        <v>423.62350800000002</v>
      </c>
      <c r="AP3" s="108">
        <v>0</v>
      </c>
      <c r="AQ3" s="108">
        <v>0</v>
      </c>
      <c r="AR3" s="108">
        <v>2</v>
      </c>
      <c r="AS3" s="108">
        <v>0</v>
      </c>
      <c r="AT3" s="108">
        <v>1</v>
      </c>
      <c r="AU3" s="108">
        <v>1</v>
      </c>
      <c r="AV3" s="108">
        <v>6</v>
      </c>
      <c r="AW3" s="108">
        <v>6</v>
      </c>
      <c r="AX3" s="108">
        <v>4</v>
      </c>
      <c r="AY3" s="108">
        <v>10</v>
      </c>
      <c r="AZ3" s="108">
        <v>3108</v>
      </c>
      <c r="BA3" s="108"/>
      <c r="BB3" s="108">
        <v>3108</v>
      </c>
      <c r="BC3" s="108"/>
      <c r="BD3" s="108">
        <v>3108</v>
      </c>
      <c r="BE3" s="108">
        <v>3</v>
      </c>
      <c r="BF3" s="108">
        <v>20</v>
      </c>
      <c r="BG3" s="108">
        <v>23</v>
      </c>
      <c r="BH3" s="108">
        <v>83</v>
      </c>
      <c r="BI3" s="108">
        <v>94</v>
      </c>
      <c r="BJ3" s="108">
        <v>170</v>
      </c>
      <c r="BK3" s="108">
        <v>228</v>
      </c>
      <c r="BL3" s="108">
        <v>230</v>
      </c>
      <c r="BM3" s="108">
        <v>247</v>
      </c>
      <c r="BN3" s="108">
        <v>220</v>
      </c>
      <c r="BO3" s="108">
        <v>218</v>
      </c>
      <c r="BP3" s="108">
        <v>284</v>
      </c>
      <c r="BQ3" s="108">
        <v>231</v>
      </c>
      <c r="BR3" s="108">
        <v>206</v>
      </c>
      <c r="BS3" s="108">
        <v>186</v>
      </c>
      <c r="BT3" s="108">
        <v>175</v>
      </c>
      <c r="BU3" s="108">
        <v>164</v>
      </c>
      <c r="BV3" s="108">
        <v>0</v>
      </c>
      <c r="BW3" s="108">
        <v>0</v>
      </c>
      <c r="BX3" s="108">
        <v>58</v>
      </c>
      <c r="BY3" s="108">
        <v>0</v>
      </c>
      <c r="BZ3" s="108">
        <v>5</v>
      </c>
      <c r="CA3" s="108">
        <v>43</v>
      </c>
      <c r="CB3" s="108">
        <v>49</v>
      </c>
      <c r="CC3" s="108">
        <v>62</v>
      </c>
      <c r="CD3" s="108">
        <v>22</v>
      </c>
      <c r="CE3" s="108">
        <v>2975</v>
      </c>
      <c r="CF3" s="108">
        <v>410</v>
      </c>
      <c r="CG3" s="108">
        <v>695</v>
      </c>
      <c r="CH3" s="108">
        <v>681</v>
      </c>
      <c r="CI3" s="108">
        <v>862</v>
      </c>
      <c r="CJ3" s="108">
        <v>871</v>
      </c>
      <c r="CK3" s="108">
        <v>836</v>
      </c>
      <c r="CL3" s="108">
        <v>815</v>
      </c>
      <c r="CM3" s="108">
        <v>853</v>
      </c>
      <c r="CN3" s="108">
        <v>746</v>
      </c>
      <c r="CO3" s="108">
        <v>767</v>
      </c>
      <c r="CP3" s="108">
        <v>780</v>
      </c>
      <c r="CQ3" s="108">
        <v>746</v>
      </c>
      <c r="CR3" s="108">
        <v>757</v>
      </c>
      <c r="CS3" s="108">
        <v>717</v>
      </c>
      <c r="CT3" s="108">
        <v>92</v>
      </c>
      <c r="CU3" s="108">
        <v>66</v>
      </c>
      <c r="CV3" s="108">
        <v>0</v>
      </c>
      <c r="CW3" s="108">
        <v>0</v>
      </c>
      <c r="CX3" s="108">
        <v>0</v>
      </c>
      <c r="CY3" s="108">
        <v>32</v>
      </c>
      <c r="CZ3" s="108">
        <v>118</v>
      </c>
      <c r="DA3" s="108">
        <v>100</v>
      </c>
      <c r="DB3" s="108">
        <v>221</v>
      </c>
      <c r="DC3" s="108">
        <v>0</v>
      </c>
      <c r="DD3" s="108">
        <v>0</v>
      </c>
      <c r="DE3" s="108">
        <v>0</v>
      </c>
      <c r="DF3" s="108">
        <v>0</v>
      </c>
      <c r="DG3" s="108">
        <v>0</v>
      </c>
      <c r="DH3" s="108">
        <v>11165</v>
      </c>
    </row>
    <row r="4" spans="1:112" s="16" customFormat="1" x14ac:dyDescent="0.3">
      <c r="A4" s="24">
        <v>3</v>
      </c>
      <c r="B4" s="24" t="s">
        <v>94</v>
      </c>
      <c r="C4" s="6">
        <v>59758</v>
      </c>
      <c r="D4" s="105">
        <v>0.57187972515168339</v>
      </c>
      <c r="E4" s="105">
        <v>1.7486194317078885</v>
      </c>
      <c r="F4" s="6">
        <v>57188</v>
      </c>
      <c r="G4" s="6">
        <v>0.9</v>
      </c>
      <c r="H4" s="6">
        <v>94</v>
      </c>
      <c r="I4" s="6">
        <v>20</v>
      </c>
      <c r="J4" s="6">
        <v>2</v>
      </c>
      <c r="K4" s="6">
        <v>12</v>
      </c>
      <c r="L4" s="6">
        <v>3</v>
      </c>
      <c r="M4" s="6">
        <v>3</v>
      </c>
      <c r="N4" s="6">
        <f t="shared" si="1"/>
        <v>40</v>
      </c>
      <c r="O4" s="6">
        <v>13133</v>
      </c>
      <c r="P4" s="6">
        <v>96</v>
      </c>
      <c r="Q4" s="6">
        <v>15</v>
      </c>
      <c r="R4" s="6">
        <v>874</v>
      </c>
      <c r="S4" s="6">
        <v>236</v>
      </c>
      <c r="T4" s="6">
        <v>183</v>
      </c>
      <c r="U4" s="6">
        <v>67</v>
      </c>
      <c r="V4" s="6">
        <v>782</v>
      </c>
      <c r="W4" s="6">
        <v>593</v>
      </c>
      <c r="X4" s="6">
        <v>1375</v>
      </c>
      <c r="Y4" s="6">
        <v>0</v>
      </c>
      <c r="Z4" s="6">
        <v>1</v>
      </c>
      <c r="AA4" s="6">
        <v>55</v>
      </c>
      <c r="AB4" s="6">
        <v>80</v>
      </c>
      <c r="AC4" s="6">
        <v>0</v>
      </c>
      <c r="AD4" s="6">
        <v>0</v>
      </c>
      <c r="AE4" s="6">
        <v>0</v>
      </c>
      <c r="AF4" s="6">
        <f t="shared" si="2"/>
        <v>136</v>
      </c>
      <c r="AG4" s="106">
        <v>43.25</v>
      </c>
      <c r="AH4" s="106">
        <v>29.41</v>
      </c>
      <c r="AI4" s="106">
        <v>16996.320526707339</v>
      </c>
      <c r="AJ4" s="106">
        <v>4129.988631001218</v>
      </c>
      <c r="AK4" s="106">
        <f t="shared" si="0"/>
        <v>0.24299310103686964</v>
      </c>
      <c r="AL4" s="107">
        <v>0.65586600000000006</v>
      </c>
      <c r="AM4" s="107">
        <v>0.46</v>
      </c>
      <c r="AN4" s="108">
        <v>9386</v>
      </c>
      <c r="AO4" s="108">
        <v>3230.0417239999992</v>
      </c>
      <c r="AP4" s="108">
        <v>8</v>
      </c>
      <c r="AQ4" s="108">
        <v>0</v>
      </c>
      <c r="AR4" s="108">
        <v>18</v>
      </c>
      <c r="AS4" s="108">
        <v>0</v>
      </c>
      <c r="AT4" s="108">
        <v>9</v>
      </c>
      <c r="AU4" s="108">
        <v>3</v>
      </c>
      <c r="AV4" s="108">
        <v>15</v>
      </c>
      <c r="AW4" s="108">
        <v>22</v>
      </c>
      <c r="AX4" s="108">
        <v>31</v>
      </c>
      <c r="AY4" s="108">
        <v>53</v>
      </c>
      <c r="AZ4" s="108">
        <v>8011</v>
      </c>
      <c r="BA4" s="108">
        <v>1375</v>
      </c>
      <c r="BB4" s="108">
        <v>9386</v>
      </c>
      <c r="BC4" s="108"/>
      <c r="BD4" s="108">
        <v>9386</v>
      </c>
      <c r="BE4" s="108">
        <v>9</v>
      </c>
      <c r="BF4" s="108">
        <v>20</v>
      </c>
      <c r="BG4" s="108">
        <v>29</v>
      </c>
      <c r="BH4" s="108">
        <v>260</v>
      </c>
      <c r="BI4" s="108">
        <v>206</v>
      </c>
      <c r="BJ4" s="108">
        <v>473</v>
      </c>
      <c r="BK4" s="108">
        <v>646</v>
      </c>
      <c r="BL4" s="108">
        <v>628</v>
      </c>
      <c r="BM4" s="108">
        <v>656</v>
      </c>
      <c r="BN4" s="108">
        <v>660</v>
      </c>
      <c r="BO4" s="108">
        <v>677</v>
      </c>
      <c r="BP4" s="108">
        <v>848</v>
      </c>
      <c r="BQ4" s="108">
        <v>658</v>
      </c>
      <c r="BR4" s="108">
        <v>571</v>
      </c>
      <c r="BS4" s="108">
        <v>530</v>
      </c>
      <c r="BT4" s="108">
        <v>480</v>
      </c>
      <c r="BU4" s="108">
        <v>418</v>
      </c>
      <c r="BV4" s="108">
        <v>0</v>
      </c>
      <c r="BW4" s="108">
        <v>0</v>
      </c>
      <c r="BX4" s="108">
        <v>47</v>
      </c>
      <c r="BY4" s="108">
        <v>17</v>
      </c>
      <c r="BZ4" s="108">
        <v>17</v>
      </c>
      <c r="CA4" s="108">
        <v>143</v>
      </c>
      <c r="CB4" s="108">
        <v>178</v>
      </c>
      <c r="CC4" s="108">
        <v>188</v>
      </c>
      <c r="CD4" s="108">
        <v>69</v>
      </c>
      <c r="CE4" s="108">
        <v>8370</v>
      </c>
      <c r="CF4" s="108">
        <v>291</v>
      </c>
      <c r="CG4" s="108">
        <v>262</v>
      </c>
      <c r="CH4" s="108">
        <v>359</v>
      </c>
      <c r="CI4" s="108">
        <v>442</v>
      </c>
      <c r="CJ4" s="108">
        <v>438</v>
      </c>
      <c r="CK4" s="108">
        <v>485</v>
      </c>
      <c r="CL4" s="108">
        <v>434</v>
      </c>
      <c r="CM4" s="108">
        <v>435</v>
      </c>
      <c r="CN4" s="108">
        <v>595</v>
      </c>
      <c r="CO4" s="108">
        <v>523</v>
      </c>
      <c r="CP4" s="108">
        <v>523</v>
      </c>
      <c r="CQ4" s="108">
        <v>526</v>
      </c>
      <c r="CR4" s="108">
        <v>484</v>
      </c>
      <c r="CS4" s="108">
        <v>478</v>
      </c>
      <c r="CT4" s="108">
        <v>0</v>
      </c>
      <c r="CU4" s="108">
        <v>0</v>
      </c>
      <c r="CV4" s="108">
        <v>0</v>
      </c>
      <c r="CW4" s="108">
        <v>3</v>
      </c>
      <c r="CX4" s="108">
        <v>3</v>
      </c>
      <c r="CY4" s="108">
        <v>135</v>
      </c>
      <c r="CZ4" s="108">
        <v>122</v>
      </c>
      <c r="DA4" s="108">
        <v>106</v>
      </c>
      <c r="DB4" s="108">
        <v>95</v>
      </c>
      <c r="DC4" s="108">
        <v>0</v>
      </c>
      <c r="DD4" s="108">
        <v>0</v>
      </c>
      <c r="DE4" s="108">
        <v>0</v>
      </c>
      <c r="DF4" s="108">
        <v>0</v>
      </c>
      <c r="DG4" s="108">
        <v>0</v>
      </c>
      <c r="DH4" s="108">
        <v>6739</v>
      </c>
    </row>
    <row r="5" spans="1:112" s="16" customFormat="1" x14ac:dyDescent="0.3">
      <c r="A5" s="24">
        <v>4</v>
      </c>
      <c r="B5" s="24" t="s">
        <v>93</v>
      </c>
      <c r="C5" s="6">
        <v>65179</v>
      </c>
      <c r="D5" s="105">
        <v>0.16536555786995338</v>
      </c>
      <c r="E5" s="105">
        <v>6.0472084567115179</v>
      </c>
      <c r="F5" s="6">
        <v>16537</v>
      </c>
      <c r="G5" s="6">
        <v>11.3</v>
      </c>
      <c r="H5" s="6">
        <v>355</v>
      </c>
      <c r="I5" s="6">
        <v>30</v>
      </c>
      <c r="J5" s="6">
        <v>10</v>
      </c>
      <c r="K5" s="6">
        <v>10</v>
      </c>
      <c r="L5" s="6">
        <v>8</v>
      </c>
      <c r="M5" s="6">
        <v>2</v>
      </c>
      <c r="N5" s="6">
        <f t="shared" si="1"/>
        <v>60</v>
      </c>
      <c r="O5" s="6">
        <v>2050</v>
      </c>
      <c r="P5" s="6">
        <v>182</v>
      </c>
      <c r="Q5" s="6">
        <v>24</v>
      </c>
      <c r="R5" s="6">
        <v>604</v>
      </c>
      <c r="S5" s="6">
        <v>115</v>
      </c>
      <c r="T5" s="6">
        <v>181</v>
      </c>
      <c r="U5" s="6">
        <v>39</v>
      </c>
      <c r="V5" s="6">
        <v>562</v>
      </c>
      <c r="W5" s="6">
        <v>401</v>
      </c>
      <c r="X5" s="6">
        <v>963</v>
      </c>
      <c r="Y5" s="6">
        <v>1</v>
      </c>
      <c r="Z5" s="6">
        <v>16</v>
      </c>
      <c r="AA5" s="6">
        <v>336</v>
      </c>
      <c r="AB5" s="6">
        <v>435</v>
      </c>
      <c r="AC5" s="6">
        <v>10</v>
      </c>
      <c r="AD5" s="6">
        <v>1</v>
      </c>
      <c r="AE5" s="6">
        <v>92</v>
      </c>
      <c r="AF5" s="6">
        <f t="shared" si="2"/>
        <v>891</v>
      </c>
      <c r="AG5" s="106">
        <v>39.450000000000003</v>
      </c>
      <c r="AH5" s="106">
        <v>11.11</v>
      </c>
      <c r="AI5" s="106">
        <v>75976.126311215485</v>
      </c>
      <c r="AJ5" s="106">
        <v>19785.155622738817</v>
      </c>
      <c r="AK5" s="106">
        <f t="shared" si="0"/>
        <v>0.26041279785302979</v>
      </c>
      <c r="AL5" s="107">
        <v>0.64505899999999994</v>
      </c>
      <c r="AM5" s="107">
        <v>0.40600000000000003</v>
      </c>
      <c r="AN5" s="108">
        <v>50958</v>
      </c>
      <c r="AO5" s="108">
        <v>18087.083478000004</v>
      </c>
      <c r="AP5" s="108">
        <v>26</v>
      </c>
      <c r="AQ5" s="108">
        <v>0</v>
      </c>
      <c r="AR5" s="108">
        <v>52</v>
      </c>
      <c r="AS5" s="108">
        <v>2</v>
      </c>
      <c r="AT5" s="108">
        <v>7</v>
      </c>
      <c r="AU5" s="108">
        <v>9</v>
      </c>
      <c r="AV5" s="108">
        <v>105</v>
      </c>
      <c r="AW5" s="108">
        <v>115</v>
      </c>
      <c r="AX5" s="108">
        <v>86</v>
      </c>
      <c r="AY5" s="108">
        <v>201</v>
      </c>
      <c r="AZ5" s="108">
        <v>48336</v>
      </c>
      <c r="BA5" s="108">
        <v>2622</v>
      </c>
      <c r="BB5" s="108">
        <v>50958</v>
      </c>
      <c r="BC5" s="108"/>
      <c r="BD5" s="108">
        <v>50958</v>
      </c>
      <c r="BE5" s="108">
        <v>35</v>
      </c>
      <c r="BF5" s="108">
        <v>81</v>
      </c>
      <c r="BG5" s="108">
        <v>116</v>
      </c>
      <c r="BH5" s="108">
        <v>527</v>
      </c>
      <c r="BI5" s="108">
        <v>1661</v>
      </c>
      <c r="BJ5" s="108">
        <v>3182</v>
      </c>
      <c r="BK5" s="108">
        <v>3787</v>
      </c>
      <c r="BL5" s="108">
        <v>3747</v>
      </c>
      <c r="BM5" s="108">
        <v>3861</v>
      </c>
      <c r="BN5" s="108">
        <v>4002</v>
      </c>
      <c r="BO5" s="108">
        <v>4344</v>
      </c>
      <c r="BP5" s="108">
        <v>4979</v>
      </c>
      <c r="BQ5" s="108">
        <v>4282</v>
      </c>
      <c r="BR5" s="108">
        <v>3853</v>
      </c>
      <c r="BS5" s="108">
        <v>3567</v>
      </c>
      <c r="BT5" s="108">
        <v>3583</v>
      </c>
      <c r="BU5" s="108">
        <v>3044</v>
      </c>
      <c r="BV5" s="108">
        <v>0</v>
      </c>
      <c r="BW5" s="108">
        <v>0</v>
      </c>
      <c r="BX5" s="108">
        <v>572</v>
      </c>
      <c r="BY5" s="108">
        <v>18</v>
      </c>
      <c r="BZ5" s="108">
        <v>85</v>
      </c>
      <c r="CA5" s="108">
        <v>308</v>
      </c>
      <c r="CB5" s="108">
        <v>571</v>
      </c>
      <c r="CC5" s="108">
        <v>433</v>
      </c>
      <c r="CD5" s="108">
        <v>147</v>
      </c>
      <c r="CE5" s="108">
        <v>50553</v>
      </c>
      <c r="CF5" s="108">
        <v>533</v>
      </c>
      <c r="CG5" s="108">
        <v>1001</v>
      </c>
      <c r="CH5" s="108">
        <v>1814</v>
      </c>
      <c r="CI5" s="108">
        <v>1804</v>
      </c>
      <c r="CJ5" s="108">
        <v>1813</v>
      </c>
      <c r="CK5" s="108">
        <v>1896</v>
      </c>
      <c r="CL5" s="108">
        <v>1872</v>
      </c>
      <c r="CM5" s="108">
        <v>1772</v>
      </c>
      <c r="CN5" s="108">
        <v>1603</v>
      </c>
      <c r="CO5" s="108">
        <v>1523</v>
      </c>
      <c r="CP5" s="108">
        <v>1453</v>
      </c>
      <c r="CQ5" s="108">
        <v>1290</v>
      </c>
      <c r="CR5" s="108">
        <v>1256</v>
      </c>
      <c r="CS5" s="108">
        <v>1160</v>
      </c>
      <c r="CT5" s="108">
        <v>0</v>
      </c>
      <c r="CU5" s="108">
        <v>0</v>
      </c>
      <c r="CV5" s="108">
        <v>0</v>
      </c>
      <c r="CW5" s="108">
        <v>0</v>
      </c>
      <c r="CX5" s="108">
        <v>3</v>
      </c>
      <c r="CY5" s="108">
        <v>125</v>
      </c>
      <c r="CZ5" s="108">
        <v>215</v>
      </c>
      <c r="DA5" s="108">
        <v>500</v>
      </c>
      <c r="DB5" s="108">
        <v>989</v>
      </c>
      <c r="DC5" s="108">
        <v>0</v>
      </c>
      <c r="DD5" s="108">
        <v>0</v>
      </c>
      <c r="DE5" s="108">
        <v>0</v>
      </c>
      <c r="DF5" s="108">
        <v>0</v>
      </c>
      <c r="DG5" s="108">
        <v>0</v>
      </c>
      <c r="DH5" s="108">
        <v>22622</v>
      </c>
    </row>
    <row r="6" spans="1:112" s="16" customFormat="1" x14ac:dyDescent="0.3">
      <c r="A6" s="24">
        <v>5</v>
      </c>
      <c r="B6" s="24" t="s">
        <v>92</v>
      </c>
      <c r="C6" s="6">
        <v>92765</v>
      </c>
      <c r="D6" s="105">
        <v>0.25388705973797071</v>
      </c>
      <c r="E6" s="105">
        <v>3.9387592303131571</v>
      </c>
      <c r="F6" s="6">
        <v>25389</v>
      </c>
      <c r="G6" s="6">
        <v>53.4</v>
      </c>
      <c r="H6" s="6">
        <v>329</v>
      </c>
      <c r="I6" s="6">
        <v>22</v>
      </c>
      <c r="J6" s="6">
        <v>14</v>
      </c>
      <c r="K6" s="6">
        <v>3</v>
      </c>
      <c r="L6" s="6">
        <v>3</v>
      </c>
      <c r="M6" s="6">
        <v>2</v>
      </c>
      <c r="N6" s="6">
        <f t="shared" si="1"/>
        <v>44</v>
      </c>
      <c r="O6" s="6">
        <v>5320</v>
      </c>
      <c r="P6" s="6">
        <v>239</v>
      </c>
      <c r="Q6" s="6">
        <v>18</v>
      </c>
      <c r="R6" s="6">
        <v>576</v>
      </c>
      <c r="S6" s="6">
        <v>119</v>
      </c>
      <c r="T6" s="6">
        <v>190</v>
      </c>
      <c r="U6" s="6">
        <v>35</v>
      </c>
      <c r="V6" s="6">
        <v>483</v>
      </c>
      <c r="W6" s="6">
        <v>455</v>
      </c>
      <c r="X6" s="6">
        <v>938</v>
      </c>
      <c r="Y6" s="6">
        <v>0</v>
      </c>
      <c r="Z6" s="6">
        <v>7</v>
      </c>
      <c r="AA6" s="6">
        <v>263</v>
      </c>
      <c r="AB6" s="6">
        <v>286</v>
      </c>
      <c r="AC6" s="6">
        <v>1</v>
      </c>
      <c r="AD6" s="6">
        <v>2</v>
      </c>
      <c r="AE6" s="6">
        <v>15</v>
      </c>
      <c r="AF6" s="6">
        <f t="shared" si="2"/>
        <v>574</v>
      </c>
      <c r="AG6" s="106">
        <v>38.590000000000003</v>
      </c>
      <c r="AH6" s="106">
        <v>25.48</v>
      </c>
      <c r="AI6" s="106">
        <v>69979.140635840246</v>
      </c>
      <c r="AJ6" s="106">
        <v>23147.220312934372</v>
      </c>
      <c r="AK6" s="106">
        <f t="shared" si="0"/>
        <v>0.33077314329120788</v>
      </c>
      <c r="AL6" s="107">
        <v>0.59543199999999996</v>
      </c>
      <c r="AM6" s="107">
        <v>0.30299999999999999</v>
      </c>
      <c r="AN6" s="108">
        <v>69964</v>
      </c>
      <c r="AO6" s="108">
        <v>28305.195552000001</v>
      </c>
      <c r="AP6" s="108">
        <v>40</v>
      </c>
      <c r="AQ6" s="108">
        <v>0</v>
      </c>
      <c r="AR6" s="108">
        <v>65</v>
      </c>
      <c r="AS6" s="108">
        <v>0</v>
      </c>
      <c r="AT6" s="108">
        <v>10</v>
      </c>
      <c r="AU6" s="108">
        <v>19</v>
      </c>
      <c r="AV6" s="108">
        <v>146</v>
      </c>
      <c r="AW6" s="108">
        <v>170</v>
      </c>
      <c r="AX6" s="108">
        <v>110</v>
      </c>
      <c r="AY6" s="108">
        <v>280</v>
      </c>
      <c r="AZ6" s="108">
        <v>64041</v>
      </c>
      <c r="BA6" s="108">
        <v>5923</v>
      </c>
      <c r="BB6" s="108">
        <v>69964</v>
      </c>
      <c r="BC6" s="108"/>
      <c r="BD6" s="108">
        <v>69964</v>
      </c>
      <c r="BE6" s="108">
        <v>51</v>
      </c>
      <c r="BF6" s="108">
        <v>44</v>
      </c>
      <c r="BG6" s="108">
        <v>95</v>
      </c>
      <c r="BH6" s="108">
        <v>917</v>
      </c>
      <c r="BI6" s="108">
        <v>2370</v>
      </c>
      <c r="BJ6" s="108">
        <v>4523</v>
      </c>
      <c r="BK6" s="108">
        <v>5474</v>
      </c>
      <c r="BL6" s="108">
        <v>5431</v>
      </c>
      <c r="BM6" s="108">
        <v>5425</v>
      </c>
      <c r="BN6" s="108">
        <v>5610</v>
      </c>
      <c r="BO6" s="108">
        <v>5688</v>
      </c>
      <c r="BP6" s="108">
        <v>6675</v>
      </c>
      <c r="BQ6" s="108">
        <v>5839</v>
      </c>
      <c r="BR6" s="108">
        <v>5223</v>
      </c>
      <c r="BS6" s="108">
        <v>4669</v>
      </c>
      <c r="BT6" s="108">
        <v>4417</v>
      </c>
      <c r="BU6" s="108">
        <v>3771</v>
      </c>
      <c r="BV6" s="108">
        <v>0</v>
      </c>
      <c r="BW6" s="108">
        <v>0</v>
      </c>
      <c r="BX6" s="108">
        <v>604</v>
      </c>
      <c r="BY6" s="108">
        <v>11</v>
      </c>
      <c r="BZ6" s="108">
        <v>27</v>
      </c>
      <c r="CA6" s="108">
        <v>324</v>
      </c>
      <c r="CB6" s="108">
        <v>371</v>
      </c>
      <c r="CC6" s="108">
        <v>410</v>
      </c>
      <c r="CD6" s="108">
        <v>122</v>
      </c>
      <c r="CE6" s="108">
        <v>67901</v>
      </c>
      <c r="CF6" s="108">
        <v>83</v>
      </c>
      <c r="CG6" s="108">
        <v>467</v>
      </c>
      <c r="CH6" s="108">
        <v>1026</v>
      </c>
      <c r="CI6" s="108">
        <v>1104</v>
      </c>
      <c r="CJ6" s="108">
        <v>1011</v>
      </c>
      <c r="CK6" s="108">
        <v>1069</v>
      </c>
      <c r="CL6" s="108">
        <v>968</v>
      </c>
      <c r="CM6" s="108">
        <v>942</v>
      </c>
      <c r="CN6" s="108">
        <v>866</v>
      </c>
      <c r="CO6" s="108">
        <v>809</v>
      </c>
      <c r="CP6" s="108">
        <v>707</v>
      </c>
      <c r="CQ6" s="108">
        <v>615</v>
      </c>
      <c r="CR6" s="108">
        <v>552</v>
      </c>
      <c r="CS6" s="108">
        <v>533</v>
      </c>
      <c r="CT6" s="108">
        <v>0</v>
      </c>
      <c r="CU6" s="108">
        <v>0</v>
      </c>
      <c r="CV6" s="108">
        <v>0</v>
      </c>
      <c r="CW6" s="108">
        <v>0</v>
      </c>
      <c r="CX6" s="108">
        <v>0</v>
      </c>
      <c r="CY6" s="108">
        <v>55</v>
      </c>
      <c r="CZ6" s="108">
        <v>67</v>
      </c>
      <c r="DA6" s="108">
        <v>62</v>
      </c>
      <c r="DB6" s="108">
        <v>57</v>
      </c>
      <c r="DC6" s="108">
        <v>0</v>
      </c>
      <c r="DD6" s="108">
        <v>0</v>
      </c>
      <c r="DE6" s="108">
        <v>0</v>
      </c>
      <c r="DF6" s="108">
        <v>0</v>
      </c>
      <c r="DG6" s="108">
        <v>0</v>
      </c>
      <c r="DH6" s="108">
        <v>10993</v>
      </c>
    </row>
    <row r="7" spans="1:112" s="16" customFormat="1" x14ac:dyDescent="0.3">
      <c r="A7" s="24">
        <v>6</v>
      </c>
      <c r="B7" s="24" t="s">
        <v>91</v>
      </c>
      <c r="C7" s="6">
        <v>34412</v>
      </c>
      <c r="D7" s="105">
        <v>0.19593017297334228</v>
      </c>
      <c r="E7" s="105">
        <v>5.1038591189120073</v>
      </c>
      <c r="F7" s="6">
        <v>19593</v>
      </c>
      <c r="G7" s="6">
        <v>105.1</v>
      </c>
      <c r="H7" s="6">
        <v>158</v>
      </c>
      <c r="I7" s="6">
        <v>21</v>
      </c>
      <c r="J7" s="6">
        <v>6</v>
      </c>
      <c r="K7" s="6">
        <v>4</v>
      </c>
      <c r="L7" s="6">
        <v>3</v>
      </c>
      <c r="M7" s="6">
        <v>8</v>
      </c>
      <c r="N7" s="6">
        <f t="shared" si="1"/>
        <v>42</v>
      </c>
      <c r="O7" s="6">
        <v>1562</v>
      </c>
      <c r="P7" s="6">
        <v>506</v>
      </c>
      <c r="Q7" s="6">
        <v>6</v>
      </c>
      <c r="R7" s="6">
        <v>420</v>
      </c>
      <c r="S7" s="6">
        <v>71</v>
      </c>
      <c r="T7" s="6">
        <v>91</v>
      </c>
      <c r="U7" s="6">
        <v>20</v>
      </c>
      <c r="V7" s="6">
        <v>393</v>
      </c>
      <c r="W7" s="6">
        <v>215</v>
      </c>
      <c r="X7" s="6">
        <v>608</v>
      </c>
      <c r="Y7" s="6">
        <v>0</v>
      </c>
      <c r="Z7" s="6">
        <v>3</v>
      </c>
      <c r="AA7" s="6">
        <v>68</v>
      </c>
      <c r="AB7" s="6">
        <v>126</v>
      </c>
      <c r="AC7" s="6">
        <v>0</v>
      </c>
      <c r="AD7" s="6">
        <v>9</v>
      </c>
      <c r="AE7" s="6">
        <v>2</v>
      </c>
      <c r="AF7" s="6">
        <f t="shared" si="2"/>
        <v>208</v>
      </c>
      <c r="AG7" s="106">
        <v>47.23</v>
      </c>
      <c r="AH7" s="106" t="s">
        <v>5</v>
      </c>
      <c r="AI7" s="106">
        <v>37154.712326272602</v>
      </c>
      <c r="AJ7" s="106">
        <v>9196.764983835601</v>
      </c>
      <c r="AK7" s="106">
        <f t="shared" si="0"/>
        <v>0.24752620618010931</v>
      </c>
      <c r="AL7" s="107">
        <v>0.69325500000000007</v>
      </c>
      <c r="AM7" s="107"/>
      <c r="AN7" s="108">
        <v>35275</v>
      </c>
      <c r="AO7" s="108">
        <v>10820.429874999998</v>
      </c>
      <c r="AP7" s="108">
        <v>39</v>
      </c>
      <c r="AQ7" s="108">
        <v>0</v>
      </c>
      <c r="AR7" s="108">
        <v>56</v>
      </c>
      <c r="AS7" s="108">
        <v>0</v>
      </c>
      <c r="AT7" s="108">
        <v>14</v>
      </c>
      <c r="AU7" s="108">
        <v>22</v>
      </c>
      <c r="AV7" s="108">
        <v>84</v>
      </c>
      <c r="AW7" s="108">
        <v>114</v>
      </c>
      <c r="AX7" s="108">
        <v>101</v>
      </c>
      <c r="AY7" s="108">
        <v>215</v>
      </c>
      <c r="AZ7" s="108">
        <v>35275</v>
      </c>
      <c r="BA7" s="108"/>
      <c r="BB7" s="108">
        <v>35275</v>
      </c>
      <c r="BC7" s="108"/>
      <c r="BD7" s="108">
        <v>35275</v>
      </c>
      <c r="BE7" s="108">
        <v>13</v>
      </c>
      <c r="BF7" s="108">
        <v>48</v>
      </c>
      <c r="BG7" s="108">
        <v>61</v>
      </c>
      <c r="BH7" s="108">
        <v>464</v>
      </c>
      <c r="BI7" s="108">
        <v>1252</v>
      </c>
      <c r="BJ7" s="108">
        <v>2156</v>
      </c>
      <c r="BK7" s="108">
        <v>2547</v>
      </c>
      <c r="BL7" s="108">
        <v>2485</v>
      </c>
      <c r="BM7" s="108">
        <v>2533</v>
      </c>
      <c r="BN7" s="108">
        <v>2704</v>
      </c>
      <c r="BO7" s="108">
        <v>2857</v>
      </c>
      <c r="BP7" s="108">
        <v>3640</v>
      </c>
      <c r="BQ7" s="108">
        <v>2996</v>
      </c>
      <c r="BR7" s="108">
        <v>2821</v>
      </c>
      <c r="BS7" s="108">
        <v>2606</v>
      </c>
      <c r="BT7" s="108">
        <v>2481</v>
      </c>
      <c r="BU7" s="108">
        <v>2128</v>
      </c>
      <c r="BV7" s="108">
        <v>0</v>
      </c>
      <c r="BW7" s="108">
        <v>0</v>
      </c>
      <c r="BX7" s="108">
        <v>135</v>
      </c>
      <c r="BY7" s="108">
        <v>21</v>
      </c>
      <c r="BZ7" s="108">
        <v>52</v>
      </c>
      <c r="CA7" s="108">
        <v>289</v>
      </c>
      <c r="CB7" s="108">
        <v>371</v>
      </c>
      <c r="CC7" s="108">
        <v>375</v>
      </c>
      <c r="CD7" s="108">
        <v>104</v>
      </c>
      <c r="CE7" s="108">
        <v>35017</v>
      </c>
      <c r="CF7" s="108">
        <v>519</v>
      </c>
      <c r="CG7" s="108">
        <v>964</v>
      </c>
      <c r="CH7" s="108">
        <v>1325</v>
      </c>
      <c r="CI7" s="108">
        <v>1343</v>
      </c>
      <c r="CJ7" s="108">
        <v>1414</v>
      </c>
      <c r="CK7" s="108">
        <v>1517</v>
      </c>
      <c r="CL7" s="108">
        <v>1494</v>
      </c>
      <c r="CM7" s="108">
        <v>1446</v>
      </c>
      <c r="CN7" s="108">
        <v>1358</v>
      </c>
      <c r="CO7" s="108">
        <v>1255</v>
      </c>
      <c r="CP7" s="108">
        <v>1158</v>
      </c>
      <c r="CQ7" s="108">
        <v>1081</v>
      </c>
      <c r="CR7" s="108">
        <v>1061</v>
      </c>
      <c r="CS7" s="108">
        <v>1050</v>
      </c>
      <c r="CT7" s="108">
        <v>32</v>
      </c>
      <c r="CU7" s="108">
        <v>35</v>
      </c>
      <c r="CV7" s="108">
        <v>0</v>
      </c>
      <c r="CW7" s="108">
        <v>0</v>
      </c>
      <c r="CX7" s="108">
        <v>3</v>
      </c>
      <c r="CY7" s="108">
        <v>266</v>
      </c>
      <c r="CZ7" s="108">
        <v>488</v>
      </c>
      <c r="DA7" s="108">
        <v>414</v>
      </c>
      <c r="DB7" s="108">
        <v>544</v>
      </c>
      <c r="DC7" s="108">
        <v>0</v>
      </c>
      <c r="DD7" s="108">
        <v>0</v>
      </c>
      <c r="DE7" s="108">
        <v>0</v>
      </c>
      <c r="DF7" s="108">
        <v>0</v>
      </c>
      <c r="DG7" s="108">
        <v>0</v>
      </c>
      <c r="DH7" s="108">
        <v>18767</v>
      </c>
    </row>
    <row r="8" spans="1:112" s="16" customFormat="1" x14ac:dyDescent="0.3">
      <c r="A8" s="24">
        <v>7</v>
      </c>
      <c r="B8" s="24" t="s">
        <v>90</v>
      </c>
      <c r="C8" s="6">
        <v>34931</v>
      </c>
      <c r="D8" s="105">
        <v>4.898272262101247E-2</v>
      </c>
      <c r="E8" s="105">
        <v>20.415361713091524</v>
      </c>
      <c r="F8" s="6">
        <v>4898</v>
      </c>
      <c r="G8" s="6">
        <v>49.4</v>
      </c>
      <c r="H8" s="6">
        <v>642</v>
      </c>
      <c r="I8" s="6">
        <v>3</v>
      </c>
      <c r="J8" s="6">
        <v>6</v>
      </c>
      <c r="K8" s="6">
        <v>10</v>
      </c>
      <c r="L8" s="6">
        <v>2</v>
      </c>
      <c r="M8" s="6">
        <v>5</v>
      </c>
      <c r="N8" s="6">
        <f t="shared" si="1"/>
        <v>26</v>
      </c>
      <c r="O8" s="6">
        <v>2270</v>
      </c>
      <c r="P8" s="6">
        <v>365</v>
      </c>
      <c r="Q8" s="6">
        <v>34</v>
      </c>
      <c r="R8" s="6">
        <v>1484</v>
      </c>
      <c r="S8" s="6">
        <v>343</v>
      </c>
      <c r="T8" s="6">
        <v>325</v>
      </c>
      <c r="U8" s="6">
        <v>163</v>
      </c>
      <c r="V8" s="6">
        <v>1190</v>
      </c>
      <c r="W8" s="6">
        <v>1159</v>
      </c>
      <c r="X8" s="6">
        <v>2349</v>
      </c>
      <c r="Y8" s="6">
        <v>6</v>
      </c>
      <c r="Z8" s="6">
        <v>31</v>
      </c>
      <c r="AA8" s="6">
        <v>657</v>
      </c>
      <c r="AB8" s="6">
        <v>837</v>
      </c>
      <c r="AC8" s="6">
        <v>63</v>
      </c>
      <c r="AD8" s="6">
        <v>96</v>
      </c>
      <c r="AE8" s="6">
        <v>23</v>
      </c>
      <c r="AF8" s="6">
        <f t="shared" si="2"/>
        <v>1713</v>
      </c>
      <c r="AG8" s="106">
        <v>38.549999999999997</v>
      </c>
      <c r="AH8" s="106" t="s">
        <v>5</v>
      </c>
      <c r="AI8" s="106">
        <v>144353.57415041665</v>
      </c>
      <c r="AJ8" s="106">
        <v>36789.035599512907</v>
      </c>
      <c r="AK8" s="106">
        <f t="shared" si="0"/>
        <v>0.25485365233269996</v>
      </c>
      <c r="AL8" s="107">
        <v>0.65698400000000001</v>
      </c>
      <c r="AM8" s="107"/>
      <c r="AN8" s="108">
        <v>105691</v>
      </c>
      <c r="AO8" s="108">
        <v>36253.704056000002</v>
      </c>
      <c r="AP8" s="108">
        <v>57</v>
      </c>
      <c r="AQ8" s="108">
        <v>0</v>
      </c>
      <c r="AR8" s="108">
        <v>114</v>
      </c>
      <c r="AS8" s="108">
        <v>0</v>
      </c>
      <c r="AT8" s="108">
        <v>37</v>
      </c>
      <c r="AU8" s="108">
        <v>18</v>
      </c>
      <c r="AV8" s="108">
        <v>185</v>
      </c>
      <c r="AW8" s="108">
        <v>211</v>
      </c>
      <c r="AX8" s="108">
        <v>200</v>
      </c>
      <c r="AY8" s="108">
        <v>411</v>
      </c>
      <c r="AZ8" s="108">
        <v>94640</v>
      </c>
      <c r="BA8" s="108">
        <v>11051</v>
      </c>
      <c r="BB8" s="108">
        <v>105691</v>
      </c>
      <c r="BC8" s="108">
        <v>548</v>
      </c>
      <c r="BD8" s="108">
        <v>106239</v>
      </c>
      <c r="BE8" s="108">
        <v>36</v>
      </c>
      <c r="BF8" s="108">
        <v>88</v>
      </c>
      <c r="BG8" s="108">
        <v>124</v>
      </c>
      <c r="BH8" s="108">
        <v>1072</v>
      </c>
      <c r="BI8" s="108">
        <v>3041</v>
      </c>
      <c r="BJ8" s="108">
        <v>6552</v>
      </c>
      <c r="BK8" s="108">
        <v>7998</v>
      </c>
      <c r="BL8" s="108">
        <v>8245</v>
      </c>
      <c r="BM8" s="108">
        <v>8221</v>
      </c>
      <c r="BN8" s="108">
        <v>8458</v>
      </c>
      <c r="BO8" s="108">
        <v>8908</v>
      </c>
      <c r="BP8" s="108">
        <v>9635</v>
      </c>
      <c r="BQ8" s="108">
        <v>8920</v>
      </c>
      <c r="BR8" s="108">
        <v>8143</v>
      </c>
      <c r="BS8" s="108">
        <v>7858</v>
      </c>
      <c r="BT8" s="108">
        <v>7615</v>
      </c>
      <c r="BU8" s="108">
        <v>6726</v>
      </c>
      <c r="BV8" s="108">
        <v>0</v>
      </c>
      <c r="BW8" s="108">
        <v>0</v>
      </c>
      <c r="BX8" s="108">
        <v>745</v>
      </c>
      <c r="BY8" s="108">
        <v>48</v>
      </c>
      <c r="BZ8" s="108">
        <v>80</v>
      </c>
      <c r="CA8" s="108">
        <v>448</v>
      </c>
      <c r="CB8" s="108">
        <v>506</v>
      </c>
      <c r="CC8" s="108">
        <v>489</v>
      </c>
      <c r="CD8" s="108">
        <v>111</v>
      </c>
      <c r="CE8" s="108">
        <v>103819</v>
      </c>
      <c r="CF8" s="108">
        <v>560</v>
      </c>
      <c r="CG8" s="108">
        <v>1290</v>
      </c>
      <c r="CH8" s="108">
        <v>2909</v>
      </c>
      <c r="CI8" s="108">
        <v>3407</v>
      </c>
      <c r="CJ8" s="108">
        <v>3456</v>
      </c>
      <c r="CK8" s="108">
        <v>4318</v>
      </c>
      <c r="CL8" s="108">
        <v>3852</v>
      </c>
      <c r="CM8" s="108">
        <v>3814</v>
      </c>
      <c r="CN8" s="108">
        <v>3686</v>
      </c>
      <c r="CO8" s="108">
        <v>3508</v>
      </c>
      <c r="CP8" s="108">
        <v>3198</v>
      </c>
      <c r="CQ8" s="108">
        <v>2987</v>
      </c>
      <c r="CR8" s="108">
        <v>2802</v>
      </c>
      <c r="CS8" s="108">
        <v>2732</v>
      </c>
      <c r="CT8" s="108">
        <v>0</v>
      </c>
      <c r="CU8" s="108">
        <v>0</v>
      </c>
      <c r="CV8" s="108">
        <v>0</v>
      </c>
      <c r="CW8" s="108">
        <v>5</v>
      </c>
      <c r="CX8" s="108">
        <v>24</v>
      </c>
      <c r="CY8" s="108">
        <v>384</v>
      </c>
      <c r="CZ8" s="108">
        <v>685</v>
      </c>
      <c r="DA8" s="108">
        <v>653</v>
      </c>
      <c r="DB8" s="108">
        <v>819</v>
      </c>
      <c r="DC8" s="108">
        <v>0</v>
      </c>
      <c r="DD8" s="108">
        <v>0</v>
      </c>
      <c r="DE8" s="108">
        <v>0</v>
      </c>
      <c r="DF8" s="108">
        <v>0</v>
      </c>
      <c r="DG8" s="108">
        <v>0</v>
      </c>
      <c r="DH8" s="108">
        <v>45089</v>
      </c>
    </row>
    <row r="9" spans="1:112" s="16" customFormat="1" x14ac:dyDescent="0.3">
      <c r="A9" s="24">
        <v>8</v>
      </c>
      <c r="B9" s="24" t="s">
        <v>89</v>
      </c>
      <c r="C9" s="6">
        <v>126039</v>
      </c>
      <c r="D9" s="105">
        <v>0.12035878738801024</v>
      </c>
      <c r="E9" s="105">
        <v>8.3084918160251977</v>
      </c>
      <c r="F9" s="6">
        <v>12036</v>
      </c>
      <c r="G9" s="6">
        <v>140.4</v>
      </c>
      <c r="H9" s="6">
        <v>942</v>
      </c>
      <c r="I9" s="6">
        <v>31</v>
      </c>
      <c r="J9" s="6">
        <v>2</v>
      </c>
      <c r="K9" s="6">
        <v>14</v>
      </c>
      <c r="L9" s="6">
        <v>10</v>
      </c>
      <c r="M9" s="6">
        <v>5</v>
      </c>
      <c r="N9" s="6">
        <f t="shared" si="1"/>
        <v>62</v>
      </c>
      <c r="O9" s="6">
        <v>3573</v>
      </c>
      <c r="P9" s="6">
        <v>280</v>
      </c>
      <c r="Q9" s="6">
        <v>34</v>
      </c>
      <c r="R9" s="6">
        <v>3007</v>
      </c>
      <c r="S9" s="6">
        <v>876</v>
      </c>
      <c r="T9" s="6">
        <v>541</v>
      </c>
      <c r="U9" s="6">
        <v>258</v>
      </c>
      <c r="V9" s="6">
        <v>2734</v>
      </c>
      <c r="W9" s="6">
        <v>1982</v>
      </c>
      <c r="X9" s="6">
        <v>4716</v>
      </c>
      <c r="Y9" s="6">
        <v>1</v>
      </c>
      <c r="Z9" s="6">
        <v>16</v>
      </c>
      <c r="AA9" s="6">
        <v>539</v>
      </c>
      <c r="AB9" s="6">
        <v>820</v>
      </c>
      <c r="AC9" s="6">
        <v>8</v>
      </c>
      <c r="AD9" s="6">
        <v>16</v>
      </c>
      <c r="AE9" s="6">
        <v>18</v>
      </c>
      <c r="AF9" s="6">
        <f t="shared" si="2"/>
        <v>1418</v>
      </c>
      <c r="AG9" s="106">
        <v>46.35</v>
      </c>
      <c r="AH9" s="106" t="s">
        <v>5</v>
      </c>
      <c r="AI9" s="106">
        <v>236610.72191410951</v>
      </c>
      <c r="AJ9" s="106">
        <v>52932.278451089791</v>
      </c>
      <c r="AK9" s="106">
        <f t="shared" si="0"/>
        <v>0.22371039665017542</v>
      </c>
      <c r="AL9" s="107">
        <v>0.72297500000000003</v>
      </c>
      <c r="AM9" s="107"/>
      <c r="AN9" s="108">
        <v>113180</v>
      </c>
      <c r="AO9" s="108">
        <v>31353.689499999997</v>
      </c>
      <c r="AP9" s="108">
        <v>94</v>
      </c>
      <c r="AQ9" s="108">
        <v>0</v>
      </c>
      <c r="AR9" s="108">
        <v>157</v>
      </c>
      <c r="AS9" s="108">
        <v>0</v>
      </c>
      <c r="AT9" s="108">
        <v>35</v>
      </c>
      <c r="AU9" s="108">
        <v>29</v>
      </c>
      <c r="AV9" s="108">
        <v>218</v>
      </c>
      <c r="AW9" s="108">
        <v>315</v>
      </c>
      <c r="AX9" s="108">
        <v>218</v>
      </c>
      <c r="AY9" s="108">
        <v>533</v>
      </c>
      <c r="AZ9" s="108">
        <v>109475</v>
      </c>
      <c r="BA9" s="108">
        <v>3705</v>
      </c>
      <c r="BB9" s="108">
        <v>113180</v>
      </c>
      <c r="BC9" s="108">
        <v>360</v>
      </c>
      <c r="BD9" s="108">
        <v>113540</v>
      </c>
      <c r="BE9" s="108">
        <v>47</v>
      </c>
      <c r="BF9" s="108">
        <v>207</v>
      </c>
      <c r="BG9" s="108">
        <v>254</v>
      </c>
      <c r="BH9" s="108">
        <v>1048</v>
      </c>
      <c r="BI9" s="108">
        <v>3022</v>
      </c>
      <c r="BJ9" s="108">
        <v>7002</v>
      </c>
      <c r="BK9" s="108">
        <v>8478</v>
      </c>
      <c r="BL9" s="108">
        <v>8263</v>
      </c>
      <c r="BM9" s="108">
        <v>8588</v>
      </c>
      <c r="BN9" s="108">
        <v>9093</v>
      </c>
      <c r="BO9" s="108">
        <v>9016</v>
      </c>
      <c r="BP9" s="108">
        <v>11065</v>
      </c>
      <c r="BQ9" s="108">
        <v>9984</v>
      </c>
      <c r="BR9" s="108">
        <v>8977</v>
      </c>
      <c r="BS9" s="108">
        <v>8272</v>
      </c>
      <c r="BT9" s="108">
        <v>8110</v>
      </c>
      <c r="BU9" s="108">
        <v>7023</v>
      </c>
      <c r="BV9" s="108">
        <v>0</v>
      </c>
      <c r="BW9" s="108">
        <v>0</v>
      </c>
      <c r="BX9" s="108">
        <v>880</v>
      </c>
      <c r="BY9" s="108">
        <v>61</v>
      </c>
      <c r="BZ9" s="108">
        <v>83</v>
      </c>
      <c r="CA9" s="108">
        <v>455</v>
      </c>
      <c r="CB9" s="108">
        <v>596</v>
      </c>
      <c r="CC9" s="108">
        <v>677</v>
      </c>
      <c r="CD9" s="108">
        <v>147</v>
      </c>
      <c r="CE9" s="108">
        <v>110840</v>
      </c>
      <c r="CF9" s="108">
        <v>1691</v>
      </c>
      <c r="CG9" s="108">
        <v>2955</v>
      </c>
      <c r="CH9" s="108">
        <v>4361</v>
      </c>
      <c r="CI9" s="108">
        <v>4974</v>
      </c>
      <c r="CJ9" s="108">
        <v>4943</v>
      </c>
      <c r="CK9" s="108">
        <v>5034</v>
      </c>
      <c r="CL9" s="108">
        <v>5217</v>
      </c>
      <c r="CM9" s="108">
        <v>4906</v>
      </c>
      <c r="CN9" s="108">
        <v>4781</v>
      </c>
      <c r="CO9" s="108">
        <v>4203</v>
      </c>
      <c r="CP9" s="108">
        <v>3899</v>
      </c>
      <c r="CQ9" s="108">
        <v>3582</v>
      </c>
      <c r="CR9" s="108">
        <v>3288</v>
      </c>
      <c r="CS9" s="108">
        <v>3064</v>
      </c>
      <c r="CT9" s="108">
        <v>0</v>
      </c>
      <c r="CU9" s="108">
        <v>0</v>
      </c>
      <c r="CV9" s="108">
        <v>0</v>
      </c>
      <c r="CW9" s="108">
        <v>4</v>
      </c>
      <c r="CX9" s="108">
        <v>20</v>
      </c>
      <c r="CY9" s="108">
        <v>501</v>
      </c>
      <c r="CZ9" s="108">
        <v>961</v>
      </c>
      <c r="DA9" s="108">
        <v>828</v>
      </c>
      <c r="DB9" s="108">
        <v>1160</v>
      </c>
      <c r="DC9" s="108">
        <v>447</v>
      </c>
      <c r="DD9" s="108">
        <v>0</v>
      </c>
      <c r="DE9" s="108">
        <v>0</v>
      </c>
      <c r="DF9" s="108">
        <v>0</v>
      </c>
      <c r="DG9" s="108">
        <v>0</v>
      </c>
      <c r="DH9" s="108">
        <v>60819</v>
      </c>
    </row>
    <row r="10" spans="1:112" s="16" customFormat="1" x14ac:dyDescent="0.3">
      <c r="A10" s="24">
        <v>9</v>
      </c>
      <c r="B10" s="24" t="s">
        <v>88</v>
      </c>
      <c r="C10" s="6">
        <v>56858</v>
      </c>
      <c r="D10" s="105">
        <v>0.15109953626808753</v>
      </c>
      <c r="E10" s="105">
        <v>6.6181539976784274</v>
      </c>
      <c r="F10" s="6">
        <v>15110</v>
      </c>
      <c r="G10" s="6">
        <v>51.3</v>
      </c>
      <c r="H10" s="6">
        <v>339</v>
      </c>
      <c r="I10" s="6">
        <v>11</v>
      </c>
      <c r="J10" s="6">
        <v>0</v>
      </c>
      <c r="K10" s="6">
        <v>1</v>
      </c>
      <c r="L10" s="6">
        <v>6</v>
      </c>
      <c r="M10" s="6">
        <v>4</v>
      </c>
      <c r="N10" s="6">
        <f t="shared" si="1"/>
        <v>22</v>
      </c>
      <c r="O10" s="6">
        <v>3422</v>
      </c>
      <c r="P10" s="6">
        <v>216</v>
      </c>
      <c r="Q10" s="6">
        <v>10</v>
      </c>
      <c r="R10" s="6">
        <v>669</v>
      </c>
      <c r="S10" s="6">
        <v>182</v>
      </c>
      <c r="T10" s="6">
        <v>145</v>
      </c>
      <c r="U10" s="6">
        <v>90</v>
      </c>
      <c r="V10" s="6">
        <v>612</v>
      </c>
      <c r="W10" s="6">
        <v>484</v>
      </c>
      <c r="X10" s="6">
        <v>1096</v>
      </c>
      <c r="Y10" s="6">
        <v>0</v>
      </c>
      <c r="Z10" s="6">
        <v>4</v>
      </c>
      <c r="AA10" s="6">
        <v>167</v>
      </c>
      <c r="AB10" s="6">
        <v>214</v>
      </c>
      <c r="AC10" s="6">
        <v>0</v>
      </c>
      <c r="AD10" s="6">
        <v>18</v>
      </c>
      <c r="AE10" s="6">
        <v>1</v>
      </c>
      <c r="AF10" s="6">
        <f t="shared" si="2"/>
        <v>404</v>
      </c>
      <c r="AG10" s="106">
        <v>58.94</v>
      </c>
      <c r="AH10" s="106" t="s">
        <v>5</v>
      </c>
      <c r="AI10" s="106">
        <v>78280.311265200842</v>
      </c>
      <c r="AJ10" s="106">
        <v>13663.806584094509</v>
      </c>
      <c r="AK10" s="106">
        <f t="shared" si="0"/>
        <v>0.17454972218753417</v>
      </c>
      <c r="AL10" s="107">
        <v>0.81784400000000002</v>
      </c>
      <c r="AM10" s="107"/>
      <c r="AN10" s="108">
        <v>24212</v>
      </c>
      <c r="AO10" s="108">
        <v>4410.3610719999997</v>
      </c>
      <c r="AP10" s="108">
        <v>21</v>
      </c>
      <c r="AQ10" s="108">
        <v>0</v>
      </c>
      <c r="AR10" s="108">
        <v>33</v>
      </c>
      <c r="AS10" s="108">
        <v>0</v>
      </c>
      <c r="AT10" s="108">
        <v>10</v>
      </c>
      <c r="AU10" s="108">
        <v>4</v>
      </c>
      <c r="AV10" s="108">
        <v>27</v>
      </c>
      <c r="AW10" s="108">
        <v>42</v>
      </c>
      <c r="AX10" s="108">
        <v>53</v>
      </c>
      <c r="AY10" s="108">
        <v>95</v>
      </c>
      <c r="AZ10" s="108">
        <v>24212</v>
      </c>
      <c r="BA10" s="108"/>
      <c r="BB10" s="108">
        <v>24212</v>
      </c>
      <c r="BC10" s="108"/>
      <c r="BD10" s="108">
        <v>24212</v>
      </c>
      <c r="BE10" s="108">
        <v>11</v>
      </c>
      <c r="BF10" s="108">
        <v>89</v>
      </c>
      <c r="BG10" s="108">
        <v>100</v>
      </c>
      <c r="BH10" s="108">
        <v>141</v>
      </c>
      <c r="BI10" s="108">
        <v>738</v>
      </c>
      <c r="BJ10" s="108">
        <v>1474</v>
      </c>
      <c r="BK10" s="108">
        <v>1632</v>
      </c>
      <c r="BL10" s="108">
        <v>1610</v>
      </c>
      <c r="BM10" s="108">
        <v>1776</v>
      </c>
      <c r="BN10" s="108">
        <v>1860</v>
      </c>
      <c r="BO10" s="108">
        <v>1957</v>
      </c>
      <c r="BP10" s="108">
        <v>2424</v>
      </c>
      <c r="BQ10" s="108">
        <v>2155</v>
      </c>
      <c r="BR10" s="108">
        <v>2047</v>
      </c>
      <c r="BS10" s="108">
        <v>1797</v>
      </c>
      <c r="BT10" s="108">
        <v>1780</v>
      </c>
      <c r="BU10" s="108">
        <v>1384</v>
      </c>
      <c r="BV10" s="108">
        <v>0</v>
      </c>
      <c r="BW10" s="108">
        <v>0</v>
      </c>
      <c r="BX10" s="108">
        <v>195</v>
      </c>
      <c r="BY10" s="108">
        <v>13</v>
      </c>
      <c r="BZ10" s="108">
        <v>67</v>
      </c>
      <c r="CA10" s="108">
        <v>190</v>
      </c>
      <c r="CB10" s="108">
        <v>246</v>
      </c>
      <c r="CC10" s="108">
        <v>246</v>
      </c>
      <c r="CD10" s="108">
        <v>82</v>
      </c>
      <c r="CE10" s="108">
        <v>23814</v>
      </c>
      <c r="CF10" s="108">
        <v>1134</v>
      </c>
      <c r="CG10" s="108">
        <v>1588</v>
      </c>
      <c r="CH10" s="108">
        <v>2018</v>
      </c>
      <c r="CI10" s="108">
        <v>2037</v>
      </c>
      <c r="CJ10" s="108">
        <v>2069</v>
      </c>
      <c r="CK10" s="108">
        <v>2147</v>
      </c>
      <c r="CL10" s="108">
        <v>2153</v>
      </c>
      <c r="CM10" s="108">
        <v>2139</v>
      </c>
      <c r="CN10" s="108">
        <v>2090</v>
      </c>
      <c r="CO10" s="108">
        <v>1969</v>
      </c>
      <c r="CP10" s="108">
        <v>1906</v>
      </c>
      <c r="CQ10" s="108">
        <v>1640</v>
      </c>
      <c r="CR10" s="108">
        <v>1527</v>
      </c>
      <c r="CS10" s="108">
        <v>1491</v>
      </c>
      <c r="CT10" s="108">
        <v>0</v>
      </c>
      <c r="CU10" s="108">
        <v>0</v>
      </c>
      <c r="CV10" s="108">
        <v>0</v>
      </c>
      <c r="CW10" s="108">
        <v>2</v>
      </c>
      <c r="CX10" s="108">
        <v>10</v>
      </c>
      <c r="CY10" s="108">
        <v>174</v>
      </c>
      <c r="CZ10" s="108">
        <v>329</v>
      </c>
      <c r="DA10" s="108">
        <v>211</v>
      </c>
      <c r="DB10" s="108">
        <v>342</v>
      </c>
      <c r="DC10" s="108">
        <v>0</v>
      </c>
      <c r="DD10" s="108">
        <v>0</v>
      </c>
      <c r="DE10" s="108">
        <v>0</v>
      </c>
      <c r="DF10" s="108">
        <v>0</v>
      </c>
      <c r="DG10" s="108">
        <v>0</v>
      </c>
      <c r="DH10" s="108">
        <v>26976</v>
      </c>
    </row>
    <row r="11" spans="1:112" s="16" customFormat="1" x14ac:dyDescent="0.3">
      <c r="A11" s="24">
        <v>10</v>
      </c>
      <c r="B11" s="24" t="s">
        <v>87</v>
      </c>
      <c r="C11" s="6">
        <v>99418</v>
      </c>
      <c r="D11" s="105">
        <v>0.12194652251615744</v>
      </c>
      <c r="E11" s="105">
        <v>8.2003158381781969</v>
      </c>
      <c r="F11" s="6">
        <v>12195</v>
      </c>
      <c r="G11" s="6">
        <v>950</v>
      </c>
      <c r="H11" s="6">
        <v>734</v>
      </c>
      <c r="I11" s="6">
        <v>24</v>
      </c>
      <c r="J11" s="6">
        <v>6</v>
      </c>
      <c r="K11" s="6">
        <v>6</v>
      </c>
      <c r="L11" s="6">
        <v>8</v>
      </c>
      <c r="M11" s="6">
        <v>4</v>
      </c>
      <c r="N11" s="6">
        <f t="shared" si="1"/>
        <v>48</v>
      </c>
      <c r="O11" s="6">
        <v>2472</v>
      </c>
      <c r="P11" s="6">
        <v>304</v>
      </c>
      <c r="Q11" s="6">
        <v>30</v>
      </c>
      <c r="R11" s="6">
        <v>820</v>
      </c>
      <c r="S11" s="6">
        <v>165</v>
      </c>
      <c r="T11" s="6">
        <v>241</v>
      </c>
      <c r="U11" s="6">
        <v>49</v>
      </c>
      <c r="V11" s="6">
        <v>804</v>
      </c>
      <c r="W11" s="6">
        <v>501</v>
      </c>
      <c r="X11" s="6">
        <v>1305</v>
      </c>
      <c r="Y11" s="6">
        <v>1</v>
      </c>
      <c r="Z11" s="6">
        <v>8</v>
      </c>
      <c r="AA11" s="6">
        <v>464</v>
      </c>
      <c r="AB11" s="6">
        <v>604</v>
      </c>
      <c r="AC11" s="6">
        <v>0</v>
      </c>
      <c r="AD11" s="6">
        <v>18</v>
      </c>
      <c r="AE11" s="6">
        <v>30</v>
      </c>
      <c r="AF11" s="6">
        <f t="shared" si="2"/>
        <v>1125</v>
      </c>
      <c r="AG11" s="106">
        <v>59.83</v>
      </c>
      <c r="AH11" s="106" t="s">
        <v>5</v>
      </c>
      <c r="AI11" s="106">
        <v>159573.1321079474</v>
      </c>
      <c r="AJ11" s="106">
        <v>25433.129829842055</v>
      </c>
      <c r="AK11" s="106">
        <f t="shared" si="0"/>
        <v>0.15938228130182436</v>
      </c>
      <c r="AL11" s="107">
        <v>0.78878899999999996</v>
      </c>
      <c r="AM11" s="107"/>
      <c r="AN11" s="108">
        <v>63391</v>
      </c>
      <c r="AO11" s="108">
        <v>13388.876501000002</v>
      </c>
      <c r="AP11" s="108">
        <v>73</v>
      </c>
      <c r="AQ11" s="108">
        <v>0</v>
      </c>
      <c r="AR11" s="108">
        <v>153</v>
      </c>
      <c r="AS11" s="108">
        <v>1</v>
      </c>
      <c r="AT11" s="108">
        <v>18</v>
      </c>
      <c r="AU11" s="108">
        <v>14</v>
      </c>
      <c r="AV11" s="108">
        <v>101</v>
      </c>
      <c r="AW11" s="108">
        <v>161</v>
      </c>
      <c r="AX11" s="108">
        <v>199</v>
      </c>
      <c r="AY11" s="108">
        <v>360</v>
      </c>
      <c r="AZ11" s="108">
        <v>60580</v>
      </c>
      <c r="BA11" s="108">
        <v>2811</v>
      </c>
      <c r="BB11" s="108">
        <v>63391</v>
      </c>
      <c r="BC11" s="108">
        <v>243</v>
      </c>
      <c r="BD11" s="108">
        <v>63634</v>
      </c>
      <c r="BE11" s="108">
        <v>35</v>
      </c>
      <c r="BF11" s="108">
        <v>255</v>
      </c>
      <c r="BG11" s="108">
        <v>290</v>
      </c>
      <c r="BH11" s="108">
        <v>509</v>
      </c>
      <c r="BI11" s="108">
        <v>1542</v>
      </c>
      <c r="BJ11" s="108">
        <v>3562</v>
      </c>
      <c r="BK11" s="108">
        <v>4145</v>
      </c>
      <c r="BL11" s="108">
        <v>4457</v>
      </c>
      <c r="BM11" s="108">
        <v>4609</v>
      </c>
      <c r="BN11" s="108">
        <v>4963</v>
      </c>
      <c r="BO11" s="108">
        <v>5173</v>
      </c>
      <c r="BP11" s="108">
        <v>6224</v>
      </c>
      <c r="BQ11" s="108">
        <v>5772</v>
      </c>
      <c r="BR11" s="108">
        <v>5453</v>
      </c>
      <c r="BS11" s="108">
        <v>5119</v>
      </c>
      <c r="BT11" s="108">
        <v>4980</v>
      </c>
      <c r="BU11" s="108">
        <v>4559</v>
      </c>
      <c r="BV11" s="108">
        <v>0</v>
      </c>
      <c r="BW11" s="108">
        <v>0</v>
      </c>
      <c r="BX11" s="108">
        <v>137</v>
      </c>
      <c r="BY11" s="108">
        <v>41</v>
      </c>
      <c r="BZ11" s="108">
        <v>100</v>
      </c>
      <c r="CA11" s="108">
        <v>513</v>
      </c>
      <c r="CB11" s="108">
        <v>664</v>
      </c>
      <c r="CC11" s="108">
        <v>591</v>
      </c>
      <c r="CD11" s="108">
        <v>407</v>
      </c>
      <c r="CE11" s="108">
        <v>63520</v>
      </c>
      <c r="CF11" s="108">
        <v>1851</v>
      </c>
      <c r="CG11" s="108">
        <v>2858</v>
      </c>
      <c r="CH11" s="108">
        <v>4125</v>
      </c>
      <c r="CI11" s="108">
        <v>4630</v>
      </c>
      <c r="CJ11" s="108">
        <v>4454</v>
      </c>
      <c r="CK11" s="108">
        <v>4905</v>
      </c>
      <c r="CL11" s="108">
        <v>4695</v>
      </c>
      <c r="CM11" s="108">
        <v>4895</v>
      </c>
      <c r="CN11" s="108">
        <v>5217</v>
      </c>
      <c r="CO11" s="108">
        <v>4900</v>
      </c>
      <c r="CP11" s="108">
        <v>4762</v>
      </c>
      <c r="CQ11" s="108">
        <v>4790</v>
      </c>
      <c r="CR11" s="108">
        <v>4617</v>
      </c>
      <c r="CS11" s="108">
        <v>4342</v>
      </c>
      <c r="CT11" s="108">
        <v>0</v>
      </c>
      <c r="CU11" s="108">
        <v>0</v>
      </c>
      <c r="CV11" s="108">
        <v>58</v>
      </c>
      <c r="CW11" s="108">
        <v>15</v>
      </c>
      <c r="CX11" s="108">
        <v>41</v>
      </c>
      <c r="CY11" s="108">
        <v>554</v>
      </c>
      <c r="CZ11" s="108">
        <v>949</v>
      </c>
      <c r="DA11" s="108">
        <v>627</v>
      </c>
      <c r="DB11" s="108">
        <v>969</v>
      </c>
      <c r="DC11" s="108">
        <v>100</v>
      </c>
      <c r="DD11" s="108">
        <v>0</v>
      </c>
      <c r="DE11" s="108">
        <v>0</v>
      </c>
      <c r="DF11" s="108">
        <v>0</v>
      </c>
      <c r="DG11" s="108">
        <v>58</v>
      </c>
      <c r="DH11" s="108">
        <v>64412</v>
      </c>
    </row>
    <row r="12" spans="1:112" s="16" customFormat="1" x14ac:dyDescent="0.3">
      <c r="A12" s="24">
        <v>11</v>
      </c>
      <c r="B12" s="24" t="s">
        <v>86</v>
      </c>
      <c r="C12" s="6">
        <v>288728</v>
      </c>
      <c r="D12" s="105">
        <v>0.24215606186919306</v>
      </c>
      <c r="E12" s="105">
        <v>4.1295683134299406</v>
      </c>
      <c r="F12" s="6">
        <v>24216</v>
      </c>
      <c r="G12" s="6">
        <v>59.5</v>
      </c>
      <c r="H12" s="6">
        <v>1073</v>
      </c>
      <c r="I12" s="6">
        <v>47</v>
      </c>
      <c r="J12" s="6">
        <v>18</v>
      </c>
      <c r="K12" s="6">
        <v>7</v>
      </c>
      <c r="L12" s="6">
        <v>15</v>
      </c>
      <c r="M12" s="6">
        <v>7</v>
      </c>
      <c r="N12" s="6">
        <f t="shared" si="1"/>
        <v>94</v>
      </c>
      <c r="O12" s="6">
        <v>21908</v>
      </c>
      <c r="P12" s="6">
        <v>76</v>
      </c>
      <c r="Q12" s="6">
        <v>48</v>
      </c>
      <c r="R12" s="6">
        <v>1450</v>
      </c>
      <c r="S12" s="6">
        <v>352</v>
      </c>
      <c r="T12" s="6">
        <v>355</v>
      </c>
      <c r="U12" s="6">
        <v>124</v>
      </c>
      <c r="V12" s="6">
        <v>1256</v>
      </c>
      <c r="W12" s="6">
        <v>1073</v>
      </c>
      <c r="X12" s="6">
        <v>2329</v>
      </c>
      <c r="Y12" s="6">
        <v>3</v>
      </c>
      <c r="Z12" s="6">
        <v>15</v>
      </c>
      <c r="AA12" s="6">
        <v>429</v>
      </c>
      <c r="AB12" s="6">
        <v>610</v>
      </c>
      <c r="AC12" s="6">
        <v>6</v>
      </c>
      <c r="AD12" s="6">
        <v>8</v>
      </c>
      <c r="AE12" s="6">
        <v>37</v>
      </c>
      <c r="AF12" s="6">
        <f t="shared" si="2"/>
        <v>1108</v>
      </c>
      <c r="AG12" s="106">
        <v>55.9</v>
      </c>
      <c r="AH12" s="106">
        <v>40.57</v>
      </c>
      <c r="AI12" s="106">
        <v>241829.78094009819</v>
      </c>
      <c r="AJ12" s="106">
        <v>42677.050337369765</v>
      </c>
      <c r="AK12" s="106">
        <f t="shared" si="0"/>
        <v>0.17647557786913337</v>
      </c>
      <c r="AL12" s="107">
        <v>0.79932100000000006</v>
      </c>
      <c r="AM12" s="107">
        <v>0.64599999999999991</v>
      </c>
      <c r="AN12" s="108">
        <v>72748</v>
      </c>
      <c r="AO12" s="108">
        <v>14598.995891999995</v>
      </c>
      <c r="AP12" s="108">
        <v>84</v>
      </c>
      <c r="AQ12" s="108">
        <v>0</v>
      </c>
      <c r="AR12" s="108">
        <v>179</v>
      </c>
      <c r="AS12" s="108">
        <v>56</v>
      </c>
      <c r="AT12" s="108">
        <v>27</v>
      </c>
      <c r="AU12" s="108">
        <v>21</v>
      </c>
      <c r="AV12" s="108">
        <v>95</v>
      </c>
      <c r="AW12" s="108">
        <v>219</v>
      </c>
      <c r="AX12" s="108">
        <v>243</v>
      </c>
      <c r="AY12" s="108">
        <v>462</v>
      </c>
      <c r="AZ12" s="108">
        <v>70189</v>
      </c>
      <c r="BA12" s="108">
        <v>2559</v>
      </c>
      <c r="BB12" s="108">
        <v>72748</v>
      </c>
      <c r="BC12" s="108">
        <v>3061</v>
      </c>
      <c r="BD12" s="108">
        <v>75809</v>
      </c>
      <c r="BE12" s="108">
        <v>30</v>
      </c>
      <c r="BF12" s="108">
        <v>355</v>
      </c>
      <c r="BG12" s="108">
        <v>385</v>
      </c>
      <c r="BH12" s="108">
        <v>689</v>
      </c>
      <c r="BI12" s="108">
        <v>2355</v>
      </c>
      <c r="BJ12" s="108">
        <v>4669</v>
      </c>
      <c r="BK12" s="108">
        <v>5713</v>
      </c>
      <c r="BL12" s="108">
        <v>5609</v>
      </c>
      <c r="BM12" s="108">
        <v>5954</v>
      </c>
      <c r="BN12" s="108">
        <v>5936</v>
      </c>
      <c r="BO12" s="108">
        <v>5978</v>
      </c>
      <c r="BP12" s="108">
        <v>7415</v>
      </c>
      <c r="BQ12" s="108">
        <v>7095</v>
      </c>
      <c r="BR12" s="108">
        <v>6601</v>
      </c>
      <c r="BS12" s="108">
        <v>6216</v>
      </c>
      <c r="BT12" s="108">
        <v>6238</v>
      </c>
      <c r="BU12" s="108">
        <v>5646</v>
      </c>
      <c r="BV12" s="108">
        <v>0</v>
      </c>
      <c r="BW12" s="108">
        <v>0</v>
      </c>
      <c r="BX12" s="108">
        <v>555</v>
      </c>
      <c r="BY12" s="108">
        <v>27</v>
      </c>
      <c r="BZ12" s="108">
        <v>51</v>
      </c>
      <c r="CA12" s="108">
        <v>196</v>
      </c>
      <c r="CB12" s="108">
        <v>282</v>
      </c>
      <c r="CC12" s="108">
        <v>376</v>
      </c>
      <c r="CD12" s="108">
        <v>98</v>
      </c>
      <c r="CE12" s="108">
        <v>77699</v>
      </c>
      <c r="CF12" s="108">
        <v>3964</v>
      </c>
      <c r="CG12" s="108">
        <v>5699</v>
      </c>
      <c r="CH12" s="108">
        <v>8493</v>
      </c>
      <c r="CI12" s="108">
        <v>9677</v>
      </c>
      <c r="CJ12" s="108">
        <v>9821</v>
      </c>
      <c r="CK12" s="108">
        <v>10386</v>
      </c>
      <c r="CL12" s="108">
        <v>9800</v>
      </c>
      <c r="CM12" s="108">
        <v>9709</v>
      </c>
      <c r="CN12" s="108">
        <v>9076</v>
      </c>
      <c r="CO12" s="108">
        <v>8762</v>
      </c>
      <c r="CP12" s="108">
        <v>8471</v>
      </c>
      <c r="CQ12" s="108">
        <v>8065</v>
      </c>
      <c r="CR12" s="108">
        <v>7768</v>
      </c>
      <c r="CS12" s="108">
        <v>7778</v>
      </c>
      <c r="CT12" s="108">
        <v>0</v>
      </c>
      <c r="CU12" s="108">
        <v>0</v>
      </c>
      <c r="CV12" s="108">
        <v>0</v>
      </c>
      <c r="CW12" s="108">
        <v>79</v>
      </c>
      <c r="CX12" s="108">
        <v>110</v>
      </c>
      <c r="CY12" s="108">
        <v>876</v>
      </c>
      <c r="CZ12" s="108">
        <v>1214</v>
      </c>
      <c r="DA12" s="108">
        <v>1018</v>
      </c>
      <c r="DB12" s="108">
        <v>2993</v>
      </c>
      <c r="DC12" s="108">
        <v>82</v>
      </c>
      <c r="DD12" s="108">
        <v>24</v>
      </c>
      <c r="DE12" s="108">
        <v>0</v>
      </c>
      <c r="DF12" s="108">
        <v>0</v>
      </c>
      <c r="DG12" s="108">
        <v>118</v>
      </c>
      <c r="DH12" s="108">
        <v>123983</v>
      </c>
    </row>
    <row r="13" spans="1:112" s="16" customFormat="1" x14ac:dyDescent="0.3">
      <c r="A13" s="24">
        <v>12</v>
      </c>
      <c r="B13" s="24" t="s">
        <v>85</v>
      </c>
      <c r="C13" s="6">
        <v>36238</v>
      </c>
      <c r="D13" s="105">
        <v>0.26968817444370025</v>
      </c>
      <c r="E13" s="105">
        <v>3.7079860919476793</v>
      </c>
      <c r="F13" s="6">
        <v>26969</v>
      </c>
      <c r="G13" s="6">
        <v>8.4</v>
      </c>
      <c r="H13" s="6">
        <v>121</v>
      </c>
      <c r="I13" s="6">
        <v>8</v>
      </c>
      <c r="J13" s="6">
        <v>1</v>
      </c>
      <c r="K13" s="6">
        <v>4</v>
      </c>
      <c r="L13" s="6">
        <v>1</v>
      </c>
      <c r="M13" s="6">
        <v>2</v>
      </c>
      <c r="N13" s="6">
        <f t="shared" si="1"/>
        <v>16</v>
      </c>
      <c r="O13" s="6">
        <v>1285</v>
      </c>
      <c r="P13" s="6">
        <v>47</v>
      </c>
      <c r="Q13" s="6">
        <v>14</v>
      </c>
      <c r="R13" s="6">
        <v>464</v>
      </c>
      <c r="S13" s="6">
        <v>66</v>
      </c>
      <c r="T13" s="6">
        <v>126</v>
      </c>
      <c r="U13" s="6">
        <v>28</v>
      </c>
      <c r="V13" s="6">
        <v>502</v>
      </c>
      <c r="W13" s="6">
        <v>196</v>
      </c>
      <c r="X13" s="6">
        <v>698</v>
      </c>
      <c r="Y13" s="6">
        <v>0</v>
      </c>
      <c r="Z13" s="6">
        <v>2</v>
      </c>
      <c r="AA13" s="6">
        <v>48</v>
      </c>
      <c r="AB13" s="6">
        <v>38</v>
      </c>
      <c r="AC13" s="6">
        <v>0</v>
      </c>
      <c r="AD13" s="6">
        <v>3</v>
      </c>
      <c r="AE13" s="6">
        <v>0</v>
      </c>
      <c r="AF13" s="6">
        <f t="shared" si="2"/>
        <v>91</v>
      </c>
      <c r="AG13" s="106">
        <v>70.77</v>
      </c>
      <c r="AH13" s="106" t="s">
        <v>5</v>
      </c>
      <c r="AI13" s="106">
        <v>47320.18203583009</v>
      </c>
      <c r="AJ13" s="106">
        <v>5861.331324316996</v>
      </c>
      <c r="AK13" s="106">
        <f t="shared" si="0"/>
        <v>0.12386535875704976</v>
      </c>
      <c r="AL13" s="107">
        <v>0.81228499999999992</v>
      </c>
      <c r="AM13" s="107"/>
      <c r="AN13" s="108">
        <v>12269</v>
      </c>
      <c r="AO13" s="108">
        <v>2303.0753350000009</v>
      </c>
      <c r="AP13" s="108">
        <v>26</v>
      </c>
      <c r="AQ13" s="108">
        <v>0</v>
      </c>
      <c r="AR13" s="108">
        <v>30</v>
      </c>
      <c r="AS13" s="108">
        <v>1</v>
      </c>
      <c r="AT13" s="108">
        <v>5</v>
      </c>
      <c r="AU13" s="108">
        <v>9</v>
      </c>
      <c r="AV13" s="108">
        <v>24</v>
      </c>
      <c r="AW13" s="108">
        <v>53</v>
      </c>
      <c r="AX13" s="108">
        <v>42</v>
      </c>
      <c r="AY13" s="108">
        <v>95</v>
      </c>
      <c r="AZ13" s="108">
        <v>12269</v>
      </c>
      <c r="BA13" s="108"/>
      <c r="BB13" s="108">
        <v>12269</v>
      </c>
      <c r="BC13" s="108"/>
      <c r="BD13" s="108">
        <v>12269</v>
      </c>
      <c r="BE13" s="108">
        <v>10</v>
      </c>
      <c r="BF13" s="108">
        <v>55</v>
      </c>
      <c r="BG13" s="108">
        <v>65</v>
      </c>
      <c r="BH13" s="108">
        <v>255</v>
      </c>
      <c r="BI13" s="108">
        <v>391</v>
      </c>
      <c r="BJ13" s="108">
        <v>663</v>
      </c>
      <c r="BK13" s="108">
        <v>833</v>
      </c>
      <c r="BL13" s="108">
        <v>866</v>
      </c>
      <c r="BM13" s="108">
        <v>949</v>
      </c>
      <c r="BN13" s="108">
        <v>1015</v>
      </c>
      <c r="BO13" s="108">
        <v>1104</v>
      </c>
      <c r="BP13" s="108">
        <v>1272</v>
      </c>
      <c r="BQ13" s="108">
        <v>1035</v>
      </c>
      <c r="BR13" s="108">
        <v>1232</v>
      </c>
      <c r="BS13" s="108">
        <v>939</v>
      </c>
      <c r="BT13" s="108">
        <v>915</v>
      </c>
      <c r="BU13" s="108">
        <v>807</v>
      </c>
      <c r="BV13" s="108">
        <v>0</v>
      </c>
      <c r="BW13" s="108">
        <v>0</v>
      </c>
      <c r="BX13" s="108">
        <v>154</v>
      </c>
      <c r="BY13" s="108">
        <v>0</v>
      </c>
      <c r="BZ13" s="108">
        <v>0</v>
      </c>
      <c r="CA13" s="108">
        <v>0</v>
      </c>
      <c r="CB13" s="108">
        <v>0</v>
      </c>
      <c r="CC13" s="108">
        <v>0</v>
      </c>
      <c r="CD13" s="108">
        <v>0</v>
      </c>
      <c r="CE13" s="108">
        <v>12430</v>
      </c>
      <c r="CF13" s="108">
        <v>352</v>
      </c>
      <c r="CG13" s="108">
        <v>408</v>
      </c>
      <c r="CH13" s="108">
        <v>605</v>
      </c>
      <c r="CI13" s="108">
        <v>559</v>
      </c>
      <c r="CJ13" s="108">
        <v>523</v>
      </c>
      <c r="CK13" s="108">
        <v>623</v>
      </c>
      <c r="CL13" s="108">
        <v>601</v>
      </c>
      <c r="CM13" s="108">
        <v>599</v>
      </c>
      <c r="CN13" s="108">
        <v>650</v>
      </c>
      <c r="CO13" s="108">
        <v>631</v>
      </c>
      <c r="CP13" s="108">
        <v>709</v>
      </c>
      <c r="CQ13" s="108">
        <v>653</v>
      </c>
      <c r="CR13" s="108">
        <v>667</v>
      </c>
      <c r="CS13" s="108">
        <v>602</v>
      </c>
      <c r="CT13" s="108">
        <v>0</v>
      </c>
      <c r="CU13" s="108">
        <v>0</v>
      </c>
      <c r="CV13" s="108">
        <v>0</v>
      </c>
      <c r="CW13" s="108">
        <v>0</v>
      </c>
      <c r="CX13" s="108">
        <v>8</v>
      </c>
      <c r="CY13" s="108">
        <v>154</v>
      </c>
      <c r="CZ13" s="108">
        <v>292</v>
      </c>
      <c r="DA13" s="108">
        <v>156</v>
      </c>
      <c r="DB13" s="108">
        <v>357</v>
      </c>
      <c r="DC13" s="108">
        <v>0</v>
      </c>
      <c r="DD13" s="108">
        <v>0</v>
      </c>
      <c r="DE13" s="108">
        <v>0</v>
      </c>
      <c r="DF13" s="108">
        <v>0</v>
      </c>
      <c r="DG13" s="108">
        <v>0</v>
      </c>
      <c r="DH13" s="108">
        <v>9149</v>
      </c>
    </row>
    <row r="14" spans="1:112" s="16" customFormat="1" x14ac:dyDescent="0.3">
      <c r="A14" s="24">
        <v>13</v>
      </c>
      <c r="B14" s="24" t="s">
        <v>84</v>
      </c>
      <c r="C14" s="6">
        <v>60982</v>
      </c>
      <c r="D14" s="105">
        <v>0.41070298083269352</v>
      </c>
      <c r="E14" s="105">
        <v>2.4348496277590108</v>
      </c>
      <c r="F14" s="6">
        <v>41070</v>
      </c>
      <c r="G14" s="6">
        <v>1.8</v>
      </c>
      <c r="H14" s="6">
        <v>134</v>
      </c>
      <c r="I14" s="6">
        <v>20</v>
      </c>
      <c r="J14" s="6">
        <v>7</v>
      </c>
      <c r="K14" s="6">
        <v>5</v>
      </c>
      <c r="L14" s="6">
        <v>5</v>
      </c>
      <c r="M14" s="6">
        <v>3</v>
      </c>
      <c r="N14" s="6">
        <f t="shared" si="1"/>
        <v>40</v>
      </c>
      <c r="O14" s="6">
        <v>5301</v>
      </c>
      <c r="P14" s="6">
        <v>177</v>
      </c>
      <c r="Q14" s="6">
        <v>3</v>
      </c>
      <c r="R14" s="6">
        <v>84</v>
      </c>
      <c r="S14" s="6">
        <v>10</v>
      </c>
      <c r="T14" s="6">
        <v>26</v>
      </c>
      <c r="U14" s="6">
        <v>39</v>
      </c>
      <c r="V14" s="6">
        <v>129</v>
      </c>
      <c r="W14" s="6">
        <v>33</v>
      </c>
      <c r="X14" s="6">
        <v>162</v>
      </c>
      <c r="Y14" s="6">
        <v>0</v>
      </c>
      <c r="Z14" s="6">
        <v>1</v>
      </c>
      <c r="AA14" s="6">
        <v>25</v>
      </c>
      <c r="AB14" s="6">
        <v>44</v>
      </c>
      <c r="AC14" s="6">
        <v>0</v>
      </c>
      <c r="AD14" s="6">
        <v>0</v>
      </c>
      <c r="AE14" s="6">
        <v>0</v>
      </c>
      <c r="AF14" s="6">
        <f t="shared" si="2"/>
        <v>70</v>
      </c>
      <c r="AG14" s="106">
        <v>82.44</v>
      </c>
      <c r="AH14" s="106" t="s">
        <v>5</v>
      </c>
      <c r="AI14" s="106">
        <v>25173.156762792354</v>
      </c>
      <c r="AJ14" s="106">
        <v>2325.5734489268975</v>
      </c>
      <c r="AK14" s="106">
        <f t="shared" si="0"/>
        <v>9.2383067838526081E-2</v>
      </c>
      <c r="AL14" s="107">
        <v>0.89843000000000006</v>
      </c>
      <c r="AM14" s="107"/>
      <c r="AN14" s="108">
        <v>3218</v>
      </c>
      <c r="AO14" s="108">
        <v>326.85225999999977</v>
      </c>
      <c r="AP14" s="108">
        <v>11</v>
      </c>
      <c r="AQ14" s="108">
        <v>1</v>
      </c>
      <c r="AR14" s="108">
        <v>10</v>
      </c>
      <c r="AS14" s="108">
        <v>0</v>
      </c>
      <c r="AT14" s="108">
        <v>5</v>
      </c>
      <c r="AU14" s="108">
        <v>2</v>
      </c>
      <c r="AV14" s="108">
        <v>4</v>
      </c>
      <c r="AW14" s="108">
        <v>12</v>
      </c>
      <c r="AX14" s="108">
        <v>21</v>
      </c>
      <c r="AY14" s="108">
        <v>33</v>
      </c>
      <c r="AZ14" s="108">
        <v>3218</v>
      </c>
      <c r="BA14" s="108"/>
      <c r="BB14" s="108">
        <v>3218</v>
      </c>
      <c r="BC14" s="108"/>
      <c r="BD14" s="108">
        <v>3218</v>
      </c>
      <c r="BE14" s="108">
        <v>4</v>
      </c>
      <c r="BF14" s="108">
        <v>75</v>
      </c>
      <c r="BG14" s="108">
        <v>79</v>
      </c>
      <c r="BH14" s="108">
        <v>0</v>
      </c>
      <c r="BI14" s="108">
        <v>61</v>
      </c>
      <c r="BJ14" s="108">
        <v>215</v>
      </c>
      <c r="BK14" s="108">
        <v>250</v>
      </c>
      <c r="BL14" s="108">
        <v>236</v>
      </c>
      <c r="BM14" s="108">
        <v>265</v>
      </c>
      <c r="BN14" s="108">
        <v>244</v>
      </c>
      <c r="BO14" s="108">
        <v>228</v>
      </c>
      <c r="BP14" s="108">
        <v>304</v>
      </c>
      <c r="BQ14" s="108">
        <v>296</v>
      </c>
      <c r="BR14" s="108">
        <v>264</v>
      </c>
      <c r="BS14" s="108">
        <v>279</v>
      </c>
      <c r="BT14" s="108">
        <v>283</v>
      </c>
      <c r="BU14" s="108">
        <v>282</v>
      </c>
      <c r="BV14" s="108">
        <v>0</v>
      </c>
      <c r="BW14" s="108">
        <v>0</v>
      </c>
      <c r="BX14" s="108">
        <v>0</v>
      </c>
      <c r="BY14" s="108">
        <v>21</v>
      </c>
      <c r="BZ14" s="108">
        <v>23</v>
      </c>
      <c r="CA14" s="108">
        <v>77</v>
      </c>
      <c r="CB14" s="108">
        <v>70</v>
      </c>
      <c r="CC14" s="108">
        <v>106</v>
      </c>
      <c r="CD14" s="108">
        <v>19</v>
      </c>
      <c r="CE14" s="108">
        <v>3523</v>
      </c>
      <c r="CF14" s="108">
        <v>781</v>
      </c>
      <c r="CG14" s="108">
        <v>845</v>
      </c>
      <c r="CH14" s="108">
        <v>1044</v>
      </c>
      <c r="CI14" s="108">
        <v>985</v>
      </c>
      <c r="CJ14" s="108">
        <v>1014</v>
      </c>
      <c r="CK14" s="108">
        <v>1021</v>
      </c>
      <c r="CL14" s="108">
        <v>1065</v>
      </c>
      <c r="CM14" s="108">
        <v>1026</v>
      </c>
      <c r="CN14" s="108">
        <v>1119</v>
      </c>
      <c r="CO14" s="108">
        <v>1167</v>
      </c>
      <c r="CP14" s="108">
        <v>1227</v>
      </c>
      <c r="CQ14" s="108">
        <v>1141</v>
      </c>
      <c r="CR14" s="108">
        <v>1257</v>
      </c>
      <c r="CS14" s="108">
        <v>1216</v>
      </c>
      <c r="CT14" s="108">
        <v>0</v>
      </c>
      <c r="CU14" s="108">
        <v>0</v>
      </c>
      <c r="CV14" s="108">
        <v>0</v>
      </c>
      <c r="CW14" s="108">
        <v>0</v>
      </c>
      <c r="CX14" s="108">
        <v>2</v>
      </c>
      <c r="CY14" s="108">
        <v>304</v>
      </c>
      <c r="CZ14" s="108">
        <v>607</v>
      </c>
      <c r="DA14" s="108">
        <v>460</v>
      </c>
      <c r="DB14" s="108">
        <v>812</v>
      </c>
      <c r="DC14" s="108">
        <v>56</v>
      </c>
      <c r="DD14" s="108">
        <v>0</v>
      </c>
      <c r="DE14" s="108">
        <v>0</v>
      </c>
      <c r="DF14" s="108">
        <v>0</v>
      </c>
      <c r="DG14" s="108">
        <v>0</v>
      </c>
      <c r="DH14" s="108">
        <v>17149</v>
      </c>
    </row>
    <row r="15" spans="1:112" s="16" customFormat="1" x14ac:dyDescent="0.3">
      <c r="A15" s="24">
        <v>14</v>
      </c>
      <c r="B15" s="24" t="s">
        <v>83</v>
      </c>
      <c r="C15" s="6">
        <v>7115</v>
      </c>
      <c r="D15" s="105">
        <v>9.5751409692222803E-2</v>
      </c>
      <c r="E15" s="105">
        <v>10.443710470836262</v>
      </c>
      <c r="F15" s="6">
        <v>9575</v>
      </c>
      <c r="G15" s="6">
        <v>0.7</v>
      </c>
      <c r="H15" s="6">
        <v>67</v>
      </c>
      <c r="I15" s="6">
        <v>14</v>
      </c>
      <c r="J15" s="6">
        <v>4</v>
      </c>
      <c r="K15" s="6">
        <v>4</v>
      </c>
      <c r="L15" s="6">
        <v>3</v>
      </c>
      <c r="M15" s="6">
        <v>3</v>
      </c>
      <c r="N15" s="6">
        <f t="shared" si="1"/>
        <v>28</v>
      </c>
      <c r="O15" s="6">
        <v>7196</v>
      </c>
      <c r="P15" s="6">
        <v>78</v>
      </c>
      <c r="Q15" s="6">
        <v>3</v>
      </c>
      <c r="R15" s="6">
        <v>654</v>
      </c>
      <c r="S15" s="6">
        <v>93</v>
      </c>
      <c r="T15" s="6">
        <v>115</v>
      </c>
      <c r="U15" s="6">
        <v>83</v>
      </c>
      <c r="V15" s="6">
        <v>682</v>
      </c>
      <c r="W15" s="6">
        <v>266</v>
      </c>
      <c r="X15" s="6">
        <v>948</v>
      </c>
      <c r="Y15" s="6">
        <v>0</v>
      </c>
      <c r="Z15" s="6">
        <v>11</v>
      </c>
      <c r="AA15" s="6">
        <v>451</v>
      </c>
      <c r="AB15" s="6">
        <v>597</v>
      </c>
      <c r="AC15" s="6">
        <v>43</v>
      </c>
      <c r="AD15" s="6">
        <v>37</v>
      </c>
      <c r="AE15" s="6">
        <v>1</v>
      </c>
      <c r="AF15" s="6">
        <f t="shared" si="2"/>
        <v>1140</v>
      </c>
      <c r="AG15" s="106">
        <v>55.58</v>
      </c>
      <c r="AH15" s="106" t="s">
        <v>5</v>
      </c>
      <c r="AI15" s="106">
        <v>17930.705800630432</v>
      </c>
      <c r="AJ15" s="106">
        <v>2948.05868244259</v>
      </c>
      <c r="AK15" s="106">
        <f t="shared" si="0"/>
        <v>0.16441397874806121</v>
      </c>
      <c r="AL15" s="107">
        <v>0.74199499999999996</v>
      </c>
      <c r="AM15" s="107"/>
      <c r="AN15" s="108">
        <v>10071</v>
      </c>
      <c r="AO15" s="108">
        <v>2598.3683550000005</v>
      </c>
      <c r="AP15" s="108">
        <v>9</v>
      </c>
      <c r="AQ15" s="108">
        <v>0</v>
      </c>
      <c r="AR15" s="108">
        <v>14</v>
      </c>
      <c r="AS15" s="108">
        <v>0</v>
      </c>
      <c r="AT15" s="108">
        <v>6</v>
      </c>
      <c r="AU15" s="108">
        <v>2</v>
      </c>
      <c r="AV15" s="108">
        <v>21</v>
      </c>
      <c r="AW15" s="108">
        <v>20</v>
      </c>
      <c r="AX15" s="108">
        <v>32</v>
      </c>
      <c r="AY15" s="108">
        <v>52</v>
      </c>
      <c r="AZ15" s="108">
        <v>10071</v>
      </c>
      <c r="BA15" s="108"/>
      <c r="BB15" s="108">
        <v>10071</v>
      </c>
      <c r="BC15" s="108"/>
      <c r="BD15" s="108">
        <v>10071</v>
      </c>
      <c r="BE15" s="108">
        <v>9</v>
      </c>
      <c r="BF15" s="108">
        <v>29</v>
      </c>
      <c r="BG15" s="108">
        <v>38</v>
      </c>
      <c r="BH15" s="108">
        <v>124</v>
      </c>
      <c r="BI15" s="108">
        <v>285</v>
      </c>
      <c r="BJ15" s="108">
        <v>618</v>
      </c>
      <c r="BK15" s="108">
        <v>793</v>
      </c>
      <c r="BL15" s="108">
        <v>772</v>
      </c>
      <c r="BM15" s="108">
        <v>788</v>
      </c>
      <c r="BN15" s="108">
        <v>778</v>
      </c>
      <c r="BO15" s="108">
        <v>827</v>
      </c>
      <c r="BP15" s="108">
        <v>1077</v>
      </c>
      <c r="BQ15" s="108">
        <v>880</v>
      </c>
      <c r="BR15" s="108">
        <v>744</v>
      </c>
      <c r="BS15" s="108">
        <v>724</v>
      </c>
      <c r="BT15" s="108">
        <v>629</v>
      </c>
      <c r="BU15" s="108">
        <v>621</v>
      </c>
      <c r="BV15" s="108">
        <v>0</v>
      </c>
      <c r="BW15" s="108">
        <v>0</v>
      </c>
      <c r="BX15" s="108">
        <v>207</v>
      </c>
      <c r="BY15" s="108">
        <v>5</v>
      </c>
      <c r="BZ15" s="108">
        <v>1</v>
      </c>
      <c r="CA15" s="108">
        <v>50</v>
      </c>
      <c r="CB15" s="108">
        <v>25</v>
      </c>
      <c r="CC15" s="108">
        <v>38</v>
      </c>
      <c r="CD15" s="108">
        <v>17</v>
      </c>
      <c r="CE15" s="108">
        <v>10003</v>
      </c>
      <c r="CF15" s="108">
        <v>297</v>
      </c>
      <c r="CG15" s="108">
        <v>409</v>
      </c>
      <c r="CH15" s="108">
        <v>500</v>
      </c>
      <c r="CI15" s="108">
        <v>555</v>
      </c>
      <c r="CJ15" s="108">
        <v>552</v>
      </c>
      <c r="CK15" s="108">
        <v>531</v>
      </c>
      <c r="CL15" s="108">
        <v>556</v>
      </c>
      <c r="CM15" s="108">
        <v>551</v>
      </c>
      <c r="CN15" s="108">
        <v>727</v>
      </c>
      <c r="CO15" s="108">
        <v>725</v>
      </c>
      <c r="CP15" s="108">
        <v>698</v>
      </c>
      <c r="CQ15" s="108">
        <v>733</v>
      </c>
      <c r="CR15" s="108">
        <v>629</v>
      </c>
      <c r="CS15" s="108">
        <v>638</v>
      </c>
      <c r="CT15" s="108">
        <v>0</v>
      </c>
      <c r="CU15" s="108">
        <v>0</v>
      </c>
      <c r="CV15" s="108">
        <v>0</v>
      </c>
      <c r="CW15" s="108">
        <v>0</v>
      </c>
      <c r="CX15" s="108">
        <v>0</v>
      </c>
      <c r="CY15" s="108">
        <v>38</v>
      </c>
      <c r="CZ15" s="108">
        <v>72</v>
      </c>
      <c r="DA15" s="108">
        <v>61</v>
      </c>
      <c r="DB15" s="108">
        <v>79</v>
      </c>
      <c r="DC15" s="108">
        <v>0</v>
      </c>
      <c r="DD15" s="108">
        <v>0</v>
      </c>
      <c r="DE15" s="108">
        <v>0</v>
      </c>
      <c r="DF15" s="108">
        <v>0</v>
      </c>
      <c r="DG15" s="108">
        <v>0</v>
      </c>
      <c r="DH15" s="108">
        <v>8351</v>
      </c>
    </row>
    <row r="16" spans="1:112" s="16" customFormat="1" x14ac:dyDescent="0.3">
      <c r="A16" s="24">
        <v>15</v>
      </c>
      <c r="B16" s="24" t="s">
        <v>82</v>
      </c>
      <c r="C16" s="6">
        <v>11550</v>
      </c>
      <c r="D16" s="105">
        <v>0.14221685916221341</v>
      </c>
      <c r="E16" s="105">
        <v>7.0315151515151513</v>
      </c>
      <c r="F16" s="6">
        <v>14222</v>
      </c>
      <c r="G16" s="6">
        <v>0.3</v>
      </c>
      <c r="H16" s="6">
        <v>73</v>
      </c>
      <c r="I16" s="6">
        <v>8</v>
      </c>
      <c r="J16" s="6">
        <v>0</v>
      </c>
      <c r="K16" s="6">
        <v>1</v>
      </c>
      <c r="L16" s="6">
        <v>2</v>
      </c>
      <c r="M16" s="6">
        <v>5</v>
      </c>
      <c r="N16" s="6">
        <f t="shared" si="1"/>
        <v>16</v>
      </c>
      <c r="O16" s="6">
        <v>970</v>
      </c>
      <c r="P16" s="6">
        <v>108</v>
      </c>
      <c r="Q16" s="6">
        <v>2</v>
      </c>
      <c r="R16" s="6">
        <v>88</v>
      </c>
      <c r="S16" s="6">
        <v>13</v>
      </c>
      <c r="T16" s="6">
        <v>20</v>
      </c>
      <c r="U16" s="6">
        <v>10</v>
      </c>
      <c r="V16" s="6">
        <v>78</v>
      </c>
      <c r="W16" s="6">
        <v>55</v>
      </c>
      <c r="X16" s="6">
        <v>133</v>
      </c>
      <c r="Y16" s="6">
        <v>2</v>
      </c>
      <c r="Z16" s="6">
        <v>3</v>
      </c>
      <c r="AA16" s="6">
        <v>82</v>
      </c>
      <c r="AB16" s="6">
        <v>111</v>
      </c>
      <c r="AC16" s="6">
        <v>2</v>
      </c>
      <c r="AD16" s="6">
        <v>0</v>
      </c>
      <c r="AE16" s="6">
        <v>0</v>
      </c>
      <c r="AF16" s="6">
        <f t="shared" si="2"/>
        <v>200</v>
      </c>
      <c r="AG16" s="106">
        <v>59.15</v>
      </c>
      <c r="AH16" s="106" t="s">
        <v>5</v>
      </c>
      <c r="AI16" s="106">
        <v>20366.003059968396</v>
      </c>
      <c r="AJ16" s="106">
        <v>3781.3547277828961</v>
      </c>
      <c r="AK16" s="106">
        <f t="shared" si="0"/>
        <v>0.1856699479347306</v>
      </c>
      <c r="AL16" s="107">
        <v>0.77845900000000001</v>
      </c>
      <c r="AM16" s="107"/>
      <c r="AN16" s="108">
        <v>9857</v>
      </c>
      <c r="AO16" s="108">
        <v>2183.7296369999999</v>
      </c>
      <c r="AP16" s="108">
        <v>7</v>
      </c>
      <c r="AQ16" s="108">
        <v>0</v>
      </c>
      <c r="AR16" s="108">
        <v>21</v>
      </c>
      <c r="AS16" s="108">
        <v>0</v>
      </c>
      <c r="AT16" s="108">
        <v>3</v>
      </c>
      <c r="AU16" s="108">
        <v>5</v>
      </c>
      <c r="AV16" s="108">
        <v>43</v>
      </c>
      <c r="AW16" s="108">
        <v>24</v>
      </c>
      <c r="AX16" s="108">
        <v>55</v>
      </c>
      <c r="AY16" s="108">
        <v>79</v>
      </c>
      <c r="AZ16" s="108">
        <v>9857</v>
      </c>
      <c r="BA16" s="108"/>
      <c r="BB16" s="108">
        <v>9857</v>
      </c>
      <c r="BC16" s="108"/>
      <c r="BD16" s="108">
        <v>9857</v>
      </c>
      <c r="BE16" s="108">
        <v>5</v>
      </c>
      <c r="BF16" s="108">
        <v>39</v>
      </c>
      <c r="BG16" s="108">
        <v>44</v>
      </c>
      <c r="BH16" s="108">
        <v>140</v>
      </c>
      <c r="BI16" s="108">
        <v>386</v>
      </c>
      <c r="BJ16" s="108">
        <v>587</v>
      </c>
      <c r="BK16" s="108">
        <v>709</v>
      </c>
      <c r="BL16" s="108">
        <v>677</v>
      </c>
      <c r="BM16" s="108">
        <v>734</v>
      </c>
      <c r="BN16" s="108">
        <v>726</v>
      </c>
      <c r="BO16" s="108">
        <v>764</v>
      </c>
      <c r="BP16" s="108">
        <v>889</v>
      </c>
      <c r="BQ16" s="108">
        <v>875</v>
      </c>
      <c r="BR16" s="108">
        <v>814</v>
      </c>
      <c r="BS16" s="108">
        <v>747</v>
      </c>
      <c r="BT16" s="108">
        <v>767</v>
      </c>
      <c r="BU16" s="108">
        <v>707</v>
      </c>
      <c r="BV16" s="108">
        <v>66</v>
      </c>
      <c r="BW16" s="108">
        <v>38</v>
      </c>
      <c r="BX16" s="108">
        <v>251</v>
      </c>
      <c r="BY16" s="108">
        <v>0</v>
      </c>
      <c r="BZ16" s="108">
        <v>9</v>
      </c>
      <c r="CA16" s="108">
        <v>40</v>
      </c>
      <c r="CB16" s="108">
        <v>53</v>
      </c>
      <c r="CC16" s="108">
        <v>92</v>
      </c>
      <c r="CD16" s="108">
        <v>38</v>
      </c>
      <c r="CE16" s="108">
        <v>10109</v>
      </c>
      <c r="CF16" s="108">
        <v>380</v>
      </c>
      <c r="CG16" s="108">
        <v>443</v>
      </c>
      <c r="CH16" s="108">
        <v>577</v>
      </c>
      <c r="CI16" s="108">
        <v>484</v>
      </c>
      <c r="CJ16" s="108">
        <v>557</v>
      </c>
      <c r="CK16" s="108">
        <v>547</v>
      </c>
      <c r="CL16" s="108">
        <v>593</v>
      </c>
      <c r="CM16" s="108">
        <v>584</v>
      </c>
      <c r="CN16" s="108">
        <v>716</v>
      </c>
      <c r="CO16" s="108">
        <v>717</v>
      </c>
      <c r="CP16" s="108">
        <v>750</v>
      </c>
      <c r="CQ16" s="108">
        <v>718</v>
      </c>
      <c r="CR16" s="108">
        <v>702</v>
      </c>
      <c r="CS16" s="108">
        <v>685</v>
      </c>
      <c r="CT16" s="108">
        <v>9</v>
      </c>
      <c r="CU16" s="108">
        <v>0</v>
      </c>
      <c r="CV16" s="108">
        <v>0</v>
      </c>
      <c r="CW16" s="108">
        <v>5</v>
      </c>
      <c r="CX16" s="108">
        <v>21</v>
      </c>
      <c r="CY16" s="108">
        <v>313</v>
      </c>
      <c r="CZ16" s="108">
        <v>583</v>
      </c>
      <c r="DA16" s="108">
        <v>709</v>
      </c>
      <c r="DB16" s="108">
        <v>1038</v>
      </c>
      <c r="DC16" s="108">
        <v>0</v>
      </c>
      <c r="DD16" s="108">
        <v>0</v>
      </c>
      <c r="DE16" s="108">
        <v>0</v>
      </c>
      <c r="DF16" s="108">
        <v>0</v>
      </c>
      <c r="DG16" s="108">
        <v>0</v>
      </c>
      <c r="DH16" s="108">
        <v>11131</v>
      </c>
    </row>
    <row r="17" spans="1:112" s="16" customFormat="1" x14ac:dyDescent="0.3">
      <c r="A17" s="24">
        <v>16</v>
      </c>
      <c r="B17" s="24" t="s">
        <v>81</v>
      </c>
      <c r="C17" s="6">
        <v>42164</v>
      </c>
      <c r="D17" s="105">
        <v>0.17091688860243298</v>
      </c>
      <c r="E17" s="105">
        <v>5.8507968883407644</v>
      </c>
      <c r="F17" s="6">
        <v>17092</v>
      </c>
      <c r="G17" s="6">
        <v>5.4</v>
      </c>
      <c r="H17" s="6">
        <v>222</v>
      </c>
      <c r="I17" s="6">
        <v>18</v>
      </c>
      <c r="J17" s="6">
        <v>5</v>
      </c>
      <c r="K17" s="6">
        <v>6</v>
      </c>
      <c r="L17" s="6">
        <v>1</v>
      </c>
      <c r="M17" s="6">
        <v>6</v>
      </c>
      <c r="N17" s="6">
        <f t="shared" si="1"/>
        <v>36</v>
      </c>
      <c r="O17" s="6">
        <v>1004</v>
      </c>
      <c r="P17" s="6">
        <v>362</v>
      </c>
      <c r="Q17" s="6">
        <v>8</v>
      </c>
      <c r="R17" s="6">
        <v>604</v>
      </c>
      <c r="S17" s="6">
        <v>87</v>
      </c>
      <c r="T17" s="6">
        <v>114</v>
      </c>
      <c r="U17" s="6">
        <v>32</v>
      </c>
      <c r="V17" s="6">
        <v>550</v>
      </c>
      <c r="W17" s="6">
        <v>295</v>
      </c>
      <c r="X17" s="6">
        <v>845</v>
      </c>
      <c r="Y17" s="6">
        <v>0</v>
      </c>
      <c r="Z17" s="6">
        <v>2</v>
      </c>
      <c r="AA17" s="6">
        <v>119</v>
      </c>
      <c r="AB17" s="6">
        <v>144</v>
      </c>
      <c r="AC17" s="6">
        <v>0</v>
      </c>
      <c r="AD17" s="6">
        <v>6</v>
      </c>
      <c r="AE17" s="6">
        <v>1</v>
      </c>
      <c r="AF17" s="6">
        <f t="shared" si="2"/>
        <v>272</v>
      </c>
      <c r="AG17" s="106">
        <v>59.52</v>
      </c>
      <c r="AH17" s="106" t="s">
        <v>5</v>
      </c>
      <c r="AI17" s="106">
        <v>42567.873097703545</v>
      </c>
      <c r="AJ17" s="106">
        <v>7690.4309889427841</v>
      </c>
      <c r="AK17" s="106">
        <f t="shared" si="0"/>
        <v>0.18066279636032997</v>
      </c>
      <c r="AL17" s="107">
        <v>0.75985699999999989</v>
      </c>
      <c r="AM17" s="107"/>
      <c r="AN17" s="108">
        <v>23276</v>
      </c>
      <c r="AO17" s="108">
        <v>5589.5684680000022</v>
      </c>
      <c r="AP17" s="108">
        <v>31</v>
      </c>
      <c r="AQ17" s="108">
        <v>0</v>
      </c>
      <c r="AR17" s="108">
        <v>56</v>
      </c>
      <c r="AS17" s="108">
        <v>0</v>
      </c>
      <c r="AT17" s="108">
        <v>11</v>
      </c>
      <c r="AU17" s="108">
        <v>15</v>
      </c>
      <c r="AV17" s="108">
        <v>52</v>
      </c>
      <c r="AW17" s="108">
        <v>64</v>
      </c>
      <c r="AX17" s="108">
        <v>101</v>
      </c>
      <c r="AY17" s="108">
        <v>165</v>
      </c>
      <c r="AZ17" s="108">
        <v>23276</v>
      </c>
      <c r="BA17" s="108"/>
      <c r="BB17" s="108">
        <v>23276</v>
      </c>
      <c r="BC17" s="108"/>
      <c r="BD17" s="108">
        <v>23276</v>
      </c>
      <c r="BE17" s="108">
        <v>15</v>
      </c>
      <c r="BF17" s="108">
        <v>85</v>
      </c>
      <c r="BG17" s="108">
        <v>100</v>
      </c>
      <c r="BH17" s="108">
        <v>428</v>
      </c>
      <c r="BI17" s="108">
        <v>635</v>
      </c>
      <c r="BJ17" s="108">
        <v>1329</v>
      </c>
      <c r="BK17" s="108">
        <v>1652</v>
      </c>
      <c r="BL17" s="108">
        <v>1702</v>
      </c>
      <c r="BM17" s="108">
        <v>1765</v>
      </c>
      <c r="BN17" s="108">
        <v>1908</v>
      </c>
      <c r="BO17" s="108">
        <v>1980</v>
      </c>
      <c r="BP17" s="108">
        <v>2276</v>
      </c>
      <c r="BQ17" s="108">
        <v>2066</v>
      </c>
      <c r="BR17" s="108">
        <v>2024</v>
      </c>
      <c r="BS17" s="108">
        <v>1850</v>
      </c>
      <c r="BT17" s="108">
        <v>1926</v>
      </c>
      <c r="BU17" s="108">
        <v>1746</v>
      </c>
      <c r="BV17" s="108">
        <v>0</v>
      </c>
      <c r="BW17" s="108">
        <v>0</v>
      </c>
      <c r="BX17" s="108">
        <v>168</v>
      </c>
      <c r="BY17" s="108">
        <v>0</v>
      </c>
      <c r="BZ17" s="108">
        <v>0</v>
      </c>
      <c r="CA17" s="108">
        <v>50</v>
      </c>
      <c r="CB17" s="108">
        <v>102</v>
      </c>
      <c r="CC17" s="108">
        <v>131</v>
      </c>
      <c r="CD17" s="108">
        <v>0</v>
      </c>
      <c r="CE17" s="108">
        <v>23738</v>
      </c>
      <c r="CF17" s="108">
        <v>998</v>
      </c>
      <c r="CG17" s="108">
        <v>1268</v>
      </c>
      <c r="CH17" s="108">
        <v>1737</v>
      </c>
      <c r="CI17" s="108">
        <v>1796</v>
      </c>
      <c r="CJ17" s="108">
        <v>1878</v>
      </c>
      <c r="CK17" s="108">
        <v>1928</v>
      </c>
      <c r="CL17" s="108">
        <v>1837</v>
      </c>
      <c r="CM17" s="108">
        <v>1779</v>
      </c>
      <c r="CN17" s="108">
        <v>1645</v>
      </c>
      <c r="CO17" s="108">
        <v>1643</v>
      </c>
      <c r="CP17" s="108">
        <v>1512</v>
      </c>
      <c r="CQ17" s="108">
        <v>1373</v>
      </c>
      <c r="CR17" s="108">
        <v>1320</v>
      </c>
      <c r="CS17" s="108">
        <v>1213</v>
      </c>
      <c r="CT17" s="108">
        <v>0</v>
      </c>
      <c r="CU17" s="108">
        <v>0</v>
      </c>
      <c r="CV17" s="108">
        <v>0</v>
      </c>
      <c r="CW17" s="108">
        <v>0</v>
      </c>
      <c r="CX17" s="108">
        <v>0</v>
      </c>
      <c r="CY17" s="108">
        <v>15</v>
      </c>
      <c r="CZ17" s="108">
        <v>76</v>
      </c>
      <c r="DA17" s="108">
        <v>57</v>
      </c>
      <c r="DB17" s="108">
        <v>95</v>
      </c>
      <c r="DC17" s="108">
        <v>217</v>
      </c>
      <c r="DD17" s="108">
        <v>0</v>
      </c>
      <c r="DE17" s="108">
        <v>0</v>
      </c>
      <c r="DF17" s="108">
        <v>0</v>
      </c>
      <c r="DG17" s="108">
        <v>0</v>
      </c>
      <c r="DH17" s="108">
        <v>22387</v>
      </c>
    </row>
    <row r="18" spans="1:112" s="16" customFormat="1" x14ac:dyDescent="0.3">
      <c r="A18" s="24">
        <v>17</v>
      </c>
      <c r="B18" s="24" t="s">
        <v>80</v>
      </c>
      <c r="C18" s="6">
        <v>7741</v>
      </c>
      <c r="D18" s="105">
        <v>0.42208287895310798</v>
      </c>
      <c r="E18" s="105">
        <v>2.3692029453558971</v>
      </c>
      <c r="F18" s="6">
        <v>42208</v>
      </c>
      <c r="G18" s="6">
        <v>0.1</v>
      </c>
      <c r="H18" s="6">
        <v>17</v>
      </c>
      <c r="I18" s="6">
        <v>10</v>
      </c>
      <c r="J18" s="6">
        <v>2</v>
      </c>
      <c r="K18" s="6">
        <v>3</v>
      </c>
      <c r="L18" s="6">
        <v>0</v>
      </c>
      <c r="M18" s="6">
        <v>5</v>
      </c>
      <c r="N18" s="6">
        <f t="shared" si="1"/>
        <v>20</v>
      </c>
      <c r="O18" s="6">
        <v>734</v>
      </c>
      <c r="P18" s="6">
        <v>181</v>
      </c>
      <c r="Q18" s="6">
        <v>1</v>
      </c>
      <c r="R18" s="6">
        <v>57</v>
      </c>
      <c r="S18" s="6">
        <v>15</v>
      </c>
      <c r="T18" s="6">
        <v>11</v>
      </c>
      <c r="U18" s="6">
        <v>11</v>
      </c>
      <c r="V18" s="6">
        <v>49</v>
      </c>
      <c r="W18" s="6">
        <v>46</v>
      </c>
      <c r="X18" s="6">
        <v>95</v>
      </c>
      <c r="Y18" s="6">
        <v>0</v>
      </c>
      <c r="Z18" s="6">
        <v>1</v>
      </c>
      <c r="AA18" s="6">
        <v>13</v>
      </c>
      <c r="AB18" s="6">
        <v>18</v>
      </c>
      <c r="AC18" s="6">
        <v>0</v>
      </c>
      <c r="AD18" s="6">
        <v>3</v>
      </c>
      <c r="AE18" s="6">
        <v>0</v>
      </c>
      <c r="AF18" s="6">
        <f t="shared" si="2"/>
        <v>35</v>
      </c>
      <c r="AG18" s="106">
        <v>59.05</v>
      </c>
      <c r="AH18" s="106" t="s">
        <v>5</v>
      </c>
      <c r="AI18" s="106">
        <v>4176.232025377798</v>
      </c>
      <c r="AJ18" s="106">
        <v>718.17181862230211</v>
      </c>
      <c r="AK18" s="106">
        <f t="shared" si="0"/>
        <v>0.17196645546946918</v>
      </c>
      <c r="AL18" s="107">
        <v>0.76726499999999997</v>
      </c>
      <c r="AM18" s="107"/>
      <c r="AN18" s="108">
        <v>2801</v>
      </c>
      <c r="AO18" s="108">
        <v>651.89073500000006</v>
      </c>
      <c r="AP18" s="108">
        <v>2</v>
      </c>
      <c r="AQ18" s="108">
        <v>0</v>
      </c>
      <c r="AR18" s="108">
        <v>5</v>
      </c>
      <c r="AS18" s="108">
        <v>0</v>
      </c>
      <c r="AT18" s="108">
        <v>2</v>
      </c>
      <c r="AU18" s="108">
        <v>0</v>
      </c>
      <c r="AV18" s="108">
        <v>5</v>
      </c>
      <c r="AW18" s="108">
        <v>6</v>
      </c>
      <c r="AX18" s="108">
        <v>8</v>
      </c>
      <c r="AY18" s="108">
        <v>14</v>
      </c>
      <c r="AZ18" s="108">
        <v>2801</v>
      </c>
      <c r="BA18" s="108"/>
      <c r="BB18" s="108">
        <v>2801</v>
      </c>
      <c r="BC18" s="108"/>
      <c r="BD18" s="108">
        <v>2801</v>
      </c>
      <c r="BE18" s="108">
        <v>2</v>
      </c>
      <c r="BF18" s="108">
        <v>17</v>
      </c>
      <c r="BG18" s="108">
        <v>19</v>
      </c>
      <c r="BH18" s="108">
        <v>0</v>
      </c>
      <c r="BI18" s="108">
        <v>30</v>
      </c>
      <c r="BJ18" s="108">
        <v>132</v>
      </c>
      <c r="BK18" s="108">
        <v>179</v>
      </c>
      <c r="BL18" s="108">
        <v>167</v>
      </c>
      <c r="BM18" s="108">
        <v>171</v>
      </c>
      <c r="BN18" s="108">
        <v>220</v>
      </c>
      <c r="BO18" s="108">
        <v>222</v>
      </c>
      <c r="BP18" s="108">
        <v>283</v>
      </c>
      <c r="BQ18" s="108">
        <v>208</v>
      </c>
      <c r="BR18" s="108">
        <v>212</v>
      </c>
      <c r="BS18" s="108">
        <v>202</v>
      </c>
      <c r="BT18" s="108">
        <v>181</v>
      </c>
      <c r="BU18" s="108">
        <v>174</v>
      </c>
      <c r="BV18" s="108">
        <v>0</v>
      </c>
      <c r="BW18" s="108">
        <v>0</v>
      </c>
      <c r="BX18" s="108">
        <v>202</v>
      </c>
      <c r="BY18" s="108">
        <v>0</v>
      </c>
      <c r="BZ18" s="108">
        <v>17</v>
      </c>
      <c r="CA18" s="108">
        <v>35</v>
      </c>
      <c r="CB18" s="108">
        <v>46</v>
      </c>
      <c r="CC18" s="108">
        <v>53</v>
      </c>
      <c r="CD18" s="108">
        <v>18</v>
      </c>
      <c r="CE18" s="108">
        <v>2752</v>
      </c>
      <c r="CF18" s="108">
        <v>29</v>
      </c>
      <c r="CG18" s="108">
        <v>75</v>
      </c>
      <c r="CH18" s="108">
        <v>252</v>
      </c>
      <c r="CI18" s="108">
        <v>386</v>
      </c>
      <c r="CJ18" s="108">
        <v>401</v>
      </c>
      <c r="CK18" s="108">
        <v>367</v>
      </c>
      <c r="CL18" s="108">
        <v>402</v>
      </c>
      <c r="CM18" s="108">
        <v>334</v>
      </c>
      <c r="CN18" s="108">
        <v>465</v>
      </c>
      <c r="CO18" s="108">
        <v>436</v>
      </c>
      <c r="CP18" s="108">
        <v>386</v>
      </c>
      <c r="CQ18" s="108">
        <v>385</v>
      </c>
      <c r="CR18" s="108">
        <v>412</v>
      </c>
      <c r="CS18" s="108">
        <v>399</v>
      </c>
      <c r="CT18" s="108">
        <v>0</v>
      </c>
      <c r="CU18" s="108">
        <v>0</v>
      </c>
      <c r="CV18" s="108">
        <v>0</v>
      </c>
      <c r="CW18" s="108">
        <v>0</v>
      </c>
      <c r="CX18" s="108">
        <v>0</v>
      </c>
      <c r="CY18" s="108">
        <v>0</v>
      </c>
      <c r="CZ18" s="108">
        <v>0</v>
      </c>
      <c r="DA18" s="108">
        <v>0</v>
      </c>
      <c r="DB18" s="108">
        <v>0</v>
      </c>
      <c r="DC18" s="108">
        <v>0</v>
      </c>
      <c r="DD18" s="108">
        <v>0</v>
      </c>
      <c r="DE18" s="108">
        <v>0</v>
      </c>
      <c r="DF18" s="108">
        <v>0</v>
      </c>
      <c r="DG18" s="108">
        <v>0</v>
      </c>
      <c r="DH18" s="108">
        <v>4729</v>
      </c>
    </row>
    <row r="19" spans="1:112" s="16" customFormat="1" x14ac:dyDescent="0.3">
      <c r="A19" s="24">
        <v>18</v>
      </c>
      <c r="B19" s="24" t="s">
        <v>79</v>
      </c>
      <c r="C19" s="6">
        <v>54986</v>
      </c>
      <c r="D19" s="105">
        <v>0.15048454677566347</v>
      </c>
      <c r="E19" s="105">
        <v>6.645200596515477</v>
      </c>
      <c r="F19" s="6">
        <v>15048</v>
      </c>
      <c r="G19" s="6">
        <v>9.3000000000000007</v>
      </c>
      <c r="H19" s="6">
        <v>329</v>
      </c>
      <c r="I19" s="6">
        <v>33</v>
      </c>
      <c r="J19" s="6">
        <v>7</v>
      </c>
      <c r="K19" s="6">
        <v>9</v>
      </c>
      <c r="L19" s="6">
        <v>9</v>
      </c>
      <c r="M19" s="6">
        <v>8</v>
      </c>
      <c r="N19" s="6">
        <f t="shared" si="1"/>
        <v>66</v>
      </c>
      <c r="O19" s="6">
        <v>2308</v>
      </c>
      <c r="P19" s="6">
        <v>139</v>
      </c>
      <c r="Q19" s="6">
        <v>16</v>
      </c>
      <c r="R19" s="6">
        <v>764</v>
      </c>
      <c r="S19" s="6">
        <v>119</v>
      </c>
      <c r="T19" s="6">
        <v>226</v>
      </c>
      <c r="U19" s="6">
        <v>48</v>
      </c>
      <c r="V19" s="6">
        <v>711</v>
      </c>
      <c r="W19" s="6">
        <v>462</v>
      </c>
      <c r="X19" s="6">
        <v>1173</v>
      </c>
      <c r="Y19" s="6">
        <v>0</v>
      </c>
      <c r="Z19" s="6">
        <v>2</v>
      </c>
      <c r="AA19" s="6">
        <v>106</v>
      </c>
      <c r="AB19" s="6">
        <v>140</v>
      </c>
      <c r="AC19" s="6">
        <v>0</v>
      </c>
      <c r="AD19" s="6">
        <v>1</v>
      </c>
      <c r="AE19" s="6">
        <v>1</v>
      </c>
      <c r="AF19" s="6">
        <f t="shared" si="2"/>
        <v>250</v>
      </c>
      <c r="AG19" s="106">
        <v>42.27</v>
      </c>
      <c r="AH19" s="106" t="s">
        <v>5</v>
      </c>
      <c r="AI19" s="106">
        <v>68304.293916015187</v>
      </c>
      <c r="AJ19" s="106">
        <v>15394.780046605943</v>
      </c>
      <c r="AK19" s="106">
        <f t="shared" si="0"/>
        <v>0.22538524540689756</v>
      </c>
      <c r="AL19" s="107">
        <v>0.67916799999999999</v>
      </c>
      <c r="AM19" s="107"/>
      <c r="AN19" s="108">
        <v>57220</v>
      </c>
      <c r="AO19" s="108">
        <v>18358.00704</v>
      </c>
      <c r="AP19" s="108">
        <v>36</v>
      </c>
      <c r="AQ19" s="108">
        <v>0</v>
      </c>
      <c r="AR19" s="108">
        <v>64</v>
      </c>
      <c r="AS19" s="108">
        <v>0</v>
      </c>
      <c r="AT19" s="108">
        <v>20</v>
      </c>
      <c r="AU19" s="108">
        <v>21</v>
      </c>
      <c r="AV19" s="108">
        <v>123</v>
      </c>
      <c r="AW19" s="108">
        <v>120</v>
      </c>
      <c r="AX19" s="108">
        <v>144</v>
      </c>
      <c r="AY19" s="108">
        <v>264</v>
      </c>
      <c r="AZ19" s="108">
        <v>55843</v>
      </c>
      <c r="BA19" s="108">
        <v>1377</v>
      </c>
      <c r="BB19" s="108">
        <v>57220</v>
      </c>
      <c r="BC19" s="108">
        <v>585</v>
      </c>
      <c r="BD19" s="108">
        <v>57805</v>
      </c>
      <c r="BE19" s="108">
        <v>28</v>
      </c>
      <c r="BF19" s="108">
        <v>84</v>
      </c>
      <c r="BG19" s="108">
        <v>112</v>
      </c>
      <c r="BH19" s="108">
        <v>810</v>
      </c>
      <c r="BI19" s="108">
        <v>1945</v>
      </c>
      <c r="BJ19" s="108">
        <v>3678</v>
      </c>
      <c r="BK19" s="108">
        <v>4307</v>
      </c>
      <c r="BL19" s="108">
        <v>4459</v>
      </c>
      <c r="BM19" s="108">
        <v>4509</v>
      </c>
      <c r="BN19" s="108">
        <v>4878</v>
      </c>
      <c r="BO19" s="108">
        <v>4770</v>
      </c>
      <c r="BP19" s="108">
        <v>5429</v>
      </c>
      <c r="BQ19" s="108">
        <v>4985</v>
      </c>
      <c r="BR19" s="108">
        <v>4746</v>
      </c>
      <c r="BS19" s="108">
        <v>3667</v>
      </c>
      <c r="BT19" s="108">
        <v>3710</v>
      </c>
      <c r="BU19" s="108">
        <v>3283</v>
      </c>
      <c r="BV19" s="108">
        <v>0</v>
      </c>
      <c r="BW19" s="108">
        <v>0</v>
      </c>
      <c r="BX19" s="108">
        <v>612</v>
      </c>
      <c r="BY19" s="108">
        <v>32</v>
      </c>
      <c r="BZ19" s="108">
        <v>82</v>
      </c>
      <c r="CA19" s="108">
        <v>339</v>
      </c>
      <c r="CB19" s="108">
        <v>463</v>
      </c>
      <c r="CC19" s="108">
        <v>486</v>
      </c>
      <c r="CD19" s="108">
        <v>170</v>
      </c>
      <c r="CE19" s="108">
        <v>57360</v>
      </c>
      <c r="CF19" s="108">
        <v>356</v>
      </c>
      <c r="CG19" s="108">
        <v>905</v>
      </c>
      <c r="CH19" s="108">
        <v>1551</v>
      </c>
      <c r="CI19" s="108">
        <v>1791</v>
      </c>
      <c r="CJ19" s="108">
        <v>1868</v>
      </c>
      <c r="CK19" s="108">
        <v>1899</v>
      </c>
      <c r="CL19" s="108">
        <v>1937</v>
      </c>
      <c r="CM19" s="108">
        <v>1848</v>
      </c>
      <c r="CN19" s="108">
        <v>2065</v>
      </c>
      <c r="CO19" s="108">
        <v>1867</v>
      </c>
      <c r="CP19" s="108">
        <v>1637</v>
      </c>
      <c r="CQ19" s="108">
        <v>1538</v>
      </c>
      <c r="CR19" s="108">
        <v>1360</v>
      </c>
      <c r="CS19" s="108">
        <v>1268</v>
      </c>
      <c r="CT19" s="108">
        <v>0</v>
      </c>
      <c r="CU19" s="108">
        <v>0</v>
      </c>
      <c r="CV19" s="108">
        <v>0</v>
      </c>
      <c r="CW19" s="108">
        <v>0</v>
      </c>
      <c r="CX19" s="108">
        <v>34</v>
      </c>
      <c r="CY19" s="108">
        <v>314</v>
      </c>
      <c r="CZ19" s="108">
        <v>511</v>
      </c>
      <c r="DA19" s="108">
        <v>554</v>
      </c>
      <c r="DB19" s="108">
        <v>985</v>
      </c>
      <c r="DC19" s="108">
        <v>38</v>
      </c>
      <c r="DD19" s="108">
        <v>0</v>
      </c>
      <c r="DE19" s="108">
        <v>0</v>
      </c>
      <c r="DF19" s="108">
        <v>0</v>
      </c>
      <c r="DG19" s="108">
        <v>22</v>
      </c>
      <c r="DH19" s="108">
        <v>24348</v>
      </c>
    </row>
    <row r="20" spans="1:112" s="16" customFormat="1" x14ac:dyDescent="0.3">
      <c r="A20" s="24">
        <v>19</v>
      </c>
      <c r="B20" s="24" t="s">
        <v>78</v>
      </c>
      <c r="C20" s="6">
        <v>49903</v>
      </c>
      <c r="D20" s="105">
        <v>8.189949451847961E-2</v>
      </c>
      <c r="E20" s="105">
        <v>12.210087569885578</v>
      </c>
      <c r="F20" s="6">
        <v>8190</v>
      </c>
      <c r="G20" s="6">
        <v>124.3</v>
      </c>
      <c r="H20" s="6">
        <v>548</v>
      </c>
      <c r="I20" s="6">
        <v>28</v>
      </c>
      <c r="J20" s="6">
        <v>2</v>
      </c>
      <c r="K20" s="6">
        <v>20</v>
      </c>
      <c r="L20" s="6">
        <v>2</v>
      </c>
      <c r="M20" s="6">
        <v>4</v>
      </c>
      <c r="N20" s="6">
        <f t="shared" si="1"/>
        <v>56</v>
      </c>
      <c r="O20" s="6">
        <v>13400</v>
      </c>
      <c r="P20" s="6">
        <v>227</v>
      </c>
      <c r="Q20" s="6">
        <v>37</v>
      </c>
      <c r="R20" s="6">
        <v>1767</v>
      </c>
      <c r="S20" s="6">
        <v>472</v>
      </c>
      <c r="T20" s="6">
        <v>453</v>
      </c>
      <c r="U20" s="6">
        <v>139</v>
      </c>
      <c r="V20" s="6">
        <v>1609</v>
      </c>
      <c r="W20" s="6">
        <v>1259</v>
      </c>
      <c r="X20" s="6">
        <v>2868</v>
      </c>
      <c r="Y20" s="6">
        <v>0</v>
      </c>
      <c r="Z20" s="6">
        <v>22</v>
      </c>
      <c r="AA20" s="6">
        <v>599</v>
      </c>
      <c r="AB20" s="6">
        <v>637</v>
      </c>
      <c r="AC20" s="6">
        <v>1</v>
      </c>
      <c r="AD20" s="6">
        <v>23</v>
      </c>
      <c r="AE20" s="6">
        <v>17</v>
      </c>
      <c r="AF20" s="6">
        <f t="shared" si="2"/>
        <v>1299</v>
      </c>
      <c r="AG20" s="106">
        <v>33.479999999999997</v>
      </c>
      <c r="AH20" s="106">
        <v>22.31</v>
      </c>
      <c r="AI20" s="106">
        <v>152376.03516298867</v>
      </c>
      <c r="AJ20" s="106">
        <v>43016.857730276854</v>
      </c>
      <c r="AK20" s="106">
        <f t="shared" si="0"/>
        <v>0.28230723869579605</v>
      </c>
      <c r="AL20" s="107">
        <v>0.66036199999999989</v>
      </c>
      <c r="AM20" s="107">
        <v>0.311</v>
      </c>
      <c r="AN20" s="108">
        <v>95296</v>
      </c>
      <c r="AO20" s="108">
        <v>32366.14284800001</v>
      </c>
      <c r="AP20" s="108">
        <v>40</v>
      </c>
      <c r="AQ20" s="108">
        <v>283</v>
      </c>
      <c r="AR20" s="108">
        <v>74</v>
      </c>
      <c r="AS20" s="108">
        <v>0</v>
      </c>
      <c r="AT20" s="108">
        <v>29</v>
      </c>
      <c r="AU20" s="108">
        <v>51</v>
      </c>
      <c r="AV20" s="108">
        <v>173</v>
      </c>
      <c r="AW20" s="108">
        <v>306</v>
      </c>
      <c r="AX20" s="108">
        <v>344</v>
      </c>
      <c r="AY20" s="108">
        <v>650</v>
      </c>
      <c r="AZ20" s="108">
        <v>89023</v>
      </c>
      <c r="BA20" s="108">
        <v>6273</v>
      </c>
      <c r="BB20" s="108">
        <v>95296</v>
      </c>
      <c r="BC20" s="108">
        <v>445</v>
      </c>
      <c r="BD20" s="108">
        <v>95741</v>
      </c>
      <c r="BE20" s="108">
        <v>46</v>
      </c>
      <c r="BF20" s="108">
        <v>78</v>
      </c>
      <c r="BG20" s="108">
        <v>124</v>
      </c>
      <c r="BH20" s="108">
        <v>1299</v>
      </c>
      <c r="BI20" s="108">
        <v>2400</v>
      </c>
      <c r="BJ20" s="108">
        <v>6141</v>
      </c>
      <c r="BK20" s="108">
        <v>7407</v>
      </c>
      <c r="BL20" s="108">
        <v>7078</v>
      </c>
      <c r="BM20" s="108">
        <v>7216</v>
      </c>
      <c r="BN20" s="108">
        <v>7318</v>
      </c>
      <c r="BO20" s="108">
        <v>7395</v>
      </c>
      <c r="BP20" s="108">
        <v>8145</v>
      </c>
      <c r="BQ20" s="108">
        <v>7292</v>
      </c>
      <c r="BR20" s="108">
        <v>6869</v>
      </c>
      <c r="BS20" s="108">
        <v>5997</v>
      </c>
      <c r="BT20" s="108">
        <v>5424</v>
      </c>
      <c r="BU20" s="108">
        <v>4854</v>
      </c>
      <c r="BV20" s="108">
        <v>0</v>
      </c>
      <c r="BW20" s="108">
        <v>0</v>
      </c>
      <c r="BX20" s="108">
        <v>1384</v>
      </c>
      <c r="BY20" s="108">
        <v>125</v>
      </c>
      <c r="BZ20" s="108">
        <v>205</v>
      </c>
      <c r="CA20" s="108">
        <v>965</v>
      </c>
      <c r="CB20" s="108">
        <v>1336</v>
      </c>
      <c r="CC20" s="108">
        <v>1271</v>
      </c>
      <c r="CD20" s="108">
        <v>341</v>
      </c>
      <c r="CE20" s="108">
        <v>90462</v>
      </c>
      <c r="CF20" s="108">
        <v>291</v>
      </c>
      <c r="CG20" s="108">
        <v>853</v>
      </c>
      <c r="CH20" s="108">
        <v>2157</v>
      </c>
      <c r="CI20" s="108">
        <v>2233</v>
      </c>
      <c r="CJ20" s="108">
        <v>2204</v>
      </c>
      <c r="CK20" s="108">
        <v>2316</v>
      </c>
      <c r="CL20" s="108">
        <v>2132</v>
      </c>
      <c r="CM20" s="108">
        <v>2065</v>
      </c>
      <c r="CN20" s="108">
        <v>1828</v>
      </c>
      <c r="CO20" s="108">
        <v>1694</v>
      </c>
      <c r="CP20" s="108">
        <v>1558</v>
      </c>
      <c r="CQ20" s="108">
        <v>1251</v>
      </c>
      <c r="CR20" s="108">
        <v>1126</v>
      </c>
      <c r="CS20" s="108">
        <v>1007</v>
      </c>
      <c r="CT20" s="108">
        <v>0</v>
      </c>
      <c r="CU20" s="108">
        <v>0</v>
      </c>
      <c r="CV20" s="108">
        <v>0</v>
      </c>
      <c r="CW20" s="108">
        <v>1</v>
      </c>
      <c r="CX20" s="108">
        <v>4</v>
      </c>
      <c r="CY20" s="108">
        <v>86</v>
      </c>
      <c r="CZ20" s="108">
        <v>96</v>
      </c>
      <c r="DA20" s="108">
        <v>57</v>
      </c>
      <c r="DB20" s="108">
        <v>54</v>
      </c>
      <c r="DC20" s="108">
        <v>0</v>
      </c>
      <c r="DD20" s="108">
        <v>0</v>
      </c>
      <c r="DE20" s="108">
        <v>0</v>
      </c>
      <c r="DF20" s="108">
        <v>0</v>
      </c>
      <c r="DG20" s="108">
        <v>0</v>
      </c>
      <c r="DH20" s="108">
        <v>23013</v>
      </c>
    </row>
    <row r="21" spans="1:112" s="16" customFormat="1" x14ac:dyDescent="0.3">
      <c r="A21" s="24">
        <v>20</v>
      </c>
      <c r="B21" s="24" t="s">
        <v>77</v>
      </c>
      <c r="C21" s="6" t="s">
        <v>76</v>
      </c>
      <c r="D21" s="105" t="s">
        <v>76</v>
      </c>
      <c r="E21" s="105" t="s">
        <v>76</v>
      </c>
      <c r="F21" s="6" t="s">
        <v>76</v>
      </c>
      <c r="G21" s="6" t="s">
        <v>76</v>
      </c>
      <c r="H21" s="6" t="s">
        <v>76</v>
      </c>
      <c r="I21" s="6" t="s">
        <v>76</v>
      </c>
      <c r="J21" s="6" t="s">
        <v>76</v>
      </c>
      <c r="K21" s="6" t="s">
        <v>76</v>
      </c>
      <c r="L21" s="6" t="s">
        <v>76</v>
      </c>
      <c r="M21" s="6" t="s">
        <v>76</v>
      </c>
      <c r="N21" s="6">
        <f t="shared" si="1"/>
        <v>0</v>
      </c>
      <c r="O21" s="6" t="s">
        <v>76</v>
      </c>
      <c r="P21" s="6">
        <v>0</v>
      </c>
      <c r="Q21" s="6"/>
      <c r="R21" s="6">
        <v>8</v>
      </c>
      <c r="S21" s="6">
        <v>2</v>
      </c>
      <c r="T21" s="6">
        <v>1</v>
      </c>
      <c r="U21" s="6">
        <v>1</v>
      </c>
      <c r="V21" s="6">
        <v>4</v>
      </c>
      <c r="W21" s="6">
        <v>8</v>
      </c>
      <c r="X21" s="6">
        <v>12</v>
      </c>
      <c r="Y21" s="6" t="s">
        <v>76</v>
      </c>
      <c r="Z21" s="6" t="s">
        <v>76</v>
      </c>
      <c r="AA21" s="6" t="s">
        <v>76</v>
      </c>
      <c r="AB21" s="6" t="s">
        <v>76</v>
      </c>
      <c r="AC21" s="6" t="s">
        <v>76</v>
      </c>
      <c r="AD21" s="6" t="s">
        <v>76</v>
      </c>
      <c r="AE21" s="6" t="s">
        <v>76</v>
      </c>
      <c r="AF21" s="6">
        <f t="shared" si="2"/>
        <v>0</v>
      </c>
      <c r="AG21" s="106" t="s">
        <v>5</v>
      </c>
      <c r="AH21" s="106">
        <v>29.73</v>
      </c>
      <c r="AI21" s="106">
        <v>191.0000000000002</v>
      </c>
      <c r="AJ21" s="106">
        <v>58.000000000000036</v>
      </c>
      <c r="AK21" s="106">
        <f t="shared" si="0"/>
        <v>0.30366492146596846</v>
      </c>
      <c r="AL21" s="107"/>
      <c r="AM21" s="107">
        <v>0.39600000000000002</v>
      </c>
      <c r="AN21" s="108">
        <v>741</v>
      </c>
      <c r="AO21" s="108">
        <v>447.56399999999996</v>
      </c>
      <c r="AP21" s="108">
        <v>0</v>
      </c>
      <c r="AQ21" s="108">
        <v>0</v>
      </c>
      <c r="AR21" s="108">
        <v>1</v>
      </c>
      <c r="AS21" s="108">
        <v>0</v>
      </c>
      <c r="AT21" s="108">
        <v>1</v>
      </c>
      <c r="AU21" s="108">
        <v>0</v>
      </c>
      <c r="AV21" s="108">
        <v>20</v>
      </c>
      <c r="AW21" s="108">
        <v>11</v>
      </c>
      <c r="AX21" s="108">
        <v>11</v>
      </c>
      <c r="AY21" s="108">
        <v>22</v>
      </c>
      <c r="AZ21" s="108">
        <v>741</v>
      </c>
      <c r="BA21" s="108"/>
      <c r="BB21" s="108">
        <v>741</v>
      </c>
      <c r="BC21" s="108"/>
      <c r="BD21" s="108">
        <v>741</v>
      </c>
      <c r="BE21" s="108">
        <v>2</v>
      </c>
      <c r="BF21" s="108">
        <v>0</v>
      </c>
      <c r="BG21" s="108">
        <v>2</v>
      </c>
      <c r="BH21" s="108">
        <v>0</v>
      </c>
      <c r="BI21" s="108">
        <v>25</v>
      </c>
      <c r="BJ21" s="108">
        <v>43</v>
      </c>
      <c r="BK21" s="108">
        <v>42</v>
      </c>
      <c r="BL21" s="108">
        <v>52</v>
      </c>
      <c r="BM21" s="108">
        <v>44</v>
      </c>
      <c r="BN21" s="108">
        <v>53</v>
      </c>
      <c r="BO21" s="108">
        <v>51</v>
      </c>
      <c r="BP21" s="108">
        <v>64</v>
      </c>
      <c r="BQ21" s="108">
        <v>65</v>
      </c>
      <c r="BR21" s="108">
        <v>52</v>
      </c>
      <c r="BS21" s="108">
        <v>49</v>
      </c>
      <c r="BT21" s="108">
        <v>63</v>
      </c>
      <c r="BU21" s="108">
        <v>45</v>
      </c>
      <c r="BV21" s="108">
        <v>0</v>
      </c>
      <c r="BW21" s="108">
        <v>0</v>
      </c>
      <c r="BX21" s="108">
        <v>23</v>
      </c>
      <c r="BY21" s="108">
        <v>0</v>
      </c>
      <c r="BZ21" s="108">
        <v>5</v>
      </c>
      <c r="CA21" s="108">
        <v>9</v>
      </c>
      <c r="CB21" s="108">
        <v>19</v>
      </c>
      <c r="CC21" s="108">
        <v>34</v>
      </c>
      <c r="CD21" s="108">
        <v>15</v>
      </c>
      <c r="CE21" s="108">
        <v>753</v>
      </c>
      <c r="CF21" s="108" t="s">
        <v>76</v>
      </c>
      <c r="CG21" s="108" t="s">
        <v>76</v>
      </c>
      <c r="CH21" s="108" t="s">
        <v>76</v>
      </c>
      <c r="CI21" s="108" t="s">
        <v>76</v>
      </c>
      <c r="CJ21" s="108" t="s">
        <v>76</v>
      </c>
      <c r="CK21" s="108" t="s">
        <v>76</v>
      </c>
      <c r="CL21" s="108" t="s">
        <v>76</v>
      </c>
      <c r="CM21" s="108" t="s">
        <v>76</v>
      </c>
      <c r="CN21" s="108" t="s">
        <v>76</v>
      </c>
      <c r="CO21" s="108" t="s">
        <v>76</v>
      </c>
      <c r="CP21" s="108" t="s">
        <v>76</v>
      </c>
      <c r="CQ21" s="108" t="s">
        <v>76</v>
      </c>
      <c r="CR21" s="108" t="s">
        <v>76</v>
      </c>
      <c r="CS21" s="108" t="s">
        <v>76</v>
      </c>
      <c r="CT21" s="108" t="s">
        <v>76</v>
      </c>
      <c r="CU21" s="108" t="s">
        <v>76</v>
      </c>
      <c r="CV21" s="108" t="s">
        <v>76</v>
      </c>
      <c r="CW21" s="108" t="s">
        <v>76</v>
      </c>
      <c r="CX21" s="108" t="s">
        <v>76</v>
      </c>
      <c r="CY21" s="108" t="s">
        <v>76</v>
      </c>
      <c r="CZ21" s="108" t="s">
        <v>76</v>
      </c>
      <c r="DA21" s="108" t="s">
        <v>76</v>
      </c>
      <c r="DB21" s="108" t="s">
        <v>76</v>
      </c>
      <c r="DC21" s="108" t="s">
        <v>76</v>
      </c>
      <c r="DD21" s="108" t="s">
        <v>76</v>
      </c>
      <c r="DE21" s="108" t="s">
        <v>76</v>
      </c>
      <c r="DF21" s="108" t="s">
        <v>76</v>
      </c>
      <c r="DG21" s="108" t="s">
        <v>76</v>
      </c>
      <c r="DH21" s="108" t="s">
        <v>76</v>
      </c>
    </row>
    <row r="22" spans="1:112" s="27" customFormat="1" x14ac:dyDescent="0.3">
      <c r="A22" s="25" t="s">
        <v>5</v>
      </c>
      <c r="B22" s="25" t="s">
        <v>75</v>
      </c>
      <c r="C22" s="26">
        <v>1303572</v>
      </c>
      <c r="D22" s="109">
        <v>0.17228922796484991</v>
      </c>
      <c r="E22" s="109">
        <v>5.8041934009015232</v>
      </c>
      <c r="F22" s="26">
        <v>17229</v>
      </c>
      <c r="G22" s="26">
        <v>731.4</v>
      </c>
      <c r="H22" s="26">
        <v>6810</v>
      </c>
      <c r="I22" s="26">
        <v>432</v>
      </c>
      <c r="J22" s="26">
        <v>102</v>
      </c>
      <c r="K22" s="26">
        <v>144</v>
      </c>
      <c r="L22" s="26">
        <v>100</v>
      </c>
      <c r="M22" s="26">
        <v>86</v>
      </c>
      <c r="N22" s="6">
        <f>SUM(I22:M22)</f>
        <v>864</v>
      </c>
      <c r="O22" s="26">
        <v>94499</v>
      </c>
      <c r="P22" s="26">
        <v>4883</v>
      </c>
      <c r="Q22" s="26">
        <f t="shared" ref="Q22:AE22" si="3">SUM(Q2:Q21)</f>
        <v>322</v>
      </c>
      <c r="R22" s="26">
        <f t="shared" si="3"/>
        <v>15042</v>
      </c>
      <c r="S22" s="26">
        <f t="shared" si="3"/>
        <v>3449</v>
      </c>
      <c r="T22" s="26">
        <f t="shared" si="3"/>
        <v>3535</v>
      </c>
      <c r="U22" s="26">
        <f t="shared" si="3"/>
        <v>1299</v>
      </c>
      <c r="V22" s="26">
        <f t="shared" si="3"/>
        <v>13729</v>
      </c>
      <c r="W22" s="26">
        <f t="shared" si="3"/>
        <v>9918</v>
      </c>
      <c r="X22" s="26">
        <f t="shared" si="3"/>
        <v>23647</v>
      </c>
      <c r="Y22" s="26">
        <f t="shared" si="3"/>
        <v>16</v>
      </c>
      <c r="Z22" s="26">
        <f t="shared" si="3"/>
        <v>166</v>
      </c>
      <c r="AA22" s="26">
        <f t="shared" si="3"/>
        <v>4661</v>
      </c>
      <c r="AB22" s="26">
        <f t="shared" si="3"/>
        <v>6049</v>
      </c>
      <c r="AC22" s="26">
        <f t="shared" si="3"/>
        <v>147</v>
      </c>
      <c r="AD22" s="26">
        <f t="shared" si="3"/>
        <v>255</v>
      </c>
      <c r="AE22" s="26">
        <f t="shared" si="3"/>
        <v>282</v>
      </c>
      <c r="AF22" s="6">
        <f>SUM(Y22:AE22)</f>
        <v>11576</v>
      </c>
      <c r="AG22" s="106">
        <f>AVERAGE(AG2:AG21)</f>
        <v>54.281052631578945</v>
      </c>
      <c r="AH22" s="106">
        <f>AVERAGE(AH2:AH21)</f>
        <v>30.811249999999994</v>
      </c>
      <c r="AI22" s="106">
        <f>SUM(AI2:AI21)</f>
        <v>1552612.486028763</v>
      </c>
      <c r="AJ22" s="106">
        <f>SUM(AJ2:AJ21)</f>
        <v>323894.99025493523</v>
      </c>
      <c r="AK22" s="106">
        <f t="shared" si="0"/>
        <v>0.20861289804733343</v>
      </c>
      <c r="AL22" s="107">
        <f>AVERAGE(AL2:AL21)</f>
        <v>0.74698573684210512</v>
      </c>
      <c r="AM22" s="107">
        <f>AVERAGE(AM2:AM21)</f>
        <v>0.43874999999999997</v>
      </c>
      <c r="AN22" s="108">
        <f t="shared" ref="AN22:AY22" si="4">SUM(AN2:AN21)</f>
        <v>787189</v>
      </c>
      <c r="AO22" s="108">
        <f t="shared" si="4"/>
        <v>229236.83836800008</v>
      </c>
      <c r="AP22" s="108">
        <f t="shared" si="4"/>
        <v>624</v>
      </c>
      <c r="AQ22" s="108">
        <f t="shared" si="4"/>
        <v>284</v>
      </c>
      <c r="AR22" s="108">
        <f t="shared" si="4"/>
        <v>1150</v>
      </c>
      <c r="AS22" s="108">
        <f t="shared" si="4"/>
        <v>60</v>
      </c>
      <c r="AT22" s="108">
        <f t="shared" si="4"/>
        <v>266</v>
      </c>
      <c r="AU22" s="108">
        <f t="shared" si="4"/>
        <v>249</v>
      </c>
      <c r="AV22" s="108">
        <f t="shared" si="4"/>
        <v>1480</v>
      </c>
      <c r="AW22" s="108">
        <f t="shared" si="4"/>
        <v>2047</v>
      </c>
      <c r="AX22" s="108">
        <f t="shared" si="4"/>
        <v>2066</v>
      </c>
      <c r="AY22" s="108">
        <f t="shared" si="4"/>
        <v>4113</v>
      </c>
      <c r="AZ22" s="108">
        <v>748267</v>
      </c>
      <c r="BA22" s="108">
        <v>38922</v>
      </c>
      <c r="BB22" s="108">
        <v>787189</v>
      </c>
      <c r="BC22" s="108">
        <v>5242</v>
      </c>
      <c r="BD22" s="108">
        <v>792431</v>
      </c>
      <c r="BE22" s="108">
        <v>406</v>
      </c>
      <c r="BF22" s="108">
        <v>1785</v>
      </c>
      <c r="BG22" s="108">
        <v>2191</v>
      </c>
      <c r="BH22" s="108">
        <v>9129</v>
      </c>
      <c r="BI22" s="108">
        <v>22931</v>
      </c>
      <c r="BJ22" s="108">
        <v>48757</v>
      </c>
      <c r="BK22" s="108">
        <v>58706</v>
      </c>
      <c r="BL22" s="108">
        <v>58549</v>
      </c>
      <c r="BM22" s="108">
        <v>60144</v>
      </c>
      <c r="BN22" s="108">
        <v>62604</v>
      </c>
      <c r="BO22" s="108">
        <v>64225</v>
      </c>
      <c r="BP22" s="108">
        <v>75428</v>
      </c>
      <c r="BQ22" s="108">
        <v>67672</v>
      </c>
      <c r="BR22" s="108">
        <v>62822</v>
      </c>
      <c r="BS22" s="108">
        <v>56969</v>
      </c>
      <c r="BT22" s="108">
        <v>55434</v>
      </c>
      <c r="BU22" s="108">
        <v>48883</v>
      </c>
      <c r="BV22" s="108">
        <v>66</v>
      </c>
      <c r="BW22" s="108">
        <v>38</v>
      </c>
      <c r="BX22" s="108">
        <v>7092</v>
      </c>
      <c r="BY22" s="108">
        <v>463</v>
      </c>
      <c r="BZ22" s="108">
        <v>949</v>
      </c>
      <c r="CA22" s="108">
        <v>4668</v>
      </c>
      <c r="CB22" s="108">
        <v>6191</v>
      </c>
      <c r="CC22" s="108">
        <v>6333</v>
      </c>
      <c r="CD22" s="108">
        <v>1999</v>
      </c>
      <c r="CE22" s="108">
        <v>780052</v>
      </c>
      <c r="CF22" s="108">
        <v>16390</v>
      </c>
      <c r="CG22" s="108">
        <v>25303</v>
      </c>
      <c r="CH22" s="108">
        <v>38734</v>
      </c>
      <c r="CI22" s="108">
        <v>42649</v>
      </c>
      <c r="CJ22" s="108">
        <v>43010</v>
      </c>
      <c r="CK22" s="108">
        <v>45780</v>
      </c>
      <c r="CL22" s="108">
        <v>44168</v>
      </c>
      <c r="CM22" s="108">
        <v>43385</v>
      </c>
      <c r="CN22" s="108">
        <v>43074</v>
      </c>
      <c r="CO22" s="108">
        <v>40961</v>
      </c>
      <c r="CP22" s="108">
        <v>39215</v>
      </c>
      <c r="CQ22" s="108">
        <v>36967</v>
      </c>
      <c r="CR22" s="108">
        <v>35433</v>
      </c>
      <c r="CS22" s="108">
        <v>34142</v>
      </c>
      <c r="CT22" s="108">
        <v>188</v>
      </c>
      <c r="CU22" s="108">
        <v>101</v>
      </c>
      <c r="CV22" s="108">
        <v>58</v>
      </c>
      <c r="CW22" s="108">
        <v>114</v>
      </c>
      <c r="CX22" s="108">
        <v>294</v>
      </c>
      <c r="CY22" s="108">
        <v>4451</v>
      </c>
      <c r="CZ22" s="108">
        <v>7787</v>
      </c>
      <c r="DA22" s="108">
        <v>6867</v>
      </c>
      <c r="DB22" s="108">
        <v>12080</v>
      </c>
      <c r="DC22" s="108">
        <v>940</v>
      </c>
      <c r="DD22" s="108">
        <v>24</v>
      </c>
      <c r="DE22" s="108">
        <v>88</v>
      </c>
      <c r="DF22" s="108">
        <v>136</v>
      </c>
      <c r="DG22" s="108">
        <v>198</v>
      </c>
      <c r="DH22" s="108">
        <v>562537</v>
      </c>
    </row>
  </sheetData>
  <pageMargins left="0.7" right="0.7" top="0.75" bottom="0.75" header="0.3" footer="0.3"/>
  <pageSetup orientation="portrait" r:id="rId1"/>
  <ignoredErrors>
    <ignoredError sqref="N2:N22 AF2:AF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5CD2-B288-4D78-9053-64C3E9F77B67}">
  <dimension ref="A1:R91"/>
  <sheetViews>
    <sheetView topLeftCell="A65" workbookViewId="0">
      <selection sqref="A1:R91"/>
    </sheetView>
  </sheetViews>
  <sheetFormatPr baseColWidth="10" defaultColWidth="9.109375" defaultRowHeight="14.4" x14ac:dyDescent="0.3"/>
  <cols>
    <col min="1" max="1" width="11.88671875" style="52" customWidth="1"/>
    <col min="2" max="2" width="49.77734375" style="52" bestFit="1" customWidth="1"/>
    <col min="3" max="18" width="11.88671875" style="52" customWidth="1"/>
    <col min="19" max="16384" width="9.109375" style="52"/>
  </cols>
  <sheetData>
    <row r="1" spans="1:18" s="51" customFormat="1" ht="115.2" x14ac:dyDescent="0.3">
      <c r="A1" s="117" t="s">
        <v>469</v>
      </c>
      <c r="B1" s="117" t="s">
        <v>470</v>
      </c>
      <c r="C1" s="117" t="s">
        <v>471</v>
      </c>
      <c r="D1" s="117" t="s">
        <v>472</v>
      </c>
      <c r="E1" s="117" t="s">
        <v>473</v>
      </c>
      <c r="F1" s="117" t="s">
        <v>474</v>
      </c>
      <c r="G1" s="117" t="s">
        <v>475</v>
      </c>
      <c r="H1" s="117" t="s">
        <v>476</v>
      </c>
      <c r="I1" s="117" t="s">
        <v>477</v>
      </c>
      <c r="J1" s="117" t="s">
        <v>478</v>
      </c>
      <c r="K1" s="117" t="s">
        <v>479</v>
      </c>
      <c r="L1" s="117" t="s">
        <v>480</v>
      </c>
      <c r="M1" s="117" t="s">
        <v>481</v>
      </c>
      <c r="N1" s="117" t="s">
        <v>482</v>
      </c>
      <c r="O1" s="117" t="s">
        <v>483</v>
      </c>
      <c r="P1" s="117" t="s">
        <v>484</v>
      </c>
      <c r="Q1" s="117" t="s">
        <v>485</v>
      </c>
      <c r="R1" s="117" t="s">
        <v>486</v>
      </c>
    </row>
    <row r="2" spans="1:18" x14ac:dyDescent="0.3">
      <c r="A2" s="114">
        <v>11</v>
      </c>
      <c r="B2" s="114" t="s">
        <v>487</v>
      </c>
      <c r="C2" s="115">
        <v>68429.999999999738</v>
      </c>
      <c r="D2" s="115">
        <v>23044.435670902913</v>
      </c>
      <c r="E2" s="115">
        <v>22944.605553545076</v>
      </c>
      <c r="F2" s="116">
        <v>5.8059621717324834</v>
      </c>
      <c r="G2" s="116">
        <v>2.3322712203299618</v>
      </c>
      <c r="H2" s="116">
        <v>4.591954493222052</v>
      </c>
      <c r="I2" s="116">
        <v>17.392255343757508</v>
      </c>
      <c r="J2" s="116">
        <v>36.747863333807565</v>
      </c>
      <c r="K2" s="116">
        <v>50.972028532241424</v>
      </c>
      <c r="L2" s="116">
        <v>2.5467310076678769</v>
      </c>
      <c r="M2" s="116">
        <v>10.539500074424136</v>
      </c>
      <c r="N2" s="116">
        <v>11.752889085228842</v>
      </c>
      <c r="O2" s="116">
        <v>9.0303953114675046</v>
      </c>
      <c r="P2" s="116">
        <v>3.9422526011436592</v>
      </c>
      <c r="Q2" s="116">
        <v>0.14918429038506167</v>
      </c>
      <c r="R2" s="115">
        <v>247262.38000118404</v>
      </c>
    </row>
    <row r="3" spans="1:18" x14ac:dyDescent="0.3">
      <c r="A3" s="114">
        <v>12</v>
      </c>
      <c r="B3" s="114" t="s">
        <v>488</v>
      </c>
      <c r="C3" s="115">
        <v>50037.000000000146</v>
      </c>
      <c r="D3" s="115">
        <v>17423.351405966852</v>
      </c>
      <c r="E3" s="115">
        <v>17352.189155256558</v>
      </c>
      <c r="F3" s="116">
        <v>1.4619383202827876</v>
      </c>
      <c r="G3" s="116">
        <v>1.3647199645776185</v>
      </c>
      <c r="H3" s="116">
        <v>1.1471437455364426</v>
      </c>
      <c r="I3" s="116">
        <v>4.4531934319042135</v>
      </c>
      <c r="J3" s="116">
        <v>62.396830278035701</v>
      </c>
      <c r="K3" s="116">
        <v>48.549813706640464</v>
      </c>
      <c r="L3" s="116">
        <v>1.4733201157552023</v>
      </c>
      <c r="M3" s="116">
        <v>4.5438700121311788</v>
      </c>
      <c r="N3" s="116">
        <v>5.8631292638221009</v>
      </c>
      <c r="O3" s="116">
        <v>2.9026955321767312</v>
      </c>
      <c r="P3" s="116">
        <v>3.0768812862960369</v>
      </c>
      <c r="Q3" s="116">
        <v>0.10671639660389881</v>
      </c>
      <c r="R3" s="115">
        <v>362765.52003236371</v>
      </c>
    </row>
    <row r="4" spans="1:18" x14ac:dyDescent="0.3">
      <c r="A4" s="114">
        <v>13</v>
      </c>
      <c r="B4" s="114" t="s">
        <v>489</v>
      </c>
      <c r="C4" s="115">
        <v>102981.00000000013</v>
      </c>
      <c r="D4" s="115">
        <v>44462.09957095181</v>
      </c>
      <c r="E4" s="115">
        <v>44420.90717095181</v>
      </c>
      <c r="F4" s="116">
        <v>0</v>
      </c>
      <c r="G4" s="116">
        <v>0</v>
      </c>
      <c r="H4" s="116">
        <v>0</v>
      </c>
      <c r="I4" s="116">
        <v>2.849610862342935</v>
      </c>
      <c r="J4" s="116">
        <v>72.288500002132153</v>
      </c>
      <c r="K4" s="116">
        <v>46.83224127277802</v>
      </c>
      <c r="L4" s="116">
        <v>2.3856358875244936</v>
      </c>
      <c r="M4" s="116">
        <v>4.7597831298014786</v>
      </c>
      <c r="N4" s="116">
        <v>5.700879865480772</v>
      </c>
      <c r="O4" s="116">
        <v>3.7168293045773213</v>
      </c>
      <c r="P4" s="116">
        <v>0.78669356205825591</v>
      </c>
      <c r="Q4" s="116">
        <v>7.6459874685318244E-2</v>
      </c>
      <c r="R4" s="115">
        <v>584916.53672875243</v>
      </c>
    </row>
    <row r="5" spans="1:18" x14ac:dyDescent="0.3">
      <c r="A5" s="114">
        <v>18</v>
      </c>
      <c r="B5" s="114" t="s">
        <v>490</v>
      </c>
      <c r="C5" s="115">
        <v>69961.000000000247</v>
      </c>
      <c r="D5" s="115">
        <v>26173.473196037627</v>
      </c>
      <c r="E5" s="115">
        <v>26137.147761837165</v>
      </c>
      <c r="F5" s="116">
        <v>1.0190412063567769</v>
      </c>
      <c r="G5" s="116">
        <v>0</v>
      </c>
      <c r="H5" s="116">
        <v>0</v>
      </c>
      <c r="I5" s="116">
        <v>5.4748306627943002</v>
      </c>
      <c r="J5" s="116">
        <v>64.690939017548189</v>
      </c>
      <c r="K5" s="116">
        <v>46.243475215459299</v>
      </c>
      <c r="L5" s="116">
        <v>0</v>
      </c>
      <c r="M5" s="116">
        <v>4.4350222633812484</v>
      </c>
      <c r="N5" s="116">
        <v>5.2164746992259419</v>
      </c>
      <c r="O5" s="116">
        <v>3.4823411155369994</v>
      </c>
      <c r="P5" s="116">
        <v>0.36635363373741536</v>
      </c>
      <c r="Q5" s="116">
        <v>9.4193013994262262E-2</v>
      </c>
      <c r="R5" s="115">
        <v>395861.1498892479</v>
      </c>
    </row>
    <row r="6" spans="1:18" x14ac:dyDescent="0.3">
      <c r="A6" s="114">
        <v>19</v>
      </c>
      <c r="B6" s="114" t="s">
        <v>491</v>
      </c>
      <c r="C6" s="115">
        <v>121157.99999999977</v>
      </c>
      <c r="D6" s="115">
        <v>44531.234877490606</v>
      </c>
      <c r="E6" s="115">
        <v>44219.558924338809</v>
      </c>
      <c r="F6" s="116">
        <v>0.77725329144529876</v>
      </c>
      <c r="G6" s="116">
        <v>0.36229457694337636</v>
      </c>
      <c r="H6" s="116">
        <v>0.74876718284467936</v>
      </c>
      <c r="I6" s="116">
        <v>3.9657582637929853</v>
      </c>
      <c r="J6" s="116">
        <v>67.143299225202426</v>
      </c>
      <c r="K6" s="116">
        <v>48.27334984418578</v>
      </c>
      <c r="L6" s="116">
        <v>1.5151791789414366</v>
      </c>
      <c r="M6" s="116">
        <v>5.2770556602257734</v>
      </c>
      <c r="N6" s="116">
        <v>6.791137365129412</v>
      </c>
      <c r="O6" s="116">
        <v>3.6547762532134436</v>
      </c>
      <c r="P6" s="116">
        <v>0.54263217793696827</v>
      </c>
      <c r="Q6" s="116">
        <v>9.5251548481422324E-2</v>
      </c>
      <c r="R6" s="115">
        <v>413759.5387669201</v>
      </c>
    </row>
    <row r="7" spans="1:18" x14ac:dyDescent="0.3">
      <c r="A7" s="114">
        <v>21</v>
      </c>
      <c r="B7" s="114" t="s">
        <v>492</v>
      </c>
      <c r="C7" s="115">
        <v>54213.999999999796</v>
      </c>
      <c r="D7" s="115">
        <v>19577.506872994396</v>
      </c>
      <c r="E7" s="115">
        <v>18894.308520431787</v>
      </c>
      <c r="F7" s="116">
        <v>2.4170168265912748</v>
      </c>
      <c r="G7" s="116">
        <v>0.61593522742321216</v>
      </c>
      <c r="H7" s="116">
        <v>0</v>
      </c>
      <c r="I7" s="116">
        <v>4.1621141963777566</v>
      </c>
      <c r="J7" s="116">
        <v>53.011733615545957</v>
      </c>
      <c r="K7" s="116">
        <v>45.437545361467215</v>
      </c>
      <c r="L7" s="116">
        <v>4.1161931961495686</v>
      </c>
      <c r="M7" s="116">
        <v>6.2213284316351354</v>
      </c>
      <c r="N7" s="116">
        <v>7.4164711507858998</v>
      </c>
      <c r="O7" s="116">
        <v>4.7322412715514277</v>
      </c>
      <c r="P7" s="116">
        <v>0.4956969941283339</v>
      </c>
      <c r="Q7" s="116">
        <v>0.10708097264059449</v>
      </c>
      <c r="R7" s="115">
        <v>386928.47152510879</v>
      </c>
    </row>
    <row r="8" spans="1:18" x14ac:dyDescent="0.3">
      <c r="A8" s="114">
        <v>23</v>
      </c>
      <c r="B8" s="114" t="s">
        <v>493</v>
      </c>
      <c r="C8" s="115">
        <v>43553.999999999971</v>
      </c>
      <c r="D8" s="115">
        <v>14379.672684988538</v>
      </c>
      <c r="E8" s="115">
        <v>14349.240778437261</v>
      </c>
      <c r="F8" s="116">
        <v>0.37743509255275476</v>
      </c>
      <c r="G8" s="116">
        <v>0</v>
      </c>
      <c r="H8" s="116">
        <v>1.3899675896395589</v>
      </c>
      <c r="I8" s="116">
        <v>3.0978307411007648</v>
      </c>
      <c r="J8" s="116">
        <v>65.414436769121053</v>
      </c>
      <c r="K8" s="116">
        <v>43.021754192258705</v>
      </c>
      <c r="L8" s="116">
        <v>1.5072381549243292</v>
      </c>
      <c r="M8" s="116">
        <v>3.0454106307869013</v>
      </c>
      <c r="N8" s="116">
        <v>3.6043736722235571</v>
      </c>
      <c r="O8" s="116">
        <v>2.3618950363782547</v>
      </c>
      <c r="P8" s="116">
        <v>0.46970344125967328</v>
      </c>
      <c r="Q8" s="116">
        <v>7.9157394851348123E-2</v>
      </c>
      <c r="R8" s="115">
        <v>427096.4351591231</v>
      </c>
    </row>
    <row r="9" spans="1:18" x14ac:dyDescent="0.3">
      <c r="A9" s="114">
        <v>24</v>
      </c>
      <c r="B9" s="114" t="s">
        <v>494</v>
      </c>
      <c r="C9" s="115">
        <v>93194.999999999985</v>
      </c>
      <c r="D9" s="115">
        <v>39616.378558475568</v>
      </c>
      <c r="E9" s="115">
        <v>39451.082778584692</v>
      </c>
      <c r="F9" s="116">
        <v>1.4437807891347372</v>
      </c>
      <c r="G9" s="116">
        <v>0.88212050309985679</v>
      </c>
      <c r="H9" s="116">
        <v>1.7842864442916171</v>
      </c>
      <c r="I9" s="116">
        <v>5.0045420379931791</v>
      </c>
      <c r="J9" s="116">
        <v>68.524693501097033</v>
      </c>
      <c r="K9" s="116">
        <v>47.858125412112692</v>
      </c>
      <c r="L9" s="116">
        <v>0</v>
      </c>
      <c r="M9" s="116">
        <v>2.3835772954521963</v>
      </c>
      <c r="N9" s="116">
        <v>3.3258975043265422</v>
      </c>
      <c r="O9" s="116">
        <v>1.3517897788251509</v>
      </c>
      <c r="P9" s="116">
        <v>1.0607061042375463</v>
      </c>
      <c r="Q9" s="116">
        <v>8.6529400786836755E-2</v>
      </c>
      <c r="R9" s="115">
        <v>640706.20374298037</v>
      </c>
    </row>
    <row r="10" spans="1:18" x14ac:dyDescent="0.3">
      <c r="A10" s="114">
        <v>26</v>
      </c>
      <c r="B10" s="114" t="s">
        <v>495</v>
      </c>
      <c r="C10" s="115">
        <v>120959.00000000023</v>
      </c>
      <c r="D10" s="115">
        <v>43339.279704303721</v>
      </c>
      <c r="E10" s="115">
        <v>41829.546587203971</v>
      </c>
      <c r="F10" s="116">
        <v>3.2910923490742321</v>
      </c>
      <c r="G10" s="116">
        <v>2.2496404582756995</v>
      </c>
      <c r="H10" s="116">
        <v>2.9785293667229542</v>
      </c>
      <c r="I10" s="116">
        <v>9.6430742373093636</v>
      </c>
      <c r="J10" s="116">
        <v>52.107590477332643</v>
      </c>
      <c r="K10" s="116">
        <v>44.052388192299844</v>
      </c>
      <c r="L10" s="116">
        <v>3.190529444966995</v>
      </c>
      <c r="M10" s="116">
        <v>4.9319367177713636</v>
      </c>
      <c r="N10" s="116">
        <v>4.8744225781843253</v>
      </c>
      <c r="O10" s="116">
        <v>4.9957859699496536</v>
      </c>
      <c r="P10" s="116">
        <v>0.8304978861165716</v>
      </c>
      <c r="Q10" s="116">
        <v>0.1226015159171456</v>
      </c>
      <c r="R10" s="115">
        <v>285945.37359624979</v>
      </c>
    </row>
    <row r="11" spans="1:18" x14ac:dyDescent="0.3">
      <c r="A11" s="114">
        <v>27</v>
      </c>
      <c r="B11" s="114" t="s">
        <v>496</v>
      </c>
      <c r="C11" s="115">
        <v>158989.99999999936</v>
      </c>
      <c r="D11" s="115">
        <v>52890.329067076942</v>
      </c>
      <c r="E11" s="115">
        <v>52368.308039053751</v>
      </c>
      <c r="F11" s="116">
        <v>2.967153081163902</v>
      </c>
      <c r="G11" s="116">
        <v>1.7591218854238277</v>
      </c>
      <c r="H11" s="116">
        <v>2.6510453387552104</v>
      </c>
      <c r="I11" s="116">
        <v>9.5243185866462028</v>
      </c>
      <c r="J11" s="116">
        <v>48.239324369204631</v>
      </c>
      <c r="K11" s="116">
        <v>41.902240638963335</v>
      </c>
      <c r="L11" s="116">
        <v>1.9066569291770283</v>
      </c>
      <c r="M11" s="116">
        <v>8.0840844276814927</v>
      </c>
      <c r="N11" s="116">
        <v>6.6090657411169076</v>
      </c>
      <c r="O11" s="116">
        <v>9.9263528970205321</v>
      </c>
      <c r="P11" s="116">
        <v>1.3872656801334102</v>
      </c>
      <c r="Q11" s="116">
        <v>0.11846480514977915</v>
      </c>
      <c r="R11" s="115">
        <v>255085.74681261898</v>
      </c>
    </row>
    <row r="12" spans="1:18" x14ac:dyDescent="0.3">
      <c r="A12" s="114">
        <v>28</v>
      </c>
      <c r="B12" s="114" t="s">
        <v>497</v>
      </c>
      <c r="C12" s="115">
        <v>370385.00000000128</v>
      </c>
      <c r="D12" s="115">
        <v>123244.53676044673</v>
      </c>
      <c r="E12" s="115">
        <v>122230.69817162484</v>
      </c>
      <c r="F12" s="116">
        <v>5.2832755395604476</v>
      </c>
      <c r="G12" s="116">
        <v>1.126459801553191</v>
      </c>
      <c r="H12" s="116">
        <v>2.5270071872278748</v>
      </c>
      <c r="I12" s="116">
        <v>13.632115524962252</v>
      </c>
      <c r="J12" s="116">
        <v>38.306681650736465</v>
      </c>
      <c r="K12" s="116">
        <v>45.632848178099358</v>
      </c>
      <c r="L12" s="116">
        <v>5.3339912754276302</v>
      </c>
      <c r="M12" s="116">
        <v>6.5941073876760816</v>
      </c>
      <c r="N12" s="116">
        <v>6.4087290039661786</v>
      </c>
      <c r="O12" s="116">
        <v>6.8201624735486677</v>
      </c>
      <c r="P12" s="116">
        <v>4.512377834215977</v>
      </c>
      <c r="Q12" s="116">
        <v>0.14317857156543651</v>
      </c>
      <c r="R12" s="115">
        <v>201611.88395669099</v>
      </c>
    </row>
    <row r="13" spans="1:18" x14ac:dyDescent="0.3">
      <c r="A13" s="114">
        <v>29</v>
      </c>
      <c r="B13" s="114" t="s">
        <v>498</v>
      </c>
      <c r="C13" s="115">
        <v>156374.99999999936</v>
      </c>
      <c r="D13" s="115">
        <v>47781.054954752413</v>
      </c>
      <c r="E13" s="115">
        <v>47448.662078202775</v>
      </c>
      <c r="F13" s="116">
        <v>2.5194534154933548</v>
      </c>
      <c r="G13" s="116">
        <v>1.3763214543696114</v>
      </c>
      <c r="H13" s="116">
        <v>3.0742531071806036</v>
      </c>
      <c r="I13" s="116">
        <v>8.6211612199626995</v>
      </c>
      <c r="J13" s="116">
        <v>53.626800107332926</v>
      </c>
      <c r="K13" s="116">
        <v>33.108462211549231</v>
      </c>
      <c r="L13" s="116">
        <v>5.0950125058170075</v>
      </c>
      <c r="M13" s="116">
        <v>6.4314220085638416</v>
      </c>
      <c r="N13" s="116">
        <v>6.1725633779769842</v>
      </c>
      <c r="O13" s="116">
        <v>6.7440809012584815</v>
      </c>
      <c r="P13" s="116">
        <v>3.1117821026485246</v>
      </c>
      <c r="Q13" s="116">
        <v>0.12812205296276458</v>
      </c>
      <c r="R13" s="115">
        <v>258628.44748581969</v>
      </c>
    </row>
    <row r="14" spans="1:18" x14ac:dyDescent="0.3">
      <c r="A14" s="114">
        <v>30</v>
      </c>
      <c r="B14" s="114" t="s">
        <v>499</v>
      </c>
      <c r="C14" s="115">
        <v>141449.00000000067</v>
      </c>
      <c r="D14" s="115">
        <v>45682.608330898736</v>
      </c>
      <c r="E14" s="115">
        <v>44491.726284106415</v>
      </c>
      <c r="F14" s="116">
        <v>3.9534211543454085</v>
      </c>
      <c r="G14" s="116">
        <v>3.5656543965912171</v>
      </c>
      <c r="H14" s="116">
        <v>4.1445267710865616</v>
      </c>
      <c r="I14" s="116">
        <v>8.5463112061462301</v>
      </c>
      <c r="J14" s="116">
        <v>48.49717317247169</v>
      </c>
      <c r="K14" s="116">
        <v>38.26779463929828</v>
      </c>
      <c r="L14" s="116">
        <v>3.5201192233471152</v>
      </c>
      <c r="M14" s="116">
        <v>6.9829056072995783</v>
      </c>
      <c r="N14" s="116">
        <v>5.8319537624344457</v>
      </c>
      <c r="O14" s="116">
        <v>8.3334021503204756</v>
      </c>
      <c r="P14" s="116">
        <v>1.8699934635719335</v>
      </c>
      <c r="Q14" s="116">
        <v>0.11876989961180688</v>
      </c>
      <c r="R14" s="115">
        <v>249805.96085081718</v>
      </c>
    </row>
    <row r="15" spans="1:18" x14ac:dyDescent="0.3">
      <c r="A15" s="114">
        <v>32</v>
      </c>
      <c r="B15" s="114" t="s">
        <v>500</v>
      </c>
      <c r="C15" s="115">
        <v>88193.000000000218</v>
      </c>
      <c r="D15" s="115">
        <v>26825.941484187642</v>
      </c>
      <c r="E15" s="115">
        <v>22888.690610201833</v>
      </c>
      <c r="F15" s="116">
        <v>6.5410864299507034</v>
      </c>
      <c r="G15" s="116">
        <v>2.6116607439751629</v>
      </c>
      <c r="H15" s="116">
        <v>7.2225062266368001</v>
      </c>
      <c r="I15" s="116">
        <v>22.097820767329026</v>
      </c>
      <c r="J15" s="116">
        <v>27.280897045380335</v>
      </c>
      <c r="K15" s="116">
        <v>37.277540459256954</v>
      </c>
      <c r="L15" s="116">
        <v>2.6876145352730085</v>
      </c>
      <c r="M15" s="116">
        <v>10.755081390534176</v>
      </c>
      <c r="N15" s="116">
        <v>9.4910109653999868</v>
      </c>
      <c r="O15" s="116">
        <v>12.231055821395794</v>
      </c>
      <c r="P15" s="116">
        <v>3.3066967690987306</v>
      </c>
      <c r="Q15" s="116">
        <v>0.1610120577213609</v>
      </c>
      <c r="R15" s="115">
        <v>160708.53394356344</v>
      </c>
    </row>
    <row r="16" spans="1:18" x14ac:dyDescent="0.3">
      <c r="A16" s="114">
        <v>33</v>
      </c>
      <c r="B16" s="114" t="s">
        <v>501</v>
      </c>
      <c r="C16" s="115">
        <v>45889.99999999984</v>
      </c>
      <c r="D16" s="115">
        <v>15119.61965705329</v>
      </c>
      <c r="E16" s="115">
        <v>13968.50517460807</v>
      </c>
      <c r="F16" s="116">
        <v>2.4776147728522617</v>
      </c>
      <c r="G16" s="116">
        <v>0.64572291502975399</v>
      </c>
      <c r="H16" s="116">
        <v>1.0511026559256798</v>
      </c>
      <c r="I16" s="116">
        <v>12.316605156292054</v>
      </c>
      <c r="J16" s="116">
        <v>50.393828965837102</v>
      </c>
      <c r="K16" s="116">
        <v>42.73384526470042</v>
      </c>
      <c r="L16" s="116">
        <v>7.4487231566340366</v>
      </c>
      <c r="M16" s="116">
        <v>9.382572830894091</v>
      </c>
      <c r="N16" s="116">
        <v>10.075633831298834</v>
      </c>
      <c r="O16" s="116">
        <v>8.5317229959540253</v>
      </c>
      <c r="P16" s="116">
        <v>1.3566744442468581</v>
      </c>
      <c r="Q16" s="116">
        <v>0.11880141347456009</v>
      </c>
      <c r="R16" s="115">
        <v>223005.46356062984</v>
      </c>
    </row>
    <row r="17" spans="1:18" x14ac:dyDescent="0.3">
      <c r="A17" s="114">
        <v>34</v>
      </c>
      <c r="B17" s="114" t="s">
        <v>502</v>
      </c>
      <c r="C17" s="115">
        <v>88154.999999999985</v>
      </c>
      <c r="D17" s="115">
        <v>26443.037127571162</v>
      </c>
      <c r="E17" s="115">
        <v>26356.756923302608</v>
      </c>
      <c r="F17" s="116">
        <v>5.8887951070274172</v>
      </c>
      <c r="G17" s="116">
        <v>4.2297432377581554</v>
      </c>
      <c r="H17" s="116">
        <v>2.3030191572689236</v>
      </c>
      <c r="I17" s="116">
        <v>15.500696624850535</v>
      </c>
      <c r="J17" s="116">
        <v>42.420257479794863</v>
      </c>
      <c r="K17" s="116">
        <v>42.362625561639994</v>
      </c>
      <c r="L17" s="116">
        <v>5.2643962086284608</v>
      </c>
      <c r="M17" s="116">
        <v>9.2245248755566269</v>
      </c>
      <c r="N17" s="116">
        <v>9.9129509001933531</v>
      </c>
      <c r="O17" s="116">
        <v>8.4347885373368889</v>
      </c>
      <c r="P17" s="116">
        <v>6.3380531589517055</v>
      </c>
      <c r="Q17" s="116">
        <v>0.15480191844986574</v>
      </c>
      <c r="R17" s="115">
        <v>214948.13502503774</v>
      </c>
    </row>
    <row r="18" spans="1:18" x14ac:dyDescent="0.3">
      <c r="A18" s="114">
        <v>35</v>
      </c>
      <c r="B18" s="114" t="s">
        <v>503</v>
      </c>
      <c r="C18" s="115">
        <v>31700.000000000098</v>
      </c>
      <c r="D18" s="115">
        <v>9982.9685306387928</v>
      </c>
      <c r="E18" s="115">
        <v>9797.4293224220655</v>
      </c>
      <c r="F18" s="116">
        <v>3.3179961546301646</v>
      </c>
      <c r="G18" s="116">
        <v>3.5522920080916793</v>
      </c>
      <c r="H18" s="116">
        <v>2.3610589624577067</v>
      </c>
      <c r="I18" s="116">
        <v>6.825373211915335</v>
      </c>
      <c r="J18" s="116">
        <v>57.738235243020263</v>
      </c>
      <c r="K18" s="116">
        <v>50.057199276502608</v>
      </c>
      <c r="L18" s="116">
        <v>0</v>
      </c>
      <c r="M18" s="116">
        <v>5.6566331900449311</v>
      </c>
      <c r="N18" s="116">
        <v>5.7353848811656798</v>
      </c>
      <c r="O18" s="116">
        <v>5.5644302211366474</v>
      </c>
      <c r="P18" s="116">
        <v>3.5683509959351398</v>
      </c>
      <c r="Q18" s="116">
        <v>0.13119143892547852</v>
      </c>
      <c r="R18" s="115">
        <v>353626.51189900906</v>
      </c>
    </row>
    <row r="19" spans="1:18" x14ac:dyDescent="0.3">
      <c r="A19" s="114">
        <v>37</v>
      </c>
      <c r="B19" s="114" t="s">
        <v>504</v>
      </c>
      <c r="C19" s="115">
        <v>43337.000000000211</v>
      </c>
      <c r="D19" s="115">
        <v>15490.659272092247</v>
      </c>
      <c r="E19" s="115">
        <v>15397.385215426004</v>
      </c>
      <c r="F19" s="116">
        <v>2.3869991938114477</v>
      </c>
      <c r="G19" s="116">
        <v>0.27523178103777307</v>
      </c>
      <c r="H19" s="116">
        <v>4.1935946514482101</v>
      </c>
      <c r="I19" s="116">
        <v>7.6303448283402675</v>
      </c>
      <c r="J19" s="116">
        <v>49.889871243404642</v>
      </c>
      <c r="K19" s="116">
        <v>43.129976486907978</v>
      </c>
      <c r="L19" s="116">
        <v>1.5765941434622956</v>
      </c>
      <c r="M19" s="116">
        <v>5.5522685542213424</v>
      </c>
      <c r="N19" s="116">
        <v>5.2286328668066417</v>
      </c>
      <c r="O19" s="116">
        <v>5.9305636926114378</v>
      </c>
      <c r="P19" s="116">
        <v>1.9694267467030926</v>
      </c>
      <c r="Q19" s="116">
        <v>0.12797493237683749</v>
      </c>
      <c r="R19" s="115">
        <v>312576.12503251521</v>
      </c>
    </row>
    <row r="20" spans="1:18" x14ac:dyDescent="0.3">
      <c r="A20" s="114">
        <v>38</v>
      </c>
      <c r="B20" s="114" t="s">
        <v>505</v>
      </c>
      <c r="C20" s="115">
        <v>77553.999999999709</v>
      </c>
      <c r="D20" s="115">
        <v>23912.864020499914</v>
      </c>
      <c r="E20" s="115">
        <v>23842.852682187764</v>
      </c>
      <c r="F20" s="116">
        <v>2.2863519182254048</v>
      </c>
      <c r="G20" s="116">
        <v>2.4902708472515118</v>
      </c>
      <c r="H20" s="116">
        <v>5.5413311933612999</v>
      </c>
      <c r="I20" s="116">
        <v>7.4372453484464911</v>
      </c>
      <c r="J20" s="116">
        <v>49.284610180408208</v>
      </c>
      <c r="K20" s="116">
        <v>33.048353580601962</v>
      </c>
      <c r="L20" s="116">
        <v>1.3185358024559504</v>
      </c>
      <c r="M20" s="116">
        <v>7.9643848549221055</v>
      </c>
      <c r="N20" s="116">
        <v>6.8786012923277484</v>
      </c>
      <c r="O20" s="116">
        <v>9.2617383264885298</v>
      </c>
      <c r="P20" s="116">
        <v>0.85808216435309093</v>
      </c>
      <c r="Q20" s="116">
        <v>0.13638741972414048</v>
      </c>
      <c r="R20" s="115">
        <v>239017.92037579496</v>
      </c>
    </row>
    <row r="21" spans="1:18" x14ac:dyDescent="0.3">
      <c r="A21" s="114">
        <v>39</v>
      </c>
      <c r="B21" s="114" t="s">
        <v>506</v>
      </c>
      <c r="C21" s="115">
        <v>83505</v>
      </c>
      <c r="D21" s="115">
        <v>26989.311804019446</v>
      </c>
      <c r="E21" s="115">
        <v>25246.231933494124</v>
      </c>
      <c r="F21" s="116">
        <v>3.5839775130296179</v>
      </c>
      <c r="G21" s="116">
        <v>2.546449675381719</v>
      </c>
      <c r="H21" s="116">
        <v>1.5400984759420435</v>
      </c>
      <c r="I21" s="116">
        <v>13.136164136732203</v>
      </c>
      <c r="J21" s="116">
        <v>50.472236688648401</v>
      </c>
      <c r="K21" s="116">
        <v>44.348961119775439</v>
      </c>
      <c r="L21" s="116">
        <v>7.6875878360386602</v>
      </c>
      <c r="M21" s="116">
        <v>6.7113155784324459</v>
      </c>
      <c r="N21" s="116">
        <v>8.559585540274071</v>
      </c>
      <c r="O21" s="116">
        <v>4.6836911654768629</v>
      </c>
      <c r="P21" s="116">
        <v>2.4445608870246791</v>
      </c>
      <c r="Q21" s="116">
        <v>0.14226834073910882</v>
      </c>
      <c r="R21" s="115">
        <v>225599.38992863937</v>
      </c>
    </row>
    <row r="22" spans="1:18" x14ac:dyDescent="0.3">
      <c r="A22" s="114">
        <v>40</v>
      </c>
      <c r="B22" s="114" t="s">
        <v>507</v>
      </c>
      <c r="C22" s="115">
        <v>87521.999999999665</v>
      </c>
      <c r="D22" s="115">
        <v>29941.611681241411</v>
      </c>
      <c r="E22" s="115">
        <v>29864.755358890707</v>
      </c>
      <c r="F22" s="116">
        <v>1.871919768150559</v>
      </c>
      <c r="G22" s="116">
        <v>1.1451218908398388</v>
      </c>
      <c r="H22" s="116">
        <v>1.5482446125233491</v>
      </c>
      <c r="I22" s="116">
        <v>5.2689630976811701</v>
      </c>
      <c r="J22" s="116">
        <v>59.685867104419529</v>
      </c>
      <c r="K22" s="116">
        <v>45.080028924206303</v>
      </c>
      <c r="L22" s="116">
        <v>2.3013628112076869</v>
      </c>
      <c r="M22" s="116">
        <v>7.0539673847403508</v>
      </c>
      <c r="N22" s="116">
        <v>5.7293365376577867</v>
      </c>
      <c r="O22" s="116">
        <v>8.4753671425441368</v>
      </c>
      <c r="P22" s="116">
        <v>1.5035936668589593</v>
      </c>
      <c r="Q22" s="116">
        <v>0.11275534759224347</v>
      </c>
      <c r="R22" s="115">
        <v>285146.64857564779</v>
      </c>
    </row>
    <row r="23" spans="1:18" x14ac:dyDescent="0.3">
      <c r="A23" s="114">
        <v>41</v>
      </c>
      <c r="B23" s="114" t="s">
        <v>508</v>
      </c>
      <c r="C23" s="115">
        <v>50105.999999999811</v>
      </c>
      <c r="D23" s="115">
        <v>16052.381161426585</v>
      </c>
      <c r="E23" s="115">
        <v>16043.127473213657</v>
      </c>
      <c r="F23" s="116">
        <v>2.6737623716062697</v>
      </c>
      <c r="G23" s="116">
        <v>0.85032091674932631</v>
      </c>
      <c r="H23" s="116">
        <v>4.8339701237127528</v>
      </c>
      <c r="I23" s="116">
        <v>13.099795533973912</v>
      </c>
      <c r="J23" s="116">
        <v>50.821312843195848</v>
      </c>
      <c r="K23" s="116">
        <v>43.269669026722184</v>
      </c>
      <c r="L23" s="116">
        <v>3.0173454774551662</v>
      </c>
      <c r="M23" s="116">
        <v>7.4363455007548138</v>
      </c>
      <c r="N23" s="116">
        <v>9.227529125463807</v>
      </c>
      <c r="O23" s="116">
        <v>5.3408478713163356</v>
      </c>
      <c r="P23" s="116">
        <v>1.9260932242874518</v>
      </c>
      <c r="Q23" s="116">
        <v>0.12895361710252187</v>
      </c>
      <c r="R23" s="115">
        <v>232678.49534528411</v>
      </c>
    </row>
    <row r="24" spans="1:18" x14ac:dyDescent="0.3">
      <c r="A24" s="114">
        <v>42</v>
      </c>
      <c r="B24" s="114" t="s">
        <v>509</v>
      </c>
      <c r="C24" s="115">
        <v>137970.99999999991</v>
      </c>
      <c r="D24" s="115">
        <v>47963.310341115204</v>
      </c>
      <c r="E24" s="115">
        <v>45048.741464037288</v>
      </c>
      <c r="F24" s="116">
        <v>4.9814160188709975</v>
      </c>
      <c r="G24" s="116">
        <v>1.8993151173455416</v>
      </c>
      <c r="H24" s="116">
        <v>5.0216895296703834</v>
      </c>
      <c r="I24" s="116">
        <v>21.926095424450288</v>
      </c>
      <c r="J24" s="116">
        <v>43.697336523578315</v>
      </c>
      <c r="K24" s="116">
        <v>38.019451150389628</v>
      </c>
      <c r="L24" s="116">
        <v>1.9505872898138323</v>
      </c>
      <c r="M24" s="116">
        <v>9.5910855718697139</v>
      </c>
      <c r="N24" s="116">
        <v>11.491128913797494</v>
      </c>
      <c r="O24" s="116">
        <v>7.2470622889800191</v>
      </c>
      <c r="P24" s="116">
        <v>3.3509094426129611</v>
      </c>
      <c r="Q24" s="116">
        <v>0.14706327768728578</v>
      </c>
      <c r="R24" s="115">
        <v>248577.32023384291</v>
      </c>
    </row>
    <row r="25" spans="1:18" x14ac:dyDescent="0.3">
      <c r="A25" s="114">
        <v>43</v>
      </c>
      <c r="B25" s="114" t="s">
        <v>510</v>
      </c>
      <c r="C25" s="115">
        <v>66093.99999999968</v>
      </c>
      <c r="D25" s="115">
        <v>22863.021369629165</v>
      </c>
      <c r="E25" s="115">
        <v>22719.866099034651</v>
      </c>
      <c r="F25" s="116">
        <v>3.1154837263436743</v>
      </c>
      <c r="G25" s="116">
        <v>1.6610477540208672</v>
      </c>
      <c r="H25" s="116">
        <v>2.1096296620923436</v>
      </c>
      <c r="I25" s="116">
        <v>12.662943700322579</v>
      </c>
      <c r="J25" s="116">
        <v>46.672093906826682</v>
      </c>
      <c r="K25" s="116">
        <v>42.666515339587328</v>
      </c>
      <c r="L25" s="116">
        <v>5.1428066485971868</v>
      </c>
      <c r="M25" s="116">
        <v>7.2547083368908956</v>
      </c>
      <c r="N25" s="116">
        <v>9.3829613633453075</v>
      </c>
      <c r="O25" s="116">
        <v>4.9731061133997345</v>
      </c>
      <c r="P25" s="116">
        <v>1.5293501489944912</v>
      </c>
      <c r="Q25" s="116">
        <v>0.12693363505592933</v>
      </c>
      <c r="R25" s="115">
        <v>249865.46768838773</v>
      </c>
    </row>
    <row r="26" spans="1:18" x14ac:dyDescent="0.3">
      <c r="A26" s="114">
        <v>44</v>
      </c>
      <c r="B26" s="114" t="s">
        <v>511</v>
      </c>
      <c r="C26" s="115">
        <v>106843.00000000061</v>
      </c>
      <c r="D26" s="115">
        <v>35925.628011785637</v>
      </c>
      <c r="E26" s="115">
        <v>35449.912514965632</v>
      </c>
      <c r="F26" s="116">
        <v>2.4724064981315337</v>
      </c>
      <c r="G26" s="116">
        <v>0.47922782994075425</v>
      </c>
      <c r="H26" s="116">
        <v>2.2072928254094548</v>
      </c>
      <c r="I26" s="116">
        <v>7.6400560527340238</v>
      </c>
      <c r="J26" s="116">
        <v>49.853168294836728</v>
      </c>
      <c r="K26" s="116">
        <v>35.822017899191799</v>
      </c>
      <c r="L26" s="116">
        <v>16.343255033101787</v>
      </c>
      <c r="M26" s="116">
        <v>6.2484696526425729</v>
      </c>
      <c r="N26" s="116">
        <v>7.9271932316486078</v>
      </c>
      <c r="O26" s="116">
        <v>4.1314638887881054</v>
      </c>
      <c r="P26" s="116">
        <v>1.2224312600716085</v>
      </c>
      <c r="Q26" s="116">
        <v>0.11515720629027529</v>
      </c>
      <c r="R26" s="115">
        <v>274060.34085760982</v>
      </c>
    </row>
    <row r="27" spans="1:18" x14ac:dyDescent="0.3">
      <c r="A27" s="114">
        <v>45</v>
      </c>
      <c r="B27" s="114" t="s">
        <v>512</v>
      </c>
      <c r="C27" s="115">
        <v>133515.00000000047</v>
      </c>
      <c r="D27" s="115">
        <v>45436.167424821077</v>
      </c>
      <c r="E27" s="115">
        <v>45246.269798477573</v>
      </c>
      <c r="F27" s="116">
        <v>5.0457923554824582</v>
      </c>
      <c r="G27" s="116">
        <v>3.6423340887220355</v>
      </c>
      <c r="H27" s="116">
        <v>5.0778818092108517</v>
      </c>
      <c r="I27" s="116">
        <v>20.214163640450252</v>
      </c>
      <c r="J27" s="116">
        <v>38.700080746418422</v>
      </c>
      <c r="K27" s="116">
        <v>43.778195204388709</v>
      </c>
      <c r="L27" s="116">
        <v>2.5011246606355546</v>
      </c>
      <c r="M27" s="116">
        <v>9.0618536023298244</v>
      </c>
      <c r="N27" s="116">
        <v>8.3819175627567297</v>
      </c>
      <c r="O27" s="116">
        <v>9.8259002070820163</v>
      </c>
      <c r="P27" s="116">
        <v>1.4293900106430195</v>
      </c>
      <c r="Q27" s="116">
        <v>0.14153685208453859</v>
      </c>
      <c r="R27" s="115">
        <v>256150.74620181599</v>
      </c>
    </row>
    <row r="28" spans="1:18" x14ac:dyDescent="0.3">
      <c r="A28" s="114">
        <v>47</v>
      </c>
      <c r="B28" s="114" t="s">
        <v>513</v>
      </c>
      <c r="C28" s="115">
        <v>137081.99999999956</v>
      </c>
      <c r="D28" s="115">
        <v>43072.23936178346</v>
      </c>
      <c r="E28" s="115">
        <v>42891.44980220835</v>
      </c>
      <c r="F28" s="116">
        <v>3.2784639358503251</v>
      </c>
      <c r="G28" s="116">
        <v>1.9466139443409294</v>
      </c>
      <c r="H28" s="116">
        <v>4.784992352650602</v>
      </c>
      <c r="I28" s="116">
        <v>11.288447343038408</v>
      </c>
      <c r="J28" s="116">
        <v>45.93835365112249</v>
      </c>
      <c r="K28" s="116">
        <v>54.543405882218487</v>
      </c>
      <c r="L28" s="116">
        <v>7.7774254059341867</v>
      </c>
      <c r="M28" s="116">
        <v>8.0657480125911949</v>
      </c>
      <c r="N28" s="116">
        <v>7.932141650560582</v>
      </c>
      <c r="O28" s="116">
        <v>8.2200264710778441</v>
      </c>
      <c r="P28" s="116">
        <v>2.2169183389140517</v>
      </c>
      <c r="Q28" s="116">
        <v>0.13146011385327558</v>
      </c>
      <c r="R28" s="115">
        <v>236617.67474058463</v>
      </c>
    </row>
    <row r="29" spans="1:18" x14ac:dyDescent="0.3">
      <c r="A29" s="114">
        <v>48</v>
      </c>
      <c r="B29" s="114" t="s">
        <v>514</v>
      </c>
      <c r="C29" s="115">
        <v>184181.99999999953</v>
      </c>
      <c r="D29" s="115">
        <v>61280.339162259515</v>
      </c>
      <c r="E29" s="115">
        <v>60595.903647382613</v>
      </c>
      <c r="F29" s="116">
        <v>3.6074272031060057</v>
      </c>
      <c r="G29" s="116">
        <v>1.3295357060257658</v>
      </c>
      <c r="H29" s="116">
        <v>4.6880062195207186</v>
      </c>
      <c r="I29" s="116">
        <v>14.092686393065868</v>
      </c>
      <c r="J29" s="116">
        <v>46.950550914296841</v>
      </c>
      <c r="K29" s="116">
        <v>40.344919046385591</v>
      </c>
      <c r="L29" s="116">
        <v>2.2584943135751376</v>
      </c>
      <c r="M29" s="116">
        <v>8.5074336984756638</v>
      </c>
      <c r="N29" s="116">
        <v>8.6379727073033905</v>
      </c>
      <c r="O29" s="116">
        <v>8.3526915598997391</v>
      </c>
      <c r="P29" s="116">
        <v>2.261084164529886</v>
      </c>
      <c r="Q29" s="116">
        <v>0.11793213283145207</v>
      </c>
      <c r="R29" s="115">
        <v>203854.12276016379</v>
      </c>
    </row>
    <row r="30" spans="1:18" x14ac:dyDescent="0.3">
      <c r="A30" s="114">
        <v>49</v>
      </c>
      <c r="B30" s="114" t="s">
        <v>515</v>
      </c>
      <c r="C30" s="115">
        <v>56246.999999999825</v>
      </c>
      <c r="D30" s="115">
        <v>16991.681554964805</v>
      </c>
      <c r="E30" s="115">
        <v>16962.978397902076</v>
      </c>
      <c r="F30" s="116">
        <v>2.7831832253010034</v>
      </c>
      <c r="G30" s="116">
        <v>3.896430956065601</v>
      </c>
      <c r="H30" s="116">
        <v>1.1813210424425986</v>
      </c>
      <c r="I30" s="116">
        <v>10.461604911458807</v>
      </c>
      <c r="J30" s="116">
        <v>45.5925580716276</v>
      </c>
      <c r="K30" s="116">
        <v>40.304013292391552</v>
      </c>
      <c r="L30" s="116">
        <v>6.1859489462831831</v>
      </c>
      <c r="M30" s="116">
        <v>7.8091276066719502</v>
      </c>
      <c r="N30" s="116">
        <v>6.9843040853834468</v>
      </c>
      <c r="O30" s="116">
        <v>8.7933802982947764</v>
      </c>
      <c r="P30" s="116">
        <v>1.9097794696703974</v>
      </c>
      <c r="Q30" s="116">
        <v>0.12980565570302224</v>
      </c>
      <c r="R30" s="115">
        <v>204827.8624262175</v>
      </c>
    </row>
    <row r="31" spans="1:18" x14ac:dyDescent="0.3">
      <c r="A31" s="114">
        <v>50</v>
      </c>
      <c r="B31" s="114" t="s">
        <v>516</v>
      </c>
      <c r="C31" s="115">
        <v>96709.999999999651</v>
      </c>
      <c r="D31" s="115">
        <v>31039.219939613286</v>
      </c>
      <c r="E31" s="115">
        <v>30866.384815379519</v>
      </c>
      <c r="F31" s="116">
        <v>8.7878942148146848</v>
      </c>
      <c r="G31" s="116">
        <v>6.7513337959250315</v>
      </c>
      <c r="H31" s="116">
        <v>7.5520005628612656</v>
      </c>
      <c r="I31" s="116">
        <v>25.519980523965781</v>
      </c>
      <c r="J31" s="116">
        <v>28.931377769630018</v>
      </c>
      <c r="K31" s="116">
        <v>51.3849337405928</v>
      </c>
      <c r="L31" s="116">
        <v>0</v>
      </c>
      <c r="M31" s="116">
        <v>10.404068568972011</v>
      </c>
      <c r="N31" s="116">
        <v>9.1077976811832428</v>
      </c>
      <c r="O31" s="116">
        <v>12.019493810121944</v>
      </c>
      <c r="P31" s="116">
        <v>6.9416445026801421</v>
      </c>
      <c r="Q31" s="116">
        <v>0.16991857283306236</v>
      </c>
      <c r="R31" s="115">
        <v>160471.70817503825</v>
      </c>
    </row>
    <row r="32" spans="1:18" x14ac:dyDescent="0.3">
      <c r="A32" s="114">
        <v>51</v>
      </c>
      <c r="B32" s="114" t="s">
        <v>517</v>
      </c>
      <c r="C32" s="115">
        <v>68788.000000000044</v>
      </c>
      <c r="D32" s="115">
        <v>21558.773231504478</v>
      </c>
      <c r="E32" s="115">
        <v>20590.202172157842</v>
      </c>
      <c r="F32" s="116">
        <v>8.2791236848386216</v>
      </c>
      <c r="G32" s="116">
        <v>3.2929655726753833</v>
      </c>
      <c r="H32" s="116">
        <v>7.9411384009402752</v>
      </c>
      <c r="I32" s="116">
        <v>22.646472827505324</v>
      </c>
      <c r="J32" s="116">
        <v>31.17743741302208</v>
      </c>
      <c r="K32" s="116">
        <v>44.036533172877832</v>
      </c>
      <c r="L32" s="116">
        <v>3.5045396653818703</v>
      </c>
      <c r="M32" s="116">
        <v>11.185715545755418</v>
      </c>
      <c r="N32" s="116">
        <v>12.459589033453392</v>
      </c>
      <c r="O32" s="116">
        <v>9.5338631092354635</v>
      </c>
      <c r="P32" s="116">
        <v>2.4439271788325709</v>
      </c>
      <c r="Q32" s="116">
        <v>0.17059132349681611</v>
      </c>
      <c r="R32" s="115">
        <v>168726.61567135924</v>
      </c>
    </row>
    <row r="33" spans="1:18" x14ac:dyDescent="0.3">
      <c r="A33" s="114">
        <v>52</v>
      </c>
      <c r="B33" s="114" t="s">
        <v>518</v>
      </c>
      <c r="C33" s="115">
        <v>16030.000000000018</v>
      </c>
      <c r="D33" s="115">
        <v>4777.1547222963727</v>
      </c>
      <c r="E33" s="115">
        <v>4713.1545613437374</v>
      </c>
      <c r="F33" s="116">
        <v>23.162353326844617</v>
      </c>
      <c r="G33" s="116">
        <v>16.192863099973948</v>
      </c>
      <c r="H33" s="116">
        <v>16.335254787884491</v>
      </c>
      <c r="I33" s="116">
        <v>52.840930715610668</v>
      </c>
      <c r="J33" s="116">
        <v>23.091055680008228</v>
      </c>
      <c r="K33" s="116">
        <v>56.127822149394532</v>
      </c>
      <c r="L33" s="116">
        <v>10.237352058160463</v>
      </c>
      <c r="M33" s="116">
        <v>14.481098418745185</v>
      </c>
      <c r="N33" s="116">
        <v>13.724185616198929</v>
      </c>
      <c r="O33" s="116">
        <v>15.417681621541272</v>
      </c>
      <c r="P33" s="116">
        <v>3.3607632496035746</v>
      </c>
      <c r="Q33" s="116">
        <v>0.24190429363978344</v>
      </c>
      <c r="R33" s="115">
        <v>108080.35742908977</v>
      </c>
    </row>
    <row r="34" spans="1:18" x14ac:dyDescent="0.3">
      <c r="A34" s="114">
        <v>54</v>
      </c>
      <c r="B34" s="114" t="s">
        <v>519</v>
      </c>
      <c r="C34" s="115">
        <v>91748.999999999971</v>
      </c>
      <c r="D34" s="115">
        <v>30478.888668714055</v>
      </c>
      <c r="E34" s="115">
        <v>28610.165071068601</v>
      </c>
      <c r="F34" s="116">
        <v>6.1162391000539476</v>
      </c>
      <c r="G34" s="116">
        <v>2.1602638196002766</v>
      </c>
      <c r="H34" s="116">
        <v>4.4897643672542493</v>
      </c>
      <c r="I34" s="116">
        <v>17.440095161296089</v>
      </c>
      <c r="J34" s="116">
        <v>29.863702341355275</v>
      </c>
      <c r="K34" s="116">
        <v>41.644387787128231</v>
      </c>
      <c r="L34" s="116">
        <v>6.4360798528305336</v>
      </c>
      <c r="M34" s="116">
        <v>9.7834411060929405</v>
      </c>
      <c r="N34" s="116">
        <v>9.7666033154215519</v>
      </c>
      <c r="O34" s="116">
        <v>9.8051466199057824</v>
      </c>
      <c r="P34" s="116">
        <v>1.5082659209635307</v>
      </c>
      <c r="Q34" s="116">
        <v>0.14917865700664637</v>
      </c>
      <c r="R34" s="115">
        <v>176796.32190758473</v>
      </c>
    </row>
    <row r="35" spans="1:18" x14ac:dyDescent="0.3">
      <c r="A35" s="114">
        <v>55</v>
      </c>
      <c r="B35" s="114" t="s">
        <v>520</v>
      </c>
      <c r="C35" s="115">
        <v>70325.000000000233</v>
      </c>
      <c r="D35" s="115">
        <v>22870.898477847029</v>
      </c>
      <c r="E35" s="115">
        <v>19826.944248641208</v>
      </c>
      <c r="F35" s="116">
        <v>6.4347950545532528</v>
      </c>
      <c r="G35" s="116">
        <v>5.1949104480279322</v>
      </c>
      <c r="H35" s="116">
        <v>4.2343272720651388</v>
      </c>
      <c r="I35" s="116">
        <v>24.049694669725593</v>
      </c>
      <c r="J35" s="116">
        <v>28.658880137930456</v>
      </c>
      <c r="K35" s="116">
        <v>47.112106852904461</v>
      </c>
      <c r="L35" s="116">
        <v>0.47073643733400833</v>
      </c>
      <c r="M35" s="116">
        <v>13.690516818602482</v>
      </c>
      <c r="N35" s="116">
        <v>14.223023620627705</v>
      </c>
      <c r="O35" s="116">
        <v>13.000795865251449</v>
      </c>
      <c r="P35" s="116">
        <v>8.9893996381246684</v>
      </c>
      <c r="Q35" s="116">
        <v>0.16530922652403415</v>
      </c>
      <c r="R35" s="115">
        <v>147901.08646762581</v>
      </c>
    </row>
    <row r="36" spans="1:18" x14ac:dyDescent="0.3">
      <c r="A36" s="114">
        <v>57</v>
      </c>
      <c r="B36" s="114" t="s">
        <v>521</v>
      </c>
      <c r="C36" s="115">
        <v>120223.00000000026</v>
      </c>
      <c r="D36" s="115">
        <v>35710.667530518891</v>
      </c>
      <c r="E36" s="115">
        <v>35528.069695738173</v>
      </c>
      <c r="F36" s="116">
        <v>8.5201182200426153</v>
      </c>
      <c r="G36" s="116">
        <v>5.2104535748504635</v>
      </c>
      <c r="H36" s="116">
        <v>5.9639632336942885</v>
      </c>
      <c r="I36" s="116">
        <v>29.456156051312085</v>
      </c>
      <c r="J36" s="116">
        <v>34.226194520666027</v>
      </c>
      <c r="K36" s="116">
        <v>56.063283454756736</v>
      </c>
      <c r="L36" s="116">
        <v>12.818228896579081</v>
      </c>
      <c r="M36" s="116">
        <v>10.5505096253935</v>
      </c>
      <c r="N36" s="116">
        <v>14.594139098687998</v>
      </c>
      <c r="O36" s="116">
        <v>5.322938373010591</v>
      </c>
      <c r="P36" s="116">
        <v>1.8754420586816571</v>
      </c>
      <c r="Q36" s="116">
        <v>0.17252625479368622</v>
      </c>
      <c r="R36" s="115">
        <v>137457.29506528119</v>
      </c>
    </row>
    <row r="37" spans="1:18" x14ac:dyDescent="0.3">
      <c r="A37" s="114">
        <v>58</v>
      </c>
      <c r="B37" s="114" t="s">
        <v>522</v>
      </c>
      <c r="C37" s="115">
        <v>79548.999999999985</v>
      </c>
      <c r="D37" s="115">
        <v>22098.465346031702</v>
      </c>
      <c r="E37" s="115">
        <v>20468.608692850714</v>
      </c>
      <c r="F37" s="116">
        <v>12.428189838159726</v>
      </c>
      <c r="G37" s="116">
        <v>8.2316501104653828</v>
      </c>
      <c r="H37" s="116">
        <v>13.052803314458838</v>
      </c>
      <c r="I37" s="116">
        <v>31.245913272909124</v>
      </c>
      <c r="J37" s="116">
        <v>36.495044238661528</v>
      </c>
      <c r="K37" s="116">
        <v>35.385352524873149</v>
      </c>
      <c r="L37" s="116">
        <v>2.157733186737552</v>
      </c>
      <c r="M37" s="116">
        <v>11.649022932077134</v>
      </c>
      <c r="N37" s="116">
        <v>11.237907326256838</v>
      </c>
      <c r="O37" s="116">
        <v>12.13813744637608</v>
      </c>
      <c r="P37" s="116">
        <v>2.7620961112951954</v>
      </c>
      <c r="Q37" s="116">
        <v>0.18878747061636786</v>
      </c>
      <c r="R37" s="115">
        <v>152791.66261406959</v>
      </c>
    </row>
    <row r="38" spans="1:18" x14ac:dyDescent="0.3">
      <c r="A38" s="114">
        <v>62</v>
      </c>
      <c r="B38" s="114" t="s">
        <v>523</v>
      </c>
      <c r="C38" s="115">
        <v>49999.999999999898</v>
      </c>
      <c r="D38" s="115">
        <v>16181.334166190885</v>
      </c>
      <c r="E38" s="115">
        <v>15922.599756758422</v>
      </c>
      <c r="F38" s="116">
        <v>4.4703579363647972</v>
      </c>
      <c r="G38" s="116">
        <v>2.5436353957893085</v>
      </c>
      <c r="H38" s="116">
        <v>3.4290363165239417</v>
      </c>
      <c r="I38" s="116">
        <v>25.078885032255648</v>
      </c>
      <c r="J38" s="116">
        <v>41.407832043633597</v>
      </c>
      <c r="K38" s="116">
        <v>46.557985476572341</v>
      </c>
      <c r="L38" s="116">
        <v>4.7551513661902822</v>
      </c>
      <c r="M38" s="116">
        <v>6.0642886164548448</v>
      </c>
      <c r="N38" s="116">
        <v>5.964713718399028</v>
      </c>
      <c r="O38" s="116">
        <v>6.1801220575417259</v>
      </c>
      <c r="P38" s="116">
        <v>7.3486960104533097</v>
      </c>
      <c r="Q38" s="116">
        <v>0.16370535852399667</v>
      </c>
      <c r="R38" s="115">
        <v>199936.33736669613</v>
      </c>
    </row>
    <row r="39" spans="1:18" x14ac:dyDescent="0.3">
      <c r="A39" s="114">
        <v>65</v>
      </c>
      <c r="B39" s="114" t="s">
        <v>524</v>
      </c>
      <c r="C39" s="115">
        <v>74720</v>
      </c>
      <c r="D39" s="115">
        <v>26350.193110618879</v>
      </c>
      <c r="E39" s="115">
        <v>25606.600197421638</v>
      </c>
      <c r="F39" s="116">
        <v>4.3911024712554632</v>
      </c>
      <c r="G39" s="116">
        <v>2.9751079765055848</v>
      </c>
      <c r="H39" s="116">
        <v>3.309450519909658</v>
      </c>
      <c r="I39" s="116">
        <v>14.422052545082506</v>
      </c>
      <c r="J39" s="116">
        <v>42.439943565618293</v>
      </c>
      <c r="K39" s="116">
        <v>25.121625701045485</v>
      </c>
      <c r="L39" s="116">
        <v>2.1596300432550244</v>
      </c>
      <c r="M39" s="116">
        <v>7.7757769904237275</v>
      </c>
      <c r="N39" s="116">
        <v>9.4263430018711123</v>
      </c>
      <c r="O39" s="116">
        <v>5.8396782305171904</v>
      </c>
      <c r="P39" s="116">
        <v>0.81565347923959453</v>
      </c>
      <c r="Q39" s="116">
        <v>0.12275842212639104</v>
      </c>
      <c r="R39" s="115">
        <v>216020.96351326865</v>
      </c>
    </row>
    <row r="40" spans="1:18" x14ac:dyDescent="0.3">
      <c r="A40" s="114">
        <v>66</v>
      </c>
      <c r="B40" s="114" t="s">
        <v>525</v>
      </c>
      <c r="C40" s="115">
        <v>95540.999999999767</v>
      </c>
      <c r="D40" s="115">
        <v>30585.144681803475</v>
      </c>
      <c r="E40" s="115">
        <v>30256.997987334995</v>
      </c>
      <c r="F40" s="116">
        <v>6.2413692164540135</v>
      </c>
      <c r="G40" s="116">
        <v>5.2425202615171536</v>
      </c>
      <c r="H40" s="116">
        <v>5.8028177524017641</v>
      </c>
      <c r="I40" s="116">
        <v>20.056423120331793</v>
      </c>
      <c r="J40" s="116">
        <v>30.374384732223781</v>
      </c>
      <c r="K40" s="116">
        <v>48.973178190715117</v>
      </c>
      <c r="L40" s="116">
        <v>3.8268482152008767</v>
      </c>
      <c r="M40" s="116">
        <v>9.3794309068821455</v>
      </c>
      <c r="N40" s="116">
        <v>7.7646544013390129</v>
      </c>
      <c r="O40" s="116">
        <v>11.519978065068448</v>
      </c>
      <c r="P40" s="116">
        <v>3.3286502230352357</v>
      </c>
      <c r="Q40" s="116">
        <v>0.15667969667597845</v>
      </c>
      <c r="R40" s="115">
        <v>166067.31077954589</v>
      </c>
    </row>
    <row r="41" spans="1:18" x14ac:dyDescent="0.3">
      <c r="A41" s="114">
        <v>67</v>
      </c>
      <c r="B41" s="114" t="s">
        <v>526</v>
      </c>
      <c r="C41" s="115">
        <v>196261.99999999983</v>
      </c>
      <c r="D41" s="115">
        <v>60949.41090046514</v>
      </c>
      <c r="E41" s="115">
        <v>58403.40050603517</v>
      </c>
      <c r="F41" s="116">
        <v>10.528242342991158</v>
      </c>
      <c r="G41" s="116">
        <v>7.1488321637133856</v>
      </c>
      <c r="H41" s="116">
        <v>8.7642963477890223</v>
      </c>
      <c r="I41" s="116">
        <v>32.818263315455603</v>
      </c>
      <c r="J41" s="116">
        <v>26.76674265864817</v>
      </c>
      <c r="K41" s="116">
        <v>47.200632286051629</v>
      </c>
      <c r="L41" s="116">
        <v>6.42617428681252</v>
      </c>
      <c r="M41" s="116">
        <v>12.933390596620802</v>
      </c>
      <c r="N41" s="116">
        <v>13.006743786878239</v>
      </c>
      <c r="O41" s="116">
        <v>12.843723609164522</v>
      </c>
      <c r="P41" s="116">
        <v>3.780598940112796</v>
      </c>
      <c r="Q41" s="116">
        <v>0.18817756278700087</v>
      </c>
      <c r="R41" s="115">
        <v>151018.71130132399</v>
      </c>
    </row>
    <row r="42" spans="1:18" x14ac:dyDescent="0.3">
      <c r="A42" s="114">
        <v>69</v>
      </c>
      <c r="B42" s="114" t="s">
        <v>527</v>
      </c>
      <c r="C42" s="115">
        <v>188751.00000000047</v>
      </c>
      <c r="D42" s="115">
        <v>57200.668580613805</v>
      </c>
      <c r="E42" s="115">
        <v>57103.030065417071</v>
      </c>
      <c r="F42" s="116">
        <v>7.6025281515196532</v>
      </c>
      <c r="G42" s="116">
        <v>3.9446811953189544</v>
      </c>
      <c r="H42" s="116">
        <v>9.2343558592039408</v>
      </c>
      <c r="I42" s="116">
        <v>20.334656872392145</v>
      </c>
      <c r="J42" s="116">
        <v>30.275858076153472</v>
      </c>
      <c r="K42" s="116">
        <v>39.44474283350084</v>
      </c>
      <c r="L42" s="116">
        <v>5.3817704203689223</v>
      </c>
      <c r="M42" s="116">
        <v>13.317460033804473</v>
      </c>
      <c r="N42" s="116">
        <v>13.915190103050195</v>
      </c>
      <c r="O42" s="116">
        <v>12.641281581604515</v>
      </c>
      <c r="P42" s="116">
        <v>2.6233540561808182</v>
      </c>
      <c r="Q42" s="116">
        <v>0.15999013656595384</v>
      </c>
      <c r="R42" s="115">
        <v>160678.09752265597</v>
      </c>
    </row>
    <row r="43" spans="1:18" x14ac:dyDescent="0.3">
      <c r="A43" s="114">
        <v>70</v>
      </c>
      <c r="B43" s="114" t="s">
        <v>528</v>
      </c>
      <c r="C43" s="115">
        <v>112705.99999999953</v>
      </c>
      <c r="D43" s="115">
        <v>32398.434458871357</v>
      </c>
      <c r="E43" s="115">
        <v>32263.001103636761</v>
      </c>
      <c r="F43" s="116">
        <v>12.715784476434274</v>
      </c>
      <c r="G43" s="116">
        <v>5.2753077283623435</v>
      </c>
      <c r="H43" s="116">
        <v>9.2414305725179169</v>
      </c>
      <c r="I43" s="116">
        <v>29.359194756257434</v>
      </c>
      <c r="J43" s="116">
        <v>27.656834775667821</v>
      </c>
      <c r="K43" s="116">
        <v>46.82395058369292</v>
      </c>
      <c r="L43" s="116">
        <v>9.7936918434095546</v>
      </c>
      <c r="M43" s="116">
        <v>10.173351742302957</v>
      </c>
      <c r="N43" s="116">
        <v>9.0873328314183954</v>
      </c>
      <c r="O43" s="116">
        <v>11.478889490000343</v>
      </c>
      <c r="P43" s="116">
        <v>4.867393840586411</v>
      </c>
      <c r="Q43" s="116">
        <v>0.19453623640084769</v>
      </c>
      <c r="R43" s="115">
        <v>177369.87719830134</v>
      </c>
    </row>
    <row r="44" spans="1:18" x14ac:dyDescent="0.3">
      <c r="A44" s="114">
        <v>71</v>
      </c>
      <c r="B44" s="114" t="s">
        <v>529</v>
      </c>
      <c r="C44" s="115">
        <v>265458.99999999884</v>
      </c>
      <c r="D44" s="115">
        <v>80012.314940793833</v>
      </c>
      <c r="E44" s="115">
        <v>79181.772943094475</v>
      </c>
      <c r="F44" s="116">
        <v>5.2512154905332586</v>
      </c>
      <c r="G44" s="116">
        <v>2.2630610233014856</v>
      </c>
      <c r="H44" s="116">
        <v>6.2264207879199134</v>
      </c>
      <c r="I44" s="116">
        <v>16.928450037628746</v>
      </c>
      <c r="J44" s="116">
        <v>33.979871168809197</v>
      </c>
      <c r="K44" s="116">
        <v>41.193329630902923</v>
      </c>
      <c r="L44" s="116">
        <v>2.9544545848488251</v>
      </c>
      <c r="M44" s="116">
        <v>8.0812326560253993</v>
      </c>
      <c r="N44" s="116">
        <v>7.9587908565073597</v>
      </c>
      <c r="O44" s="116">
        <v>8.2304073136500406</v>
      </c>
      <c r="P44" s="116">
        <v>2.8099746178528631</v>
      </c>
      <c r="Q44" s="116">
        <v>0.14699331540676389</v>
      </c>
      <c r="R44" s="115">
        <v>190102.78506149485</v>
      </c>
    </row>
    <row r="45" spans="1:18" x14ac:dyDescent="0.3">
      <c r="A45" s="114">
        <v>72</v>
      </c>
      <c r="B45" s="114" t="s">
        <v>530</v>
      </c>
      <c r="C45" s="115">
        <v>90440.000000000044</v>
      </c>
      <c r="D45" s="115">
        <v>31353.623896122117</v>
      </c>
      <c r="E45" s="115">
        <v>31264.146066933939</v>
      </c>
      <c r="F45" s="116">
        <v>0.62249025906175837</v>
      </c>
      <c r="G45" s="116">
        <v>0</v>
      </c>
      <c r="H45" s="116">
        <v>0.49312451065623558</v>
      </c>
      <c r="I45" s="116">
        <v>3.5345559607669124</v>
      </c>
      <c r="J45" s="116">
        <v>66.61944151482939</v>
      </c>
      <c r="K45" s="116">
        <v>41.480280207053376</v>
      </c>
      <c r="L45" s="116">
        <v>2.1199559374374131</v>
      </c>
      <c r="M45" s="116">
        <v>3.6576376542682034</v>
      </c>
      <c r="N45" s="116">
        <v>2.881717295004993</v>
      </c>
      <c r="O45" s="116">
        <v>4.5408291034396528</v>
      </c>
      <c r="P45" s="116">
        <v>0.9335785616878236</v>
      </c>
      <c r="Q45" s="116">
        <v>8.5097247342354437E-2</v>
      </c>
      <c r="R45" s="115">
        <v>293287.96047646482</v>
      </c>
    </row>
    <row r="46" spans="1:18" x14ac:dyDescent="0.3">
      <c r="A46" s="114">
        <v>73</v>
      </c>
      <c r="B46" s="114" t="s">
        <v>531</v>
      </c>
      <c r="C46" s="115">
        <v>148791.00000000009</v>
      </c>
      <c r="D46" s="115">
        <v>47032.711469722271</v>
      </c>
      <c r="E46" s="115">
        <v>46530.45602559526</v>
      </c>
      <c r="F46" s="116">
        <v>2.4342842299667367</v>
      </c>
      <c r="G46" s="116">
        <v>1.5744388380570258</v>
      </c>
      <c r="H46" s="116">
        <v>0</v>
      </c>
      <c r="I46" s="116">
        <v>4.727518800996239</v>
      </c>
      <c r="J46" s="116">
        <v>49.461532096878933</v>
      </c>
      <c r="K46" s="116">
        <v>47.187472672516826</v>
      </c>
      <c r="L46" s="116">
        <v>0</v>
      </c>
      <c r="M46" s="116">
        <v>7.6080222441672998</v>
      </c>
      <c r="N46" s="116">
        <v>7.4252778784225839</v>
      </c>
      <c r="O46" s="116">
        <v>7.8137395100942575</v>
      </c>
      <c r="P46" s="116">
        <v>2.4985558707836546</v>
      </c>
      <c r="Q46" s="116">
        <v>0.11272318229582048</v>
      </c>
      <c r="R46" s="115">
        <v>263337.82271236286</v>
      </c>
    </row>
    <row r="47" spans="1:18" x14ac:dyDescent="0.3">
      <c r="A47" s="114">
        <v>74</v>
      </c>
      <c r="B47" s="114" t="s">
        <v>532</v>
      </c>
      <c r="C47" s="115">
        <v>129472.99999999951</v>
      </c>
      <c r="D47" s="115">
        <v>39518.401181439003</v>
      </c>
      <c r="E47" s="115">
        <v>36157.940510799825</v>
      </c>
      <c r="F47" s="116">
        <v>3.7312123038185163</v>
      </c>
      <c r="G47" s="116">
        <v>2.0836495512538735</v>
      </c>
      <c r="H47" s="116">
        <v>4.2159425677668505</v>
      </c>
      <c r="I47" s="116">
        <v>12.782641204155262</v>
      </c>
      <c r="J47" s="116">
        <v>38.216596697406814</v>
      </c>
      <c r="K47" s="116">
        <v>38.612572382012644</v>
      </c>
      <c r="L47" s="116">
        <v>2.1180978324830906</v>
      </c>
      <c r="M47" s="116">
        <v>7.9689537033564504</v>
      </c>
      <c r="N47" s="116">
        <v>9.8228529429213047</v>
      </c>
      <c r="O47" s="116">
        <v>5.9942878626045655</v>
      </c>
      <c r="P47" s="116">
        <v>2.9723918840889803</v>
      </c>
      <c r="Q47" s="116">
        <v>0.13642884075881453</v>
      </c>
      <c r="R47" s="115">
        <v>191548.42793360117</v>
      </c>
    </row>
    <row r="48" spans="1:18" x14ac:dyDescent="0.3">
      <c r="A48" s="114">
        <v>75</v>
      </c>
      <c r="B48" s="114" t="s">
        <v>533</v>
      </c>
      <c r="C48" s="115">
        <v>179731.99999999977</v>
      </c>
      <c r="D48" s="115">
        <v>59642.792567579978</v>
      </c>
      <c r="E48" s="115">
        <v>59225.799293532131</v>
      </c>
      <c r="F48" s="116">
        <v>4.8955347391099338</v>
      </c>
      <c r="G48" s="116">
        <v>2.9477265424600647</v>
      </c>
      <c r="H48" s="116">
        <v>6.1195676358928459</v>
      </c>
      <c r="I48" s="116">
        <v>11.103579723272281</v>
      </c>
      <c r="J48" s="116">
        <v>45.259387771513445</v>
      </c>
      <c r="K48" s="116">
        <v>50.24501926266349</v>
      </c>
      <c r="L48" s="116">
        <v>2.5054760236485967</v>
      </c>
      <c r="M48" s="116">
        <v>7.231537663234298</v>
      </c>
      <c r="N48" s="116">
        <v>8.123607850968364</v>
      </c>
      <c r="O48" s="116">
        <v>6.2132711340924427</v>
      </c>
      <c r="P48" s="116">
        <v>5.1529791798204743</v>
      </c>
      <c r="Q48" s="116">
        <v>0.12951519097128206</v>
      </c>
      <c r="R48" s="115">
        <v>223512.39701477604</v>
      </c>
    </row>
    <row r="49" spans="1:18" x14ac:dyDescent="0.3">
      <c r="A49" s="114">
        <v>76</v>
      </c>
      <c r="B49" s="114" t="s">
        <v>534</v>
      </c>
      <c r="C49" s="115">
        <v>41175.999999999985</v>
      </c>
      <c r="D49" s="115">
        <v>12670.315237692364</v>
      </c>
      <c r="E49" s="115">
        <v>12624.8689858326</v>
      </c>
      <c r="F49" s="116">
        <v>5.5021619480545283</v>
      </c>
      <c r="G49" s="116">
        <v>3.5283653758798645</v>
      </c>
      <c r="H49" s="116">
        <v>7.1754629727488695</v>
      </c>
      <c r="I49" s="116">
        <v>14.067749443521407</v>
      </c>
      <c r="J49" s="116">
        <v>33.173122631319593</v>
      </c>
      <c r="K49" s="116">
        <v>44.945059112280902</v>
      </c>
      <c r="L49" s="116">
        <v>8.4747793076459974</v>
      </c>
      <c r="M49" s="116">
        <v>7.0444021007031132</v>
      </c>
      <c r="N49" s="116">
        <v>7.2060600964760502</v>
      </c>
      <c r="O49" s="116">
        <v>6.8502651883000212</v>
      </c>
      <c r="P49" s="116">
        <v>1.6120352428890519</v>
      </c>
      <c r="Q49" s="116">
        <v>0.13816345436200556</v>
      </c>
      <c r="R49" s="115">
        <v>197579.02321309841</v>
      </c>
    </row>
    <row r="50" spans="1:18" x14ac:dyDescent="0.3">
      <c r="A50" s="114">
        <v>77</v>
      </c>
      <c r="B50" s="114" t="s">
        <v>535</v>
      </c>
      <c r="C50" s="115">
        <v>43840.000000000095</v>
      </c>
      <c r="D50" s="115">
        <v>13625.311230242174</v>
      </c>
      <c r="E50" s="115">
        <v>13611.226352973623</v>
      </c>
      <c r="F50" s="116">
        <v>1.9345388752788151</v>
      </c>
      <c r="G50" s="116">
        <v>1.6738369672565083</v>
      </c>
      <c r="H50" s="116">
        <v>3.7002602093692172</v>
      </c>
      <c r="I50" s="116">
        <v>8.6809250767137591</v>
      </c>
      <c r="J50" s="116">
        <v>42.294547809168499</v>
      </c>
      <c r="K50" s="116">
        <v>53.07733320913281</v>
      </c>
      <c r="L50" s="116">
        <v>2.784297223159852</v>
      </c>
      <c r="M50" s="116">
        <v>6.1391668368766235</v>
      </c>
      <c r="N50" s="116">
        <v>8.4662009229718578</v>
      </c>
      <c r="O50" s="116">
        <v>3.481154950971324</v>
      </c>
      <c r="P50" s="116">
        <v>3.0193849711378329</v>
      </c>
      <c r="Q50" s="116">
        <v>0.11622189559932181</v>
      </c>
      <c r="R50" s="115">
        <v>207330.15812131992</v>
      </c>
    </row>
    <row r="51" spans="1:18" x14ac:dyDescent="0.3">
      <c r="A51" s="114">
        <v>78</v>
      </c>
      <c r="B51" s="114" t="s">
        <v>536</v>
      </c>
      <c r="C51" s="115">
        <v>20154.999999999942</v>
      </c>
      <c r="D51" s="115">
        <v>6054.1119689897914</v>
      </c>
      <c r="E51" s="115">
        <v>5972.0809218486147</v>
      </c>
      <c r="F51" s="116">
        <v>3.578706511919874</v>
      </c>
      <c r="G51" s="116">
        <v>3.7655555569061789</v>
      </c>
      <c r="H51" s="116">
        <v>8.6850319474817308</v>
      </c>
      <c r="I51" s="116">
        <v>13.520418704040516</v>
      </c>
      <c r="J51" s="116">
        <v>29.871612754930126</v>
      </c>
      <c r="K51" s="116">
        <v>23.392495102379137</v>
      </c>
      <c r="L51" s="116">
        <v>1.0035690763807656</v>
      </c>
      <c r="M51" s="116">
        <v>6.3071383925159843</v>
      </c>
      <c r="N51" s="116">
        <v>3.5743259294156755</v>
      </c>
      <c r="O51" s="116">
        <v>9.2452571407130293</v>
      </c>
      <c r="P51" s="116">
        <v>2.5541369083918535</v>
      </c>
      <c r="Q51" s="116">
        <v>0.11520375668229896</v>
      </c>
      <c r="R51" s="115">
        <v>185971.37381835727</v>
      </c>
    </row>
    <row r="52" spans="1:18" x14ac:dyDescent="0.3">
      <c r="A52" s="114">
        <v>79</v>
      </c>
      <c r="B52" s="114" t="s">
        <v>537</v>
      </c>
      <c r="C52" s="115">
        <v>71055.999999999971</v>
      </c>
      <c r="D52" s="115">
        <v>21461.424750758444</v>
      </c>
      <c r="E52" s="115">
        <v>21274.424951803136</v>
      </c>
      <c r="F52" s="116">
        <v>6.9894872164403088</v>
      </c>
      <c r="G52" s="116">
        <v>1.0757098466500461</v>
      </c>
      <c r="H52" s="116">
        <v>2.1642769857145461</v>
      </c>
      <c r="I52" s="116">
        <v>17.057401128357576</v>
      </c>
      <c r="J52" s="116">
        <v>44.0968848171511</v>
      </c>
      <c r="K52" s="116">
        <v>33.594920113209085</v>
      </c>
      <c r="L52" s="116">
        <v>2.8362837974584449</v>
      </c>
      <c r="M52" s="116">
        <v>7.651144599939629</v>
      </c>
      <c r="N52" s="116">
        <v>6.6217167054750599</v>
      </c>
      <c r="O52" s="116">
        <v>8.8230329168607557</v>
      </c>
      <c r="P52" s="116">
        <v>1.8401375762253547</v>
      </c>
      <c r="Q52" s="116">
        <v>0.13328444644274576</v>
      </c>
      <c r="R52" s="115">
        <v>199730.61823383468</v>
      </c>
    </row>
    <row r="53" spans="1:18" x14ac:dyDescent="0.3">
      <c r="A53" s="114">
        <v>80</v>
      </c>
      <c r="B53" s="114" t="s">
        <v>538</v>
      </c>
      <c r="C53" s="115">
        <v>78438.00000000032</v>
      </c>
      <c r="D53" s="115">
        <v>23686.003204407098</v>
      </c>
      <c r="E53" s="115">
        <v>23573.097807947455</v>
      </c>
      <c r="F53" s="116">
        <v>10.28591784826151</v>
      </c>
      <c r="G53" s="116">
        <v>5.2939399546444905</v>
      </c>
      <c r="H53" s="116">
        <v>5.1471971956721028</v>
      </c>
      <c r="I53" s="116">
        <v>28.217201971527018</v>
      </c>
      <c r="J53" s="116">
        <v>28.271371853369924</v>
      </c>
      <c r="K53" s="116">
        <v>37.098014004633868</v>
      </c>
      <c r="L53" s="116">
        <v>5.028003728164796</v>
      </c>
      <c r="M53" s="116">
        <v>8.1755144946113774</v>
      </c>
      <c r="N53" s="116">
        <v>7.8669700771406994</v>
      </c>
      <c r="O53" s="116">
        <v>8.5802066789971789</v>
      </c>
      <c r="P53" s="116">
        <v>3.219906665859344</v>
      </c>
      <c r="Q53" s="116">
        <v>0.18329334902495983</v>
      </c>
      <c r="R53" s="115">
        <v>130514.99428297963</v>
      </c>
    </row>
    <row r="54" spans="1:18" x14ac:dyDescent="0.3">
      <c r="A54" s="114">
        <v>81</v>
      </c>
      <c r="B54" s="114" t="s">
        <v>539</v>
      </c>
      <c r="C54" s="115">
        <v>92199.999999999942</v>
      </c>
      <c r="D54" s="115">
        <v>29368.765622239884</v>
      </c>
      <c r="E54" s="115">
        <v>29147.107104149844</v>
      </c>
      <c r="F54" s="116">
        <v>5.5368950665071281</v>
      </c>
      <c r="G54" s="116">
        <v>2.5662994757137652</v>
      </c>
      <c r="H54" s="116">
        <v>4.0669371073010128</v>
      </c>
      <c r="I54" s="116">
        <v>19.281548033024777</v>
      </c>
      <c r="J54" s="116">
        <v>30.553001298562847</v>
      </c>
      <c r="K54" s="116">
        <v>37.722764665348244</v>
      </c>
      <c r="L54" s="116">
        <v>3.3792729905994556</v>
      </c>
      <c r="M54" s="116">
        <v>11.442962364577351</v>
      </c>
      <c r="N54" s="116">
        <v>12.489053056021142</v>
      </c>
      <c r="O54" s="116">
        <v>10.113396220982896</v>
      </c>
      <c r="P54" s="116">
        <v>5.5459584864303917</v>
      </c>
      <c r="Q54" s="116">
        <v>0.15606592844804421</v>
      </c>
      <c r="R54" s="115">
        <v>166557.42380865195</v>
      </c>
    </row>
    <row r="55" spans="1:18" x14ac:dyDescent="0.3">
      <c r="A55" s="114">
        <v>82</v>
      </c>
      <c r="B55" s="114" t="s">
        <v>540</v>
      </c>
      <c r="C55" s="115">
        <v>202933.99999999942</v>
      </c>
      <c r="D55" s="115">
        <v>64551.515610620459</v>
      </c>
      <c r="E55" s="115">
        <v>64169.683002578422</v>
      </c>
      <c r="F55" s="116">
        <v>8.1417830605536299</v>
      </c>
      <c r="G55" s="116">
        <v>3.9596768225792918</v>
      </c>
      <c r="H55" s="116">
        <v>5.0987252583715259</v>
      </c>
      <c r="I55" s="116">
        <v>19.578809864558075</v>
      </c>
      <c r="J55" s="116">
        <v>26.155618073838987</v>
      </c>
      <c r="K55" s="116">
        <v>42.821446502211877</v>
      </c>
      <c r="L55" s="116">
        <v>8.2887033253449811</v>
      </c>
      <c r="M55" s="116">
        <v>11.876301560546866</v>
      </c>
      <c r="N55" s="116">
        <v>11.840010301933177</v>
      </c>
      <c r="O55" s="116">
        <v>11.919504553430535</v>
      </c>
      <c r="P55" s="116">
        <v>2.4403170771828564</v>
      </c>
      <c r="Q55" s="116">
        <v>0.16573012095301523</v>
      </c>
      <c r="R55" s="115">
        <v>181521.44663545134</v>
      </c>
    </row>
    <row r="56" spans="1:18" x14ac:dyDescent="0.3">
      <c r="A56" s="114">
        <v>83</v>
      </c>
      <c r="B56" s="114" t="s">
        <v>541</v>
      </c>
      <c r="C56" s="115">
        <v>15813.000000000098</v>
      </c>
      <c r="D56" s="115">
        <v>4973.5428946089596</v>
      </c>
      <c r="E56" s="115">
        <v>4973.5428946089596</v>
      </c>
      <c r="F56" s="116">
        <v>3.3786389687712828</v>
      </c>
      <c r="G56" s="116">
        <v>2.5532960195651424</v>
      </c>
      <c r="H56" s="116">
        <v>1.6813992423938779</v>
      </c>
      <c r="I56" s="116">
        <v>13.738109313764927</v>
      </c>
      <c r="J56" s="116">
        <v>42.754000192282639</v>
      </c>
      <c r="K56" s="116">
        <v>29.954950173624525</v>
      </c>
      <c r="L56" s="116">
        <v>11.566657877249936</v>
      </c>
      <c r="M56" s="116">
        <v>9.3511723892368952</v>
      </c>
      <c r="N56" s="116">
        <v>10.789074448207185</v>
      </c>
      <c r="O56" s="116">
        <v>7.6761314719089224</v>
      </c>
      <c r="P56" s="116">
        <v>0.21319336182974646</v>
      </c>
      <c r="Q56" s="116">
        <v>0.12601079583066049</v>
      </c>
      <c r="R56" s="115">
        <v>151540.88284551949</v>
      </c>
    </row>
    <row r="57" spans="1:18" x14ac:dyDescent="0.3">
      <c r="A57" s="114">
        <v>84</v>
      </c>
      <c r="B57" s="114" t="s">
        <v>542</v>
      </c>
      <c r="C57" s="115">
        <v>223492.99999999913</v>
      </c>
      <c r="D57" s="115">
        <v>68403.012759819103</v>
      </c>
      <c r="E57" s="115">
        <v>68025.803426881685</v>
      </c>
      <c r="F57" s="116">
        <v>7.642532907610299</v>
      </c>
      <c r="G57" s="116">
        <v>3.79725658379652</v>
      </c>
      <c r="H57" s="116">
        <v>7.2685911754998447</v>
      </c>
      <c r="I57" s="116">
        <v>24.591550791797435</v>
      </c>
      <c r="J57" s="116">
        <v>30.194478066620416</v>
      </c>
      <c r="K57" s="116">
        <v>34.858520669991321</v>
      </c>
      <c r="L57" s="116">
        <v>10.157652862011153</v>
      </c>
      <c r="M57" s="116">
        <v>10.77422965679032</v>
      </c>
      <c r="N57" s="116">
        <v>11.72842190609955</v>
      </c>
      <c r="O57" s="116">
        <v>9.7509522206846686</v>
      </c>
      <c r="P57" s="116">
        <v>3.9366798554769136</v>
      </c>
      <c r="Q57" s="116">
        <v>0.16193652165282607</v>
      </c>
      <c r="R57" s="115">
        <v>166291.0032946158</v>
      </c>
    </row>
    <row r="58" spans="1:18" x14ac:dyDescent="0.3">
      <c r="A58" s="114">
        <v>85</v>
      </c>
      <c r="B58" s="114" t="s">
        <v>543</v>
      </c>
      <c r="C58" s="115">
        <v>286332.00000000041</v>
      </c>
      <c r="D58" s="115">
        <v>89478.957702190892</v>
      </c>
      <c r="E58" s="115">
        <v>88035.010931634926</v>
      </c>
      <c r="F58" s="116">
        <v>6.1100490331329382</v>
      </c>
      <c r="G58" s="116">
        <v>4.860165934553069</v>
      </c>
      <c r="H58" s="116">
        <v>2.2988361532159289</v>
      </c>
      <c r="I58" s="116">
        <v>20.946994352725579</v>
      </c>
      <c r="J58" s="116">
        <v>33.868928931090942</v>
      </c>
      <c r="K58" s="116">
        <v>44.315867652721202</v>
      </c>
      <c r="L58" s="116">
        <v>3.4842017702080481</v>
      </c>
      <c r="M58" s="116">
        <v>9.8080109444383048</v>
      </c>
      <c r="N58" s="116">
        <v>10.692206696871382</v>
      </c>
      <c r="O58" s="116">
        <v>8.7101061717586106</v>
      </c>
      <c r="P58" s="116">
        <v>0.87992578984535053</v>
      </c>
      <c r="Q58" s="116">
        <v>0.15340651459018215</v>
      </c>
      <c r="R58" s="115">
        <v>151807.6055602032</v>
      </c>
    </row>
    <row r="59" spans="1:18" x14ac:dyDescent="0.3">
      <c r="A59" s="114">
        <v>86</v>
      </c>
      <c r="B59" s="114" t="s">
        <v>544</v>
      </c>
      <c r="C59" s="115">
        <v>87972.99999999984</v>
      </c>
      <c r="D59" s="115">
        <v>25255.680037191105</v>
      </c>
      <c r="E59" s="115">
        <v>24673.04784849679</v>
      </c>
      <c r="F59" s="116">
        <v>8.5234457757895097</v>
      </c>
      <c r="G59" s="116">
        <v>5.937648192104291</v>
      </c>
      <c r="H59" s="116">
        <v>2.5877730368064515</v>
      </c>
      <c r="I59" s="116">
        <v>21.904213861612604</v>
      </c>
      <c r="J59" s="116">
        <v>30.434492129489563</v>
      </c>
      <c r="K59" s="116">
        <v>44.420687933298147</v>
      </c>
      <c r="L59" s="116">
        <v>8.6348650681285175</v>
      </c>
      <c r="M59" s="116">
        <v>10.512804843441046</v>
      </c>
      <c r="N59" s="116">
        <v>12.491502077412907</v>
      </c>
      <c r="O59" s="116">
        <v>8.1979311320172208</v>
      </c>
      <c r="P59" s="116">
        <v>5.3007727455907112</v>
      </c>
      <c r="Q59" s="116">
        <v>0.17225541489042218</v>
      </c>
      <c r="R59" s="115">
        <v>157204.01251555883</v>
      </c>
    </row>
    <row r="60" spans="1:18" x14ac:dyDescent="0.3">
      <c r="A60" s="114">
        <v>87</v>
      </c>
      <c r="B60" s="114" t="s">
        <v>545</v>
      </c>
      <c r="C60" s="115">
        <v>76995.999999999854</v>
      </c>
      <c r="D60" s="115">
        <v>23126.283312109317</v>
      </c>
      <c r="E60" s="115">
        <v>23073.456992722855</v>
      </c>
      <c r="F60" s="116">
        <v>6.056966929563103</v>
      </c>
      <c r="G60" s="116">
        <v>3.5182114838963261</v>
      </c>
      <c r="H60" s="116">
        <v>11.324908847224034</v>
      </c>
      <c r="I60" s="116">
        <v>19.711394901321981</v>
      </c>
      <c r="J60" s="116">
        <v>37.984564020819079</v>
      </c>
      <c r="K60" s="116">
        <v>32.532917388592161</v>
      </c>
      <c r="L60" s="116">
        <v>8.7785334231752028</v>
      </c>
      <c r="M60" s="116">
        <v>8.9701229716860222</v>
      </c>
      <c r="N60" s="116">
        <v>9.9062631033053439</v>
      </c>
      <c r="O60" s="116">
        <v>7.9226951216273127</v>
      </c>
      <c r="P60" s="116">
        <v>5.9148348682376142</v>
      </c>
      <c r="Q60" s="116">
        <v>0.14354847950296004</v>
      </c>
      <c r="R60" s="115">
        <v>155814.88820655487</v>
      </c>
    </row>
    <row r="61" spans="1:18" x14ac:dyDescent="0.3">
      <c r="A61" s="114">
        <v>89</v>
      </c>
      <c r="B61" s="114" t="s">
        <v>546</v>
      </c>
      <c r="C61" s="115">
        <v>17087.999999999949</v>
      </c>
      <c r="D61" s="115">
        <v>5662.712921451639</v>
      </c>
      <c r="E61" s="115">
        <v>5646.3945239234854</v>
      </c>
      <c r="F61" s="116">
        <v>9.2155878555701509</v>
      </c>
      <c r="G61" s="116">
        <v>7.4132830343952483</v>
      </c>
      <c r="H61" s="116">
        <v>9.3785135044265751</v>
      </c>
      <c r="I61" s="116">
        <v>19.135838621397941</v>
      </c>
      <c r="J61" s="116">
        <v>28.545359250649266</v>
      </c>
      <c r="K61" s="116">
        <v>54.449018909819117</v>
      </c>
      <c r="L61" s="116">
        <v>11.323981959104893</v>
      </c>
      <c r="M61" s="116">
        <v>10.776068761211507</v>
      </c>
      <c r="N61" s="116">
        <v>10.174308027499949</v>
      </c>
      <c r="O61" s="116">
        <v>11.44878644352702</v>
      </c>
      <c r="P61" s="116">
        <v>2.3782424111791101</v>
      </c>
      <c r="Q61" s="116">
        <v>0.17008280787540675</v>
      </c>
      <c r="R61" s="115">
        <v>178608.50300964061</v>
      </c>
    </row>
    <row r="62" spans="1:18" x14ac:dyDescent="0.3">
      <c r="A62" s="114">
        <v>92</v>
      </c>
      <c r="B62" s="114" t="s">
        <v>547</v>
      </c>
      <c r="C62" s="115">
        <v>11570.000000000005</v>
      </c>
      <c r="D62" s="115">
        <v>4908.8331897322687</v>
      </c>
      <c r="E62" s="115">
        <v>4895.0965235435633</v>
      </c>
      <c r="F62" s="116">
        <v>5.3565646555701782</v>
      </c>
      <c r="G62" s="116">
        <v>1.0943907533591075</v>
      </c>
      <c r="H62" s="116">
        <v>3.4290775620976532</v>
      </c>
      <c r="I62" s="116">
        <v>16.063965020655786</v>
      </c>
      <c r="J62" s="116">
        <v>47.592685747563202</v>
      </c>
      <c r="K62" s="116">
        <v>64.529436870336539</v>
      </c>
      <c r="L62" s="116">
        <v>3.1730856807681307</v>
      </c>
      <c r="M62" s="116">
        <v>10.740509770218365</v>
      </c>
      <c r="N62" s="116">
        <v>10.572901230251937</v>
      </c>
      <c r="O62" s="116">
        <v>10.935200878621755</v>
      </c>
      <c r="P62" s="116">
        <v>1.7805765605656689</v>
      </c>
      <c r="Q62" s="116">
        <v>0.13535582431563289</v>
      </c>
      <c r="R62" s="115">
        <v>356280.93298097694</v>
      </c>
    </row>
    <row r="63" spans="1:18" x14ac:dyDescent="0.3">
      <c r="A63" s="114">
        <v>94</v>
      </c>
      <c r="B63" s="114" t="s">
        <v>548</v>
      </c>
      <c r="C63" s="115">
        <v>22440.00000000004</v>
      </c>
      <c r="D63" s="115">
        <v>10230.915220294472</v>
      </c>
      <c r="E63" s="115">
        <v>9973.1442007633523</v>
      </c>
      <c r="F63" s="116">
        <v>4.9525735069814676</v>
      </c>
      <c r="G63" s="116">
        <v>1.7339826383074506</v>
      </c>
      <c r="H63" s="116">
        <v>3.5915551547759796</v>
      </c>
      <c r="I63" s="116">
        <v>15.132042726532218</v>
      </c>
      <c r="J63" s="116">
        <v>51.918900922760308</v>
      </c>
      <c r="K63" s="116">
        <v>52.880841044533717</v>
      </c>
      <c r="L63" s="116">
        <v>6.5868727944575092</v>
      </c>
      <c r="M63" s="116">
        <v>7.2302618117852795</v>
      </c>
      <c r="N63" s="116">
        <v>7.5186730297623603</v>
      </c>
      <c r="O63" s="116">
        <v>6.8714147492807331</v>
      </c>
      <c r="P63" s="116">
        <v>4.5772403607873366</v>
      </c>
      <c r="Q63" s="116">
        <v>0.13430834742076658</v>
      </c>
      <c r="R63" s="115">
        <v>389167.9162099383</v>
      </c>
    </row>
    <row r="64" spans="1:18" x14ac:dyDescent="0.3">
      <c r="A64" s="114">
        <v>95</v>
      </c>
      <c r="B64" s="114" t="s">
        <v>549</v>
      </c>
      <c r="C64" s="115">
        <v>19244.00000000008</v>
      </c>
      <c r="D64" s="115">
        <v>7179.332674241462</v>
      </c>
      <c r="E64" s="115">
        <v>7004.7973554286664</v>
      </c>
      <c r="F64" s="116">
        <v>7.1083481639138899</v>
      </c>
      <c r="G64" s="116">
        <v>3.2606046321604834</v>
      </c>
      <c r="H64" s="116">
        <v>5.979575768327746</v>
      </c>
      <c r="I64" s="116">
        <v>20.184255941582091</v>
      </c>
      <c r="J64" s="116">
        <v>36.318835457692373</v>
      </c>
      <c r="K64" s="116">
        <v>59.163831146604657</v>
      </c>
      <c r="L64" s="116">
        <v>0.88814998520025601</v>
      </c>
      <c r="M64" s="116">
        <v>6.8086414873939374</v>
      </c>
      <c r="N64" s="116">
        <v>6.6032637555951288</v>
      </c>
      <c r="O64" s="116">
        <v>7.0232297069153695</v>
      </c>
      <c r="P64" s="116">
        <v>4.2373510593262029</v>
      </c>
      <c r="Q64" s="116">
        <v>0.17088898087433069</v>
      </c>
      <c r="R64" s="115">
        <v>222452.70179158752</v>
      </c>
    </row>
    <row r="65" spans="1:18" x14ac:dyDescent="0.3">
      <c r="A65" s="114">
        <v>96</v>
      </c>
      <c r="B65" s="114" t="s">
        <v>550</v>
      </c>
      <c r="C65" s="115">
        <v>41407.000000000146</v>
      </c>
      <c r="D65" s="115">
        <v>13186.618973843313</v>
      </c>
      <c r="E65" s="115">
        <v>12977.526999826085</v>
      </c>
      <c r="F65" s="116">
        <v>11.030472538106325</v>
      </c>
      <c r="G65" s="116">
        <v>7.0764398257455818</v>
      </c>
      <c r="H65" s="116">
        <v>13.675258711748347</v>
      </c>
      <c r="I65" s="116">
        <v>32.123408214139182</v>
      </c>
      <c r="J65" s="116">
        <v>23.564517675474146</v>
      </c>
      <c r="K65" s="116">
        <v>53.959909599477662</v>
      </c>
      <c r="L65" s="116">
        <v>3.6634327153643103</v>
      </c>
      <c r="M65" s="116">
        <v>14.758673358993764</v>
      </c>
      <c r="N65" s="116">
        <v>16.81158101643614</v>
      </c>
      <c r="O65" s="116">
        <v>12.116027680664866</v>
      </c>
      <c r="P65" s="116">
        <v>10.645563165190955</v>
      </c>
      <c r="Q65" s="116">
        <v>0.1927724632452063</v>
      </c>
      <c r="R65" s="115">
        <v>182485.89854598022</v>
      </c>
    </row>
    <row r="66" spans="1:18" x14ac:dyDescent="0.3">
      <c r="A66" s="114">
        <v>98</v>
      </c>
      <c r="B66" s="114" t="s">
        <v>551</v>
      </c>
      <c r="C66" s="115">
        <v>90912.000000000306</v>
      </c>
      <c r="D66" s="115">
        <v>35298.090838690594</v>
      </c>
      <c r="E66" s="115">
        <v>32957.727972597597</v>
      </c>
      <c r="F66" s="116">
        <v>0.79577717133167358</v>
      </c>
      <c r="G66" s="116">
        <v>0.45073127576929867</v>
      </c>
      <c r="H66" s="116">
        <v>0.90146405700727184</v>
      </c>
      <c r="I66" s="116">
        <v>5.8100058801090766</v>
      </c>
      <c r="J66" s="116">
        <v>63.23804864634571</v>
      </c>
      <c r="K66" s="116">
        <v>55.990755058668462</v>
      </c>
      <c r="L66" s="116">
        <v>4.5948578310823569</v>
      </c>
      <c r="M66" s="116">
        <v>3.2571823854056232</v>
      </c>
      <c r="N66" s="116">
        <v>4.6387606609384617</v>
      </c>
      <c r="O66" s="116">
        <v>1.8386526338440485</v>
      </c>
      <c r="P66" s="116">
        <v>1.1147968759925442</v>
      </c>
      <c r="Q66" s="116">
        <v>0.10570110257818205</v>
      </c>
      <c r="R66" s="115">
        <v>332746.10061032744</v>
      </c>
    </row>
    <row r="67" spans="1:18" x14ac:dyDescent="0.3">
      <c r="A67" s="114">
        <v>100</v>
      </c>
      <c r="B67" s="114" t="s">
        <v>552</v>
      </c>
      <c r="C67" s="115">
        <v>24214.999999999971</v>
      </c>
      <c r="D67" s="115">
        <v>10908.243279362514</v>
      </c>
      <c r="E67" s="115">
        <v>10837.651089883113</v>
      </c>
      <c r="F67" s="116">
        <v>0.67040203861852277</v>
      </c>
      <c r="G67" s="116">
        <v>0.49679640884952753</v>
      </c>
      <c r="H67" s="116">
        <v>0.57548849951065428</v>
      </c>
      <c r="I67" s="116">
        <v>4.5794929440280798</v>
      </c>
      <c r="J67" s="116">
        <v>65.472782009876937</v>
      </c>
      <c r="K67" s="116">
        <v>34.403317414761588</v>
      </c>
      <c r="L67" s="116">
        <v>11.231136671856094</v>
      </c>
      <c r="M67" s="116">
        <v>5.1807791507685135</v>
      </c>
      <c r="N67" s="116">
        <v>5.4996656950047598</v>
      </c>
      <c r="O67" s="116">
        <v>4.8164096577455142</v>
      </c>
      <c r="P67" s="116">
        <v>1.4815216632401642</v>
      </c>
      <c r="Q67" s="116">
        <v>9.5675436762313507E-2</v>
      </c>
      <c r="R67" s="115">
        <v>506213.93833863211</v>
      </c>
    </row>
    <row r="68" spans="1:18" x14ac:dyDescent="0.3">
      <c r="A68" s="114">
        <v>101</v>
      </c>
      <c r="B68" s="114" t="s">
        <v>553</v>
      </c>
      <c r="C68" s="115">
        <v>19450.999999999942</v>
      </c>
      <c r="D68" s="115">
        <v>9444.1532072032278</v>
      </c>
      <c r="E68" s="115">
        <v>9231.1532097313302</v>
      </c>
      <c r="F68" s="116">
        <v>1.4369560222252002</v>
      </c>
      <c r="G68" s="116">
        <v>0.40591011759793949</v>
      </c>
      <c r="H68" s="116">
        <v>1.177510858621442</v>
      </c>
      <c r="I68" s="116">
        <v>5.9038164823120649</v>
      </c>
      <c r="J68" s="116">
        <v>66.679269462989566</v>
      </c>
      <c r="K68" s="116">
        <v>63.112128744940314</v>
      </c>
      <c r="L68" s="116">
        <v>0</v>
      </c>
      <c r="M68" s="116">
        <v>5.3296370109360369</v>
      </c>
      <c r="N68" s="116">
        <v>4.6661830448948436</v>
      </c>
      <c r="O68" s="116">
        <v>6.0919625513506634</v>
      </c>
      <c r="P68" s="116">
        <v>0.61124316820129909</v>
      </c>
      <c r="Q68" s="116">
        <v>9.0552526764658831E-2</v>
      </c>
      <c r="R68" s="115">
        <v>460504.86116052803</v>
      </c>
    </row>
    <row r="69" spans="1:18" x14ac:dyDescent="0.3">
      <c r="A69" s="114">
        <v>102</v>
      </c>
      <c r="B69" s="114" t="s">
        <v>554</v>
      </c>
      <c r="C69" s="115">
        <v>50379.000000000087</v>
      </c>
      <c r="D69" s="115">
        <v>19729.435999321391</v>
      </c>
      <c r="E69" s="115">
        <v>19497.502974999192</v>
      </c>
      <c r="F69" s="116">
        <v>3.7010260050829156</v>
      </c>
      <c r="G69" s="116">
        <v>0.58872002822674985</v>
      </c>
      <c r="H69" s="116">
        <v>4.5521885220007654</v>
      </c>
      <c r="I69" s="116">
        <v>12.885869146725039</v>
      </c>
      <c r="J69" s="116">
        <v>45.498592580582212</v>
      </c>
      <c r="K69" s="116">
        <v>54.544224608429609</v>
      </c>
      <c r="L69" s="116">
        <v>2.3142079805472688</v>
      </c>
      <c r="M69" s="116">
        <v>8.5753181916527854</v>
      </c>
      <c r="N69" s="116">
        <v>6.3562817928802646</v>
      </c>
      <c r="O69" s="116">
        <v>11.03643964699072</v>
      </c>
      <c r="P69" s="116">
        <v>1.4775071828955391</v>
      </c>
      <c r="Q69" s="116">
        <v>0.13980332844614599</v>
      </c>
      <c r="R69" s="115">
        <v>267267.14851330721</v>
      </c>
    </row>
    <row r="70" spans="1:18" x14ac:dyDescent="0.3">
      <c r="A70" s="114">
        <v>107</v>
      </c>
      <c r="B70" s="114" t="s">
        <v>555</v>
      </c>
      <c r="C70" s="115">
        <v>18823.000000000025</v>
      </c>
      <c r="D70" s="115">
        <v>8445.4539756564045</v>
      </c>
      <c r="E70" s="115">
        <v>8413.5636375102022</v>
      </c>
      <c r="F70" s="116">
        <v>0.9147310075084385</v>
      </c>
      <c r="G70" s="116">
        <v>0</v>
      </c>
      <c r="H70" s="116">
        <v>0</v>
      </c>
      <c r="I70" s="116">
        <v>6.4049236421904956</v>
      </c>
      <c r="J70" s="116">
        <v>72.256786714336059</v>
      </c>
      <c r="K70" s="116">
        <v>42.511322819351321</v>
      </c>
      <c r="L70" s="116">
        <v>0</v>
      </c>
      <c r="M70" s="116">
        <v>6.7935250282085997</v>
      </c>
      <c r="N70" s="116">
        <v>8.3423725994095612</v>
      </c>
      <c r="O70" s="116">
        <v>4.9939448583030126</v>
      </c>
      <c r="P70" s="116">
        <v>0.64805295494672488</v>
      </c>
      <c r="Q70" s="116">
        <v>9.7769042249595234E-2</v>
      </c>
      <c r="R70" s="115">
        <v>474492.67222793272</v>
      </c>
    </row>
    <row r="71" spans="1:18" x14ac:dyDescent="0.3">
      <c r="A71" s="114">
        <v>109</v>
      </c>
      <c r="B71" s="114" t="s">
        <v>556</v>
      </c>
      <c r="C71" s="115">
        <v>51288.999999999643</v>
      </c>
      <c r="D71" s="115">
        <v>18587.391332460462</v>
      </c>
      <c r="E71" s="115">
        <v>18536.902790623146</v>
      </c>
      <c r="F71" s="116">
        <v>0.46436254248945996</v>
      </c>
      <c r="G71" s="116">
        <v>0.63243753538295688</v>
      </c>
      <c r="H71" s="116">
        <v>0.45922959379369971</v>
      </c>
      <c r="I71" s="116">
        <v>0.81328233332740152</v>
      </c>
      <c r="J71" s="116">
        <v>78.780618042855565</v>
      </c>
      <c r="K71" s="116">
        <v>46.366857217712472</v>
      </c>
      <c r="L71" s="116">
        <v>3.3875109321099885</v>
      </c>
      <c r="M71" s="116">
        <v>1.9736537331690995</v>
      </c>
      <c r="N71" s="116">
        <v>2.527971500496168</v>
      </c>
      <c r="O71" s="116">
        <v>1.4500274104192157</v>
      </c>
      <c r="P71" s="116">
        <v>0</v>
      </c>
      <c r="Q71" s="116">
        <v>6.4152704581358092E-2</v>
      </c>
      <c r="R71" s="115">
        <v>595038.66449543799</v>
      </c>
    </row>
    <row r="72" spans="1:18" x14ac:dyDescent="0.3">
      <c r="A72" s="114">
        <v>110</v>
      </c>
      <c r="B72" s="114" t="s">
        <v>557</v>
      </c>
      <c r="C72" s="115">
        <v>49199.999999999789</v>
      </c>
      <c r="D72" s="115">
        <v>20628.853192484494</v>
      </c>
      <c r="E72" s="115">
        <v>20569.643063705786</v>
      </c>
      <c r="F72" s="116">
        <v>0.48275951719114812</v>
      </c>
      <c r="G72" s="116">
        <v>0</v>
      </c>
      <c r="H72" s="116">
        <v>0</v>
      </c>
      <c r="I72" s="116">
        <v>2.8161530417405651</v>
      </c>
      <c r="J72" s="116">
        <v>64.35427039456161</v>
      </c>
      <c r="K72" s="116">
        <v>35.742923460150585</v>
      </c>
      <c r="L72" s="116">
        <v>0</v>
      </c>
      <c r="M72" s="116">
        <v>4.247442101775448</v>
      </c>
      <c r="N72" s="116">
        <v>5.8962924461841748</v>
      </c>
      <c r="O72" s="116">
        <v>2.5573962462432496</v>
      </c>
      <c r="P72" s="116">
        <v>0.45044503424238014</v>
      </c>
      <c r="Q72" s="116">
        <v>8.0349417382037533E-2</v>
      </c>
      <c r="R72" s="115">
        <v>595088.14390272484</v>
      </c>
    </row>
    <row r="73" spans="1:18" x14ac:dyDescent="0.3">
      <c r="A73" s="114">
        <v>112</v>
      </c>
      <c r="B73" s="114" t="s">
        <v>558</v>
      </c>
      <c r="C73" s="115">
        <v>24896.999999999811</v>
      </c>
      <c r="D73" s="115">
        <v>9192.9470849948193</v>
      </c>
      <c r="E73" s="115">
        <v>9131.8188813850429</v>
      </c>
      <c r="F73" s="116">
        <v>1.494531148225819</v>
      </c>
      <c r="G73" s="116">
        <v>1.0751854924475015</v>
      </c>
      <c r="H73" s="116">
        <v>0.75820358440890345</v>
      </c>
      <c r="I73" s="116">
        <v>4.1347664792913479</v>
      </c>
      <c r="J73" s="116">
        <v>69.672274864784754</v>
      </c>
      <c r="K73" s="116">
        <v>38.373525305642211</v>
      </c>
      <c r="L73" s="116">
        <v>6.4274447594782043</v>
      </c>
      <c r="M73" s="116">
        <v>5.3591632896956956</v>
      </c>
      <c r="N73" s="116">
        <v>3.6491772561716331</v>
      </c>
      <c r="O73" s="116">
        <v>6.9847047239618822</v>
      </c>
      <c r="P73" s="116">
        <v>0.58706557223464684</v>
      </c>
      <c r="Q73" s="116">
        <v>9.485649252620372E-2</v>
      </c>
      <c r="R73" s="115">
        <v>380136.32619077148</v>
      </c>
    </row>
    <row r="74" spans="1:18" x14ac:dyDescent="0.3">
      <c r="A74" s="114">
        <v>114</v>
      </c>
      <c r="B74" s="114" t="s">
        <v>559</v>
      </c>
      <c r="C74" s="115">
        <v>52600.999999999534</v>
      </c>
      <c r="D74" s="115">
        <v>18308.5129757461</v>
      </c>
      <c r="E74" s="115">
        <v>18213.255265471107</v>
      </c>
      <c r="F74" s="116">
        <v>0.68858897817369258</v>
      </c>
      <c r="G74" s="116">
        <v>0.66055746697453932</v>
      </c>
      <c r="H74" s="116">
        <v>0.92059104118739876</v>
      </c>
      <c r="I74" s="116">
        <v>3.5467990116544517</v>
      </c>
      <c r="J74" s="116">
        <v>71.944155016362373</v>
      </c>
      <c r="K74" s="116">
        <v>37.126649574913046</v>
      </c>
      <c r="L74" s="116">
        <v>0</v>
      </c>
      <c r="M74" s="116">
        <v>4.5019802781113345</v>
      </c>
      <c r="N74" s="116">
        <v>5.1759504661966087</v>
      </c>
      <c r="O74" s="116">
        <v>3.7107167331586557</v>
      </c>
      <c r="P74" s="116">
        <v>0.25384001462428868</v>
      </c>
      <c r="Q74" s="116">
        <v>9.4970769809524791E-2</v>
      </c>
      <c r="R74" s="115">
        <v>478803.66884975578</v>
      </c>
    </row>
    <row r="75" spans="1:18" x14ac:dyDescent="0.3">
      <c r="A75" s="114">
        <v>801</v>
      </c>
      <c r="B75" s="114" t="s">
        <v>560</v>
      </c>
      <c r="C75" s="115">
        <v>105367.00000000006</v>
      </c>
      <c r="D75" s="115">
        <v>34623.381254267304</v>
      </c>
      <c r="E75" s="115">
        <v>33883.932722023375</v>
      </c>
      <c r="F75" s="116">
        <v>4.2246804709440973</v>
      </c>
      <c r="G75" s="116">
        <v>1.0128335948122538</v>
      </c>
      <c r="H75" s="116">
        <v>5.6095863068355021</v>
      </c>
      <c r="I75" s="116">
        <v>17.870566339078113</v>
      </c>
      <c r="J75" s="116">
        <v>36.754311077914402</v>
      </c>
      <c r="K75" s="116">
        <v>34.611034717596766</v>
      </c>
      <c r="L75" s="116">
        <v>8.8393837787101788</v>
      </c>
      <c r="M75" s="116">
        <v>8.9578780448378375</v>
      </c>
      <c r="N75" s="116">
        <v>10.240728799442435</v>
      </c>
      <c r="O75" s="116">
        <v>7.4002210730000071</v>
      </c>
      <c r="P75" s="116">
        <v>8.7785849657999186</v>
      </c>
      <c r="Q75" s="116">
        <v>0.15695942353796413</v>
      </c>
      <c r="R75" s="115">
        <v>199948.6464580177</v>
      </c>
    </row>
    <row r="76" spans="1:18" x14ac:dyDescent="0.3">
      <c r="A76" s="114">
        <v>802</v>
      </c>
      <c r="B76" s="114" t="s">
        <v>561</v>
      </c>
      <c r="C76" s="115">
        <v>166766.00000000044</v>
      </c>
      <c r="D76" s="115">
        <v>53488.791027524472</v>
      </c>
      <c r="E76" s="115">
        <v>53302.197689994558</v>
      </c>
      <c r="F76" s="116">
        <v>4.2324325062810662</v>
      </c>
      <c r="G76" s="116">
        <v>0.74853538474679226</v>
      </c>
      <c r="H76" s="116">
        <v>2.3974732915505239</v>
      </c>
      <c r="I76" s="116">
        <v>6.983701951703849</v>
      </c>
      <c r="J76" s="116">
        <v>50.912142671703592</v>
      </c>
      <c r="K76" s="116">
        <v>47.145679289568854</v>
      </c>
      <c r="L76" s="116">
        <v>1.2388773425967632</v>
      </c>
      <c r="M76" s="116">
        <v>4.6487860673658048</v>
      </c>
      <c r="N76" s="116">
        <v>5.8154824958860569</v>
      </c>
      <c r="O76" s="116">
        <v>3.3100963326138766</v>
      </c>
      <c r="P76" s="116">
        <v>1.107332208984172</v>
      </c>
      <c r="Q76" s="116">
        <v>0.11954326777177381</v>
      </c>
      <c r="R76" s="115">
        <v>297005.46001804888</v>
      </c>
    </row>
    <row r="77" spans="1:18" x14ac:dyDescent="0.3">
      <c r="A77" s="114">
        <v>803</v>
      </c>
      <c r="B77" s="114" t="s">
        <v>562</v>
      </c>
      <c r="C77" s="115">
        <v>115123.99999999975</v>
      </c>
      <c r="D77" s="115">
        <v>52362.484388000092</v>
      </c>
      <c r="E77" s="115">
        <v>52232.76624668797</v>
      </c>
      <c r="F77" s="116">
        <v>1.5826332036317265</v>
      </c>
      <c r="G77" s="116">
        <v>0.71869276675265714</v>
      </c>
      <c r="H77" s="116">
        <v>1.3322511630677427</v>
      </c>
      <c r="I77" s="116">
        <v>3.8807388088748973</v>
      </c>
      <c r="J77" s="116">
        <v>74.045641655924697</v>
      </c>
      <c r="K77" s="116">
        <v>37.393366801719274</v>
      </c>
      <c r="L77" s="116">
        <v>0</v>
      </c>
      <c r="M77" s="116">
        <v>3.507441242295307</v>
      </c>
      <c r="N77" s="116">
        <v>2.7161517881886046</v>
      </c>
      <c r="O77" s="116">
        <v>4.4240597019842944</v>
      </c>
      <c r="P77" s="116">
        <v>0.81044949421466683</v>
      </c>
      <c r="Q77" s="116">
        <v>8.7024164141332835E-2</v>
      </c>
      <c r="R77" s="115">
        <v>682483.0927922494</v>
      </c>
    </row>
    <row r="78" spans="1:18" x14ac:dyDescent="0.3">
      <c r="A78" s="114">
        <v>804</v>
      </c>
      <c r="B78" s="114" t="s">
        <v>563</v>
      </c>
      <c r="C78" s="115">
        <v>131490.00000000035</v>
      </c>
      <c r="D78" s="115">
        <v>46261.972524157711</v>
      </c>
      <c r="E78" s="115">
        <v>45881.324711415349</v>
      </c>
      <c r="F78" s="116">
        <v>4.2839139360245237</v>
      </c>
      <c r="G78" s="116">
        <v>0</v>
      </c>
      <c r="H78" s="116">
        <v>2.8888594193735675</v>
      </c>
      <c r="I78" s="116">
        <v>8.2641226010129269</v>
      </c>
      <c r="J78" s="116">
        <v>42.435053124479587</v>
      </c>
      <c r="K78" s="116">
        <v>49.925559739874956</v>
      </c>
      <c r="L78" s="116">
        <v>6.2751125838010475</v>
      </c>
      <c r="M78" s="116">
        <v>6.1484761193483513</v>
      </c>
      <c r="N78" s="116">
        <v>6.7796327691492966</v>
      </c>
      <c r="O78" s="116">
        <v>5.3721268928657047</v>
      </c>
      <c r="P78" s="116">
        <v>2.1352718505362316</v>
      </c>
      <c r="Q78" s="116">
        <v>0.11645467521594999</v>
      </c>
      <c r="R78" s="115">
        <v>272120.88464175351</v>
      </c>
    </row>
    <row r="79" spans="1:18" x14ac:dyDescent="0.3">
      <c r="A79" s="114">
        <v>805</v>
      </c>
      <c r="B79" s="114" t="s">
        <v>564</v>
      </c>
      <c r="C79" s="115">
        <v>91513.000000000175</v>
      </c>
      <c r="D79" s="115">
        <v>38425.678331848023</v>
      </c>
      <c r="E79" s="115">
        <v>38371.973105390935</v>
      </c>
      <c r="F79" s="116">
        <v>0.61727046636635063</v>
      </c>
      <c r="G79" s="116">
        <v>0</v>
      </c>
      <c r="H79" s="116">
        <v>0.48702052052179834</v>
      </c>
      <c r="I79" s="116">
        <v>0.70941425257417057</v>
      </c>
      <c r="J79" s="116">
        <v>70.152774317412351</v>
      </c>
      <c r="K79" s="116">
        <v>45.555043674740006</v>
      </c>
      <c r="L79" s="116">
        <v>0</v>
      </c>
      <c r="M79" s="116">
        <v>3.1063390731888068</v>
      </c>
      <c r="N79" s="116">
        <v>3.8038037893387697</v>
      </c>
      <c r="O79" s="116">
        <v>2.2789076522539498</v>
      </c>
      <c r="P79" s="116">
        <v>0.28696129870324322</v>
      </c>
      <c r="Q79" s="116">
        <v>7.7310045718400347E-2</v>
      </c>
      <c r="R79" s="115">
        <v>594267.16447545483</v>
      </c>
    </row>
    <row r="80" spans="1:18" x14ac:dyDescent="0.3">
      <c r="A80" s="114">
        <v>806</v>
      </c>
      <c r="B80" s="114" t="s">
        <v>565</v>
      </c>
      <c r="C80" s="115">
        <v>66426.999999999884</v>
      </c>
      <c r="D80" s="115">
        <v>21681.355344283646</v>
      </c>
      <c r="E80" s="115">
        <v>21243.859073824031</v>
      </c>
      <c r="F80" s="116">
        <v>2.7451278851108145</v>
      </c>
      <c r="G80" s="116">
        <v>0.94525830240972997</v>
      </c>
      <c r="H80" s="116">
        <v>2.3536979484295335</v>
      </c>
      <c r="I80" s="116">
        <v>5.279327676132068</v>
      </c>
      <c r="J80" s="116">
        <v>60.960429176862071</v>
      </c>
      <c r="K80" s="116">
        <v>53.319205312241877</v>
      </c>
      <c r="L80" s="116">
        <v>3.4488198721685479</v>
      </c>
      <c r="M80" s="116">
        <v>5.3800922822321082</v>
      </c>
      <c r="N80" s="116">
        <v>5.2322320223336396</v>
      </c>
      <c r="O80" s="116">
        <v>5.5494531410846824</v>
      </c>
      <c r="P80" s="116">
        <v>1.3269441544452005</v>
      </c>
      <c r="Q80" s="116">
        <v>0.10552411956783532</v>
      </c>
      <c r="R80" s="115">
        <v>307985.07882024668</v>
      </c>
    </row>
    <row r="81" spans="1:18" x14ac:dyDescent="0.3">
      <c r="A81" s="114">
        <v>807</v>
      </c>
      <c r="B81" s="114" t="s">
        <v>566</v>
      </c>
      <c r="C81" s="115">
        <v>121977.0000000006</v>
      </c>
      <c r="D81" s="115">
        <v>43124.112499177092</v>
      </c>
      <c r="E81" s="115">
        <v>42556.408448867354</v>
      </c>
      <c r="F81" s="116">
        <v>3.5989740559467593</v>
      </c>
      <c r="G81" s="116">
        <v>1.0365693134021243</v>
      </c>
      <c r="H81" s="116">
        <v>2.0942340585724883</v>
      </c>
      <c r="I81" s="116">
        <v>9.5287205865249991</v>
      </c>
      <c r="J81" s="116">
        <v>61.26015450091392</v>
      </c>
      <c r="K81" s="116">
        <v>46.329680659441046</v>
      </c>
      <c r="L81" s="116">
        <v>1.9858066150438745</v>
      </c>
      <c r="M81" s="116">
        <v>5.634935084346707</v>
      </c>
      <c r="N81" s="116">
        <v>6.7472465711479996</v>
      </c>
      <c r="O81" s="116">
        <v>4.4982409377652548</v>
      </c>
      <c r="P81" s="116">
        <v>1.6193108945587893</v>
      </c>
      <c r="Q81" s="116">
        <v>0.11746699166720395</v>
      </c>
      <c r="R81" s="115">
        <v>385273.46582451276</v>
      </c>
    </row>
    <row r="82" spans="1:18" x14ac:dyDescent="0.3">
      <c r="A82" s="114">
        <v>808</v>
      </c>
      <c r="B82" s="114" t="s">
        <v>567</v>
      </c>
      <c r="C82" s="115">
        <v>26684.999999999964</v>
      </c>
      <c r="D82" s="115">
        <v>10403.723469467488</v>
      </c>
      <c r="E82" s="115">
        <v>10332.910579712649</v>
      </c>
      <c r="F82" s="116">
        <v>0</v>
      </c>
      <c r="G82" s="116">
        <v>0</v>
      </c>
      <c r="H82" s="116">
        <v>0</v>
      </c>
      <c r="I82" s="116">
        <v>1.558730225266767</v>
      </c>
      <c r="J82" s="116">
        <v>71.847413028806983</v>
      </c>
      <c r="K82" s="116">
        <v>43.990603320698405</v>
      </c>
      <c r="L82" s="116">
        <v>0</v>
      </c>
      <c r="M82" s="116">
        <v>1.4865564599615873</v>
      </c>
      <c r="N82" s="116">
        <v>1.4914283604804581</v>
      </c>
      <c r="O82" s="116">
        <v>1.4811894455930539</v>
      </c>
      <c r="P82" s="116">
        <v>0.97155874022301425</v>
      </c>
      <c r="Q82" s="116">
        <v>8.0882589548889466E-2</v>
      </c>
      <c r="R82" s="115">
        <v>591824.29394182691</v>
      </c>
    </row>
    <row r="83" spans="1:18" x14ac:dyDescent="0.3">
      <c r="A83" s="114">
        <v>809</v>
      </c>
      <c r="B83" s="114" t="s">
        <v>568</v>
      </c>
      <c r="C83" s="115">
        <v>18183.000000000036</v>
      </c>
      <c r="D83" s="115">
        <v>7051.1229088557129</v>
      </c>
      <c r="E83" s="115">
        <v>6938.0487023499527</v>
      </c>
      <c r="F83" s="116">
        <v>5.6865396759421536</v>
      </c>
      <c r="G83" s="116">
        <v>1.5161913948802634</v>
      </c>
      <c r="H83" s="116">
        <v>2.1153815553898574</v>
      </c>
      <c r="I83" s="116">
        <v>17.897071111282042</v>
      </c>
      <c r="J83" s="116">
        <v>40.865216713767012</v>
      </c>
      <c r="K83" s="116">
        <v>53.531794845224205</v>
      </c>
      <c r="L83" s="116">
        <v>5.0627864719220783</v>
      </c>
      <c r="M83" s="116">
        <v>9.9482653075138749</v>
      </c>
      <c r="N83" s="116">
        <v>10.440667704195969</v>
      </c>
      <c r="O83" s="116">
        <v>9.3334800060859724</v>
      </c>
      <c r="P83" s="116">
        <v>5.3901141718149201</v>
      </c>
      <c r="Q83" s="116">
        <v>0.15811113226058385</v>
      </c>
      <c r="R83" s="115">
        <v>253649.58565278823</v>
      </c>
    </row>
    <row r="84" spans="1:18" x14ac:dyDescent="0.3">
      <c r="A84" s="114">
        <v>810</v>
      </c>
      <c r="B84" s="114" t="s">
        <v>569</v>
      </c>
      <c r="C84" s="115">
        <v>90943.000000000204</v>
      </c>
      <c r="D84" s="115">
        <v>32286.495943953603</v>
      </c>
      <c r="E84" s="115">
        <v>32013.421081542634</v>
      </c>
      <c r="F84" s="116">
        <v>1.7261387087483875</v>
      </c>
      <c r="G84" s="116">
        <v>0.74551835242757458</v>
      </c>
      <c r="H84" s="116">
        <v>1.3099948103740309</v>
      </c>
      <c r="I84" s="116">
        <v>7.1458027829338384</v>
      </c>
      <c r="J84" s="116">
        <v>75.916761443904747</v>
      </c>
      <c r="K84" s="116">
        <v>21.895517807711524</v>
      </c>
      <c r="L84" s="116">
        <v>0.52081427073405617</v>
      </c>
      <c r="M84" s="116">
        <v>4.337296034471847</v>
      </c>
      <c r="N84" s="116">
        <v>3.4290021440702096</v>
      </c>
      <c r="O84" s="116">
        <v>5.4163805600307633</v>
      </c>
      <c r="P84" s="116">
        <v>0.24365513440135586</v>
      </c>
      <c r="Q84" s="116">
        <v>9.0977516224615501E-2</v>
      </c>
      <c r="R84" s="115">
        <v>268997.12954333751</v>
      </c>
    </row>
    <row r="85" spans="1:18" x14ac:dyDescent="0.3">
      <c r="A85" s="114">
        <v>811</v>
      </c>
      <c r="B85" s="114" t="s">
        <v>570</v>
      </c>
      <c r="C85" s="115">
        <v>81261.000000000029</v>
      </c>
      <c r="D85" s="115">
        <v>24096.531148113736</v>
      </c>
      <c r="E85" s="115">
        <v>22627.011664781556</v>
      </c>
      <c r="F85" s="116">
        <v>9.2668659352257254</v>
      </c>
      <c r="G85" s="116">
        <v>7.2110239328624051</v>
      </c>
      <c r="H85" s="116">
        <v>5.9073129632344914</v>
      </c>
      <c r="I85" s="116">
        <v>42.412109507930168</v>
      </c>
      <c r="J85" s="116">
        <v>30.938983764668524</v>
      </c>
      <c r="K85" s="116">
        <v>36.143642139444097</v>
      </c>
      <c r="L85" s="116">
        <v>10.556056814944021</v>
      </c>
      <c r="M85" s="116">
        <v>10.517813312158733</v>
      </c>
      <c r="N85" s="116">
        <v>12.419301868790123</v>
      </c>
      <c r="O85" s="116">
        <v>7.8466621444523437</v>
      </c>
      <c r="P85" s="116">
        <v>2.2774945375406515</v>
      </c>
      <c r="Q85" s="116">
        <v>0.18303717092824448</v>
      </c>
      <c r="R85" s="115">
        <v>117393.40040396387</v>
      </c>
    </row>
    <row r="86" spans="1:18" x14ac:dyDescent="0.3">
      <c r="A86" s="114">
        <v>812</v>
      </c>
      <c r="B86" s="114" t="s">
        <v>571</v>
      </c>
      <c r="C86" s="115">
        <v>40777.99999999992</v>
      </c>
      <c r="D86" s="115">
        <v>12602.573359424996</v>
      </c>
      <c r="E86" s="115">
        <v>12534.22167478878</v>
      </c>
      <c r="F86" s="116">
        <v>13.682168946094938</v>
      </c>
      <c r="G86" s="116">
        <v>8.777866673245823</v>
      </c>
      <c r="H86" s="116">
        <v>9.4923296887792628</v>
      </c>
      <c r="I86" s="116">
        <v>27.32216976365229</v>
      </c>
      <c r="J86" s="116">
        <v>30.694888718672143</v>
      </c>
      <c r="K86" s="116">
        <v>44.660824881342236</v>
      </c>
      <c r="L86" s="116">
        <v>13.146789608102539</v>
      </c>
      <c r="M86" s="116">
        <v>10.124110053626744</v>
      </c>
      <c r="N86" s="116">
        <v>10.911535017606141</v>
      </c>
      <c r="O86" s="116">
        <v>9.151878456798757</v>
      </c>
      <c r="P86" s="116">
        <v>3.1751549690543781</v>
      </c>
      <c r="Q86" s="116">
        <v>0.1754794117038386</v>
      </c>
      <c r="R86" s="115">
        <v>157128.01077496662</v>
      </c>
    </row>
    <row r="87" spans="1:18" x14ac:dyDescent="0.3">
      <c r="A87" s="114">
        <v>813</v>
      </c>
      <c r="B87" s="114" t="s">
        <v>572</v>
      </c>
      <c r="C87" s="115">
        <v>22285.000000000146</v>
      </c>
      <c r="D87" s="115">
        <v>7359.5707705870946</v>
      </c>
      <c r="E87" s="115">
        <v>7346.3914315164711</v>
      </c>
      <c r="F87" s="116">
        <v>1.5819481743525488</v>
      </c>
      <c r="G87" s="116">
        <v>1.4884105099755565</v>
      </c>
      <c r="H87" s="116">
        <v>0</v>
      </c>
      <c r="I87" s="116">
        <v>5.3189851549112976</v>
      </c>
      <c r="J87" s="116">
        <v>55.041059874727395</v>
      </c>
      <c r="K87" s="116">
        <v>41.091499357715421</v>
      </c>
      <c r="L87" s="116">
        <v>0</v>
      </c>
      <c r="M87" s="116">
        <v>5.5586316852592423</v>
      </c>
      <c r="N87" s="116">
        <v>6.4401284168486574</v>
      </c>
      <c r="O87" s="116">
        <v>4.5669007579105614</v>
      </c>
      <c r="P87" s="116">
        <v>0.40564291054737728</v>
      </c>
      <c r="Q87" s="116">
        <v>8.5650611030202564E-2</v>
      </c>
      <c r="R87" s="115">
        <v>321076.77031537367</v>
      </c>
    </row>
    <row r="88" spans="1:18" x14ac:dyDescent="0.3">
      <c r="A88" s="114">
        <v>814</v>
      </c>
      <c r="B88" s="114" t="s">
        <v>573</v>
      </c>
      <c r="C88" s="115">
        <v>17225.999999999982</v>
      </c>
      <c r="D88" s="115">
        <v>10129.046154746087</v>
      </c>
      <c r="E88" s="115">
        <v>9817.8111163669109</v>
      </c>
      <c r="F88" s="116">
        <v>2.3423787310724729</v>
      </c>
      <c r="G88" s="116">
        <v>0.81337175476133072</v>
      </c>
      <c r="H88" s="116">
        <v>1.2361080392253423</v>
      </c>
      <c r="I88" s="116">
        <v>9.6541955686365917</v>
      </c>
      <c r="J88" s="116">
        <v>62.317242076685581</v>
      </c>
      <c r="K88" s="116">
        <v>35.887269592852469</v>
      </c>
      <c r="L88" s="116">
        <v>0</v>
      </c>
      <c r="M88" s="116">
        <v>4.3088214948906165</v>
      </c>
      <c r="N88" s="116">
        <v>4.6743000077808734</v>
      </c>
      <c r="O88" s="116">
        <v>3.9648658286417402</v>
      </c>
      <c r="P88" s="116">
        <v>0.80724703708397383</v>
      </c>
      <c r="Q88" s="116">
        <v>9.3004206416455071E-2</v>
      </c>
      <c r="R88" s="115">
        <v>532742.45584363758</v>
      </c>
    </row>
    <row r="89" spans="1:18" x14ac:dyDescent="0.3">
      <c r="A89" s="114">
        <v>815</v>
      </c>
      <c r="B89" s="114" t="s">
        <v>574</v>
      </c>
      <c r="C89" s="115">
        <v>63145.000000000015</v>
      </c>
      <c r="D89" s="115">
        <v>20183.113926637281</v>
      </c>
      <c r="E89" s="115">
        <v>20022.213345420223</v>
      </c>
      <c r="F89" s="116">
        <v>10.77810870479726</v>
      </c>
      <c r="G89" s="116">
        <v>7.9566967688724208</v>
      </c>
      <c r="H89" s="116">
        <v>7.9327225635708052</v>
      </c>
      <c r="I89" s="116">
        <v>37.737450783421991</v>
      </c>
      <c r="J89" s="116">
        <v>20.860335588774081</v>
      </c>
      <c r="K89" s="116">
        <v>41.918823440575501</v>
      </c>
      <c r="L89" s="116">
        <v>9.0964135400002082</v>
      </c>
      <c r="M89" s="116">
        <v>12.782422901882674</v>
      </c>
      <c r="N89" s="116">
        <v>14.774078064084119</v>
      </c>
      <c r="O89" s="116">
        <v>10.17087557468996</v>
      </c>
      <c r="P89" s="116">
        <v>2.4862024921384758</v>
      </c>
      <c r="Q89" s="116">
        <v>0.19003844748645854</v>
      </c>
      <c r="R89" s="115">
        <v>158076.2269119694</v>
      </c>
    </row>
    <row r="90" spans="1:18" x14ac:dyDescent="0.3">
      <c r="A90" s="114">
        <v>816</v>
      </c>
      <c r="B90" s="114" t="s">
        <v>575</v>
      </c>
      <c r="C90" s="115">
        <v>53836.999999999927</v>
      </c>
      <c r="D90" s="115">
        <v>26682.530599729525</v>
      </c>
      <c r="E90" s="115">
        <v>26499.784726341477</v>
      </c>
      <c r="F90" s="116">
        <v>1.9192574728664211</v>
      </c>
      <c r="G90" s="116">
        <v>0.55516523230252757</v>
      </c>
      <c r="H90" s="116">
        <v>0.47653936035090438</v>
      </c>
      <c r="I90" s="116">
        <v>4.2683273341246339</v>
      </c>
      <c r="J90" s="116">
        <v>65.52230774790894</v>
      </c>
      <c r="K90" s="116">
        <v>46.119052741811572</v>
      </c>
      <c r="L90" s="116">
        <v>0</v>
      </c>
      <c r="M90" s="116">
        <v>4.2185956574030303</v>
      </c>
      <c r="N90" s="116">
        <v>2.7598671269764452</v>
      </c>
      <c r="O90" s="116">
        <v>5.7260774934077148</v>
      </c>
      <c r="P90" s="116">
        <v>0.26031071895923347</v>
      </c>
      <c r="Q90" s="116">
        <v>8.8182758268930572E-2</v>
      </c>
      <c r="R90" s="115">
        <v>563387.78130165651</v>
      </c>
    </row>
    <row r="91" spans="1:18" x14ac:dyDescent="0.3">
      <c r="A91" s="114">
        <v>817</v>
      </c>
      <c r="B91" s="114" t="s">
        <v>576</v>
      </c>
      <c r="C91" s="115">
        <v>52950.999999999898</v>
      </c>
      <c r="D91" s="115">
        <v>26115.439508248834</v>
      </c>
      <c r="E91" s="115">
        <v>26115.439508248834</v>
      </c>
      <c r="F91" s="116">
        <v>0.2848244903642041</v>
      </c>
      <c r="G91" s="116">
        <v>0</v>
      </c>
      <c r="H91" s="116">
        <v>0</v>
      </c>
      <c r="I91" s="116">
        <v>4.2003552444635943</v>
      </c>
      <c r="J91" s="116">
        <v>77.130121724005477</v>
      </c>
      <c r="K91" s="116">
        <v>37.591460586704919</v>
      </c>
      <c r="L91" s="116">
        <v>0</v>
      </c>
      <c r="M91" s="116">
        <v>2.228908489844263</v>
      </c>
      <c r="N91" s="116">
        <v>3.738935943068328</v>
      </c>
      <c r="O91" s="116">
        <v>0.73805142868305795</v>
      </c>
      <c r="P91" s="116">
        <v>0.12006516808362459</v>
      </c>
      <c r="Q91" s="116">
        <v>8.3380738690281786E-2</v>
      </c>
      <c r="R91" s="115">
        <v>813007.82537370618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6AC-51EF-405E-9865-AD225FBE4BCC}">
  <sheetPr>
    <pageSetUpPr fitToPage="1"/>
  </sheetPr>
  <dimension ref="A1:R21"/>
  <sheetViews>
    <sheetView view="pageBreakPreview" zoomScale="60" zoomScaleNormal="100" workbookViewId="0">
      <selection activeCell="I1" sqref="I1"/>
    </sheetView>
  </sheetViews>
  <sheetFormatPr baseColWidth="10" defaultRowHeight="14.4" x14ac:dyDescent="0.3"/>
  <cols>
    <col min="1" max="1" width="5.109375" style="52" bestFit="1" customWidth="1"/>
    <col min="2" max="2" width="25.33203125" style="52" bestFit="1" customWidth="1"/>
    <col min="3" max="3" width="12.109375" style="52" bestFit="1" customWidth="1"/>
    <col min="4" max="4" width="10.88671875" style="52" bestFit="1" customWidth="1"/>
    <col min="5" max="5" width="11.5546875" style="52" customWidth="1"/>
    <col min="6" max="10" width="11.5546875" style="52"/>
    <col min="11" max="11" width="14.21875" style="52" bestFit="1" customWidth="1"/>
    <col min="12" max="12" width="12.5546875" style="52" bestFit="1" customWidth="1"/>
    <col min="13" max="15" width="11.5546875" style="52"/>
    <col min="16" max="16" width="14.21875" style="52" bestFit="1" customWidth="1"/>
    <col min="17" max="17" width="11.44140625" style="52" bestFit="1" customWidth="1"/>
    <col min="18" max="16384" width="11.5546875" style="52"/>
  </cols>
  <sheetData>
    <row r="1" spans="1:18" ht="100.8" x14ac:dyDescent="0.3">
      <c r="A1" s="118" t="s">
        <v>939</v>
      </c>
      <c r="B1" s="119" t="s">
        <v>577</v>
      </c>
      <c r="C1" s="118" t="s">
        <v>471</v>
      </c>
      <c r="D1" s="119" t="s">
        <v>472</v>
      </c>
      <c r="E1" s="119" t="s">
        <v>473</v>
      </c>
      <c r="F1" s="119" t="s">
        <v>474</v>
      </c>
      <c r="G1" s="119" t="s">
        <v>475</v>
      </c>
      <c r="H1" s="119" t="s">
        <v>476</v>
      </c>
      <c r="I1" s="119" t="s">
        <v>477</v>
      </c>
      <c r="J1" s="119" t="s">
        <v>478</v>
      </c>
      <c r="K1" s="119" t="s">
        <v>479</v>
      </c>
      <c r="L1" s="119" t="s">
        <v>480</v>
      </c>
      <c r="M1" s="119" t="s">
        <v>481</v>
      </c>
      <c r="N1" s="119" t="s">
        <v>482</v>
      </c>
      <c r="O1" s="119" t="s">
        <v>483</v>
      </c>
      <c r="P1" s="119" t="s">
        <v>484</v>
      </c>
      <c r="Q1" s="119" t="s">
        <v>485</v>
      </c>
      <c r="R1" s="119" t="s">
        <v>486</v>
      </c>
    </row>
    <row r="2" spans="1:18" x14ac:dyDescent="0.3">
      <c r="A2" s="114">
        <v>1</v>
      </c>
      <c r="B2" s="114" t="s">
        <v>578</v>
      </c>
      <c r="C2" s="115">
        <v>468261.00000000012</v>
      </c>
      <c r="D2" s="115">
        <v>183607.34355997937</v>
      </c>
      <c r="E2" s="115">
        <v>182881.79283785677</v>
      </c>
      <c r="F2" s="116">
        <v>2.6138070595808891</v>
      </c>
      <c r="G2" s="116">
        <v>0.60425593112571674</v>
      </c>
      <c r="H2" s="116">
        <v>1.7328997168984377</v>
      </c>
      <c r="I2" s="116">
        <v>6.9225237732387628</v>
      </c>
      <c r="J2" s="116">
        <v>57.056570136977953</v>
      </c>
      <c r="K2" s="116">
        <v>47.235184736778912</v>
      </c>
      <c r="L2" s="116">
        <v>3.1350307612070489</v>
      </c>
      <c r="M2" s="116">
        <v>5.7209003428135787</v>
      </c>
      <c r="N2" s="116">
        <v>6.2820946371679875</v>
      </c>
      <c r="O2" s="116">
        <v>5.0523539058585101</v>
      </c>
      <c r="P2" s="116">
        <v>1.7474990285643097</v>
      </c>
      <c r="Q2" s="116">
        <v>0.10422193776558772</v>
      </c>
      <c r="R2" s="115">
        <v>470369.53148529673</v>
      </c>
    </row>
    <row r="3" spans="1:18" x14ac:dyDescent="0.3">
      <c r="A3" s="114">
        <v>2</v>
      </c>
      <c r="B3" s="114" t="s">
        <v>579</v>
      </c>
      <c r="C3" s="115">
        <v>124164.99999999978</v>
      </c>
      <c r="D3" s="115">
        <v>58553.683029429994</v>
      </c>
      <c r="E3" s="115">
        <v>58353.618758513796</v>
      </c>
      <c r="F3" s="116">
        <v>2.241249719582548</v>
      </c>
      <c r="G3" s="116">
        <v>0.7972133458738202</v>
      </c>
      <c r="H3" s="116">
        <v>0.78399482600897719</v>
      </c>
      <c r="I3" s="116">
        <v>6.2900186010494705</v>
      </c>
      <c r="J3" s="116">
        <v>64.404799951912182</v>
      </c>
      <c r="K3" s="116">
        <v>45.733587359573619</v>
      </c>
      <c r="L3" s="116">
        <v>2.7008591687239258</v>
      </c>
      <c r="M3" s="116">
        <v>4.5124200664300353</v>
      </c>
      <c r="N3" s="116">
        <v>4.2064915760607073</v>
      </c>
      <c r="O3" s="116">
        <v>4.8274758083431193</v>
      </c>
      <c r="P3" s="116">
        <v>0.40729474486420492</v>
      </c>
      <c r="Q3" s="116">
        <v>9.7646548323903473E-2</v>
      </c>
      <c r="R3" s="115">
        <v>637213.95481848298</v>
      </c>
    </row>
    <row r="4" spans="1:18" x14ac:dyDescent="0.3">
      <c r="A4" s="114">
        <v>3</v>
      </c>
      <c r="B4" s="114" t="s">
        <v>580</v>
      </c>
      <c r="C4" s="115">
        <v>89852.000000000218</v>
      </c>
      <c r="D4" s="115">
        <v>35511.830992563126</v>
      </c>
      <c r="E4" s="115">
        <v>34803.231995165224</v>
      </c>
      <c r="F4" s="116">
        <v>7.8780338505334253</v>
      </c>
      <c r="G4" s="116">
        <v>3.2210700593176664</v>
      </c>
      <c r="H4" s="116">
        <v>5.801457681012363</v>
      </c>
      <c r="I4" s="116">
        <v>23.196178531551766</v>
      </c>
      <c r="J4" s="116">
        <v>36.815833601800463</v>
      </c>
      <c r="K4" s="116">
        <v>53.753362294364379</v>
      </c>
      <c r="L4" s="116">
        <v>2.5599284948321004</v>
      </c>
      <c r="M4" s="116">
        <v>10.551793127316476</v>
      </c>
      <c r="N4" s="116">
        <v>11.812000891039856</v>
      </c>
      <c r="O4" s="116">
        <v>9.1091255309382415</v>
      </c>
      <c r="P4" s="116">
        <v>5.291688113390439</v>
      </c>
      <c r="Q4" s="116">
        <v>0.16185454171047511</v>
      </c>
      <c r="R4" s="115">
        <v>314272.59389459743</v>
      </c>
    </row>
    <row r="5" spans="1:18" x14ac:dyDescent="0.3">
      <c r="A5" s="114">
        <v>4</v>
      </c>
      <c r="B5" s="114" t="s">
        <v>581</v>
      </c>
      <c r="C5" s="115">
        <v>387887.99999999977</v>
      </c>
      <c r="D5" s="115">
        <v>121031.59143992986</v>
      </c>
      <c r="E5" s="115">
        <v>114715.53969564987</v>
      </c>
      <c r="F5" s="116">
        <v>6.7965085788945307</v>
      </c>
      <c r="G5" s="116">
        <v>3.974156832076825</v>
      </c>
      <c r="H5" s="116">
        <v>5.5233236085963062</v>
      </c>
      <c r="I5" s="116">
        <v>20.39761198554778</v>
      </c>
      <c r="J5" s="116">
        <v>34.459068301375233</v>
      </c>
      <c r="K5" s="116">
        <v>44.132485782073623</v>
      </c>
      <c r="L5" s="116">
        <v>3.1759602855276143</v>
      </c>
      <c r="M5" s="116">
        <v>10.251673051131039</v>
      </c>
      <c r="N5" s="116">
        <v>10.117536971081149</v>
      </c>
      <c r="O5" s="116">
        <v>10.41424290715703</v>
      </c>
      <c r="P5" s="116">
        <v>4.5059833258712843</v>
      </c>
      <c r="Q5" s="116">
        <v>0.15858494599503442</v>
      </c>
      <c r="R5" s="115">
        <v>181713.68310573063</v>
      </c>
    </row>
    <row r="6" spans="1:18" x14ac:dyDescent="0.3">
      <c r="A6" s="114">
        <v>5</v>
      </c>
      <c r="B6" s="114" t="s">
        <v>582</v>
      </c>
      <c r="C6" s="115">
        <v>340664.00000000023</v>
      </c>
      <c r="D6" s="115">
        <v>100117.3921063857</v>
      </c>
      <c r="E6" s="115">
        <v>96684.066289502967</v>
      </c>
      <c r="F6" s="116">
        <v>10.980975530374524</v>
      </c>
      <c r="G6" s="116">
        <v>7.4175365213649727</v>
      </c>
      <c r="H6" s="116">
        <v>8.5926595951089908</v>
      </c>
      <c r="I6" s="116">
        <v>33.779978490891047</v>
      </c>
      <c r="J6" s="116">
        <v>33.041553798045342</v>
      </c>
      <c r="K6" s="116">
        <v>44.827448549143753</v>
      </c>
      <c r="L6" s="116">
        <v>9.2865927482102215</v>
      </c>
      <c r="M6" s="116">
        <v>10.907091683987742</v>
      </c>
      <c r="N6" s="116">
        <v>12.735845784619015</v>
      </c>
      <c r="O6" s="116">
        <v>8.5627441561980788</v>
      </c>
      <c r="P6" s="116">
        <v>2.413777421292882</v>
      </c>
      <c r="Q6" s="116">
        <v>0.18302878279076368</v>
      </c>
      <c r="R6" s="115">
        <v>137230.21399901065</v>
      </c>
    </row>
    <row r="7" spans="1:18" x14ac:dyDescent="0.3">
      <c r="A7" s="114">
        <v>6</v>
      </c>
      <c r="B7" s="114" t="s">
        <v>583</v>
      </c>
      <c r="C7" s="115">
        <v>187970.9999999998</v>
      </c>
      <c r="D7" s="115">
        <v>64144.64450730609</v>
      </c>
      <c r="E7" s="115">
        <v>60971.341220795708</v>
      </c>
      <c r="F7" s="116">
        <v>4.8454753465049949</v>
      </c>
      <c r="G7" s="116">
        <v>2.0633135701637824</v>
      </c>
      <c r="H7" s="116">
        <v>4.6167250178779415</v>
      </c>
      <c r="I7" s="116">
        <v>22.76473266312151</v>
      </c>
      <c r="J7" s="116">
        <v>43.061052788717355</v>
      </c>
      <c r="K7" s="116">
        <v>40.374716328192626</v>
      </c>
      <c r="L7" s="116">
        <v>2.6439719217757838</v>
      </c>
      <c r="M7" s="116">
        <v>8.6417489768094278</v>
      </c>
      <c r="N7" s="116">
        <v>10.032417788166116</v>
      </c>
      <c r="O7" s="116">
        <v>6.9530952178932957</v>
      </c>
      <c r="P7" s="116">
        <v>4.3594039299737242</v>
      </c>
      <c r="Q7" s="116">
        <v>0.15149004586873688</v>
      </c>
      <c r="R7" s="115">
        <v>236306.98957739008</v>
      </c>
    </row>
    <row r="8" spans="1:18" x14ac:dyDescent="0.3">
      <c r="A8" s="114">
        <v>7</v>
      </c>
      <c r="B8" s="114" t="s">
        <v>584</v>
      </c>
      <c r="C8" s="115">
        <v>731040.99999999907</v>
      </c>
      <c r="D8" s="115">
        <v>223255.61536627522</v>
      </c>
      <c r="E8" s="115">
        <v>220770.29759763833</v>
      </c>
      <c r="F8" s="116">
        <v>6.6074217378932865</v>
      </c>
      <c r="G8" s="116">
        <v>4.4221122427435464</v>
      </c>
      <c r="H8" s="116">
        <v>4.3828229126297833</v>
      </c>
      <c r="I8" s="116">
        <v>21.23950107783347</v>
      </c>
      <c r="J8" s="116">
        <v>33.61213188062537</v>
      </c>
      <c r="K8" s="116">
        <v>39.715472699634148</v>
      </c>
      <c r="L8" s="116">
        <v>7.2601682926927698</v>
      </c>
      <c r="M8" s="116">
        <v>9.9448859960227871</v>
      </c>
      <c r="N8" s="116">
        <v>10.82833573103586</v>
      </c>
      <c r="O8" s="116">
        <v>8.9184863632304321</v>
      </c>
      <c r="P8" s="116">
        <v>2.9165167279508659</v>
      </c>
      <c r="Q8" s="116">
        <v>0.15542840446388642</v>
      </c>
      <c r="R8" s="115">
        <v>161306.0221549636</v>
      </c>
    </row>
    <row r="9" spans="1:18" x14ac:dyDescent="0.3">
      <c r="A9" s="114">
        <v>8</v>
      </c>
      <c r="B9" s="114" t="s">
        <v>585</v>
      </c>
      <c r="C9" s="115">
        <v>1208984.0000000002</v>
      </c>
      <c r="D9" s="115">
        <v>389298.52903979877</v>
      </c>
      <c r="E9" s="115">
        <v>386595.67013596516</v>
      </c>
      <c r="F9" s="116">
        <v>5.2517395498020418</v>
      </c>
      <c r="G9" s="116">
        <v>2.3051193094443723</v>
      </c>
      <c r="H9" s="116">
        <v>4.1032222517880284</v>
      </c>
      <c r="I9" s="116">
        <v>15.292946792494934</v>
      </c>
      <c r="J9" s="116">
        <v>39.907980374604506</v>
      </c>
      <c r="K9" s="116">
        <v>41.084594317576773</v>
      </c>
      <c r="L9" s="116">
        <v>5.1253073142217476</v>
      </c>
      <c r="M9" s="116">
        <v>8.5280377522822128</v>
      </c>
      <c r="N9" s="116">
        <v>8.7503163445124983</v>
      </c>
      <c r="O9" s="116">
        <v>8.2642880034837827</v>
      </c>
      <c r="P9" s="116">
        <v>2.1958117625937978</v>
      </c>
      <c r="Q9" s="116">
        <v>0.13818420834635553</v>
      </c>
      <c r="R9" s="115">
        <v>220707.75196112154</v>
      </c>
    </row>
    <row r="10" spans="1:18" x14ac:dyDescent="0.3">
      <c r="A10" s="114">
        <v>9</v>
      </c>
      <c r="B10" s="114" t="s">
        <v>586</v>
      </c>
      <c r="C10" s="115">
        <v>413730.99999999913</v>
      </c>
      <c r="D10" s="115">
        <v>141428.30305932704</v>
      </c>
      <c r="E10" s="115">
        <v>140723.00327441675</v>
      </c>
      <c r="F10" s="116">
        <v>3.1993898174044686</v>
      </c>
      <c r="G10" s="116">
        <v>1.947962998723177</v>
      </c>
      <c r="H10" s="116">
        <v>3.2612758581467745</v>
      </c>
      <c r="I10" s="116">
        <v>8.4646564239820865</v>
      </c>
      <c r="J10" s="116">
        <v>51.164968257097634</v>
      </c>
      <c r="K10" s="116">
        <v>46.366723116932221</v>
      </c>
      <c r="L10" s="116">
        <v>2.9478414946185407</v>
      </c>
      <c r="M10" s="116">
        <v>6.2469923774215186</v>
      </c>
      <c r="N10" s="116">
        <v>7.1555208089161297</v>
      </c>
      <c r="O10" s="116">
        <v>5.2243207964356335</v>
      </c>
      <c r="P10" s="116">
        <v>2.7662422065068455</v>
      </c>
      <c r="Q10" s="116">
        <v>0.11428035453643721</v>
      </c>
      <c r="R10" s="115">
        <v>322134.66804744722</v>
      </c>
    </row>
    <row r="11" spans="1:18" x14ac:dyDescent="0.3">
      <c r="A11" s="114">
        <v>10</v>
      </c>
      <c r="B11" s="114" t="s">
        <v>587</v>
      </c>
      <c r="C11" s="115">
        <v>878430.00000000012</v>
      </c>
      <c r="D11" s="115">
        <v>286994.17548119189</v>
      </c>
      <c r="E11" s="115">
        <v>279735.89863438485</v>
      </c>
      <c r="F11" s="116">
        <v>2.7433527125132033</v>
      </c>
      <c r="G11" s="116">
        <v>1.7271429142840005</v>
      </c>
      <c r="H11" s="116">
        <v>2.3629384313376529</v>
      </c>
      <c r="I11" s="116">
        <v>8.0272338312276279</v>
      </c>
      <c r="J11" s="116">
        <v>53.050353795913466</v>
      </c>
      <c r="K11" s="116">
        <v>38.290782410179936</v>
      </c>
      <c r="L11" s="116">
        <v>2.4868167030898958</v>
      </c>
      <c r="M11" s="116">
        <v>6.294370999121031</v>
      </c>
      <c r="N11" s="116">
        <v>6.121318324947735</v>
      </c>
      <c r="O11" s="116">
        <v>6.4920801655630251</v>
      </c>
      <c r="P11" s="116">
        <v>1.8893047700962156</v>
      </c>
      <c r="Q11" s="116">
        <v>0.11619677828656345</v>
      </c>
      <c r="R11" s="115">
        <v>257837.250272587</v>
      </c>
    </row>
    <row r="12" spans="1:18" x14ac:dyDescent="0.3">
      <c r="A12" s="114">
        <v>11</v>
      </c>
      <c r="B12" s="114" t="s">
        <v>588</v>
      </c>
      <c r="C12" s="115">
        <v>1282230.9999999995</v>
      </c>
      <c r="D12" s="115">
        <v>441448.97376144154</v>
      </c>
      <c r="E12" s="115">
        <v>438029.64157618594</v>
      </c>
      <c r="F12" s="116">
        <v>3.4307940839021707</v>
      </c>
      <c r="G12" s="116">
        <v>1.0654617271652473</v>
      </c>
      <c r="H12" s="116">
        <v>2.4687117873661006</v>
      </c>
      <c r="I12" s="116">
        <v>10.09915658600846</v>
      </c>
      <c r="J12" s="116">
        <v>48.4531155374722</v>
      </c>
      <c r="K12" s="116">
        <v>44.597499997017671</v>
      </c>
      <c r="L12" s="116">
        <v>3.0562121607427355</v>
      </c>
      <c r="M12" s="116">
        <v>6.2284543924990698</v>
      </c>
      <c r="N12" s="116">
        <v>6.2542358746984057</v>
      </c>
      <c r="O12" s="116">
        <v>6.1976524396292527</v>
      </c>
      <c r="P12" s="116">
        <v>2.2160124069099987</v>
      </c>
      <c r="Q12" s="116">
        <v>0.12081010462797101</v>
      </c>
      <c r="R12" s="115">
        <v>325148.66044547461</v>
      </c>
    </row>
    <row r="13" spans="1:18" x14ac:dyDescent="0.3">
      <c r="A13" s="114">
        <v>12</v>
      </c>
      <c r="B13" s="114" t="s">
        <v>589</v>
      </c>
      <c r="C13" s="115">
        <v>267103.0000000007</v>
      </c>
      <c r="D13" s="115">
        <v>97999.710210862089</v>
      </c>
      <c r="E13" s="115">
        <v>94408.444941896742</v>
      </c>
      <c r="F13" s="116">
        <v>2.4049670084542014</v>
      </c>
      <c r="G13" s="116">
        <v>0.72906061185234328</v>
      </c>
      <c r="H13" s="116">
        <v>1.2368436869247676</v>
      </c>
      <c r="I13" s="116">
        <v>7.173745201654274</v>
      </c>
      <c r="J13" s="116">
        <v>60.185387104547395</v>
      </c>
      <c r="K13" s="116">
        <v>48.970229601926889</v>
      </c>
      <c r="L13" s="116">
        <v>3.0239978475864091</v>
      </c>
      <c r="M13" s="116">
        <v>4.9249588173675809</v>
      </c>
      <c r="N13" s="116">
        <v>6.1698454150351747</v>
      </c>
      <c r="O13" s="116">
        <v>3.600123578270801</v>
      </c>
      <c r="P13" s="116">
        <v>1.2131266269791752</v>
      </c>
      <c r="Q13" s="116">
        <v>0.11135426307797147</v>
      </c>
      <c r="R13" s="115">
        <v>366684.48408722581</v>
      </c>
    </row>
    <row r="14" spans="1:18" x14ac:dyDescent="0.3">
      <c r="A14" s="114">
        <v>13</v>
      </c>
      <c r="B14" s="114" t="s">
        <v>590</v>
      </c>
      <c r="C14" s="115">
        <v>140462.99999999953</v>
      </c>
      <c r="D14" s="115">
        <v>57788.965264150094</v>
      </c>
      <c r="E14" s="115">
        <v>57352.181307460436</v>
      </c>
      <c r="F14" s="116">
        <v>0.60669848393899595</v>
      </c>
      <c r="G14" s="116">
        <v>0.34950063292676431</v>
      </c>
      <c r="H14" s="116">
        <v>0.49324189441489275</v>
      </c>
      <c r="I14" s="116">
        <v>3.0584181414985947</v>
      </c>
      <c r="J14" s="116">
        <v>71.941285850798323</v>
      </c>
      <c r="K14" s="116">
        <v>45.739190873936714</v>
      </c>
      <c r="L14" s="116">
        <v>3.564350240122085</v>
      </c>
      <c r="M14" s="116">
        <v>3.7187835998620224</v>
      </c>
      <c r="N14" s="116">
        <v>4.1357967443908681</v>
      </c>
      <c r="O14" s="116">
        <v>3.2725739340493187</v>
      </c>
      <c r="P14" s="116">
        <v>0.64916204252070908</v>
      </c>
      <c r="Q14" s="116">
        <v>8.0925970176831827E-2</v>
      </c>
      <c r="R14" s="115">
        <v>538090.30749762477</v>
      </c>
    </row>
    <row r="15" spans="1:18" x14ac:dyDescent="0.3">
      <c r="A15" s="114">
        <v>14</v>
      </c>
      <c r="B15" s="114" t="s">
        <v>591</v>
      </c>
      <c r="C15" s="115">
        <v>93716.000000000291</v>
      </c>
      <c r="D15" s="115">
        <v>35220.095271413644</v>
      </c>
      <c r="E15" s="115">
        <v>34894.888190425198</v>
      </c>
      <c r="F15" s="116">
        <v>3.0933818469874814</v>
      </c>
      <c r="G15" s="116">
        <v>0.47032193927596683</v>
      </c>
      <c r="H15" s="116">
        <v>4.4032916819799626</v>
      </c>
      <c r="I15" s="116">
        <v>10.455562076578627</v>
      </c>
      <c r="J15" s="116">
        <v>47.460442041734822</v>
      </c>
      <c r="K15" s="116">
        <v>49.240620445527988</v>
      </c>
      <c r="L15" s="116">
        <v>1.930217947462745</v>
      </c>
      <c r="M15" s="116">
        <v>7.2532600692890004</v>
      </c>
      <c r="N15" s="116">
        <v>5.8563080102136942</v>
      </c>
      <c r="O15" s="116">
        <v>8.8385700582845761</v>
      </c>
      <c r="P15" s="116">
        <v>1.6938654378490385</v>
      </c>
      <c r="Q15" s="116">
        <v>0.13433353459604971</v>
      </c>
      <c r="R15" s="115">
        <v>287195.14450018766</v>
      </c>
    </row>
    <row r="16" spans="1:18" x14ac:dyDescent="0.3">
      <c r="A16" s="114">
        <v>15</v>
      </c>
      <c r="B16" s="114" t="s">
        <v>592</v>
      </c>
      <c r="C16" s="115">
        <v>109253.99999999981</v>
      </c>
      <c r="D16" s="115">
        <v>33895.832551138708</v>
      </c>
      <c r="E16" s="115">
        <v>33640.282004609828</v>
      </c>
      <c r="F16" s="116">
        <v>2.5856830392281238</v>
      </c>
      <c r="G16" s="116">
        <v>2.7880184781467507</v>
      </c>
      <c r="H16" s="116">
        <v>4.665655078311632</v>
      </c>
      <c r="I16" s="116">
        <v>7.259710917413873</v>
      </c>
      <c r="J16" s="116">
        <v>51.716363727127565</v>
      </c>
      <c r="K16" s="116">
        <v>37.085735768712816</v>
      </c>
      <c r="L16" s="116">
        <v>1.0700848193497083</v>
      </c>
      <c r="M16" s="116">
        <v>7.3076804788475069</v>
      </c>
      <c r="N16" s="116">
        <v>6.5554459969545711</v>
      </c>
      <c r="O16" s="116">
        <v>8.2013028506586547</v>
      </c>
      <c r="P16" s="116">
        <v>1.6563079761674053</v>
      </c>
      <c r="Q16" s="116">
        <v>0.13487980818298331</v>
      </c>
      <c r="R16" s="115">
        <v>272772.33430827252</v>
      </c>
    </row>
    <row r="17" spans="1:18" x14ac:dyDescent="0.3">
      <c r="A17" s="114">
        <v>16</v>
      </c>
      <c r="B17" s="114" t="s">
        <v>593</v>
      </c>
      <c r="C17" s="115">
        <v>221904.99999999921</v>
      </c>
      <c r="D17" s="115">
        <v>75908.137121152875</v>
      </c>
      <c r="E17" s="115">
        <v>75565.797633488968</v>
      </c>
      <c r="F17" s="116">
        <v>2.7359402973181863</v>
      </c>
      <c r="G17" s="116">
        <v>1.2972266989491186</v>
      </c>
      <c r="H17" s="116">
        <v>2.41655646887155</v>
      </c>
      <c r="I17" s="116">
        <v>10.274196562520498</v>
      </c>
      <c r="J17" s="116">
        <v>51.77953001140083</v>
      </c>
      <c r="K17" s="116">
        <v>44.538554231427533</v>
      </c>
      <c r="L17" s="116">
        <v>3.5762041780023717</v>
      </c>
      <c r="M17" s="116">
        <v>7.4715767642726858</v>
      </c>
      <c r="N17" s="116">
        <v>8.0139695458846436</v>
      </c>
      <c r="O17" s="116">
        <v>6.8697481886504361</v>
      </c>
      <c r="P17" s="116">
        <v>1.9617175258409911</v>
      </c>
      <c r="Q17" s="116">
        <v>0.12435235737720234</v>
      </c>
      <c r="R17" s="115">
        <v>260498.92410294715</v>
      </c>
    </row>
    <row r="18" spans="1:18" x14ac:dyDescent="0.3">
      <c r="A18" s="114">
        <v>17</v>
      </c>
      <c r="B18" s="114" t="s">
        <v>594</v>
      </c>
      <c r="C18" s="115">
        <v>22440.00000000004</v>
      </c>
      <c r="D18" s="115">
        <v>10230.915220294472</v>
      </c>
      <c r="E18" s="115">
        <v>9973.1442007633523</v>
      </c>
      <c r="F18" s="116">
        <v>4.9525735069814676</v>
      </c>
      <c r="G18" s="116">
        <v>1.7339826383074506</v>
      </c>
      <c r="H18" s="116">
        <v>3.5915551547759796</v>
      </c>
      <c r="I18" s="116">
        <v>15.132042726532218</v>
      </c>
      <c r="J18" s="116">
        <v>51.918900922760308</v>
      </c>
      <c r="K18" s="116">
        <v>52.880841044533717</v>
      </c>
      <c r="L18" s="116">
        <v>6.5868727944575092</v>
      </c>
      <c r="M18" s="116">
        <v>7.2302618117852795</v>
      </c>
      <c r="N18" s="116">
        <v>7.5186730297623603</v>
      </c>
      <c r="O18" s="116">
        <v>6.8714147492807331</v>
      </c>
      <c r="P18" s="116">
        <v>4.5772403607873366</v>
      </c>
      <c r="Q18" s="116">
        <v>0.13430834742076658</v>
      </c>
      <c r="R18" s="115">
        <v>389167.9162099383</v>
      </c>
    </row>
    <row r="19" spans="1:18" x14ac:dyDescent="0.3">
      <c r="A19" s="114">
        <v>18</v>
      </c>
      <c r="B19" s="114" t="s">
        <v>595</v>
      </c>
      <c r="C19" s="115">
        <v>350946.00000000029</v>
      </c>
      <c r="D19" s="115">
        <v>114962.48020484783</v>
      </c>
      <c r="E19" s="115">
        <v>107567.2739752273</v>
      </c>
      <c r="F19" s="116">
        <v>5.0096246511138824</v>
      </c>
      <c r="G19" s="116">
        <v>2.5164989848213262</v>
      </c>
      <c r="H19" s="116">
        <v>3.9870286004636228</v>
      </c>
      <c r="I19" s="116">
        <v>17.869727588545459</v>
      </c>
      <c r="J19" s="116">
        <v>36.234415786657642</v>
      </c>
      <c r="K19" s="116">
        <v>41.602764052452684</v>
      </c>
      <c r="L19" s="116">
        <v>6.0559475092065878</v>
      </c>
      <c r="M19" s="116">
        <v>9.6112184056134051</v>
      </c>
      <c r="N19" s="116">
        <v>10.570836315050018</v>
      </c>
      <c r="O19" s="116">
        <v>8.4402860590356408</v>
      </c>
      <c r="P19" s="116">
        <v>5.4060005023246598</v>
      </c>
      <c r="Q19" s="116">
        <v>0.1531028287267826</v>
      </c>
      <c r="R19" s="115">
        <v>189477.96361196163</v>
      </c>
    </row>
    <row r="20" spans="1:18" x14ac:dyDescent="0.3">
      <c r="A20" s="114">
        <v>19</v>
      </c>
      <c r="B20" s="114" t="s">
        <v>596</v>
      </c>
      <c r="C20" s="115">
        <v>732462.99999999965</v>
      </c>
      <c r="D20" s="115">
        <v>228048.96565900993</v>
      </c>
      <c r="E20" s="115">
        <v>224023.24320526584</v>
      </c>
      <c r="F20" s="116">
        <v>8.9552883929624834</v>
      </c>
      <c r="G20" s="116">
        <v>5.400088271702149</v>
      </c>
      <c r="H20" s="116">
        <v>7.5846528923622927</v>
      </c>
      <c r="I20" s="116">
        <v>25.936846005279378</v>
      </c>
      <c r="J20" s="116">
        <v>29.202947697021592</v>
      </c>
      <c r="K20" s="116">
        <v>43.148591781459444</v>
      </c>
      <c r="L20" s="116">
        <v>6.2001169873443871</v>
      </c>
      <c r="M20" s="116">
        <v>11.592268338097885</v>
      </c>
      <c r="N20" s="116">
        <v>11.694633222084498</v>
      </c>
      <c r="O20" s="116">
        <v>11.468441280218203</v>
      </c>
      <c r="P20" s="116">
        <v>3.1307224128557807</v>
      </c>
      <c r="Q20" s="116">
        <v>0.17133734553815094</v>
      </c>
      <c r="R20" s="115">
        <v>167276.32564448603</v>
      </c>
    </row>
    <row r="21" spans="1:18" x14ac:dyDescent="0.3">
      <c r="A21" s="114">
        <v>20</v>
      </c>
      <c r="B21" s="114" t="s">
        <v>597</v>
      </c>
      <c r="C21" s="115">
        <v>1232</v>
      </c>
      <c r="D21" s="115">
        <v>378</v>
      </c>
      <c r="E21" s="115">
        <v>368</v>
      </c>
      <c r="F21" s="116">
        <v>31.331168831168831</v>
      </c>
      <c r="G21" s="116">
        <v>32.03125</v>
      </c>
      <c r="H21" s="116">
        <v>27.777777777777779</v>
      </c>
      <c r="I21" s="116">
        <v>40.909090909090907</v>
      </c>
      <c r="J21" s="116">
        <v>27.06766917293233</v>
      </c>
      <c r="K21" s="116">
        <v>26.086956521739129</v>
      </c>
      <c r="L21" s="116">
        <v>0</v>
      </c>
      <c r="M21" s="116">
        <v>2.5974025974025974</v>
      </c>
      <c r="N21" s="116">
        <v>2.2388059701492535</v>
      </c>
      <c r="O21" s="116">
        <v>3.0927835051546393</v>
      </c>
      <c r="P21" s="116">
        <v>1.5873015873015872</v>
      </c>
      <c r="Q21" s="116">
        <v>0.25855519825243506</v>
      </c>
      <c r="R21" s="115">
        <v>232428.84759453291</v>
      </c>
    </row>
  </sheetData>
  <pageMargins left="0.70866141732283472" right="0.70866141732283472" top="0.74803149606299213" bottom="0.74803149606299213" header="0.31496062992125984" footer="0.31496062992125984"/>
  <pageSetup fitToWidth="0" orientation="landscape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02DD-BA3B-40F7-A60A-F7A4C493E7DB}">
  <dimension ref="A1:F3451"/>
  <sheetViews>
    <sheetView workbookViewId="0">
      <selection activeCell="E1" sqref="E1"/>
    </sheetView>
  </sheetViews>
  <sheetFormatPr baseColWidth="10" defaultRowHeight="14.4" x14ac:dyDescent="0.3"/>
  <cols>
    <col min="1" max="1" width="4.21875" style="52" bestFit="1" customWidth="1"/>
    <col min="2" max="2" width="21.33203125" style="52" bestFit="1" customWidth="1"/>
    <col min="3" max="4" width="11.5546875" style="52"/>
    <col min="5" max="5" width="14.44140625" style="52" customWidth="1"/>
    <col min="6" max="6" width="11.44140625" style="52" customWidth="1"/>
    <col min="7" max="16384" width="11.5546875" style="52"/>
  </cols>
  <sheetData>
    <row r="1" spans="1:6" ht="43.2" x14ac:dyDescent="0.3">
      <c r="A1" s="113" t="s">
        <v>940</v>
      </c>
      <c r="B1" s="113" t="s">
        <v>577</v>
      </c>
      <c r="C1" s="113" t="s">
        <v>598</v>
      </c>
      <c r="D1" s="113" t="s">
        <v>599</v>
      </c>
      <c r="E1" s="113" t="s">
        <v>600</v>
      </c>
      <c r="F1" s="113" t="s">
        <v>601</v>
      </c>
    </row>
    <row r="2" spans="1:6" x14ac:dyDescent="0.3">
      <c r="A2" s="114">
        <v>1</v>
      </c>
      <c r="B2" s="114" t="s">
        <v>578</v>
      </c>
      <c r="C2" s="114" t="s">
        <v>602</v>
      </c>
      <c r="D2" s="114">
        <v>10</v>
      </c>
      <c r="E2" s="115">
        <v>2537.4300665505461</v>
      </c>
      <c r="F2" s="115">
        <v>261.26162119563543</v>
      </c>
    </row>
    <row r="3" spans="1:6" x14ac:dyDescent="0.3">
      <c r="A3" s="114">
        <v>1</v>
      </c>
      <c r="B3" s="114" t="s">
        <v>578</v>
      </c>
      <c r="C3" s="114" t="s">
        <v>602</v>
      </c>
      <c r="D3" s="114">
        <v>11</v>
      </c>
      <c r="E3" s="115">
        <v>2152.2517919849115</v>
      </c>
      <c r="F3" s="115">
        <v>91.565212541648066</v>
      </c>
    </row>
    <row r="4" spans="1:6" x14ac:dyDescent="0.3">
      <c r="A4" s="114">
        <v>1</v>
      </c>
      <c r="B4" s="114" t="s">
        <v>578</v>
      </c>
      <c r="C4" s="114" t="s">
        <v>602</v>
      </c>
      <c r="D4" s="114">
        <v>12</v>
      </c>
      <c r="E4" s="115">
        <v>2286.4030083404291</v>
      </c>
      <c r="F4" s="115">
        <v>188.95121377786199</v>
      </c>
    </row>
    <row r="5" spans="1:6" x14ac:dyDescent="0.3">
      <c r="A5" s="114">
        <v>1</v>
      </c>
      <c r="B5" s="114" t="s">
        <v>578</v>
      </c>
      <c r="C5" s="114" t="s">
        <v>602</v>
      </c>
      <c r="D5" s="114">
        <v>13</v>
      </c>
      <c r="E5" s="115">
        <v>2341.8135226484374</v>
      </c>
      <c r="F5" s="115">
        <v>412.09719393090586</v>
      </c>
    </row>
    <row r="6" spans="1:6" x14ac:dyDescent="0.3">
      <c r="A6" s="114">
        <v>1</v>
      </c>
      <c r="B6" s="114" t="s">
        <v>578</v>
      </c>
      <c r="C6" s="114" t="s">
        <v>602</v>
      </c>
      <c r="D6" s="114">
        <v>14</v>
      </c>
      <c r="E6" s="115">
        <v>1749.1091004494729</v>
      </c>
      <c r="F6" s="115">
        <v>351.51606476916544</v>
      </c>
    </row>
    <row r="7" spans="1:6" x14ac:dyDescent="0.3">
      <c r="A7" s="114">
        <v>1</v>
      </c>
      <c r="B7" s="114" t="s">
        <v>578</v>
      </c>
      <c r="C7" s="114" t="s">
        <v>602</v>
      </c>
      <c r="D7" s="114">
        <v>15</v>
      </c>
      <c r="E7" s="115">
        <v>2701.82373298008</v>
      </c>
      <c r="F7" s="115">
        <v>264.26683540153795</v>
      </c>
    </row>
    <row r="8" spans="1:6" x14ac:dyDescent="0.3">
      <c r="A8" s="114">
        <v>1</v>
      </c>
      <c r="B8" s="114" t="s">
        <v>578</v>
      </c>
      <c r="C8" s="114" t="s">
        <v>602</v>
      </c>
      <c r="D8" s="114">
        <v>16</v>
      </c>
      <c r="E8" s="115">
        <v>2957.4258424543477</v>
      </c>
      <c r="F8" s="115">
        <v>574.73546792384832</v>
      </c>
    </row>
    <row r="9" spans="1:6" x14ac:dyDescent="0.3">
      <c r="A9" s="114">
        <v>1</v>
      </c>
      <c r="B9" s="114" t="s">
        <v>578</v>
      </c>
      <c r="C9" s="114" t="s">
        <v>602</v>
      </c>
      <c r="D9" s="114">
        <v>17</v>
      </c>
      <c r="E9" s="115">
        <v>2741.3681877691101</v>
      </c>
      <c r="F9" s="115">
        <v>322.84405167309819</v>
      </c>
    </row>
    <row r="10" spans="1:6" x14ac:dyDescent="0.3">
      <c r="A10" s="114">
        <v>1</v>
      </c>
      <c r="B10" s="114" t="s">
        <v>578</v>
      </c>
      <c r="C10" s="114" t="s">
        <v>602</v>
      </c>
      <c r="D10" s="114">
        <v>18</v>
      </c>
      <c r="E10" s="115">
        <v>3378.5549214983639</v>
      </c>
      <c r="F10" s="115">
        <v>582.38736081346656</v>
      </c>
    </row>
    <row r="11" spans="1:6" x14ac:dyDescent="0.3">
      <c r="A11" s="114">
        <v>1</v>
      </c>
      <c r="B11" s="114" t="s">
        <v>578</v>
      </c>
      <c r="C11" s="114" t="s">
        <v>602</v>
      </c>
      <c r="D11" s="114">
        <v>19</v>
      </c>
      <c r="E11" s="115">
        <v>2310.1312861033366</v>
      </c>
      <c r="F11" s="115">
        <v>1314.9497249185692</v>
      </c>
    </row>
    <row r="12" spans="1:6" x14ac:dyDescent="0.3">
      <c r="A12" s="114">
        <v>1</v>
      </c>
      <c r="B12" s="114" t="s">
        <v>578</v>
      </c>
      <c r="C12" s="114" t="s">
        <v>602</v>
      </c>
      <c r="D12" s="114">
        <v>20</v>
      </c>
      <c r="E12" s="115">
        <v>3681.0895334682059</v>
      </c>
      <c r="F12" s="115">
        <v>947.59335194913001</v>
      </c>
    </row>
    <row r="13" spans="1:6" x14ac:dyDescent="0.3">
      <c r="A13" s="114">
        <v>1</v>
      </c>
      <c r="B13" s="114" t="s">
        <v>578</v>
      </c>
      <c r="C13" s="114" t="s">
        <v>602</v>
      </c>
      <c r="D13" s="114">
        <v>21</v>
      </c>
      <c r="E13" s="115">
        <v>2972.9425862619041</v>
      </c>
      <c r="F13" s="115">
        <v>521.05618134920883</v>
      </c>
    </row>
    <row r="14" spans="1:6" x14ac:dyDescent="0.3">
      <c r="A14" s="114">
        <v>1</v>
      </c>
      <c r="B14" s="114" t="s">
        <v>578</v>
      </c>
      <c r="C14" s="114" t="s">
        <v>602</v>
      </c>
      <c r="D14" s="114">
        <v>22</v>
      </c>
      <c r="E14" s="115">
        <v>2863.6516451829193</v>
      </c>
      <c r="F14" s="115">
        <v>1286.5120695567364</v>
      </c>
    </row>
    <row r="15" spans="1:6" x14ac:dyDescent="0.3">
      <c r="A15" s="114">
        <v>1</v>
      </c>
      <c r="B15" s="114" t="s">
        <v>578</v>
      </c>
      <c r="C15" s="114" t="s">
        <v>602</v>
      </c>
      <c r="D15" s="114">
        <v>23</v>
      </c>
      <c r="E15" s="115">
        <v>4340.7488489697216</v>
      </c>
      <c r="F15" s="115">
        <v>1063.6958452886486</v>
      </c>
    </row>
    <row r="16" spans="1:6" x14ac:dyDescent="0.3">
      <c r="A16" s="114">
        <v>1</v>
      </c>
      <c r="B16" s="114" t="s">
        <v>578</v>
      </c>
      <c r="C16" s="114" t="s">
        <v>602</v>
      </c>
      <c r="D16" s="114">
        <v>24</v>
      </c>
      <c r="E16" s="115">
        <v>3079.6781571993411</v>
      </c>
      <c r="F16" s="115">
        <v>1009.3181218079291</v>
      </c>
    </row>
    <row r="17" spans="1:6" x14ac:dyDescent="0.3">
      <c r="A17" s="114">
        <v>1</v>
      </c>
      <c r="B17" s="114" t="s">
        <v>578</v>
      </c>
      <c r="C17" s="114" t="s">
        <v>602</v>
      </c>
      <c r="D17" s="114">
        <v>25</v>
      </c>
      <c r="E17" s="115">
        <v>3808.2754448438541</v>
      </c>
      <c r="F17" s="115">
        <v>1071.0423771095855</v>
      </c>
    </row>
    <row r="18" spans="1:6" x14ac:dyDescent="0.3">
      <c r="A18" s="114">
        <v>1</v>
      </c>
      <c r="B18" s="114" t="s">
        <v>578</v>
      </c>
      <c r="C18" s="114" t="s">
        <v>602</v>
      </c>
      <c r="D18" s="114">
        <v>26</v>
      </c>
      <c r="E18" s="115">
        <v>2677.2646611340488</v>
      </c>
      <c r="F18" s="115">
        <v>1633.1078825450033</v>
      </c>
    </row>
    <row r="19" spans="1:6" x14ac:dyDescent="0.3">
      <c r="A19" s="114">
        <v>1</v>
      </c>
      <c r="B19" s="114" t="s">
        <v>578</v>
      </c>
      <c r="C19" s="114" t="s">
        <v>602</v>
      </c>
      <c r="D19" s="114">
        <v>27</v>
      </c>
      <c r="E19" s="115">
        <v>2387.9272524569797</v>
      </c>
      <c r="F19" s="115">
        <v>1028.643880872344</v>
      </c>
    </row>
    <row r="20" spans="1:6" x14ac:dyDescent="0.3">
      <c r="A20" s="114">
        <v>1</v>
      </c>
      <c r="B20" s="114" t="s">
        <v>578</v>
      </c>
      <c r="C20" s="114" t="s">
        <v>602</v>
      </c>
      <c r="D20" s="114">
        <v>28</v>
      </c>
      <c r="E20" s="115">
        <v>3290.8762260833328</v>
      </c>
      <c r="F20" s="115">
        <v>1245.8263631369434</v>
      </c>
    </row>
    <row r="21" spans="1:6" x14ac:dyDescent="0.3">
      <c r="A21" s="114">
        <v>1</v>
      </c>
      <c r="B21" s="114" t="s">
        <v>578</v>
      </c>
      <c r="C21" s="114" t="s">
        <v>602</v>
      </c>
      <c r="D21" s="114">
        <v>29</v>
      </c>
      <c r="E21" s="115">
        <v>2191.1045612395073</v>
      </c>
      <c r="F21" s="115">
        <v>827.11586937431082</v>
      </c>
    </row>
    <row r="22" spans="1:6" x14ac:dyDescent="0.3">
      <c r="A22" s="114">
        <v>1</v>
      </c>
      <c r="B22" s="114" t="s">
        <v>578</v>
      </c>
      <c r="C22" s="114" t="s">
        <v>602</v>
      </c>
      <c r="D22" s="114">
        <v>30</v>
      </c>
      <c r="E22" s="115">
        <v>3373.5108190853898</v>
      </c>
      <c r="F22" s="115">
        <v>1129.8021004023165</v>
      </c>
    </row>
    <row r="23" spans="1:6" x14ac:dyDescent="0.3">
      <c r="A23" s="114">
        <v>1</v>
      </c>
      <c r="B23" s="114" t="s">
        <v>578</v>
      </c>
      <c r="C23" s="114" t="s">
        <v>602</v>
      </c>
      <c r="D23" s="114">
        <v>31</v>
      </c>
      <c r="E23" s="115">
        <v>2670.3885143109537</v>
      </c>
      <c r="F23" s="115">
        <v>1082.0463110517994</v>
      </c>
    </row>
    <row r="24" spans="1:6" x14ac:dyDescent="0.3">
      <c r="A24" s="114">
        <v>1</v>
      </c>
      <c r="B24" s="114" t="s">
        <v>578</v>
      </c>
      <c r="C24" s="114" t="s">
        <v>602</v>
      </c>
      <c r="D24" s="114">
        <v>32</v>
      </c>
      <c r="E24" s="115">
        <v>2990.6742674851675</v>
      </c>
      <c r="F24" s="115">
        <v>1080.4956010775543</v>
      </c>
    </row>
    <row r="25" spans="1:6" x14ac:dyDescent="0.3">
      <c r="A25" s="114">
        <v>1</v>
      </c>
      <c r="B25" s="114" t="s">
        <v>578</v>
      </c>
      <c r="C25" s="114" t="s">
        <v>602</v>
      </c>
      <c r="D25" s="114">
        <v>33</v>
      </c>
      <c r="E25" s="115">
        <v>2855.6410645130909</v>
      </c>
      <c r="F25" s="115">
        <v>1143.3324188469053</v>
      </c>
    </row>
    <row r="26" spans="1:6" x14ac:dyDescent="0.3">
      <c r="A26" s="114">
        <v>1</v>
      </c>
      <c r="B26" s="114" t="s">
        <v>578</v>
      </c>
      <c r="C26" s="114" t="s">
        <v>602</v>
      </c>
      <c r="D26" s="114">
        <v>34</v>
      </c>
      <c r="E26" s="115">
        <v>3129.2578151082571</v>
      </c>
      <c r="F26" s="115">
        <v>1266.4628645558471</v>
      </c>
    </row>
    <row r="27" spans="1:6" x14ac:dyDescent="0.3">
      <c r="A27" s="114">
        <v>1</v>
      </c>
      <c r="B27" s="114" t="s">
        <v>578</v>
      </c>
      <c r="C27" s="114" t="s">
        <v>602</v>
      </c>
      <c r="D27" s="114">
        <v>35</v>
      </c>
      <c r="E27" s="115">
        <v>3167.9927604815762</v>
      </c>
      <c r="F27" s="115">
        <v>1308.6301267432998</v>
      </c>
    </row>
    <row r="28" spans="1:6" x14ac:dyDescent="0.3">
      <c r="A28" s="114">
        <v>1</v>
      </c>
      <c r="B28" s="114" t="s">
        <v>578</v>
      </c>
      <c r="C28" s="114" t="s">
        <v>602</v>
      </c>
      <c r="D28" s="114">
        <v>36</v>
      </c>
      <c r="E28" s="115">
        <v>2716.6581848705523</v>
      </c>
      <c r="F28" s="115">
        <v>948.69005889904975</v>
      </c>
    </row>
    <row r="29" spans="1:6" x14ac:dyDescent="0.3">
      <c r="A29" s="114">
        <v>1</v>
      </c>
      <c r="B29" s="114" t="s">
        <v>578</v>
      </c>
      <c r="C29" s="114" t="s">
        <v>602</v>
      </c>
      <c r="D29" s="114">
        <v>37</v>
      </c>
      <c r="E29" s="115">
        <v>3409.6866672462638</v>
      </c>
      <c r="F29" s="115">
        <v>1199.5723370512201</v>
      </c>
    </row>
    <row r="30" spans="1:6" x14ac:dyDescent="0.3">
      <c r="A30" s="114">
        <v>1</v>
      </c>
      <c r="B30" s="114" t="s">
        <v>578</v>
      </c>
      <c r="C30" s="114" t="s">
        <v>602</v>
      </c>
      <c r="D30" s="114">
        <v>38</v>
      </c>
      <c r="E30" s="115">
        <v>2855.0752636878183</v>
      </c>
      <c r="F30" s="115">
        <v>1520.7609534760461</v>
      </c>
    </row>
    <row r="31" spans="1:6" x14ac:dyDescent="0.3">
      <c r="A31" s="114">
        <v>1</v>
      </c>
      <c r="B31" s="114" t="s">
        <v>578</v>
      </c>
      <c r="C31" s="114" t="s">
        <v>602</v>
      </c>
      <c r="D31" s="114">
        <v>39</v>
      </c>
      <c r="E31" s="115">
        <v>2582.3561788753823</v>
      </c>
      <c r="F31" s="115">
        <v>1277.0172710748077</v>
      </c>
    </row>
    <row r="32" spans="1:6" x14ac:dyDescent="0.3">
      <c r="A32" s="114">
        <v>1</v>
      </c>
      <c r="B32" s="114" t="s">
        <v>578</v>
      </c>
      <c r="C32" s="114" t="s">
        <v>602</v>
      </c>
      <c r="D32" s="114">
        <v>40</v>
      </c>
      <c r="E32" s="115">
        <v>3434.430346040107</v>
      </c>
      <c r="F32" s="115">
        <v>1240.5339577071941</v>
      </c>
    </row>
    <row r="33" spans="1:6" x14ac:dyDescent="0.3">
      <c r="A33" s="114">
        <v>1</v>
      </c>
      <c r="B33" s="114" t="s">
        <v>578</v>
      </c>
      <c r="C33" s="114" t="s">
        <v>602</v>
      </c>
      <c r="D33" s="114">
        <v>41</v>
      </c>
      <c r="E33" s="115">
        <v>1719.4805734739923</v>
      </c>
      <c r="F33" s="115">
        <v>1016.7014528860645</v>
      </c>
    </row>
    <row r="34" spans="1:6" x14ac:dyDescent="0.3">
      <c r="A34" s="114">
        <v>1</v>
      </c>
      <c r="B34" s="114" t="s">
        <v>578</v>
      </c>
      <c r="C34" s="114" t="s">
        <v>602</v>
      </c>
      <c r="D34" s="114">
        <v>42</v>
      </c>
      <c r="E34" s="115">
        <v>2155.2837728941458</v>
      </c>
      <c r="F34" s="115">
        <v>413.16705167502658</v>
      </c>
    </row>
    <row r="35" spans="1:6" x14ac:dyDescent="0.3">
      <c r="A35" s="114">
        <v>1</v>
      </c>
      <c r="B35" s="114" t="s">
        <v>578</v>
      </c>
      <c r="C35" s="114" t="s">
        <v>602</v>
      </c>
      <c r="D35" s="114">
        <v>43</v>
      </c>
      <c r="E35" s="115">
        <v>2070.8995790341369</v>
      </c>
      <c r="F35" s="115">
        <v>1250.6766602630955</v>
      </c>
    </row>
    <row r="36" spans="1:6" x14ac:dyDescent="0.3">
      <c r="A36" s="114">
        <v>1</v>
      </c>
      <c r="B36" s="114" t="s">
        <v>578</v>
      </c>
      <c r="C36" s="114" t="s">
        <v>602</v>
      </c>
      <c r="D36" s="114">
        <v>44</v>
      </c>
      <c r="E36" s="115">
        <v>2022.0001673198706</v>
      </c>
      <c r="F36" s="115">
        <v>826.85174169969764</v>
      </c>
    </row>
    <row r="37" spans="1:6" x14ac:dyDescent="0.3">
      <c r="A37" s="114">
        <v>1</v>
      </c>
      <c r="B37" s="114" t="s">
        <v>578</v>
      </c>
      <c r="C37" s="114" t="s">
        <v>602</v>
      </c>
      <c r="D37" s="114">
        <v>45</v>
      </c>
      <c r="E37" s="115">
        <v>3041.3338299647808</v>
      </c>
      <c r="F37" s="115">
        <v>1238.5571176376127</v>
      </c>
    </row>
    <row r="38" spans="1:6" x14ac:dyDescent="0.3">
      <c r="A38" s="114">
        <v>1</v>
      </c>
      <c r="B38" s="114" t="s">
        <v>578</v>
      </c>
      <c r="C38" s="114" t="s">
        <v>602</v>
      </c>
      <c r="D38" s="114">
        <v>46</v>
      </c>
      <c r="E38" s="115">
        <v>1784.4805422642726</v>
      </c>
      <c r="F38" s="115">
        <v>658.95244229217303</v>
      </c>
    </row>
    <row r="39" spans="1:6" x14ac:dyDescent="0.3">
      <c r="A39" s="114">
        <v>1</v>
      </c>
      <c r="B39" s="114" t="s">
        <v>578</v>
      </c>
      <c r="C39" s="114" t="s">
        <v>602</v>
      </c>
      <c r="D39" s="114">
        <v>47</v>
      </c>
      <c r="E39" s="115">
        <v>2106.4665044865101</v>
      </c>
      <c r="F39" s="115">
        <v>1103.5502251833263</v>
      </c>
    </row>
    <row r="40" spans="1:6" x14ac:dyDescent="0.3">
      <c r="A40" s="114">
        <v>1</v>
      </c>
      <c r="B40" s="114" t="s">
        <v>578</v>
      </c>
      <c r="C40" s="114" t="s">
        <v>602</v>
      </c>
      <c r="D40" s="114">
        <v>48</v>
      </c>
      <c r="E40" s="115">
        <v>2221.5219092086154</v>
      </c>
      <c r="F40" s="115">
        <v>961.0901879262949</v>
      </c>
    </row>
    <row r="41" spans="1:6" x14ac:dyDescent="0.3">
      <c r="A41" s="114">
        <v>1</v>
      </c>
      <c r="B41" s="114" t="s">
        <v>578</v>
      </c>
      <c r="C41" s="114" t="s">
        <v>602</v>
      </c>
      <c r="D41" s="114">
        <v>49</v>
      </c>
      <c r="E41" s="115">
        <v>1954.2887890231129</v>
      </c>
      <c r="F41" s="115">
        <v>1305.3537598907999</v>
      </c>
    </row>
    <row r="42" spans="1:6" x14ac:dyDescent="0.3">
      <c r="A42" s="114">
        <v>1</v>
      </c>
      <c r="B42" s="114" t="s">
        <v>578</v>
      </c>
      <c r="C42" s="114" t="s">
        <v>602</v>
      </c>
      <c r="D42" s="114">
        <v>50</v>
      </c>
      <c r="E42" s="115">
        <v>2785.5147982047374</v>
      </c>
      <c r="F42" s="115">
        <v>1252.5197605621729</v>
      </c>
    </row>
    <row r="43" spans="1:6" x14ac:dyDescent="0.3">
      <c r="A43" s="114">
        <v>1</v>
      </c>
      <c r="B43" s="114" t="s">
        <v>578</v>
      </c>
      <c r="C43" s="114" t="s">
        <v>602</v>
      </c>
      <c r="D43" s="114">
        <v>51</v>
      </c>
      <c r="E43" s="115">
        <v>1690.4307771522797</v>
      </c>
      <c r="F43" s="115">
        <v>1348.6876042130207</v>
      </c>
    </row>
    <row r="44" spans="1:6" x14ac:dyDescent="0.3">
      <c r="A44" s="114">
        <v>1</v>
      </c>
      <c r="B44" s="114" t="s">
        <v>578</v>
      </c>
      <c r="C44" s="114" t="s">
        <v>602</v>
      </c>
      <c r="D44" s="114">
        <v>52</v>
      </c>
      <c r="E44" s="115">
        <v>2384.7279997951778</v>
      </c>
      <c r="F44" s="115">
        <v>1356.6687895223301</v>
      </c>
    </row>
    <row r="45" spans="1:6" x14ac:dyDescent="0.3">
      <c r="A45" s="114">
        <v>1</v>
      </c>
      <c r="B45" s="114" t="s">
        <v>578</v>
      </c>
      <c r="C45" s="114" t="s">
        <v>602</v>
      </c>
      <c r="D45" s="114">
        <v>53</v>
      </c>
      <c r="E45" s="115">
        <v>2174.2034393626841</v>
      </c>
      <c r="F45" s="115">
        <v>1550.8240651371107</v>
      </c>
    </row>
    <row r="46" spans="1:6" x14ac:dyDescent="0.3">
      <c r="A46" s="114">
        <v>1</v>
      </c>
      <c r="B46" s="114" t="s">
        <v>578</v>
      </c>
      <c r="C46" s="114" t="s">
        <v>602</v>
      </c>
      <c r="D46" s="114">
        <v>54</v>
      </c>
      <c r="E46" s="115">
        <v>1881.6696196636399</v>
      </c>
      <c r="F46" s="115">
        <v>1477.2503003261111</v>
      </c>
    </row>
    <row r="47" spans="1:6" x14ac:dyDescent="0.3">
      <c r="A47" s="114">
        <v>1</v>
      </c>
      <c r="B47" s="114" t="s">
        <v>578</v>
      </c>
      <c r="C47" s="114" t="s">
        <v>602</v>
      </c>
      <c r="D47" s="114">
        <v>55</v>
      </c>
      <c r="E47" s="115">
        <v>1988.8342278507746</v>
      </c>
      <c r="F47" s="115">
        <v>1084.5731123189657</v>
      </c>
    </row>
    <row r="48" spans="1:6" x14ac:dyDescent="0.3">
      <c r="A48" s="114">
        <v>1</v>
      </c>
      <c r="B48" s="114" t="s">
        <v>578</v>
      </c>
      <c r="C48" s="114" t="s">
        <v>602</v>
      </c>
      <c r="D48" s="114">
        <v>56</v>
      </c>
      <c r="E48" s="115">
        <v>2073.6276540761883</v>
      </c>
      <c r="F48" s="115">
        <v>946.98180317482763</v>
      </c>
    </row>
    <row r="49" spans="1:6" x14ac:dyDescent="0.3">
      <c r="A49" s="114">
        <v>1</v>
      </c>
      <c r="B49" s="114" t="s">
        <v>578</v>
      </c>
      <c r="C49" s="114" t="s">
        <v>602</v>
      </c>
      <c r="D49" s="114">
        <v>57</v>
      </c>
      <c r="E49" s="115">
        <v>2456.9897941162039</v>
      </c>
      <c r="F49" s="115">
        <v>789.38989462258689</v>
      </c>
    </row>
    <row r="50" spans="1:6" x14ac:dyDescent="0.3">
      <c r="A50" s="114">
        <v>1</v>
      </c>
      <c r="B50" s="114" t="s">
        <v>578</v>
      </c>
      <c r="C50" s="114" t="s">
        <v>602</v>
      </c>
      <c r="D50" s="114">
        <v>58</v>
      </c>
      <c r="E50" s="115">
        <v>1623.4077699962834</v>
      </c>
      <c r="F50" s="115">
        <v>1191.5418810231579</v>
      </c>
    </row>
    <row r="51" spans="1:6" x14ac:dyDescent="0.3">
      <c r="A51" s="114">
        <v>1</v>
      </c>
      <c r="B51" s="114" t="s">
        <v>578</v>
      </c>
      <c r="C51" s="114" t="s">
        <v>602</v>
      </c>
      <c r="D51" s="114">
        <v>59</v>
      </c>
      <c r="E51" s="115">
        <v>1269.851076729751</v>
      </c>
      <c r="F51" s="115">
        <v>926.13928927450797</v>
      </c>
    </row>
    <row r="52" spans="1:6" x14ac:dyDescent="0.3">
      <c r="A52" s="114">
        <v>1</v>
      </c>
      <c r="B52" s="114" t="s">
        <v>578</v>
      </c>
      <c r="C52" s="114" t="s">
        <v>602</v>
      </c>
      <c r="D52" s="114">
        <v>60</v>
      </c>
      <c r="E52" s="115">
        <v>1637.05994681741</v>
      </c>
      <c r="F52" s="115">
        <v>1031.0463243429415</v>
      </c>
    </row>
    <row r="53" spans="1:6" x14ac:dyDescent="0.3">
      <c r="A53" s="114">
        <v>1</v>
      </c>
      <c r="B53" s="114" t="s">
        <v>578</v>
      </c>
      <c r="C53" s="114" t="s">
        <v>602</v>
      </c>
      <c r="D53" s="114">
        <v>61</v>
      </c>
      <c r="E53" s="115">
        <v>1094.0838416819236</v>
      </c>
      <c r="F53" s="115">
        <v>441.68465172916279</v>
      </c>
    </row>
    <row r="54" spans="1:6" x14ac:dyDescent="0.3">
      <c r="A54" s="114">
        <v>1</v>
      </c>
      <c r="B54" s="114" t="s">
        <v>578</v>
      </c>
      <c r="C54" s="114" t="s">
        <v>602</v>
      </c>
      <c r="D54" s="114">
        <v>62</v>
      </c>
      <c r="E54" s="115">
        <v>1567.2556424418033</v>
      </c>
      <c r="F54" s="115">
        <v>744.64700030419988</v>
      </c>
    </row>
    <row r="55" spans="1:6" x14ac:dyDescent="0.3">
      <c r="A55" s="114">
        <v>1</v>
      </c>
      <c r="B55" s="114" t="s">
        <v>578</v>
      </c>
      <c r="C55" s="114" t="s">
        <v>602</v>
      </c>
      <c r="D55" s="114">
        <v>63</v>
      </c>
      <c r="E55" s="115">
        <v>817.39247503412889</v>
      </c>
      <c r="F55" s="115">
        <v>526.81936383079756</v>
      </c>
    </row>
    <row r="56" spans="1:6" x14ac:dyDescent="0.3">
      <c r="A56" s="114">
        <v>1</v>
      </c>
      <c r="B56" s="114" t="s">
        <v>578</v>
      </c>
      <c r="C56" s="114" t="s">
        <v>602</v>
      </c>
      <c r="D56" s="114">
        <v>64</v>
      </c>
      <c r="E56" s="115">
        <v>483.19743790479208</v>
      </c>
      <c r="F56" s="115">
        <v>529.81297021337457</v>
      </c>
    </row>
    <row r="57" spans="1:6" x14ac:dyDescent="0.3">
      <c r="A57" s="114">
        <v>1</v>
      </c>
      <c r="B57" s="114" t="s">
        <v>578</v>
      </c>
      <c r="C57" s="114" t="s">
        <v>602</v>
      </c>
      <c r="D57" s="114">
        <v>65</v>
      </c>
      <c r="E57" s="115">
        <v>1127.7141563821465</v>
      </c>
      <c r="F57" s="115">
        <v>671.27619578840415</v>
      </c>
    </row>
    <row r="58" spans="1:6" x14ac:dyDescent="0.3">
      <c r="A58" s="114">
        <v>1</v>
      </c>
      <c r="B58" s="114" t="s">
        <v>578</v>
      </c>
      <c r="C58" s="114" t="s">
        <v>602</v>
      </c>
      <c r="D58" s="114">
        <v>66</v>
      </c>
      <c r="E58" s="115">
        <v>720.98303888082592</v>
      </c>
      <c r="F58" s="115">
        <v>775.59490448137194</v>
      </c>
    </row>
    <row r="59" spans="1:6" x14ac:dyDescent="0.3">
      <c r="A59" s="114">
        <v>1</v>
      </c>
      <c r="B59" s="114" t="s">
        <v>578</v>
      </c>
      <c r="C59" s="114" t="s">
        <v>602</v>
      </c>
      <c r="D59" s="114">
        <v>67</v>
      </c>
      <c r="E59" s="115">
        <v>1200.1084941641441</v>
      </c>
      <c r="F59" s="115">
        <v>888.62941115850595</v>
      </c>
    </row>
    <row r="60" spans="1:6" x14ac:dyDescent="0.3">
      <c r="A60" s="114">
        <v>1</v>
      </c>
      <c r="B60" s="114" t="s">
        <v>578</v>
      </c>
      <c r="C60" s="114" t="s">
        <v>602</v>
      </c>
      <c r="D60" s="114">
        <v>68</v>
      </c>
      <c r="E60" s="115">
        <v>946.12187601218943</v>
      </c>
      <c r="F60" s="115">
        <v>581.8495193943246</v>
      </c>
    </row>
    <row r="61" spans="1:6" x14ac:dyDescent="0.3">
      <c r="A61" s="114">
        <v>1</v>
      </c>
      <c r="B61" s="114" t="s">
        <v>578</v>
      </c>
      <c r="C61" s="114" t="s">
        <v>602</v>
      </c>
      <c r="D61" s="114">
        <v>69</v>
      </c>
      <c r="E61" s="115">
        <v>590.47337663105225</v>
      </c>
      <c r="F61" s="115">
        <v>574.88067397681925</v>
      </c>
    </row>
    <row r="62" spans="1:6" x14ac:dyDescent="0.3">
      <c r="A62" s="114">
        <v>1</v>
      </c>
      <c r="B62" s="114" t="s">
        <v>578</v>
      </c>
      <c r="C62" s="114" t="s">
        <v>602</v>
      </c>
      <c r="D62" s="114">
        <v>70</v>
      </c>
      <c r="E62" s="115">
        <v>974.32931911007779</v>
      </c>
      <c r="F62" s="115">
        <v>372.48895660644934</v>
      </c>
    </row>
    <row r="63" spans="1:6" x14ac:dyDescent="0.3">
      <c r="A63" s="114">
        <v>1</v>
      </c>
      <c r="B63" s="114" t="s">
        <v>578</v>
      </c>
      <c r="C63" s="114" t="s">
        <v>602</v>
      </c>
      <c r="D63" s="114">
        <v>71</v>
      </c>
      <c r="E63" s="115">
        <v>499.97785271695687</v>
      </c>
      <c r="F63" s="115">
        <v>162.45101723851073</v>
      </c>
    </row>
    <row r="64" spans="1:6" x14ac:dyDescent="0.3">
      <c r="A64" s="114">
        <v>1</v>
      </c>
      <c r="B64" s="114" t="s">
        <v>578</v>
      </c>
      <c r="C64" s="114" t="s">
        <v>602</v>
      </c>
      <c r="D64" s="114">
        <v>72</v>
      </c>
      <c r="E64" s="115">
        <v>547.76258324052651</v>
      </c>
      <c r="F64" s="115">
        <v>477.86163582404879</v>
      </c>
    </row>
    <row r="65" spans="1:6" x14ac:dyDescent="0.3">
      <c r="A65" s="114">
        <v>1</v>
      </c>
      <c r="B65" s="114" t="s">
        <v>578</v>
      </c>
      <c r="C65" s="114" t="s">
        <v>602</v>
      </c>
      <c r="D65" s="114">
        <v>73</v>
      </c>
      <c r="E65" s="115">
        <v>578.09764522803937</v>
      </c>
      <c r="F65" s="115">
        <v>343.76159724968232</v>
      </c>
    </row>
    <row r="66" spans="1:6" x14ac:dyDescent="0.3">
      <c r="A66" s="114">
        <v>1</v>
      </c>
      <c r="B66" s="114" t="s">
        <v>578</v>
      </c>
      <c r="C66" s="114" t="s">
        <v>602</v>
      </c>
      <c r="D66" s="114">
        <v>74</v>
      </c>
      <c r="E66" s="115">
        <v>550.86745197563027</v>
      </c>
      <c r="F66" s="115">
        <v>339.79626332808101</v>
      </c>
    </row>
    <row r="67" spans="1:6" x14ac:dyDescent="0.3">
      <c r="A67" s="114">
        <v>1</v>
      </c>
      <c r="B67" s="114" t="s">
        <v>578</v>
      </c>
      <c r="C67" s="114" t="s">
        <v>602</v>
      </c>
      <c r="D67" s="114">
        <v>75</v>
      </c>
      <c r="E67" s="115">
        <v>715.4082928250217</v>
      </c>
      <c r="F67" s="115">
        <v>455.15593704826426</v>
      </c>
    </row>
    <row r="68" spans="1:6" x14ac:dyDescent="0.3">
      <c r="A68" s="114">
        <v>1</v>
      </c>
      <c r="B68" s="114" t="s">
        <v>578</v>
      </c>
      <c r="C68" s="114" t="s">
        <v>602</v>
      </c>
      <c r="D68" s="114">
        <v>76</v>
      </c>
      <c r="E68" s="115">
        <v>322.07310301073142</v>
      </c>
      <c r="F68" s="115">
        <v>271.10604096456041</v>
      </c>
    </row>
    <row r="69" spans="1:6" x14ac:dyDescent="0.3">
      <c r="A69" s="114">
        <v>1</v>
      </c>
      <c r="B69" s="114" t="s">
        <v>578</v>
      </c>
      <c r="C69" s="114" t="s">
        <v>602</v>
      </c>
      <c r="D69" s="114">
        <v>77</v>
      </c>
      <c r="E69" s="115">
        <v>280.83446612866931</v>
      </c>
      <c r="F69" s="115">
        <v>594.83696421467857</v>
      </c>
    </row>
    <row r="70" spans="1:6" x14ac:dyDescent="0.3">
      <c r="A70" s="114">
        <v>1</v>
      </c>
      <c r="B70" s="114" t="s">
        <v>578</v>
      </c>
      <c r="C70" s="114" t="s">
        <v>602</v>
      </c>
      <c r="D70" s="114">
        <v>78</v>
      </c>
      <c r="E70" s="115">
        <v>141.63909251750266</v>
      </c>
      <c r="F70" s="115">
        <v>315.13340834166212</v>
      </c>
    </row>
    <row r="71" spans="1:6" x14ac:dyDescent="0.3">
      <c r="A71" s="114">
        <v>1</v>
      </c>
      <c r="B71" s="114" t="s">
        <v>578</v>
      </c>
      <c r="C71" s="114" t="s">
        <v>602</v>
      </c>
      <c r="D71" s="114">
        <v>79</v>
      </c>
      <c r="E71" s="115">
        <v>282.3887118278692</v>
      </c>
      <c r="F71" s="115">
        <v>212.8995170154989</v>
      </c>
    </row>
    <row r="72" spans="1:6" x14ac:dyDescent="0.3">
      <c r="A72" s="114">
        <v>1</v>
      </c>
      <c r="B72" s="114" t="s">
        <v>578</v>
      </c>
      <c r="C72" s="114" t="s">
        <v>602</v>
      </c>
      <c r="D72" s="114">
        <v>80</v>
      </c>
      <c r="E72" s="115">
        <v>331.66703071922643</v>
      </c>
      <c r="F72" s="115">
        <v>499.59833606489332</v>
      </c>
    </row>
    <row r="73" spans="1:6" x14ac:dyDescent="0.3">
      <c r="A73" s="114">
        <v>1</v>
      </c>
      <c r="B73" s="114" t="s">
        <v>578</v>
      </c>
      <c r="C73" s="114" t="s">
        <v>602</v>
      </c>
      <c r="D73" s="114">
        <v>81</v>
      </c>
      <c r="E73" s="115">
        <v>102.65426010808167</v>
      </c>
      <c r="F73" s="115">
        <v>357.59559583460805</v>
      </c>
    </row>
    <row r="74" spans="1:6" x14ac:dyDescent="0.3">
      <c r="A74" s="114">
        <v>1</v>
      </c>
      <c r="B74" s="114" t="s">
        <v>578</v>
      </c>
      <c r="C74" s="114" t="s">
        <v>602</v>
      </c>
      <c r="D74" s="114">
        <v>82</v>
      </c>
      <c r="E74" s="115">
        <v>211.60264799382452</v>
      </c>
      <c r="F74" s="115">
        <v>188.10239270412836</v>
      </c>
    </row>
    <row r="75" spans="1:6" x14ac:dyDescent="0.3">
      <c r="A75" s="114">
        <v>1</v>
      </c>
      <c r="B75" s="114" t="s">
        <v>578</v>
      </c>
      <c r="C75" s="114" t="s">
        <v>602</v>
      </c>
      <c r="D75" s="114">
        <v>83</v>
      </c>
      <c r="E75" s="115">
        <v>226.30340869515854</v>
      </c>
      <c r="F75" s="115">
        <v>110.41090443025521</v>
      </c>
    </row>
    <row r="76" spans="1:6" x14ac:dyDescent="0.3">
      <c r="A76" s="114">
        <v>1</v>
      </c>
      <c r="B76" s="114" t="s">
        <v>578</v>
      </c>
      <c r="C76" s="114" t="s">
        <v>602</v>
      </c>
      <c r="D76" s="114">
        <v>84</v>
      </c>
      <c r="E76" s="115">
        <v>161.24970962877748</v>
      </c>
      <c r="F76" s="115">
        <v>157.67567877369314</v>
      </c>
    </row>
    <row r="77" spans="1:6" x14ac:dyDescent="0.3">
      <c r="A77" s="114">
        <v>1</v>
      </c>
      <c r="B77" s="114" t="s">
        <v>578</v>
      </c>
      <c r="C77" s="114" t="s">
        <v>602</v>
      </c>
      <c r="D77" s="114">
        <v>85</v>
      </c>
      <c r="E77" s="115">
        <v>92.750215101099485</v>
      </c>
      <c r="F77" s="115">
        <v>90.625866511427532</v>
      </c>
    </row>
    <row r="78" spans="1:6" x14ac:dyDescent="0.3">
      <c r="A78" s="114">
        <v>1</v>
      </c>
      <c r="B78" s="114" t="s">
        <v>578</v>
      </c>
      <c r="C78" s="114" t="s">
        <v>602</v>
      </c>
      <c r="D78" s="114">
        <v>86</v>
      </c>
      <c r="E78" s="115">
        <v>99.12496736372286</v>
      </c>
      <c r="F78" s="115">
        <v>71.040795047438834</v>
      </c>
    </row>
    <row r="79" spans="1:6" x14ac:dyDescent="0.3">
      <c r="A79" s="114">
        <v>1</v>
      </c>
      <c r="B79" s="114" t="s">
        <v>578</v>
      </c>
      <c r="C79" s="114" t="s">
        <v>602</v>
      </c>
      <c r="D79" s="114">
        <v>87</v>
      </c>
      <c r="E79" s="115">
        <v>9.3481478406175231</v>
      </c>
      <c r="F79" s="115">
        <v>170.79851232371391</v>
      </c>
    </row>
    <row r="80" spans="1:6" x14ac:dyDescent="0.3">
      <c r="A80" s="114">
        <v>1</v>
      </c>
      <c r="B80" s="114" t="s">
        <v>578</v>
      </c>
      <c r="C80" s="114" t="s">
        <v>602</v>
      </c>
      <c r="D80" s="114">
        <v>88</v>
      </c>
      <c r="E80" s="115">
        <v>26.167757061934481</v>
      </c>
      <c r="F80" s="115">
        <v>289.74700380268672</v>
      </c>
    </row>
    <row r="81" spans="1:6" x14ac:dyDescent="0.3">
      <c r="A81" s="114">
        <v>1</v>
      </c>
      <c r="B81" s="114" t="s">
        <v>578</v>
      </c>
      <c r="C81" s="114" t="s">
        <v>602</v>
      </c>
      <c r="D81" s="114">
        <v>89</v>
      </c>
      <c r="E81" s="115">
        <v>9.3481478406175231</v>
      </c>
      <c r="F81" s="115">
        <v>201.75738196102265</v>
      </c>
    </row>
    <row r="82" spans="1:6" x14ac:dyDescent="0.3">
      <c r="A82" s="114">
        <v>1</v>
      </c>
      <c r="B82" s="114" t="s">
        <v>578</v>
      </c>
      <c r="C82" s="114" t="s">
        <v>602</v>
      </c>
      <c r="D82" s="114">
        <v>90</v>
      </c>
      <c r="E82" s="115">
        <v>122.04494077263345</v>
      </c>
      <c r="F82" s="115">
        <v>10.24993324012739</v>
      </c>
    </row>
    <row r="83" spans="1:6" x14ac:dyDescent="0.3">
      <c r="A83" s="114">
        <v>1</v>
      </c>
      <c r="B83" s="114" t="s">
        <v>578</v>
      </c>
      <c r="C83" s="114" t="s">
        <v>602</v>
      </c>
      <c r="D83" s="114">
        <v>91</v>
      </c>
      <c r="E83" s="115">
        <v>0</v>
      </c>
      <c r="F83" s="115">
        <v>28.946228921362437</v>
      </c>
    </row>
    <row r="84" spans="1:6" x14ac:dyDescent="0.3">
      <c r="A84" s="114">
        <v>1</v>
      </c>
      <c r="B84" s="114" t="s">
        <v>578</v>
      </c>
      <c r="C84" s="114" t="s">
        <v>602</v>
      </c>
      <c r="D84" s="114">
        <v>92</v>
      </c>
      <c r="E84" s="115">
        <v>0</v>
      </c>
      <c r="F84" s="115">
        <v>148.07652411391538</v>
      </c>
    </row>
    <row r="85" spans="1:6" x14ac:dyDescent="0.3">
      <c r="A85" s="114">
        <v>1</v>
      </c>
      <c r="B85" s="114" t="s">
        <v>578</v>
      </c>
      <c r="C85" s="114" t="s">
        <v>602</v>
      </c>
      <c r="D85" s="114">
        <v>93</v>
      </c>
      <c r="E85" s="115">
        <v>0</v>
      </c>
      <c r="F85" s="115">
        <v>14.915060350659109</v>
      </c>
    </row>
    <row r="86" spans="1:6" x14ac:dyDescent="0.3">
      <c r="A86" s="114">
        <v>1</v>
      </c>
      <c r="B86" s="114" t="s">
        <v>578</v>
      </c>
      <c r="C86" s="114" t="s">
        <v>602</v>
      </c>
      <c r="D86" s="114">
        <v>94</v>
      </c>
      <c r="E86" s="115">
        <v>0</v>
      </c>
      <c r="F86" s="115">
        <v>9.3481478406175231</v>
      </c>
    </row>
    <row r="87" spans="1:6" x14ac:dyDescent="0.3">
      <c r="A87" s="114">
        <v>1</v>
      </c>
      <c r="B87" s="114" t="s">
        <v>578</v>
      </c>
      <c r="C87" s="114" t="s">
        <v>602</v>
      </c>
      <c r="D87" s="114">
        <v>96</v>
      </c>
      <c r="E87" s="115">
        <v>0</v>
      </c>
      <c r="F87" s="115">
        <v>9.3481478406175231</v>
      </c>
    </row>
    <row r="88" spans="1:6" x14ac:dyDescent="0.3">
      <c r="A88" s="114">
        <v>1</v>
      </c>
      <c r="B88" s="114" t="s">
        <v>578</v>
      </c>
      <c r="C88" s="114" t="s">
        <v>602</v>
      </c>
      <c r="D88" s="114">
        <v>97</v>
      </c>
      <c r="E88" s="115">
        <v>0</v>
      </c>
      <c r="F88" s="115">
        <v>26.167757061934481</v>
      </c>
    </row>
    <row r="89" spans="1:6" x14ac:dyDescent="0.3">
      <c r="A89" s="114">
        <v>1</v>
      </c>
      <c r="B89" s="114" t="s">
        <v>578</v>
      </c>
      <c r="C89" s="114" t="s">
        <v>602</v>
      </c>
      <c r="D89" s="114">
        <v>99</v>
      </c>
      <c r="E89" s="115">
        <v>0</v>
      </c>
      <c r="F89" s="115">
        <v>53.833342468442702</v>
      </c>
    </row>
    <row r="90" spans="1:6" x14ac:dyDescent="0.3">
      <c r="A90" s="114">
        <v>1</v>
      </c>
      <c r="B90" s="114" t="s">
        <v>578</v>
      </c>
      <c r="C90" s="114" t="s">
        <v>603</v>
      </c>
      <c r="D90" s="114">
        <v>10</v>
      </c>
      <c r="E90" s="115">
        <v>1972.4966237472797</v>
      </c>
      <c r="F90" s="115">
        <v>368.90662477367067</v>
      </c>
    </row>
    <row r="91" spans="1:6" x14ac:dyDescent="0.3">
      <c r="A91" s="114">
        <v>1</v>
      </c>
      <c r="B91" s="114" t="s">
        <v>578</v>
      </c>
      <c r="C91" s="114" t="s">
        <v>603</v>
      </c>
      <c r="D91" s="114">
        <v>11</v>
      </c>
      <c r="E91" s="115">
        <v>1810.0464337103256</v>
      </c>
      <c r="F91" s="115">
        <v>194.40907573245522</v>
      </c>
    </row>
    <row r="92" spans="1:6" x14ac:dyDescent="0.3">
      <c r="A92" s="114">
        <v>1</v>
      </c>
      <c r="B92" s="114" t="s">
        <v>578</v>
      </c>
      <c r="C92" s="114" t="s">
        <v>603</v>
      </c>
      <c r="D92" s="114">
        <v>12</v>
      </c>
      <c r="E92" s="115">
        <v>2395.8826373874172</v>
      </c>
      <c r="F92" s="115">
        <v>362.5416426858921</v>
      </c>
    </row>
    <row r="93" spans="1:6" x14ac:dyDescent="0.3">
      <c r="A93" s="114">
        <v>1</v>
      </c>
      <c r="B93" s="114" t="s">
        <v>578</v>
      </c>
      <c r="C93" s="114" t="s">
        <v>603</v>
      </c>
      <c r="D93" s="114">
        <v>13</v>
      </c>
      <c r="E93" s="115">
        <v>1761.0619731347631</v>
      </c>
      <c r="F93" s="115">
        <v>389.02282424119363</v>
      </c>
    </row>
    <row r="94" spans="1:6" x14ac:dyDescent="0.3">
      <c r="A94" s="114">
        <v>1</v>
      </c>
      <c r="B94" s="114" t="s">
        <v>578</v>
      </c>
      <c r="C94" s="114" t="s">
        <v>603</v>
      </c>
      <c r="D94" s="114">
        <v>14</v>
      </c>
      <c r="E94" s="115">
        <v>2842.1683178958374</v>
      </c>
      <c r="F94" s="115">
        <v>308.88743632830847</v>
      </c>
    </row>
    <row r="95" spans="1:6" x14ac:dyDescent="0.3">
      <c r="A95" s="114">
        <v>1</v>
      </c>
      <c r="B95" s="114" t="s">
        <v>578</v>
      </c>
      <c r="C95" s="114" t="s">
        <v>603</v>
      </c>
      <c r="D95" s="114">
        <v>15</v>
      </c>
      <c r="E95" s="115">
        <v>2036.1605887976714</v>
      </c>
      <c r="F95" s="115">
        <v>626.66701382517044</v>
      </c>
    </row>
    <row r="96" spans="1:6" x14ac:dyDescent="0.3">
      <c r="A96" s="114">
        <v>1</v>
      </c>
      <c r="B96" s="114" t="s">
        <v>578</v>
      </c>
      <c r="C96" s="114" t="s">
        <v>603</v>
      </c>
      <c r="D96" s="114">
        <v>16</v>
      </c>
      <c r="E96" s="115">
        <v>2601.7644654818382</v>
      </c>
      <c r="F96" s="115">
        <v>422.38641192365554</v>
      </c>
    </row>
    <row r="97" spans="1:6" x14ac:dyDescent="0.3">
      <c r="A97" s="114">
        <v>1</v>
      </c>
      <c r="B97" s="114" t="s">
        <v>578</v>
      </c>
      <c r="C97" s="114" t="s">
        <v>603</v>
      </c>
      <c r="D97" s="114">
        <v>17</v>
      </c>
      <c r="E97" s="115">
        <v>1978.206723171264</v>
      </c>
      <c r="F97" s="115">
        <v>805.67424520030227</v>
      </c>
    </row>
    <row r="98" spans="1:6" x14ac:dyDescent="0.3">
      <c r="A98" s="114">
        <v>1</v>
      </c>
      <c r="B98" s="114" t="s">
        <v>578</v>
      </c>
      <c r="C98" s="114" t="s">
        <v>603</v>
      </c>
      <c r="D98" s="114">
        <v>18</v>
      </c>
      <c r="E98" s="115">
        <v>1406.5952382231458</v>
      </c>
      <c r="F98" s="115">
        <v>1108.139295082527</v>
      </c>
    </row>
    <row r="99" spans="1:6" x14ac:dyDescent="0.3">
      <c r="A99" s="114">
        <v>1</v>
      </c>
      <c r="B99" s="114" t="s">
        <v>578</v>
      </c>
      <c r="C99" s="114" t="s">
        <v>603</v>
      </c>
      <c r="D99" s="114">
        <v>19</v>
      </c>
      <c r="E99" s="115">
        <v>1602.6278821962949</v>
      </c>
      <c r="F99" s="115">
        <v>1358.6664201644007</v>
      </c>
    </row>
    <row r="100" spans="1:6" x14ac:dyDescent="0.3">
      <c r="A100" s="114">
        <v>1</v>
      </c>
      <c r="B100" s="114" t="s">
        <v>578</v>
      </c>
      <c r="C100" s="114" t="s">
        <v>603</v>
      </c>
      <c r="D100" s="114">
        <v>20</v>
      </c>
      <c r="E100" s="115">
        <v>2419.5162214297225</v>
      </c>
      <c r="F100" s="115">
        <v>1539.5013804606499</v>
      </c>
    </row>
    <row r="101" spans="1:6" x14ac:dyDescent="0.3">
      <c r="A101" s="114">
        <v>1</v>
      </c>
      <c r="B101" s="114" t="s">
        <v>578</v>
      </c>
      <c r="C101" s="114" t="s">
        <v>603</v>
      </c>
      <c r="D101" s="114">
        <v>21</v>
      </c>
      <c r="E101" s="115">
        <v>2397.7749805079216</v>
      </c>
      <c r="F101" s="115">
        <v>1392.2185954940485</v>
      </c>
    </row>
    <row r="102" spans="1:6" x14ac:dyDescent="0.3">
      <c r="A102" s="114">
        <v>1</v>
      </c>
      <c r="B102" s="114" t="s">
        <v>578</v>
      </c>
      <c r="C102" s="114" t="s">
        <v>603</v>
      </c>
      <c r="D102" s="114">
        <v>22</v>
      </c>
      <c r="E102" s="115">
        <v>2411.0218464557015</v>
      </c>
      <c r="F102" s="115">
        <v>1187.7809012583582</v>
      </c>
    </row>
    <row r="103" spans="1:6" x14ac:dyDescent="0.3">
      <c r="A103" s="114">
        <v>1</v>
      </c>
      <c r="B103" s="114" t="s">
        <v>578</v>
      </c>
      <c r="C103" s="114" t="s">
        <v>603</v>
      </c>
      <c r="D103" s="114">
        <v>23</v>
      </c>
      <c r="E103" s="115">
        <v>1935.3350461727907</v>
      </c>
      <c r="F103" s="115">
        <v>2060.2893588807269</v>
      </c>
    </row>
    <row r="104" spans="1:6" x14ac:dyDescent="0.3">
      <c r="A104" s="114">
        <v>1</v>
      </c>
      <c r="B104" s="114" t="s">
        <v>578</v>
      </c>
      <c r="C104" s="114" t="s">
        <v>603</v>
      </c>
      <c r="D104" s="114">
        <v>24</v>
      </c>
      <c r="E104" s="115">
        <v>2485.4753002912548</v>
      </c>
      <c r="F104" s="115">
        <v>1748.2224722676738</v>
      </c>
    </row>
    <row r="105" spans="1:6" x14ac:dyDescent="0.3">
      <c r="A105" s="114">
        <v>1</v>
      </c>
      <c r="B105" s="114" t="s">
        <v>578</v>
      </c>
      <c r="C105" s="114" t="s">
        <v>603</v>
      </c>
      <c r="D105" s="114">
        <v>25</v>
      </c>
      <c r="E105" s="115">
        <v>2899.5108208650777</v>
      </c>
      <c r="F105" s="115">
        <v>1802.4421958406585</v>
      </c>
    </row>
    <row r="106" spans="1:6" x14ac:dyDescent="0.3">
      <c r="A106" s="114">
        <v>1</v>
      </c>
      <c r="B106" s="114" t="s">
        <v>578</v>
      </c>
      <c r="C106" s="114" t="s">
        <v>603</v>
      </c>
      <c r="D106" s="114">
        <v>26</v>
      </c>
      <c r="E106" s="115">
        <v>2389.1734890495418</v>
      </c>
      <c r="F106" s="115">
        <v>1644.7085553594957</v>
      </c>
    </row>
    <row r="107" spans="1:6" x14ac:dyDescent="0.3">
      <c r="A107" s="114">
        <v>1</v>
      </c>
      <c r="B107" s="114" t="s">
        <v>578</v>
      </c>
      <c r="C107" s="114" t="s">
        <v>603</v>
      </c>
      <c r="D107" s="114">
        <v>27</v>
      </c>
      <c r="E107" s="115">
        <v>1914.0459530820233</v>
      </c>
      <c r="F107" s="115">
        <v>1223.4260624294345</v>
      </c>
    </row>
    <row r="108" spans="1:6" x14ac:dyDescent="0.3">
      <c r="A108" s="114">
        <v>1</v>
      </c>
      <c r="B108" s="114" t="s">
        <v>578</v>
      </c>
      <c r="C108" s="114" t="s">
        <v>603</v>
      </c>
      <c r="D108" s="114">
        <v>28</v>
      </c>
      <c r="E108" s="115">
        <v>2316.4551125213338</v>
      </c>
      <c r="F108" s="115">
        <v>1307.4629664348486</v>
      </c>
    </row>
    <row r="109" spans="1:6" x14ac:dyDescent="0.3">
      <c r="A109" s="114">
        <v>1</v>
      </c>
      <c r="B109" s="114" t="s">
        <v>578</v>
      </c>
      <c r="C109" s="114" t="s">
        <v>603</v>
      </c>
      <c r="D109" s="114">
        <v>29</v>
      </c>
      <c r="E109" s="115">
        <v>2007.4446708982562</v>
      </c>
      <c r="F109" s="115">
        <v>1409.99620897827</v>
      </c>
    </row>
    <row r="110" spans="1:6" x14ac:dyDescent="0.3">
      <c r="A110" s="114">
        <v>1</v>
      </c>
      <c r="B110" s="114" t="s">
        <v>578</v>
      </c>
      <c r="C110" s="114" t="s">
        <v>603</v>
      </c>
      <c r="D110" s="114">
        <v>30</v>
      </c>
      <c r="E110" s="115">
        <v>2591.6616439442068</v>
      </c>
      <c r="F110" s="115">
        <v>1532.8551113884805</v>
      </c>
    </row>
    <row r="111" spans="1:6" x14ac:dyDescent="0.3">
      <c r="A111" s="114">
        <v>1</v>
      </c>
      <c r="B111" s="114" t="s">
        <v>578</v>
      </c>
      <c r="C111" s="114" t="s">
        <v>603</v>
      </c>
      <c r="D111" s="114">
        <v>31</v>
      </c>
      <c r="E111" s="115">
        <v>2807.7163908584121</v>
      </c>
      <c r="F111" s="115">
        <v>1461.1324745838647</v>
      </c>
    </row>
    <row r="112" spans="1:6" x14ac:dyDescent="0.3">
      <c r="A112" s="114">
        <v>1</v>
      </c>
      <c r="B112" s="114" t="s">
        <v>578</v>
      </c>
      <c r="C112" s="114" t="s">
        <v>603</v>
      </c>
      <c r="D112" s="114">
        <v>32</v>
      </c>
      <c r="E112" s="115">
        <v>2648.94225520703</v>
      </c>
      <c r="F112" s="115">
        <v>1415.3805817084517</v>
      </c>
    </row>
    <row r="113" spans="1:6" x14ac:dyDescent="0.3">
      <c r="A113" s="114">
        <v>1</v>
      </c>
      <c r="B113" s="114" t="s">
        <v>578</v>
      </c>
      <c r="C113" s="114" t="s">
        <v>603</v>
      </c>
      <c r="D113" s="114">
        <v>33</v>
      </c>
      <c r="E113" s="115">
        <v>2334.0767022551627</v>
      </c>
      <c r="F113" s="115">
        <v>1332.629725524685</v>
      </c>
    </row>
    <row r="114" spans="1:6" x14ac:dyDescent="0.3">
      <c r="A114" s="114">
        <v>1</v>
      </c>
      <c r="B114" s="114" t="s">
        <v>578</v>
      </c>
      <c r="C114" s="114" t="s">
        <v>603</v>
      </c>
      <c r="D114" s="114">
        <v>34</v>
      </c>
      <c r="E114" s="115">
        <v>1897.3404687040429</v>
      </c>
      <c r="F114" s="115">
        <v>1424.3611102848517</v>
      </c>
    </row>
    <row r="115" spans="1:6" x14ac:dyDescent="0.3">
      <c r="A115" s="114">
        <v>1</v>
      </c>
      <c r="B115" s="114" t="s">
        <v>578</v>
      </c>
      <c r="C115" s="114" t="s">
        <v>603</v>
      </c>
      <c r="D115" s="114">
        <v>35</v>
      </c>
      <c r="E115" s="115">
        <v>2458.6672018732534</v>
      </c>
      <c r="F115" s="115">
        <v>2090.9089940720428</v>
      </c>
    </row>
    <row r="116" spans="1:6" x14ac:dyDescent="0.3">
      <c r="A116" s="114">
        <v>1</v>
      </c>
      <c r="B116" s="114" t="s">
        <v>578</v>
      </c>
      <c r="C116" s="114" t="s">
        <v>603</v>
      </c>
      <c r="D116" s="114">
        <v>36</v>
      </c>
      <c r="E116" s="115">
        <v>2370.8464701091611</v>
      </c>
      <c r="F116" s="115">
        <v>1272.89308166097</v>
      </c>
    </row>
    <row r="117" spans="1:6" x14ac:dyDescent="0.3">
      <c r="A117" s="114">
        <v>1</v>
      </c>
      <c r="B117" s="114" t="s">
        <v>578</v>
      </c>
      <c r="C117" s="114" t="s">
        <v>603</v>
      </c>
      <c r="D117" s="114">
        <v>37</v>
      </c>
      <c r="E117" s="115">
        <v>2460.5309309068043</v>
      </c>
      <c r="F117" s="115">
        <v>2017.1164117677963</v>
      </c>
    </row>
    <row r="118" spans="1:6" x14ac:dyDescent="0.3">
      <c r="A118" s="114">
        <v>1</v>
      </c>
      <c r="B118" s="114" t="s">
        <v>578</v>
      </c>
      <c r="C118" s="114" t="s">
        <v>603</v>
      </c>
      <c r="D118" s="114">
        <v>38</v>
      </c>
      <c r="E118" s="115">
        <v>2224.9860657670461</v>
      </c>
      <c r="F118" s="115">
        <v>1896.9033488179668</v>
      </c>
    </row>
    <row r="119" spans="1:6" x14ac:dyDescent="0.3">
      <c r="A119" s="114">
        <v>1</v>
      </c>
      <c r="B119" s="114" t="s">
        <v>578</v>
      </c>
      <c r="C119" s="114" t="s">
        <v>603</v>
      </c>
      <c r="D119" s="114">
        <v>39</v>
      </c>
      <c r="E119" s="115">
        <v>2147.3215693637399</v>
      </c>
      <c r="F119" s="115">
        <v>1322.3352422531414</v>
      </c>
    </row>
    <row r="120" spans="1:6" x14ac:dyDescent="0.3">
      <c r="A120" s="114">
        <v>1</v>
      </c>
      <c r="B120" s="114" t="s">
        <v>578</v>
      </c>
      <c r="C120" s="114" t="s">
        <v>603</v>
      </c>
      <c r="D120" s="114">
        <v>40</v>
      </c>
      <c r="E120" s="115">
        <v>2786.8141652716677</v>
      </c>
      <c r="F120" s="115">
        <v>1548.7835890471636</v>
      </c>
    </row>
    <row r="121" spans="1:6" x14ac:dyDescent="0.3">
      <c r="A121" s="114">
        <v>1</v>
      </c>
      <c r="B121" s="114" t="s">
        <v>578</v>
      </c>
      <c r="C121" s="114" t="s">
        <v>603</v>
      </c>
      <c r="D121" s="114">
        <v>41</v>
      </c>
      <c r="E121" s="115">
        <v>1405.0884075350998</v>
      </c>
      <c r="F121" s="115">
        <v>1460.8918677822376</v>
      </c>
    </row>
    <row r="122" spans="1:6" x14ac:dyDescent="0.3">
      <c r="A122" s="114">
        <v>1</v>
      </c>
      <c r="B122" s="114" t="s">
        <v>578</v>
      </c>
      <c r="C122" s="114" t="s">
        <v>603</v>
      </c>
      <c r="D122" s="114">
        <v>42</v>
      </c>
      <c r="E122" s="115">
        <v>2020.4874802411175</v>
      </c>
      <c r="F122" s="115">
        <v>1272.9584669423587</v>
      </c>
    </row>
    <row r="123" spans="1:6" x14ac:dyDescent="0.3">
      <c r="A123" s="114">
        <v>1</v>
      </c>
      <c r="B123" s="114" t="s">
        <v>578</v>
      </c>
      <c r="C123" s="114" t="s">
        <v>603</v>
      </c>
      <c r="D123" s="114">
        <v>43</v>
      </c>
      <c r="E123" s="115">
        <v>1978.355245862193</v>
      </c>
      <c r="F123" s="115">
        <v>1450.2593902667775</v>
      </c>
    </row>
    <row r="124" spans="1:6" x14ac:dyDescent="0.3">
      <c r="A124" s="114">
        <v>1</v>
      </c>
      <c r="B124" s="114" t="s">
        <v>578</v>
      </c>
      <c r="C124" s="114" t="s">
        <v>603</v>
      </c>
      <c r="D124" s="114">
        <v>44</v>
      </c>
      <c r="E124" s="115">
        <v>1800.6866680534058</v>
      </c>
      <c r="F124" s="115">
        <v>1481.3513072503122</v>
      </c>
    </row>
    <row r="125" spans="1:6" x14ac:dyDescent="0.3">
      <c r="A125" s="114">
        <v>1</v>
      </c>
      <c r="B125" s="114" t="s">
        <v>578</v>
      </c>
      <c r="C125" s="114" t="s">
        <v>603</v>
      </c>
      <c r="D125" s="114">
        <v>45</v>
      </c>
      <c r="E125" s="115">
        <v>2096.6501122427794</v>
      </c>
      <c r="F125" s="115">
        <v>1766.975926375331</v>
      </c>
    </row>
    <row r="126" spans="1:6" x14ac:dyDescent="0.3">
      <c r="A126" s="114">
        <v>1</v>
      </c>
      <c r="B126" s="114" t="s">
        <v>578</v>
      </c>
      <c r="C126" s="114" t="s">
        <v>603</v>
      </c>
      <c r="D126" s="114">
        <v>46</v>
      </c>
      <c r="E126" s="115">
        <v>2212.7100988600796</v>
      </c>
      <c r="F126" s="115">
        <v>1274.9352425611255</v>
      </c>
    </row>
    <row r="127" spans="1:6" x14ac:dyDescent="0.3">
      <c r="A127" s="114">
        <v>1</v>
      </c>
      <c r="B127" s="114" t="s">
        <v>578</v>
      </c>
      <c r="C127" s="114" t="s">
        <v>603</v>
      </c>
      <c r="D127" s="114">
        <v>47</v>
      </c>
      <c r="E127" s="115">
        <v>1744.2949987073653</v>
      </c>
      <c r="F127" s="115">
        <v>1712.5935257261806</v>
      </c>
    </row>
    <row r="128" spans="1:6" x14ac:dyDescent="0.3">
      <c r="A128" s="114">
        <v>1</v>
      </c>
      <c r="B128" s="114" t="s">
        <v>578</v>
      </c>
      <c r="C128" s="114" t="s">
        <v>603</v>
      </c>
      <c r="D128" s="114">
        <v>48</v>
      </c>
      <c r="E128" s="115">
        <v>1886.572216521791</v>
      </c>
      <c r="F128" s="115">
        <v>1926.3955563826207</v>
      </c>
    </row>
    <row r="129" spans="1:6" x14ac:dyDescent="0.3">
      <c r="A129" s="114">
        <v>1</v>
      </c>
      <c r="B129" s="114" t="s">
        <v>578</v>
      </c>
      <c r="C129" s="114" t="s">
        <v>603</v>
      </c>
      <c r="D129" s="114">
        <v>49</v>
      </c>
      <c r="E129" s="115">
        <v>1597.5676799747991</v>
      </c>
      <c r="F129" s="115">
        <v>1298.9459744729152</v>
      </c>
    </row>
    <row r="130" spans="1:6" x14ac:dyDescent="0.3">
      <c r="A130" s="114">
        <v>1</v>
      </c>
      <c r="B130" s="114" t="s">
        <v>578</v>
      </c>
      <c r="C130" s="114" t="s">
        <v>603</v>
      </c>
      <c r="D130" s="114">
        <v>50</v>
      </c>
      <c r="E130" s="115">
        <v>2244.9068886854584</v>
      </c>
      <c r="F130" s="115">
        <v>1738.0784383264829</v>
      </c>
    </row>
    <row r="131" spans="1:6" x14ac:dyDescent="0.3">
      <c r="A131" s="114">
        <v>1</v>
      </c>
      <c r="B131" s="114" t="s">
        <v>578</v>
      </c>
      <c r="C131" s="114" t="s">
        <v>603</v>
      </c>
      <c r="D131" s="114">
        <v>51</v>
      </c>
      <c r="E131" s="115">
        <v>1793.6786932177824</v>
      </c>
      <c r="F131" s="115">
        <v>1644.632007281165</v>
      </c>
    </row>
    <row r="132" spans="1:6" x14ac:dyDescent="0.3">
      <c r="A132" s="114">
        <v>1</v>
      </c>
      <c r="B132" s="114" t="s">
        <v>578</v>
      </c>
      <c r="C132" s="114" t="s">
        <v>603</v>
      </c>
      <c r="D132" s="114">
        <v>52</v>
      </c>
      <c r="E132" s="115">
        <v>2367.0447678736596</v>
      </c>
      <c r="F132" s="115">
        <v>1669.0963361959964</v>
      </c>
    </row>
    <row r="133" spans="1:6" x14ac:dyDescent="0.3">
      <c r="A133" s="114">
        <v>1</v>
      </c>
      <c r="B133" s="114" t="s">
        <v>578</v>
      </c>
      <c r="C133" s="114" t="s">
        <v>603</v>
      </c>
      <c r="D133" s="114">
        <v>53</v>
      </c>
      <c r="E133" s="115">
        <v>1884.4747180325992</v>
      </c>
      <c r="F133" s="115">
        <v>1632.8143482792866</v>
      </c>
    </row>
    <row r="134" spans="1:6" x14ac:dyDescent="0.3">
      <c r="A134" s="114">
        <v>1</v>
      </c>
      <c r="B134" s="114" t="s">
        <v>578</v>
      </c>
      <c r="C134" s="114" t="s">
        <v>603</v>
      </c>
      <c r="D134" s="114">
        <v>54</v>
      </c>
      <c r="E134" s="115">
        <v>1557.6592859157033</v>
      </c>
      <c r="F134" s="115">
        <v>1398.4922662324764</v>
      </c>
    </row>
    <row r="135" spans="1:6" x14ac:dyDescent="0.3">
      <c r="A135" s="114">
        <v>1</v>
      </c>
      <c r="B135" s="114" t="s">
        <v>578</v>
      </c>
      <c r="C135" s="114" t="s">
        <v>603</v>
      </c>
      <c r="D135" s="114">
        <v>55</v>
      </c>
      <c r="E135" s="115">
        <v>1964.8334140319089</v>
      </c>
      <c r="F135" s="115">
        <v>1630.5427188167571</v>
      </c>
    </row>
    <row r="136" spans="1:6" x14ac:dyDescent="0.3">
      <c r="A136" s="114">
        <v>1</v>
      </c>
      <c r="B136" s="114" t="s">
        <v>578</v>
      </c>
      <c r="C136" s="114" t="s">
        <v>603</v>
      </c>
      <c r="D136" s="114">
        <v>56</v>
      </c>
      <c r="E136" s="115">
        <v>1398.6020794431561</v>
      </c>
      <c r="F136" s="115">
        <v>1508.981488036062</v>
      </c>
    </row>
    <row r="137" spans="1:6" x14ac:dyDescent="0.3">
      <c r="A137" s="114">
        <v>1</v>
      </c>
      <c r="B137" s="114" t="s">
        <v>578</v>
      </c>
      <c r="C137" s="114" t="s">
        <v>603</v>
      </c>
      <c r="D137" s="114">
        <v>57</v>
      </c>
      <c r="E137" s="115">
        <v>2076.0868865199322</v>
      </c>
      <c r="F137" s="115">
        <v>1942.9913973107537</v>
      </c>
    </row>
    <row r="138" spans="1:6" x14ac:dyDescent="0.3">
      <c r="A138" s="114">
        <v>1</v>
      </c>
      <c r="B138" s="114" t="s">
        <v>578</v>
      </c>
      <c r="C138" s="114" t="s">
        <v>603</v>
      </c>
      <c r="D138" s="114">
        <v>58</v>
      </c>
      <c r="E138" s="115">
        <v>1405.6296742948405</v>
      </c>
      <c r="F138" s="115">
        <v>1875.2303654187112</v>
      </c>
    </row>
    <row r="139" spans="1:6" x14ac:dyDescent="0.3">
      <c r="A139" s="114">
        <v>1</v>
      </c>
      <c r="B139" s="114" t="s">
        <v>578</v>
      </c>
      <c r="C139" s="114" t="s">
        <v>603</v>
      </c>
      <c r="D139" s="114">
        <v>59</v>
      </c>
      <c r="E139" s="115">
        <v>1476.3676803278843</v>
      </c>
      <c r="F139" s="115">
        <v>1177.101870286818</v>
      </c>
    </row>
    <row r="140" spans="1:6" x14ac:dyDescent="0.3">
      <c r="A140" s="114">
        <v>1</v>
      </c>
      <c r="B140" s="114" t="s">
        <v>578</v>
      </c>
      <c r="C140" s="114" t="s">
        <v>603</v>
      </c>
      <c r="D140" s="114">
        <v>60</v>
      </c>
      <c r="E140" s="115">
        <v>1780.002020808919</v>
      </c>
      <c r="F140" s="115">
        <v>1476.2066686967519</v>
      </c>
    </row>
    <row r="141" spans="1:6" x14ac:dyDescent="0.3">
      <c r="A141" s="114">
        <v>1</v>
      </c>
      <c r="B141" s="114" t="s">
        <v>578</v>
      </c>
      <c r="C141" s="114" t="s">
        <v>603</v>
      </c>
      <c r="D141" s="114">
        <v>61</v>
      </c>
      <c r="E141" s="115">
        <v>1122.3001525671509</v>
      </c>
      <c r="F141" s="115">
        <v>701.21352138836482</v>
      </c>
    </row>
    <row r="142" spans="1:6" x14ac:dyDescent="0.3">
      <c r="A142" s="114">
        <v>1</v>
      </c>
      <c r="B142" s="114" t="s">
        <v>578</v>
      </c>
      <c r="C142" s="114" t="s">
        <v>603</v>
      </c>
      <c r="D142" s="114">
        <v>62</v>
      </c>
      <c r="E142" s="115">
        <v>1572.4676994401543</v>
      </c>
      <c r="F142" s="115">
        <v>1089.2605290822842</v>
      </c>
    </row>
    <row r="143" spans="1:6" x14ac:dyDescent="0.3">
      <c r="A143" s="114">
        <v>1</v>
      </c>
      <c r="B143" s="114" t="s">
        <v>578</v>
      </c>
      <c r="C143" s="114" t="s">
        <v>603</v>
      </c>
      <c r="D143" s="114">
        <v>63</v>
      </c>
      <c r="E143" s="115">
        <v>1184.8767451353385</v>
      </c>
      <c r="F143" s="115">
        <v>979.94432447307838</v>
      </c>
    </row>
    <row r="144" spans="1:6" x14ac:dyDescent="0.3">
      <c r="A144" s="114">
        <v>1</v>
      </c>
      <c r="B144" s="114" t="s">
        <v>578</v>
      </c>
      <c r="C144" s="114" t="s">
        <v>603</v>
      </c>
      <c r="D144" s="114">
        <v>64</v>
      </c>
      <c r="E144" s="115">
        <v>1226.2343134262635</v>
      </c>
      <c r="F144" s="115">
        <v>1100.7485426732749</v>
      </c>
    </row>
    <row r="145" spans="1:6" x14ac:dyDescent="0.3">
      <c r="A145" s="114">
        <v>1</v>
      </c>
      <c r="B145" s="114" t="s">
        <v>578</v>
      </c>
      <c r="C145" s="114" t="s">
        <v>603</v>
      </c>
      <c r="D145" s="114">
        <v>65</v>
      </c>
      <c r="E145" s="115">
        <v>1603.2762797424477</v>
      </c>
      <c r="F145" s="115">
        <v>1192.9281624111488</v>
      </c>
    </row>
    <row r="146" spans="1:6" x14ac:dyDescent="0.3">
      <c r="A146" s="114">
        <v>1</v>
      </c>
      <c r="B146" s="114" t="s">
        <v>578</v>
      </c>
      <c r="C146" s="114" t="s">
        <v>603</v>
      </c>
      <c r="D146" s="114">
        <v>66</v>
      </c>
      <c r="E146" s="115">
        <v>1023.7479182277812</v>
      </c>
      <c r="F146" s="115">
        <v>666.00833152792973</v>
      </c>
    </row>
    <row r="147" spans="1:6" x14ac:dyDescent="0.3">
      <c r="A147" s="114">
        <v>1</v>
      </c>
      <c r="B147" s="114" t="s">
        <v>578</v>
      </c>
      <c r="C147" s="114" t="s">
        <v>603</v>
      </c>
      <c r="D147" s="114">
        <v>67</v>
      </c>
      <c r="E147" s="115">
        <v>1126.0481342213811</v>
      </c>
      <c r="F147" s="115">
        <v>819.00957570915421</v>
      </c>
    </row>
    <row r="148" spans="1:6" x14ac:dyDescent="0.3">
      <c r="A148" s="114">
        <v>1</v>
      </c>
      <c r="B148" s="114" t="s">
        <v>578</v>
      </c>
      <c r="C148" s="114" t="s">
        <v>603</v>
      </c>
      <c r="D148" s="114">
        <v>68</v>
      </c>
      <c r="E148" s="115">
        <v>672.89714495843214</v>
      </c>
      <c r="F148" s="115">
        <v>747.92462405020797</v>
      </c>
    </row>
    <row r="149" spans="1:6" x14ac:dyDescent="0.3">
      <c r="A149" s="114">
        <v>1</v>
      </c>
      <c r="B149" s="114" t="s">
        <v>578</v>
      </c>
      <c r="C149" s="114" t="s">
        <v>603</v>
      </c>
      <c r="D149" s="114">
        <v>69</v>
      </c>
      <c r="E149" s="115">
        <v>700.02640171296196</v>
      </c>
      <c r="F149" s="115">
        <v>582.61619752947126</v>
      </c>
    </row>
    <row r="150" spans="1:6" x14ac:dyDescent="0.3">
      <c r="A150" s="114">
        <v>1</v>
      </c>
      <c r="B150" s="114" t="s">
        <v>578</v>
      </c>
      <c r="C150" s="114" t="s">
        <v>603</v>
      </c>
      <c r="D150" s="114">
        <v>70</v>
      </c>
      <c r="E150" s="115">
        <v>932.89606185619709</v>
      </c>
      <c r="F150" s="115">
        <v>1162.0047436076152</v>
      </c>
    </row>
    <row r="151" spans="1:6" x14ac:dyDescent="0.3">
      <c r="A151" s="114">
        <v>1</v>
      </c>
      <c r="B151" s="114" t="s">
        <v>578</v>
      </c>
      <c r="C151" s="114" t="s">
        <v>603</v>
      </c>
      <c r="D151" s="114">
        <v>71</v>
      </c>
      <c r="E151" s="115">
        <v>591.1683133452965</v>
      </c>
      <c r="F151" s="115">
        <v>757.57391028070538</v>
      </c>
    </row>
    <row r="152" spans="1:6" x14ac:dyDescent="0.3">
      <c r="A152" s="114">
        <v>1</v>
      </c>
      <c r="B152" s="114" t="s">
        <v>578</v>
      </c>
      <c r="C152" s="114" t="s">
        <v>603</v>
      </c>
      <c r="D152" s="114">
        <v>72</v>
      </c>
      <c r="E152" s="115">
        <v>475.81716275870042</v>
      </c>
      <c r="F152" s="115">
        <v>787.43016392181232</v>
      </c>
    </row>
    <row r="153" spans="1:6" x14ac:dyDescent="0.3">
      <c r="A153" s="114">
        <v>1</v>
      </c>
      <c r="B153" s="114" t="s">
        <v>578</v>
      </c>
      <c r="C153" s="114" t="s">
        <v>603</v>
      </c>
      <c r="D153" s="114">
        <v>73</v>
      </c>
      <c r="E153" s="115">
        <v>487.38208752799693</v>
      </c>
      <c r="F153" s="115">
        <v>523.40643149131176</v>
      </c>
    </row>
    <row r="154" spans="1:6" x14ac:dyDescent="0.3">
      <c r="A154" s="114">
        <v>1</v>
      </c>
      <c r="B154" s="114" t="s">
        <v>578</v>
      </c>
      <c r="C154" s="114" t="s">
        <v>603</v>
      </c>
      <c r="D154" s="114">
        <v>74</v>
      </c>
      <c r="E154" s="115">
        <v>452.51320163598814</v>
      </c>
      <c r="F154" s="115">
        <v>636.20758217208368</v>
      </c>
    </row>
    <row r="155" spans="1:6" x14ac:dyDescent="0.3">
      <c r="A155" s="114">
        <v>1</v>
      </c>
      <c r="B155" s="114" t="s">
        <v>578</v>
      </c>
      <c r="C155" s="114" t="s">
        <v>603</v>
      </c>
      <c r="D155" s="114">
        <v>75</v>
      </c>
      <c r="E155" s="115">
        <v>455.52905849217092</v>
      </c>
      <c r="F155" s="115">
        <v>721.1871212763341</v>
      </c>
    </row>
    <row r="156" spans="1:6" x14ac:dyDescent="0.3">
      <c r="A156" s="114">
        <v>1</v>
      </c>
      <c r="B156" s="114" t="s">
        <v>578</v>
      </c>
      <c r="C156" s="114" t="s">
        <v>603</v>
      </c>
      <c r="D156" s="114">
        <v>76</v>
      </c>
      <c r="E156" s="115">
        <v>561.93751404816669</v>
      </c>
      <c r="F156" s="115">
        <v>542.57367410703091</v>
      </c>
    </row>
    <row r="157" spans="1:6" x14ac:dyDescent="0.3">
      <c r="A157" s="114">
        <v>1</v>
      </c>
      <c r="B157" s="114" t="s">
        <v>578</v>
      </c>
      <c r="C157" s="114" t="s">
        <v>603</v>
      </c>
      <c r="D157" s="114">
        <v>77</v>
      </c>
      <c r="E157" s="115">
        <v>539.99872509411034</v>
      </c>
      <c r="F157" s="115">
        <v>660.80770806670489</v>
      </c>
    </row>
    <row r="158" spans="1:6" x14ac:dyDescent="0.3">
      <c r="A158" s="114">
        <v>1</v>
      </c>
      <c r="B158" s="114" t="s">
        <v>578</v>
      </c>
      <c r="C158" s="114" t="s">
        <v>603</v>
      </c>
      <c r="D158" s="114">
        <v>78</v>
      </c>
      <c r="E158" s="115">
        <v>429.08188885910079</v>
      </c>
      <c r="F158" s="115">
        <v>452.67805722707482</v>
      </c>
    </row>
    <row r="159" spans="1:6" x14ac:dyDescent="0.3">
      <c r="A159" s="114">
        <v>1</v>
      </c>
      <c r="B159" s="114" t="s">
        <v>578</v>
      </c>
      <c r="C159" s="114" t="s">
        <v>603</v>
      </c>
      <c r="D159" s="114">
        <v>79</v>
      </c>
      <c r="E159" s="115">
        <v>269.04669947477311</v>
      </c>
      <c r="F159" s="115">
        <v>322.88006694267472</v>
      </c>
    </row>
    <row r="160" spans="1:6" x14ac:dyDescent="0.3">
      <c r="A160" s="114">
        <v>1</v>
      </c>
      <c r="B160" s="114" t="s">
        <v>578</v>
      </c>
      <c r="C160" s="114" t="s">
        <v>603</v>
      </c>
      <c r="D160" s="114">
        <v>80</v>
      </c>
      <c r="E160" s="115">
        <v>249.66636368967482</v>
      </c>
      <c r="F160" s="115">
        <v>429.70792208547778</v>
      </c>
    </row>
    <row r="161" spans="1:6" x14ac:dyDescent="0.3">
      <c r="A161" s="114">
        <v>1</v>
      </c>
      <c r="B161" s="114" t="s">
        <v>578</v>
      </c>
      <c r="C161" s="114" t="s">
        <v>603</v>
      </c>
      <c r="D161" s="114">
        <v>81</v>
      </c>
      <c r="E161" s="115">
        <v>344.56647883056894</v>
      </c>
      <c r="F161" s="115">
        <v>271.13532067409909</v>
      </c>
    </row>
    <row r="162" spans="1:6" x14ac:dyDescent="0.3">
      <c r="A162" s="114">
        <v>1</v>
      </c>
      <c r="B162" s="114" t="s">
        <v>578</v>
      </c>
      <c r="C162" s="114" t="s">
        <v>603</v>
      </c>
      <c r="D162" s="114">
        <v>82</v>
      </c>
      <c r="E162" s="115">
        <v>344.36315264697396</v>
      </c>
      <c r="F162" s="115">
        <v>426.45004848150404</v>
      </c>
    </row>
    <row r="163" spans="1:6" x14ac:dyDescent="0.3">
      <c r="A163" s="114">
        <v>1</v>
      </c>
      <c r="B163" s="114" t="s">
        <v>578</v>
      </c>
      <c r="C163" s="114" t="s">
        <v>603</v>
      </c>
      <c r="D163" s="114">
        <v>83</v>
      </c>
      <c r="E163" s="115">
        <v>122.75289861652887</v>
      </c>
      <c r="F163" s="115">
        <v>366.36156686763201</v>
      </c>
    </row>
    <row r="164" spans="1:6" x14ac:dyDescent="0.3">
      <c r="A164" s="114">
        <v>1</v>
      </c>
      <c r="B164" s="114" t="s">
        <v>578</v>
      </c>
      <c r="C164" s="114" t="s">
        <v>603</v>
      </c>
      <c r="D164" s="114">
        <v>84</v>
      </c>
      <c r="E164" s="115">
        <v>66.982417701249091</v>
      </c>
      <c r="F164" s="115">
        <v>212.64957673332168</v>
      </c>
    </row>
    <row r="165" spans="1:6" x14ac:dyDescent="0.3">
      <c r="A165" s="114">
        <v>1</v>
      </c>
      <c r="B165" s="114" t="s">
        <v>578</v>
      </c>
      <c r="C165" s="114" t="s">
        <v>603</v>
      </c>
      <c r="D165" s="114">
        <v>85</v>
      </c>
      <c r="E165" s="115">
        <v>285.99626155167965</v>
      </c>
      <c r="F165" s="115">
        <v>445.62958280065425</v>
      </c>
    </row>
    <row r="166" spans="1:6" x14ac:dyDescent="0.3">
      <c r="A166" s="114">
        <v>1</v>
      </c>
      <c r="B166" s="114" t="s">
        <v>578</v>
      </c>
      <c r="C166" s="114" t="s">
        <v>603</v>
      </c>
      <c r="D166" s="114">
        <v>86</v>
      </c>
      <c r="E166" s="115">
        <v>37.289074317456112</v>
      </c>
      <c r="F166" s="115">
        <v>99.608306078966223</v>
      </c>
    </row>
    <row r="167" spans="1:6" x14ac:dyDescent="0.3">
      <c r="A167" s="114">
        <v>1</v>
      </c>
      <c r="B167" s="114" t="s">
        <v>578</v>
      </c>
      <c r="C167" s="114" t="s">
        <v>603</v>
      </c>
      <c r="D167" s="114">
        <v>87</v>
      </c>
      <c r="E167" s="115">
        <v>59.15552961895029</v>
      </c>
      <c r="F167" s="115">
        <v>154.20271490055708</v>
      </c>
    </row>
    <row r="168" spans="1:6" x14ac:dyDescent="0.3">
      <c r="A168" s="114">
        <v>1</v>
      </c>
      <c r="B168" s="114" t="s">
        <v>578</v>
      </c>
      <c r="C168" s="114" t="s">
        <v>603</v>
      </c>
      <c r="D168" s="114">
        <v>88</v>
      </c>
      <c r="E168" s="115">
        <v>35.760317332716788</v>
      </c>
      <c r="F168" s="115">
        <v>149.7469802186877</v>
      </c>
    </row>
    <row r="169" spans="1:6" x14ac:dyDescent="0.3">
      <c r="A169" s="114">
        <v>1</v>
      </c>
      <c r="B169" s="114" t="s">
        <v>578</v>
      </c>
      <c r="C169" s="114" t="s">
        <v>603</v>
      </c>
      <c r="D169" s="114">
        <v>89</v>
      </c>
      <c r="E169" s="115">
        <v>63.944019972844728</v>
      </c>
      <c r="F169" s="115">
        <v>156.22597346523591</v>
      </c>
    </row>
    <row r="170" spans="1:6" x14ac:dyDescent="0.3">
      <c r="A170" s="114">
        <v>1</v>
      </c>
      <c r="B170" s="114" t="s">
        <v>578</v>
      </c>
      <c r="C170" s="114" t="s">
        <v>603</v>
      </c>
      <c r="D170" s="114">
        <v>90</v>
      </c>
      <c r="E170" s="115">
        <v>34.199744205694159</v>
      </c>
      <c r="F170" s="115">
        <v>234.03089625108353</v>
      </c>
    </row>
    <row r="171" spans="1:6" x14ac:dyDescent="0.3">
      <c r="A171" s="114">
        <v>1</v>
      </c>
      <c r="B171" s="114" t="s">
        <v>578</v>
      </c>
      <c r="C171" s="114" t="s">
        <v>603</v>
      </c>
      <c r="D171" s="114">
        <v>91</v>
      </c>
      <c r="E171" s="115">
        <v>0</v>
      </c>
      <c r="F171" s="115">
        <v>137.06105315940246</v>
      </c>
    </row>
    <row r="172" spans="1:6" x14ac:dyDescent="0.3">
      <c r="A172" s="114">
        <v>1</v>
      </c>
      <c r="B172" s="114" t="s">
        <v>578</v>
      </c>
      <c r="C172" s="114" t="s">
        <v>603</v>
      </c>
      <c r="D172" s="114">
        <v>92</v>
      </c>
      <c r="E172" s="115">
        <v>9.3481478406175231</v>
      </c>
      <c r="F172" s="115">
        <v>83.553563618938938</v>
      </c>
    </row>
    <row r="173" spans="1:6" x14ac:dyDescent="0.3">
      <c r="A173" s="114">
        <v>1</v>
      </c>
      <c r="B173" s="114" t="s">
        <v>578</v>
      </c>
      <c r="C173" s="114" t="s">
        <v>603</v>
      </c>
      <c r="D173" s="114">
        <v>93</v>
      </c>
      <c r="E173" s="115">
        <v>88.338536318332984</v>
      </c>
      <c r="F173" s="115">
        <v>110.13231263895238</v>
      </c>
    </row>
    <row r="174" spans="1:6" x14ac:dyDescent="0.3">
      <c r="A174" s="114">
        <v>1</v>
      </c>
      <c r="B174" s="114" t="s">
        <v>578</v>
      </c>
      <c r="C174" s="114" t="s">
        <v>603</v>
      </c>
      <c r="D174" s="114">
        <v>94</v>
      </c>
      <c r="E174" s="115">
        <v>0</v>
      </c>
      <c r="F174" s="115">
        <v>154.18006314281791</v>
      </c>
    </row>
    <row r="175" spans="1:6" x14ac:dyDescent="0.3">
      <c r="A175" s="114">
        <v>1</v>
      </c>
      <c r="B175" s="114" t="s">
        <v>578</v>
      </c>
      <c r="C175" s="114" t="s">
        <v>603</v>
      </c>
      <c r="D175" s="114">
        <v>95</v>
      </c>
      <c r="E175" s="115">
        <v>35.773640820157595</v>
      </c>
      <c r="F175" s="115">
        <v>9.3481478406175231</v>
      </c>
    </row>
    <row r="176" spans="1:6" x14ac:dyDescent="0.3">
      <c r="A176" s="114">
        <v>1</v>
      </c>
      <c r="B176" s="114" t="s">
        <v>578</v>
      </c>
      <c r="C176" s="114" t="s">
        <v>603</v>
      </c>
      <c r="D176" s="114">
        <v>96</v>
      </c>
      <c r="E176" s="115">
        <v>0</v>
      </c>
      <c r="F176" s="115">
        <v>144.71629615104513</v>
      </c>
    </row>
    <row r="177" spans="1:6" x14ac:dyDescent="0.3">
      <c r="A177" s="114">
        <v>1</v>
      </c>
      <c r="B177" s="114" t="s">
        <v>578</v>
      </c>
      <c r="C177" s="114" t="s">
        <v>603</v>
      </c>
      <c r="D177" s="114">
        <v>97</v>
      </c>
      <c r="E177" s="115">
        <v>38.62559583251403</v>
      </c>
      <c r="F177" s="115">
        <v>0</v>
      </c>
    </row>
    <row r="178" spans="1:6" x14ac:dyDescent="0.3">
      <c r="A178" s="114">
        <v>1</v>
      </c>
      <c r="B178" s="114" t="s">
        <v>578</v>
      </c>
      <c r="C178" s="114" t="s">
        <v>603</v>
      </c>
      <c r="D178" s="114">
        <v>98</v>
      </c>
      <c r="E178" s="115">
        <v>0</v>
      </c>
      <c r="F178" s="115">
        <v>12.351985559566669</v>
      </c>
    </row>
    <row r="179" spans="1:6" x14ac:dyDescent="0.3">
      <c r="A179" s="114">
        <v>1</v>
      </c>
      <c r="B179" s="114" t="s">
        <v>578</v>
      </c>
      <c r="C179" s="114" t="s">
        <v>603</v>
      </c>
      <c r="D179" s="114">
        <v>99</v>
      </c>
      <c r="E179" s="115">
        <v>34.303933253873652</v>
      </c>
      <c r="F179" s="115">
        <v>0</v>
      </c>
    </row>
    <row r="180" spans="1:6" x14ac:dyDescent="0.3">
      <c r="A180" s="114">
        <v>1</v>
      </c>
      <c r="B180" s="114" t="s">
        <v>578</v>
      </c>
      <c r="C180" s="114" t="s">
        <v>603</v>
      </c>
      <c r="D180" s="114">
        <v>100</v>
      </c>
      <c r="E180" s="115">
        <v>10.6801835594307</v>
      </c>
      <c r="F180" s="115">
        <v>0</v>
      </c>
    </row>
    <row r="181" spans="1:6" x14ac:dyDescent="0.3">
      <c r="A181" s="114">
        <v>1</v>
      </c>
      <c r="B181" s="114" t="s">
        <v>578</v>
      </c>
      <c r="C181" s="114" t="s">
        <v>603</v>
      </c>
      <c r="D181" s="114">
        <v>102</v>
      </c>
      <c r="E181" s="115">
        <v>0</v>
      </c>
      <c r="F181" s="115">
        <v>34.303933253873652</v>
      </c>
    </row>
    <row r="182" spans="1:6" x14ac:dyDescent="0.3">
      <c r="A182" s="114">
        <v>2</v>
      </c>
      <c r="B182" s="114" t="s">
        <v>579</v>
      </c>
      <c r="C182" s="114" t="s">
        <v>602</v>
      </c>
      <c r="D182" s="114">
        <v>10</v>
      </c>
      <c r="E182" s="115">
        <v>329.64422436219871</v>
      </c>
      <c r="F182" s="115">
        <v>24.42758301284368</v>
      </c>
    </row>
    <row r="183" spans="1:6" x14ac:dyDescent="0.3">
      <c r="A183" s="114">
        <v>2</v>
      </c>
      <c r="B183" s="114" t="s">
        <v>579</v>
      </c>
      <c r="C183" s="114" t="s">
        <v>602</v>
      </c>
      <c r="D183" s="114">
        <v>11</v>
      </c>
      <c r="E183" s="115">
        <v>173.72674339995595</v>
      </c>
      <c r="F183" s="115">
        <v>26.840769706671107</v>
      </c>
    </row>
    <row r="184" spans="1:6" x14ac:dyDescent="0.3">
      <c r="A184" s="114">
        <v>2</v>
      </c>
      <c r="B184" s="114" t="s">
        <v>579</v>
      </c>
      <c r="C184" s="114" t="s">
        <v>602</v>
      </c>
      <c r="D184" s="114">
        <v>12</v>
      </c>
      <c r="E184" s="115">
        <v>626.08351986762523</v>
      </c>
      <c r="F184" s="115">
        <v>243.03546551953414</v>
      </c>
    </row>
    <row r="185" spans="1:6" x14ac:dyDescent="0.3">
      <c r="A185" s="114">
        <v>2</v>
      </c>
      <c r="B185" s="114" t="s">
        <v>579</v>
      </c>
      <c r="C185" s="114" t="s">
        <v>602</v>
      </c>
      <c r="D185" s="114">
        <v>13</v>
      </c>
      <c r="E185" s="115">
        <v>454.03632597713175</v>
      </c>
      <c r="F185" s="115">
        <v>35.537833215868538</v>
      </c>
    </row>
    <row r="186" spans="1:6" x14ac:dyDescent="0.3">
      <c r="A186" s="114">
        <v>2</v>
      </c>
      <c r="B186" s="114" t="s">
        <v>579</v>
      </c>
      <c r="C186" s="114" t="s">
        <v>602</v>
      </c>
      <c r="D186" s="114">
        <v>14</v>
      </c>
      <c r="E186" s="115">
        <v>474.21877741492585</v>
      </c>
      <c r="F186" s="115">
        <v>17.73498410198453</v>
      </c>
    </row>
    <row r="187" spans="1:6" x14ac:dyDescent="0.3">
      <c r="A187" s="114">
        <v>2</v>
      </c>
      <c r="B187" s="114" t="s">
        <v>579</v>
      </c>
      <c r="C187" s="114" t="s">
        <v>602</v>
      </c>
      <c r="D187" s="114">
        <v>15</v>
      </c>
      <c r="E187" s="115">
        <v>508.93581837388791</v>
      </c>
      <c r="F187" s="115">
        <v>37.871549337031809</v>
      </c>
    </row>
    <row r="188" spans="1:6" x14ac:dyDescent="0.3">
      <c r="A188" s="114">
        <v>2</v>
      </c>
      <c r="B188" s="114" t="s">
        <v>579</v>
      </c>
      <c r="C188" s="114" t="s">
        <v>602</v>
      </c>
      <c r="D188" s="114">
        <v>16</v>
      </c>
      <c r="E188" s="115">
        <v>539.53786432271056</v>
      </c>
      <c r="F188" s="115">
        <v>340.70047805879904</v>
      </c>
    </row>
    <row r="189" spans="1:6" x14ac:dyDescent="0.3">
      <c r="A189" s="114">
        <v>2</v>
      </c>
      <c r="B189" s="114" t="s">
        <v>579</v>
      </c>
      <c r="C189" s="114" t="s">
        <v>602</v>
      </c>
      <c r="D189" s="114">
        <v>17</v>
      </c>
      <c r="E189" s="115">
        <v>710.89780565695878</v>
      </c>
      <c r="F189" s="115">
        <v>126.95387109906441</v>
      </c>
    </row>
    <row r="190" spans="1:6" x14ac:dyDescent="0.3">
      <c r="A190" s="114">
        <v>2</v>
      </c>
      <c r="B190" s="114" t="s">
        <v>579</v>
      </c>
      <c r="C190" s="114" t="s">
        <v>602</v>
      </c>
      <c r="D190" s="114">
        <v>18</v>
      </c>
      <c r="E190" s="115">
        <v>606.237711328876</v>
      </c>
      <c r="F190" s="115">
        <v>257.85449425928107</v>
      </c>
    </row>
    <row r="191" spans="1:6" x14ac:dyDescent="0.3">
      <c r="A191" s="114">
        <v>2</v>
      </c>
      <c r="B191" s="114" t="s">
        <v>579</v>
      </c>
      <c r="C191" s="114" t="s">
        <v>602</v>
      </c>
      <c r="D191" s="114">
        <v>19</v>
      </c>
      <c r="E191" s="115">
        <v>965.19242155318386</v>
      </c>
      <c r="F191" s="115">
        <v>122.66982046160771</v>
      </c>
    </row>
    <row r="192" spans="1:6" x14ac:dyDescent="0.3">
      <c r="A192" s="114">
        <v>2</v>
      </c>
      <c r="B192" s="114" t="s">
        <v>579</v>
      </c>
      <c r="C192" s="114" t="s">
        <v>602</v>
      </c>
      <c r="D192" s="114">
        <v>20</v>
      </c>
      <c r="E192" s="115">
        <v>389.70325453205226</v>
      </c>
      <c r="F192" s="115">
        <v>114.7043523524641</v>
      </c>
    </row>
    <row r="193" spans="1:6" x14ac:dyDescent="0.3">
      <c r="A193" s="114">
        <v>2</v>
      </c>
      <c r="B193" s="114" t="s">
        <v>579</v>
      </c>
      <c r="C193" s="114" t="s">
        <v>602</v>
      </c>
      <c r="D193" s="114">
        <v>21</v>
      </c>
      <c r="E193" s="115">
        <v>1118.7170297092591</v>
      </c>
      <c r="F193" s="115">
        <v>573.25724948594939</v>
      </c>
    </row>
    <row r="194" spans="1:6" x14ac:dyDescent="0.3">
      <c r="A194" s="114">
        <v>2</v>
      </c>
      <c r="B194" s="114" t="s">
        <v>579</v>
      </c>
      <c r="C194" s="114" t="s">
        <v>602</v>
      </c>
      <c r="D194" s="114">
        <v>22</v>
      </c>
      <c r="E194" s="115">
        <v>1507.6709670469436</v>
      </c>
      <c r="F194" s="115">
        <v>288.66058553579319</v>
      </c>
    </row>
    <row r="195" spans="1:6" x14ac:dyDescent="0.3">
      <c r="A195" s="114">
        <v>2</v>
      </c>
      <c r="B195" s="114" t="s">
        <v>579</v>
      </c>
      <c r="C195" s="114" t="s">
        <v>602</v>
      </c>
      <c r="D195" s="114">
        <v>23</v>
      </c>
      <c r="E195" s="115">
        <v>1236.6164115445395</v>
      </c>
      <c r="F195" s="115">
        <v>142.33643655888147</v>
      </c>
    </row>
    <row r="196" spans="1:6" x14ac:dyDescent="0.3">
      <c r="A196" s="114">
        <v>2</v>
      </c>
      <c r="B196" s="114" t="s">
        <v>579</v>
      </c>
      <c r="C196" s="114" t="s">
        <v>602</v>
      </c>
      <c r="D196" s="114">
        <v>24</v>
      </c>
      <c r="E196" s="115">
        <v>910.61255813618868</v>
      </c>
      <c r="F196" s="115">
        <v>334.08418557177282</v>
      </c>
    </row>
    <row r="197" spans="1:6" x14ac:dyDescent="0.3">
      <c r="A197" s="114">
        <v>2</v>
      </c>
      <c r="B197" s="114" t="s">
        <v>579</v>
      </c>
      <c r="C197" s="114" t="s">
        <v>602</v>
      </c>
      <c r="D197" s="114">
        <v>25</v>
      </c>
      <c r="E197" s="115">
        <v>1384.4354695932147</v>
      </c>
      <c r="F197" s="115">
        <v>188.54183269593355</v>
      </c>
    </row>
    <row r="198" spans="1:6" x14ac:dyDescent="0.3">
      <c r="A198" s="114">
        <v>2</v>
      </c>
      <c r="B198" s="114" t="s">
        <v>579</v>
      </c>
      <c r="C198" s="114" t="s">
        <v>602</v>
      </c>
      <c r="D198" s="114">
        <v>26</v>
      </c>
      <c r="E198" s="115">
        <v>820.36576484700879</v>
      </c>
      <c r="F198" s="115">
        <v>362.72342619158326</v>
      </c>
    </row>
    <row r="199" spans="1:6" x14ac:dyDescent="0.3">
      <c r="A199" s="114">
        <v>2</v>
      </c>
      <c r="B199" s="114" t="s">
        <v>579</v>
      </c>
      <c r="C199" s="114" t="s">
        <v>602</v>
      </c>
      <c r="D199" s="114">
        <v>27</v>
      </c>
      <c r="E199" s="115">
        <v>764.1369886048393</v>
      </c>
      <c r="F199" s="115">
        <v>162.1565862297945</v>
      </c>
    </row>
    <row r="200" spans="1:6" x14ac:dyDescent="0.3">
      <c r="A200" s="114">
        <v>2</v>
      </c>
      <c r="B200" s="114" t="s">
        <v>579</v>
      </c>
      <c r="C200" s="114" t="s">
        <v>602</v>
      </c>
      <c r="D200" s="114">
        <v>28</v>
      </c>
      <c r="E200" s="115">
        <v>740.35063339344219</v>
      </c>
      <c r="F200" s="115">
        <v>256.97511631652134</v>
      </c>
    </row>
    <row r="201" spans="1:6" x14ac:dyDescent="0.3">
      <c r="A201" s="114">
        <v>2</v>
      </c>
      <c r="B201" s="114" t="s">
        <v>579</v>
      </c>
      <c r="C201" s="114" t="s">
        <v>602</v>
      </c>
      <c r="D201" s="114">
        <v>29</v>
      </c>
      <c r="E201" s="115">
        <v>897.43874120444218</v>
      </c>
      <c r="F201" s="115">
        <v>455.02328631321268</v>
      </c>
    </row>
    <row r="202" spans="1:6" x14ac:dyDescent="0.3">
      <c r="A202" s="114">
        <v>2</v>
      </c>
      <c r="B202" s="114" t="s">
        <v>579</v>
      </c>
      <c r="C202" s="114" t="s">
        <v>602</v>
      </c>
      <c r="D202" s="114">
        <v>30</v>
      </c>
      <c r="E202" s="115">
        <v>798.11813248986573</v>
      </c>
      <c r="F202" s="115">
        <v>355.81411618633103</v>
      </c>
    </row>
    <row r="203" spans="1:6" x14ac:dyDescent="0.3">
      <c r="A203" s="114">
        <v>2</v>
      </c>
      <c r="B203" s="114" t="s">
        <v>579</v>
      </c>
      <c r="C203" s="114" t="s">
        <v>602</v>
      </c>
      <c r="D203" s="114">
        <v>31</v>
      </c>
      <c r="E203" s="115">
        <v>856.11710649178303</v>
      </c>
      <c r="F203" s="115">
        <v>280.11731387335442</v>
      </c>
    </row>
    <row r="204" spans="1:6" x14ac:dyDescent="0.3">
      <c r="A204" s="114">
        <v>2</v>
      </c>
      <c r="B204" s="114" t="s">
        <v>579</v>
      </c>
      <c r="C204" s="114" t="s">
        <v>602</v>
      </c>
      <c r="D204" s="114">
        <v>32</v>
      </c>
      <c r="E204" s="115">
        <v>1150.0690986707252</v>
      </c>
      <c r="F204" s="115">
        <v>225.32853519690414</v>
      </c>
    </row>
    <row r="205" spans="1:6" x14ac:dyDescent="0.3">
      <c r="A205" s="114">
        <v>2</v>
      </c>
      <c r="B205" s="114" t="s">
        <v>579</v>
      </c>
      <c r="C205" s="114" t="s">
        <v>602</v>
      </c>
      <c r="D205" s="114">
        <v>33</v>
      </c>
      <c r="E205" s="115">
        <v>888.07142917415388</v>
      </c>
      <c r="F205" s="115">
        <v>178.93669412242622</v>
      </c>
    </row>
    <row r="206" spans="1:6" x14ac:dyDescent="0.3">
      <c r="A206" s="114">
        <v>2</v>
      </c>
      <c r="B206" s="114" t="s">
        <v>579</v>
      </c>
      <c r="C206" s="114" t="s">
        <v>602</v>
      </c>
      <c r="D206" s="114">
        <v>34</v>
      </c>
      <c r="E206" s="115">
        <v>1055.8122802682444</v>
      </c>
      <c r="F206" s="115">
        <v>506.33401502275069</v>
      </c>
    </row>
    <row r="207" spans="1:6" x14ac:dyDescent="0.3">
      <c r="A207" s="114">
        <v>2</v>
      </c>
      <c r="B207" s="114" t="s">
        <v>579</v>
      </c>
      <c r="C207" s="114" t="s">
        <v>602</v>
      </c>
      <c r="D207" s="114">
        <v>35</v>
      </c>
      <c r="E207" s="115">
        <v>1354.1891123117068</v>
      </c>
      <c r="F207" s="115">
        <v>388.276460461098</v>
      </c>
    </row>
    <row r="208" spans="1:6" x14ac:dyDescent="0.3">
      <c r="A208" s="114">
        <v>2</v>
      </c>
      <c r="B208" s="114" t="s">
        <v>579</v>
      </c>
      <c r="C208" s="114" t="s">
        <v>602</v>
      </c>
      <c r="D208" s="114">
        <v>36</v>
      </c>
      <c r="E208" s="115">
        <v>931.87837559504737</v>
      </c>
      <c r="F208" s="115">
        <v>109.23354409344978</v>
      </c>
    </row>
    <row r="209" spans="1:6" x14ac:dyDescent="0.3">
      <c r="A209" s="114">
        <v>2</v>
      </c>
      <c r="B209" s="114" t="s">
        <v>579</v>
      </c>
      <c r="C209" s="114" t="s">
        <v>602</v>
      </c>
      <c r="D209" s="114">
        <v>37</v>
      </c>
      <c r="E209" s="115">
        <v>837.44811512412639</v>
      </c>
      <c r="F209" s="115">
        <v>289.2177044409018</v>
      </c>
    </row>
    <row r="210" spans="1:6" x14ac:dyDescent="0.3">
      <c r="A210" s="114">
        <v>2</v>
      </c>
      <c r="B210" s="114" t="s">
        <v>579</v>
      </c>
      <c r="C210" s="114" t="s">
        <v>602</v>
      </c>
      <c r="D210" s="114">
        <v>38</v>
      </c>
      <c r="E210" s="115">
        <v>773.99225838518623</v>
      </c>
      <c r="F210" s="115">
        <v>386.306919162523</v>
      </c>
    </row>
    <row r="211" spans="1:6" x14ac:dyDescent="0.3">
      <c r="A211" s="114">
        <v>2</v>
      </c>
      <c r="B211" s="114" t="s">
        <v>579</v>
      </c>
      <c r="C211" s="114" t="s">
        <v>602</v>
      </c>
      <c r="D211" s="114">
        <v>39</v>
      </c>
      <c r="E211" s="115">
        <v>912.31557993197157</v>
      </c>
      <c r="F211" s="115">
        <v>268.93114960429767</v>
      </c>
    </row>
    <row r="212" spans="1:6" x14ac:dyDescent="0.3">
      <c r="A212" s="114">
        <v>2</v>
      </c>
      <c r="B212" s="114" t="s">
        <v>579</v>
      </c>
      <c r="C212" s="114" t="s">
        <v>602</v>
      </c>
      <c r="D212" s="114">
        <v>40</v>
      </c>
      <c r="E212" s="115">
        <v>1033.0879994249751</v>
      </c>
      <c r="F212" s="115">
        <v>283.34536339760143</v>
      </c>
    </row>
    <row r="213" spans="1:6" x14ac:dyDescent="0.3">
      <c r="A213" s="114">
        <v>2</v>
      </c>
      <c r="B213" s="114" t="s">
        <v>579</v>
      </c>
      <c r="C213" s="114" t="s">
        <v>602</v>
      </c>
      <c r="D213" s="114">
        <v>41</v>
      </c>
      <c r="E213" s="115">
        <v>546.06715046396562</v>
      </c>
      <c r="F213" s="115">
        <v>453.05685023661931</v>
      </c>
    </row>
    <row r="214" spans="1:6" x14ac:dyDescent="0.3">
      <c r="A214" s="114">
        <v>2</v>
      </c>
      <c r="B214" s="114" t="s">
        <v>579</v>
      </c>
      <c r="C214" s="114" t="s">
        <v>602</v>
      </c>
      <c r="D214" s="114">
        <v>42</v>
      </c>
      <c r="E214" s="115">
        <v>697.73036207832286</v>
      </c>
      <c r="F214" s="115">
        <v>209.98255475713773</v>
      </c>
    </row>
    <row r="215" spans="1:6" x14ac:dyDescent="0.3">
      <c r="A215" s="114">
        <v>2</v>
      </c>
      <c r="B215" s="114" t="s">
        <v>579</v>
      </c>
      <c r="C215" s="114" t="s">
        <v>602</v>
      </c>
      <c r="D215" s="114">
        <v>43</v>
      </c>
      <c r="E215" s="115">
        <v>690.76720139192037</v>
      </c>
      <c r="F215" s="115">
        <v>91.707571563246233</v>
      </c>
    </row>
    <row r="216" spans="1:6" x14ac:dyDescent="0.3">
      <c r="A216" s="114">
        <v>2</v>
      </c>
      <c r="B216" s="114" t="s">
        <v>579</v>
      </c>
      <c r="C216" s="114" t="s">
        <v>602</v>
      </c>
      <c r="D216" s="114">
        <v>44</v>
      </c>
      <c r="E216" s="115">
        <v>485.11501403687316</v>
      </c>
      <c r="F216" s="115">
        <v>163.3394327956791</v>
      </c>
    </row>
    <row r="217" spans="1:6" x14ac:dyDescent="0.3">
      <c r="A217" s="114">
        <v>2</v>
      </c>
      <c r="B217" s="114" t="s">
        <v>579</v>
      </c>
      <c r="C217" s="114" t="s">
        <v>602</v>
      </c>
      <c r="D217" s="114">
        <v>45</v>
      </c>
      <c r="E217" s="115">
        <v>703.93949933894737</v>
      </c>
      <c r="F217" s="115">
        <v>333.22290383560062</v>
      </c>
    </row>
    <row r="218" spans="1:6" x14ac:dyDescent="0.3">
      <c r="A218" s="114">
        <v>2</v>
      </c>
      <c r="B218" s="114" t="s">
        <v>579</v>
      </c>
      <c r="C218" s="114" t="s">
        <v>602</v>
      </c>
      <c r="D218" s="114">
        <v>46</v>
      </c>
      <c r="E218" s="115">
        <v>292.09662017655927</v>
      </c>
      <c r="F218" s="115">
        <v>45.245383495023781</v>
      </c>
    </row>
    <row r="219" spans="1:6" x14ac:dyDescent="0.3">
      <c r="A219" s="114">
        <v>2</v>
      </c>
      <c r="B219" s="114" t="s">
        <v>579</v>
      </c>
      <c r="C219" s="114" t="s">
        <v>602</v>
      </c>
      <c r="D219" s="114">
        <v>47</v>
      </c>
      <c r="E219" s="115">
        <v>480.79957528221718</v>
      </c>
      <c r="F219" s="115">
        <v>168.41807453598614</v>
      </c>
    </row>
    <row r="220" spans="1:6" x14ac:dyDescent="0.3">
      <c r="A220" s="114">
        <v>2</v>
      </c>
      <c r="B220" s="114" t="s">
        <v>579</v>
      </c>
      <c r="C220" s="114" t="s">
        <v>602</v>
      </c>
      <c r="D220" s="114">
        <v>48</v>
      </c>
      <c r="E220" s="115">
        <v>566.67843296189426</v>
      </c>
      <c r="F220" s="115">
        <v>77.860314425096675</v>
      </c>
    </row>
    <row r="221" spans="1:6" x14ac:dyDescent="0.3">
      <c r="A221" s="114">
        <v>2</v>
      </c>
      <c r="B221" s="114" t="s">
        <v>579</v>
      </c>
      <c r="C221" s="114" t="s">
        <v>602</v>
      </c>
      <c r="D221" s="114">
        <v>49</v>
      </c>
      <c r="E221" s="115">
        <v>352.13724287646096</v>
      </c>
      <c r="F221" s="115">
        <v>195.35410284784948</v>
      </c>
    </row>
    <row r="222" spans="1:6" x14ac:dyDescent="0.3">
      <c r="A222" s="114">
        <v>2</v>
      </c>
      <c r="B222" s="114" t="s">
        <v>579</v>
      </c>
      <c r="C222" s="114" t="s">
        <v>602</v>
      </c>
      <c r="D222" s="114">
        <v>50</v>
      </c>
      <c r="E222" s="115">
        <v>657.64156932903347</v>
      </c>
      <c r="F222" s="115">
        <v>441.83509932362188</v>
      </c>
    </row>
    <row r="223" spans="1:6" x14ac:dyDescent="0.3">
      <c r="A223" s="114">
        <v>2</v>
      </c>
      <c r="B223" s="114" t="s">
        <v>579</v>
      </c>
      <c r="C223" s="114" t="s">
        <v>602</v>
      </c>
      <c r="D223" s="114">
        <v>51</v>
      </c>
      <c r="E223" s="115">
        <v>376.97197177068199</v>
      </c>
      <c r="F223" s="115">
        <v>315.7006672346198</v>
      </c>
    </row>
    <row r="224" spans="1:6" x14ac:dyDescent="0.3">
      <c r="A224" s="114">
        <v>2</v>
      </c>
      <c r="B224" s="114" t="s">
        <v>579</v>
      </c>
      <c r="C224" s="114" t="s">
        <v>602</v>
      </c>
      <c r="D224" s="114">
        <v>52</v>
      </c>
      <c r="E224" s="115">
        <v>537.2766085553194</v>
      </c>
      <c r="F224" s="115">
        <v>224.46773035379874</v>
      </c>
    </row>
    <row r="225" spans="1:6" x14ac:dyDescent="0.3">
      <c r="A225" s="114">
        <v>2</v>
      </c>
      <c r="B225" s="114" t="s">
        <v>579</v>
      </c>
      <c r="C225" s="114" t="s">
        <v>602</v>
      </c>
      <c r="D225" s="114">
        <v>53</v>
      </c>
      <c r="E225" s="115">
        <v>527.66480508973643</v>
      </c>
      <c r="F225" s="115">
        <v>145.00134890723487</v>
      </c>
    </row>
    <row r="226" spans="1:6" x14ac:dyDescent="0.3">
      <c r="A226" s="114">
        <v>2</v>
      </c>
      <c r="B226" s="114" t="s">
        <v>579</v>
      </c>
      <c r="C226" s="114" t="s">
        <v>602</v>
      </c>
      <c r="D226" s="114">
        <v>54</v>
      </c>
      <c r="E226" s="115">
        <v>677.61009851607764</v>
      </c>
      <c r="F226" s="115">
        <v>200.22585087475227</v>
      </c>
    </row>
    <row r="227" spans="1:6" x14ac:dyDescent="0.3">
      <c r="A227" s="114">
        <v>2</v>
      </c>
      <c r="B227" s="114" t="s">
        <v>579</v>
      </c>
      <c r="C227" s="114" t="s">
        <v>602</v>
      </c>
      <c r="D227" s="114">
        <v>55</v>
      </c>
      <c r="E227" s="115">
        <v>501.85624052578385</v>
      </c>
      <c r="F227" s="115">
        <v>168.94429769570311</v>
      </c>
    </row>
    <row r="228" spans="1:6" x14ac:dyDescent="0.3">
      <c r="A228" s="114">
        <v>2</v>
      </c>
      <c r="B228" s="114" t="s">
        <v>579</v>
      </c>
      <c r="C228" s="114" t="s">
        <v>602</v>
      </c>
      <c r="D228" s="114">
        <v>56</v>
      </c>
      <c r="E228" s="115">
        <v>875.53607037848258</v>
      </c>
      <c r="F228" s="115">
        <v>156.69428420855945</v>
      </c>
    </row>
    <row r="229" spans="1:6" x14ac:dyDescent="0.3">
      <c r="A229" s="114">
        <v>2</v>
      </c>
      <c r="B229" s="114" t="s">
        <v>579</v>
      </c>
      <c r="C229" s="114" t="s">
        <v>602</v>
      </c>
      <c r="D229" s="114">
        <v>57</v>
      </c>
      <c r="E229" s="115">
        <v>362.90656310371367</v>
      </c>
      <c r="F229" s="115">
        <v>64.034617652876875</v>
      </c>
    </row>
    <row r="230" spans="1:6" x14ac:dyDescent="0.3">
      <c r="A230" s="114">
        <v>2</v>
      </c>
      <c r="B230" s="114" t="s">
        <v>579</v>
      </c>
      <c r="C230" s="114" t="s">
        <v>602</v>
      </c>
      <c r="D230" s="114">
        <v>58</v>
      </c>
      <c r="E230" s="115">
        <v>366.42582908314</v>
      </c>
      <c r="F230" s="115">
        <v>371.91987135145632</v>
      </c>
    </row>
    <row r="231" spans="1:6" x14ac:dyDescent="0.3">
      <c r="A231" s="114">
        <v>2</v>
      </c>
      <c r="B231" s="114" t="s">
        <v>579</v>
      </c>
      <c r="C231" s="114" t="s">
        <v>602</v>
      </c>
      <c r="D231" s="114">
        <v>59</v>
      </c>
      <c r="E231" s="115">
        <v>368.07770347575121</v>
      </c>
      <c r="F231" s="115">
        <v>211.55776477206399</v>
      </c>
    </row>
    <row r="232" spans="1:6" x14ac:dyDescent="0.3">
      <c r="A232" s="114">
        <v>2</v>
      </c>
      <c r="B232" s="114" t="s">
        <v>579</v>
      </c>
      <c r="C232" s="114" t="s">
        <v>602</v>
      </c>
      <c r="D232" s="114">
        <v>60</v>
      </c>
      <c r="E232" s="115">
        <v>521.51241135503324</v>
      </c>
      <c r="F232" s="115">
        <v>272.877731476728</v>
      </c>
    </row>
    <row r="233" spans="1:6" x14ac:dyDescent="0.3">
      <c r="A233" s="114">
        <v>2</v>
      </c>
      <c r="B233" s="114" t="s">
        <v>579</v>
      </c>
      <c r="C233" s="114" t="s">
        <v>602</v>
      </c>
      <c r="D233" s="114">
        <v>61</v>
      </c>
      <c r="E233" s="115">
        <v>268.74392355406837</v>
      </c>
      <c r="F233" s="115">
        <v>73.390034695015657</v>
      </c>
    </row>
    <row r="234" spans="1:6" x14ac:dyDescent="0.3">
      <c r="A234" s="114">
        <v>2</v>
      </c>
      <c r="B234" s="114" t="s">
        <v>579</v>
      </c>
      <c r="C234" s="114" t="s">
        <v>602</v>
      </c>
      <c r="D234" s="114">
        <v>62</v>
      </c>
      <c r="E234" s="115">
        <v>310.43285880701717</v>
      </c>
      <c r="F234" s="115">
        <v>145.35314655201972</v>
      </c>
    </row>
    <row r="235" spans="1:6" x14ac:dyDescent="0.3">
      <c r="A235" s="114">
        <v>2</v>
      </c>
      <c r="B235" s="114" t="s">
        <v>579</v>
      </c>
      <c r="C235" s="114" t="s">
        <v>602</v>
      </c>
      <c r="D235" s="114">
        <v>63</v>
      </c>
      <c r="E235" s="115">
        <v>177.55002967547844</v>
      </c>
      <c r="F235" s="115">
        <v>384.38246697716772</v>
      </c>
    </row>
    <row r="236" spans="1:6" x14ac:dyDescent="0.3">
      <c r="A236" s="114">
        <v>2</v>
      </c>
      <c r="B236" s="114" t="s">
        <v>579</v>
      </c>
      <c r="C236" s="114" t="s">
        <v>602</v>
      </c>
      <c r="D236" s="114">
        <v>64</v>
      </c>
      <c r="E236" s="115">
        <v>387.08096227933538</v>
      </c>
      <c r="F236" s="115">
        <v>67.859096824084475</v>
      </c>
    </row>
    <row r="237" spans="1:6" x14ac:dyDescent="0.3">
      <c r="A237" s="114">
        <v>2</v>
      </c>
      <c r="B237" s="114" t="s">
        <v>579</v>
      </c>
      <c r="C237" s="114" t="s">
        <v>602</v>
      </c>
      <c r="D237" s="114">
        <v>65</v>
      </c>
      <c r="E237" s="115">
        <v>419.56477837217147</v>
      </c>
      <c r="F237" s="115">
        <v>156.34182716142021</v>
      </c>
    </row>
    <row r="238" spans="1:6" x14ac:dyDescent="0.3">
      <c r="A238" s="114">
        <v>2</v>
      </c>
      <c r="B238" s="114" t="s">
        <v>579</v>
      </c>
      <c r="C238" s="114" t="s">
        <v>602</v>
      </c>
      <c r="D238" s="114">
        <v>66</v>
      </c>
      <c r="E238" s="115">
        <v>124.24030062959457</v>
      </c>
      <c r="F238" s="115">
        <v>115.59081270474505</v>
      </c>
    </row>
    <row r="239" spans="1:6" x14ac:dyDescent="0.3">
      <c r="A239" s="114">
        <v>2</v>
      </c>
      <c r="B239" s="114" t="s">
        <v>579</v>
      </c>
      <c r="C239" s="114" t="s">
        <v>602</v>
      </c>
      <c r="D239" s="114">
        <v>67</v>
      </c>
      <c r="E239" s="115">
        <v>185.42896938156159</v>
      </c>
      <c r="F239" s="115">
        <v>63.522917850495766</v>
      </c>
    </row>
    <row r="240" spans="1:6" x14ac:dyDescent="0.3">
      <c r="A240" s="114">
        <v>2</v>
      </c>
      <c r="B240" s="114" t="s">
        <v>579</v>
      </c>
      <c r="C240" s="114" t="s">
        <v>602</v>
      </c>
      <c r="D240" s="114">
        <v>68</v>
      </c>
      <c r="E240" s="115">
        <v>301.36371993709179</v>
      </c>
      <c r="F240" s="115">
        <v>235.95926939910493</v>
      </c>
    </row>
    <row r="241" spans="1:6" x14ac:dyDescent="0.3">
      <c r="A241" s="114">
        <v>2</v>
      </c>
      <c r="B241" s="114" t="s">
        <v>579</v>
      </c>
      <c r="C241" s="114" t="s">
        <v>602</v>
      </c>
      <c r="D241" s="114">
        <v>69</v>
      </c>
      <c r="E241" s="115">
        <v>236.49096249132572</v>
      </c>
      <c r="F241" s="115">
        <v>99.255881728005249</v>
      </c>
    </row>
    <row r="242" spans="1:6" x14ac:dyDescent="0.3">
      <c r="A242" s="114">
        <v>2</v>
      </c>
      <c r="B242" s="114" t="s">
        <v>579</v>
      </c>
      <c r="C242" s="114" t="s">
        <v>602</v>
      </c>
      <c r="D242" s="114">
        <v>70</v>
      </c>
      <c r="E242" s="115">
        <v>413.00729108863197</v>
      </c>
      <c r="F242" s="115">
        <v>83.046329276594207</v>
      </c>
    </row>
    <row r="243" spans="1:6" x14ac:dyDescent="0.3">
      <c r="A243" s="114">
        <v>2</v>
      </c>
      <c r="B243" s="114" t="s">
        <v>579</v>
      </c>
      <c r="C243" s="114" t="s">
        <v>602</v>
      </c>
      <c r="D243" s="114">
        <v>71</v>
      </c>
      <c r="E243" s="115">
        <v>197.63178575477895</v>
      </c>
      <c r="F243" s="115">
        <v>91.173252831788631</v>
      </c>
    </row>
    <row r="244" spans="1:6" x14ac:dyDescent="0.3">
      <c r="A244" s="114">
        <v>2</v>
      </c>
      <c r="B244" s="114" t="s">
        <v>579</v>
      </c>
      <c r="C244" s="114" t="s">
        <v>602</v>
      </c>
      <c r="D244" s="114">
        <v>72</v>
      </c>
      <c r="E244" s="115">
        <v>285.45222730909097</v>
      </c>
      <c r="F244" s="115">
        <v>57.768204511015185</v>
      </c>
    </row>
    <row r="245" spans="1:6" x14ac:dyDescent="0.3">
      <c r="A245" s="114">
        <v>2</v>
      </c>
      <c r="B245" s="114" t="s">
        <v>579</v>
      </c>
      <c r="C245" s="114" t="s">
        <v>602</v>
      </c>
      <c r="D245" s="114">
        <v>73</v>
      </c>
      <c r="E245" s="115">
        <v>97.347953967749646</v>
      </c>
      <c r="F245" s="115">
        <v>36.550137785539711</v>
      </c>
    </row>
    <row r="246" spans="1:6" x14ac:dyDescent="0.3">
      <c r="A246" s="114">
        <v>2</v>
      </c>
      <c r="B246" s="114" t="s">
        <v>579</v>
      </c>
      <c r="C246" s="114" t="s">
        <v>602</v>
      </c>
      <c r="D246" s="114">
        <v>74</v>
      </c>
      <c r="E246" s="115">
        <v>462.21430613498143</v>
      </c>
      <c r="F246" s="115">
        <v>19.072977260709209</v>
      </c>
    </row>
    <row r="247" spans="1:6" x14ac:dyDescent="0.3">
      <c r="A247" s="114">
        <v>2</v>
      </c>
      <c r="B247" s="114" t="s">
        <v>579</v>
      </c>
      <c r="C247" s="114" t="s">
        <v>602</v>
      </c>
      <c r="D247" s="114">
        <v>75</v>
      </c>
      <c r="E247" s="115">
        <v>89.17290879075631</v>
      </c>
      <c r="F247" s="115">
        <v>101.81484730760373</v>
      </c>
    </row>
    <row r="248" spans="1:6" x14ac:dyDescent="0.3">
      <c r="A248" s="114">
        <v>2</v>
      </c>
      <c r="B248" s="114" t="s">
        <v>579</v>
      </c>
      <c r="C248" s="114" t="s">
        <v>602</v>
      </c>
      <c r="D248" s="114">
        <v>76</v>
      </c>
      <c r="E248" s="115">
        <v>173.91252984648915</v>
      </c>
      <c r="F248" s="115">
        <v>93.198379334699894</v>
      </c>
    </row>
    <row r="249" spans="1:6" x14ac:dyDescent="0.3">
      <c r="A249" s="114">
        <v>2</v>
      </c>
      <c r="B249" s="114" t="s">
        <v>579</v>
      </c>
      <c r="C249" s="114" t="s">
        <v>602</v>
      </c>
      <c r="D249" s="114">
        <v>77</v>
      </c>
      <c r="E249" s="115">
        <v>79.763609351022993</v>
      </c>
      <c r="F249" s="115">
        <v>72.377341139261773</v>
      </c>
    </row>
    <row r="250" spans="1:6" x14ac:dyDescent="0.3">
      <c r="A250" s="114">
        <v>2</v>
      </c>
      <c r="B250" s="114" t="s">
        <v>579</v>
      </c>
      <c r="C250" s="114" t="s">
        <v>602</v>
      </c>
      <c r="D250" s="114">
        <v>78</v>
      </c>
      <c r="E250" s="115">
        <v>68.042047636596351</v>
      </c>
      <c r="F250" s="115">
        <v>115.49502155334493</v>
      </c>
    </row>
    <row r="251" spans="1:6" x14ac:dyDescent="0.3">
      <c r="A251" s="114">
        <v>2</v>
      </c>
      <c r="B251" s="114" t="s">
        <v>579</v>
      </c>
      <c r="C251" s="114" t="s">
        <v>602</v>
      </c>
      <c r="D251" s="114">
        <v>79</v>
      </c>
      <c r="E251" s="115">
        <v>35.288106912958384</v>
      </c>
      <c r="F251" s="115">
        <v>59.822608193729863</v>
      </c>
    </row>
    <row r="252" spans="1:6" x14ac:dyDescent="0.3">
      <c r="A252" s="114">
        <v>2</v>
      </c>
      <c r="B252" s="114" t="s">
        <v>579</v>
      </c>
      <c r="C252" s="114" t="s">
        <v>602</v>
      </c>
      <c r="D252" s="114">
        <v>80</v>
      </c>
      <c r="E252" s="115">
        <v>193.79297287598942</v>
      </c>
      <c r="F252" s="115">
        <v>45.586626415894315</v>
      </c>
    </row>
    <row r="253" spans="1:6" x14ac:dyDescent="0.3">
      <c r="A253" s="114">
        <v>2</v>
      </c>
      <c r="B253" s="114" t="s">
        <v>579</v>
      </c>
      <c r="C253" s="114" t="s">
        <v>602</v>
      </c>
      <c r="D253" s="114">
        <v>81</v>
      </c>
      <c r="E253" s="115">
        <v>243.85639002233708</v>
      </c>
      <c r="F253" s="115">
        <v>124.60208225282722</v>
      </c>
    </row>
    <row r="254" spans="1:6" x14ac:dyDescent="0.3">
      <c r="A254" s="114">
        <v>2</v>
      </c>
      <c r="B254" s="114" t="s">
        <v>579</v>
      </c>
      <c r="C254" s="114" t="s">
        <v>602</v>
      </c>
      <c r="D254" s="114">
        <v>82</v>
      </c>
      <c r="E254" s="115">
        <v>36.550137785539711</v>
      </c>
      <c r="F254" s="115">
        <v>66.780016764015016</v>
      </c>
    </row>
    <row r="255" spans="1:6" x14ac:dyDescent="0.3">
      <c r="A255" s="114">
        <v>2</v>
      </c>
      <c r="B255" s="114" t="s">
        <v>579</v>
      </c>
      <c r="C255" s="114" t="s">
        <v>602</v>
      </c>
      <c r="D255" s="114">
        <v>83</v>
      </c>
      <c r="E255" s="115">
        <v>0</v>
      </c>
      <c r="F255" s="115">
        <v>48.104526690039293</v>
      </c>
    </row>
    <row r="256" spans="1:6" x14ac:dyDescent="0.3">
      <c r="A256" s="114">
        <v>2</v>
      </c>
      <c r="B256" s="114" t="s">
        <v>579</v>
      </c>
      <c r="C256" s="114" t="s">
        <v>602</v>
      </c>
      <c r="D256" s="114">
        <v>84</v>
      </c>
      <c r="E256" s="115">
        <v>35.288106912958384</v>
      </c>
      <c r="F256" s="115">
        <v>38.783998489120734</v>
      </c>
    </row>
    <row r="257" spans="1:6" x14ac:dyDescent="0.3">
      <c r="A257" s="114">
        <v>2</v>
      </c>
      <c r="B257" s="114" t="s">
        <v>579</v>
      </c>
      <c r="C257" s="114" t="s">
        <v>602</v>
      </c>
      <c r="D257" s="114">
        <v>85</v>
      </c>
      <c r="E257" s="115">
        <v>0</v>
      </c>
      <c r="F257" s="115">
        <v>41.068382100717017</v>
      </c>
    </row>
    <row r="258" spans="1:6" x14ac:dyDescent="0.3">
      <c r="A258" s="114">
        <v>2</v>
      </c>
      <c r="B258" s="114" t="s">
        <v>579</v>
      </c>
      <c r="C258" s="114" t="s">
        <v>602</v>
      </c>
      <c r="D258" s="114">
        <v>88</v>
      </c>
      <c r="E258" s="115">
        <v>0</v>
      </c>
      <c r="F258" s="115">
        <v>86.301876256607898</v>
      </c>
    </row>
    <row r="259" spans="1:6" x14ac:dyDescent="0.3">
      <c r="A259" s="114">
        <v>2</v>
      </c>
      <c r="B259" s="114" t="s">
        <v>579</v>
      </c>
      <c r="C259" s="114" t="s">
        <v>602</v>
      </c>
      <c r="D259" s="114">
        <v>89</v>
      </c>
      <c r="E259" s="115">
        <v>74.100275571079422</v>
      </c>
      <c r="F259" s="115">
        <v>46.842495817457959</v>
      </c>
    </row>
    <row r="260" spans="1:6" x14ac:dyDescent="0.3">
      <c r="A260" s="114">
        <v>2</v>
      </c>
      <c r="B260" s="114" t="s">
        <v>579</v>
      </c>
      <c r="C260" s="114" t="s">
        <v>602</v>
      </c>
      <c r="D260" s="114">
        <v>94</v>
      </c>
      <c r="E260" s="115">
        <v>0</v>
      </c>
      <c r="F260" s="115">
        <v>43.046298755556222</v>
      </c>
    </row>
    <row r="261" spans="1:6" x14ac:dyDescent="0.3">
      <c r="A261" s="114">
        <v>2</v>
      </c>
      <c r="B261" s="114" t="s">
        <v>579</v>
      </c>
      <c r="C261" s="114" t="s">
        <v>602</v>
      </c>
      <c r="D261" s="114">
        <v>100</v>
      </c>
      <c r="E261" s="115">
        <v>0</v>
      </c>
      <c r="F261" s="115">
        <v>92.737293371795616</v>
      </c>
    </row>
    <row r="262" spans="1:6" x14ac:dyDescent="0.3">
      <c r="A262" s="114">
        <v>2</v>
      </c>
      <c r="B262" s="114" t="s">
        <v>579</v>
      </c>
      <c r="C262" s="114" t="s">
        <v>603</v>
      </c>
      <c r="D262" s="114">
        <v>10</v>
      </c>
      <c r="E262" s="115">
        <v>411.82565540911281</v>
      </c>
      <c r="F262" s="115">
        <v>168.2271996000859</v>
      </c>
    </row>
    <row r="263" spans="1:6" x14ac:dyDescent="0.3">
      <c r="A263" s="114">
        <v>2</v>
      </c>
      <c r="B263" s="114" t="s">
        <v>579</v>
      </c>
      <c r="C263" s="114" t="s">
        <v>603</v>
      </c>
      <c r="D263" s="114">
        <v>11</v>
      </c>
      <c r="E263" s="115">
        <v>309.38687252864145</v>
      </c>
      <c r="F263" s="115">
        <v>21.382557829500676</v>
      </c>
    </row>
    <row r="264" spans="1:6" x14ac:dyDescent="0.3">
      <c r="A264" s="114">
        <v>2</v>
      </c>
      <c r="B264" s="114" t="s">
        <v>579</v>
      </c>
      <c r="C264" s="114" t="s">
        <v>603</v>
      </c>
      <c r="D264" s="114">
        <v>12</v>
      </c>
      <c r="E264" s="115">
        <v>346.91229278499856</v>
      </c>
      <c r="F264" s="115">
        <v>118.2016207779544</v>
      </c>
    </row>
    <row r="265" spans="1:6" x14ac:dyDescent="0.3">
      <c r="A265" s="114">
        <v>2</v>
      </c>
      <c r="B265" s="114" t="s">
        <v>579</v>
      </c>
      <c r="C265" s="114" t="s">
        <v>603</v>
      </c>
      <c r="D265" s="114">
        <v>13</v>
      </c>
      <c r="E265" s="115">
        <v>175.70815588038906</v>
      </c>
      <c r="F265" s="115">
        <v>25.77513404109952</v>
      </c>
    </row>
    <row r="266" spans="1:6" x14ac:dyDescent="0.3">
      <c r="A266" s="114">
        <v>2</v>
      </c>
      <c r="B266" s="114" t="s">
        <v>579</v>
      </c>
      <c r="C266" s="114" t="s">
        <v>603</v>
      </c>
      <c r="D266" s="114">
        <v>14</v>
      </c>
      <c r="E266" s="115">
        <v>515.94047257295097</v>
      </c>
      <c r="F266" s="115">
        <v>124.70485098525259</v>
      </c>
    </row>
    <row r="267" spans="1:6" x14ac:dyDescent="0.3">
      <c r="A267" s="114">
        <v>2</v>
      </c>
      <c r="B267" s="114" t="s">
        <v>579</v>
      </c>
      <c r="C267" s="114" t="s">
        <v>603</v>
      </c>
      <c r="D267" s="114">
        <v>15</v>
      </c>
      <c r="E267" s="115">
        <v>460.85122160950453</v>
      </c>
      <c r="F267" s="115">
        <v>33.234892740541966</v>
      </c>
    </row>
    <row r="268" spans="1:6" x14ac:dyDescent="0.3">
      <c r="A268" s="114">
        <v>2</v>
      </c>
      <c r="B268" s="114" t="s">
        <v>579</v>
      </c>
      <c r="C268" s="114" t="s">
        <v>603</v>
      </c>
      <c r="D268" s="114">
        <v>16</v>
      </c>
      <c r="E268" s="115">
        <v>789.90709062533358</v>
      </c>
      <c r="F268" s="115">
        <v>185.47187205482427</v>
      </c>
    </row>
    <row r="269" spans="1:6" x14ac:dyDescent="0.3">
      <c r="A269" s="114">
        <v>2</v>
      </c>
      <c r="B269" s="114" t="s">
        <v>579</v>
      </c>
      <c r="C269" s="114" t="s">
        <v>603</v>
      </c>
      <c r="D269" s="114">
        <v>17</v>
      </c>
      <c r="E269" s="115">
        <v>715.80098026593669</v>
      </c>
      <c r="F269" s="115">
        <v>119.18002166580401</v>
      </c>
    </row>
    <row r="270" spans="1:6" x14ac:dyDescent="0.3">
      <c r="A270" s="114">
        <v>2</v>
      </c>
      <c r="B270" s="114" t="s">
        <v>579</v>
      </c>
      <c r="C270" s="114" t="s">
        <v>603</v>
      </c>
      <c r="D270" s="114">
        <v>18</v>
      </c>
      <c r="E270" s="115">
        <v>665.17605948295204</v>
      </c>
      <c r="F270" s="115">
        <v>69.712083595047901</v>
      </c>
    </row>
    <row r="271" spans="1:6" x14ac:dyDescent="0.3">
      <c r="A271" s="114">
        <v>2</v>
      </c>
      <c r="B271" s="114" t="s">
        <v>579</v>
      </c>
      <c r="C271" s="114" t="s">
        <v>603</v>
      </c>
      <c r="D271" s="114">
        <v>19</v>
      </c>
      <c r="E271" s="115">
        <v>515.99617085012869</v>
      </c>
      <c r="F271" s="115">
        <v>312.73023077706807</v>
      </c>
    </row>
    <row r="272" spans="1:6" x14ac:dyDescent="0.3">
      <c r="A272" s="114">
        <v>2</v>
      </c>
      <c r="B272" s="114" t="s">
        <v>579</v>
      </c>
      <c r="C272" s="114" t="s">
        <v>603</v>
      </c>
      <c r="D272" s="114">
        <v>20</v>
      </c>
      <c r="E272" s="115">
        <v>902.11030430031565</v>
      </c>
      <c r="F272" s="115">
        <v>209.11069999916265</v>
      </c>
    </row>
    <row r="273" spans="1:6" x14ac:dyDescent="0.3">
      <c r="A273" s="114">
        <v>2</v>
      </c>
      <c r="B273" s="114" t="s">
        <v>579</v>
      </c>
      <c r="C273" s="114" t="s">
        <v>603</v>
      </c>
      <c r="D273" s="114">
        <v>21</v>
      </c>
      <c r="E273" s="115">
        <v>870.20157334633177</v>
      </c>
      <c r="F273" s="115">
        <v>522.83991522370968</v>
      </c>
    </row>
    <row r="274" spans="1:6" x14ac:dyDescent="0.3">
      <c r="A274" s="114">
        <v>2</v>
      </c>
      <c r="B274" s="114" t="s">
        <v>579</v>
      </c>
      <c r="C274" s="114" t="s">
        <v>603</v>
      </c>
      <c r="D274" s="114">
        <v>22</v>
      </c>
      <c r="E274" s="115">
        <v>686.8525858926489</v>
      </c>
      <c r="F274" s="115">
        <v>230.23739209423874</v>
      </c>
    </row>
    <row r="275" spans="1:6" x14ac:dyDescent="0.3">
      <c r="A275" s="114">
        <v>2</v>
      </c>
      <c r="B275" s="114" t="s">
        <v>579</v>
      </c>
      <c r="C275" s="114" t="s">
        <v>603</v>
      </c>
      <c r="D275" s="114">
        <v>23</v>
      </c>
      <c r="E275" s="115">
        <v>1025.0778264326534</v>
      </c>
      <c r="F275" s="115">
        <v>580.00141884193977</v>
      </c>
    </row>
    <row r="276" spans="1:6" x14ac:dyDescent="0.3">
      <c r="A276" s="114">
        <v>2</v>
      </c>
      <c r="B276" s="114" t="s">
        <v>579</v>
      </c>
      <c r="C276" s="114" t="s">
        <v>603</v>
      </c>
      <c r="D276" s="114">
        <v>24</v>
      </c>
      <c r="E276" s="115">
        <v>1555.1526868493027</v>
      </c>
      <c r="F276" s="115">
        <v>231.22754556509713</v>
      </c>
    </row>
    <row r="277" spans="1:6" x14ac:dyDescent="0.3">
      <c r="A277" s="114">
        <v>2</v>
      </c>
      <c r="B277" s="114" t="s">
        <v>579</v>
      </c>
      <c r="C277" s="114" t="s">
        <v>603</v>
      </c>
      <c r="D277" s="114">
        <v>25</v>
      </c>
      <c r="E277" s="115">
        <v>830.97390423824447</v>
      </c>
      <c r="F277" s="115">
        <v>479.33699407821001</v>
      </c>
    </row>
    <row r="278" spans="1:6" x14ac:dyDescent="0.3">
      <c r="A278" s="114">
        <v>2</v>
      </c>
      <c r="B278" s="114" t="s">
        <v>579</v>
      </c>
      <c r="C278" s="114" t="s">
        <v>603</v>
      </c>
      <c r="D278" s="114">
        <v>26</v>
      </c>
      <c r="E278" s="115">
        <v>804.59196036843582</v>
      </c>
      <c r="F278" s="115">
        <v>360.28667665998296</v>
      </c>
    </row>
    <row r="279" spans="1:6" x14ac:dyDescent="0.3">
      <c r="A279" s="114">
        <v>2</v>
      </c>
      <c r="B279" s="114" t="s">
        <v>579</v>
      </c>
      <c r="C279" s="114" t="s">
        <v>603</v>
      </c>
      <c r="D279" s="114">
        <v>27</v>
      </c>
      <c r="E279" s="115">
        <v>675.29963243126122</v>
      </c>
      <c r="F279" s="115">
        <v>202.60408069063425</v>
      </c>
    </row>
    <row r="280" spans="1:6" x14ac:dyDescent="0.3">
      <c r="A280" s="114">
        <v>2</v>
      </c>
      <c r="B280" s="114" t="s">
        <v>579</v>
      </c>
      <c r="C280" s="114" t="s">
        <v>603</v>
      </c>
      <c r="D280" s="114">
        <v>28</v>
      </c>
      <c r="E280" s="115">
        <v>1281.1616351077287</v>
      </c>
      <c r="F280" s="115">
        <v>239.83549983375144</v>
      </c>
    </row>
    <row r="281" spans="1:6" x14ac:dyDescent="0.3">
      <c r="A281" s="114">
        <v>2</v>
      </c>
      <c r="B281" s="114" t="s">
        <v>579</v>
      </c>
      <c r="C281" s="114" t="s">
        <v>603</v>
      </c>
      <c r="D281" s="114">
        <v>29</v>
      </c>
      <c r="E281" s="115">
        <v>614.92482638542242</v>
      </c>
      <c r="F281" s="115">
        <v>316.19676463786595</v>
      </c>
    </row>
    <row r="282" spans="1:6" x14ac:dyDescent="0.3">
      <c r="A282" s="114">
        <v>2</v>
      </c>
      <c r="B282" s="114" t="s">
        <v>579</v>
      </c>
      <c r="C282" s="114" t="s">
        <v>603</v>
      </c>
      <c r="D282" s="114">
        <v>30</v>
      </c>
      <c r="E282" s="115">
        <v>748.88348537255774</v>
      </c>
      <c r="F282" s="115">
        <v>479.17756287895514</v>
      </c>
    </row>
    <row r="283" spans="1:6" x14ac:dyDescent="0.3">
      <c r="A283" s="114">
        <v>2</v>
      </c>
      <c r="B283" s="114" t="s">
        <v>579</v>
      </c>
      <c r="C283" s="114" t="s">
        <v>603</v>
      </c>
      <c r="D283" s="114">
        <v>31</v>
      </c>
      <c r="E283" s="115">
        <v>427.59413183964745</v>
      </c>
      <c r="F283" s="115">
        <v>319.90209741976628</v>
      </c>
    </row>
    <row r="284" spans="1:6" x14ac:dyDescent="0.3">
      <c r="A284" s="114">
        <v>2</v>
      </c>
      <c r="B284" s="114" t="s">
        <v>579</v>
      </c>
      <c r="C284" s="114" t="s">
        <v>603</v>
      </c>
      <c r="D284" s="114">
        <v>32</v>
      </c>
      <c r="E284" s="115">
        <v>952.66832933007572</v>
      </c>
      <c r="F284" s="115">
        <v>274.78118174404796</v>
      </c>
    </row>
    <row r="285" spans="1:6" x14ac:dyDescent="0.3">
      <c r="A285" s="114">
        <v>2</v>
      </c>
      <c r="B285" s="114" t="s">
        <v>579</v>
      </c>
      <c r="C285" s="114" t="s">
        <v>603</v>
      </c>
      <c r="D285" s="114">
        <v>33</v>
      </c>
      <c r="E285" s="115">
        <v>842.2381611412037</v>
      </c>
      <c r="F285" s="115">
        <v>261.11546019265529</v>
      </c>
    </row>
    <row r="286" spans="1:6" x14ac:dyDescent="0.3">
      <c r="A286" s="114">
        <v>2</v>
      </c>
      <c r="B286" s="114" t="s">
        <v>579</v>
      </c>
      <c r="C286" s="114" t="s">
        <v>603</v>
      </c>
      <c r="D286" s="114">
        <v>34</v>
      </c>
      <c r="E286" s="115">
        <v>1056.6973853883762</v>
      </c>
      <c r="F286" s="115">
        <v>436.46460716198322</v>
      </c>
    </row>
    <row r="287" spans="1:6" x14ac:dyDescent="0.3">
      <c r="A287" s="114">
        <v>2</v>
      </c>
      <c r="B287" s="114" t="s">
        <v>579</v>
      </c>
      <c r="C287" s="114" t="s">
        <v>603</v>
      </c>
      <c r="D287" s="114">
        <v>35</v>
      </c>
      <c r="E287" s="115">
        <v>871.3502016573359</v>
      </c>
      <c r="F287" s="115">
        <v>477.84356751978737</v>
      </c>
    </row>
    <row r="288" spans="1:6" x14ac:dyDescent="0.3">
      <c r="A288" s="114">
        <v>2</v>
      </c>
      <c r="B288" s="114" t="s">
        <v>579</v>
      </c>
      <c r="C288" s="114" t="s">
        <v>603</v>
      </c>
      <c r="D288" s="114">
        <v>36</v>
      </c>
      <c r="E288" s="115">
        <v>920.42748127598634</v>
      </c>
      <c r="F288" s="115">
        <v>572.26707781988375</v>
      </c>
    </row>
    <row r="289" spans="1:6" x14ac:dyDescent="0.3">
      <c r="A289" s="114">
        <v>2</v>
      </c>
      <c r="B289" s="114" t="s">
        <v>579</v>
      </c>
      <c r="C289" s="114" t="s">
        <v>603</v>
      </c>
      <c r="D289" s="114">
        <v>37</v>
      </c>
      <c r="E289" s="115">
        <v>838.52390401781258</v>
      </c>
      <c r="F289" s="115">
        <v>383.5068513196116</v>
      </c>
    </row>
    <row r="290" spans="1:6" x14ac:dyDescent="0.3">
      <c r="A290" s="114">
        <v>2</v>
      </c>
      <c r="B290" s="114" t="s">
        <v>579</v>
      </c>
      <c r="C290" s="114" t="s">
        <v>603</v>
      </c>
      <c r="D290" s="114">
        <v>38</v>
      </c>
      <c r="E290" s="115">
        <v>500.18268687933391</v>
      </c>
      <c r="F290" s="115">
        <v>561.33485710828734</v>
      </c>
    </row>
    <row r="291" spans="1:6" x14ac:dyDescent="0.3">
      <c r="A291" s="114">
        <v>2</v>
      </c>
      <c r="B291" s="114" t="s">
        <v>579</v>
      </c>
      <c r="C291" s="114" t="s">
        <v>603</v>
      </c>
      <c r="D291" s="114">
        <v>39</v>
      </c>
      <c r="E291" s="115">
        <v>685.6394840538253</v>
      </c>
      <c r="F291" s="115">
        <v>578.85248482097256</v>
      </c>
    </row>
    <row r="292" spans="1:6" x14ac:dyDescent="0.3">
      <c r="A292" s="114">
        <v>2</v>
      </c>
      <c r="B292" s="114" t="s">
        <v>579</v>
      </c>
      <c r="C292" s="114" t="s">
        <v>603</v>
      </c>
      <c r="D292" s="114">
        <v>40</v>
      </c>
      <c r="E292" s="115">
        <v>585.49854932865992</v>
      </c>
      <c r="F292" s="115">
        <v>326.37720263576938</v>
      </c>
    </row>
    <row r="293" spans="1:6" x14ac:dyDescent="0.3">
      <c r="A293" s="114">
        <v>2</v>
      </c>
      <c r="B293" s="114" t="s">
        <v>579</v>
      </c>
      <c r="C293" s="114" t="s">
        <v>603</v>
      </c>
      <c r="D293" s="114">
        <v>41</v>
      </c>
      <c r="E293" s="115">
        <v>630.49358606210569</v>
      </c>
      <c r="F293" s="115">
        <v>354.55333121951639</v>
      </c>
    </row>
    <row r="294" spans="1:6" x14ac:dyDescent="0.3">
      <c r="A294" s="114">
        <v>2</v>
      </c>
      <c r="B294" s="114" t="s">
        <v>579</v>
      </c>
      <c r="C294" s="114" t="s">
        <v>603</v>
      </c>
      <c r="D294" s="114">
        <v>42</v>
      </c>
      <c r="E294" s="115">
        <v>636.73351686640501</v>
      </c>
      <c r="F294" s="115">
        <v>455.2387446578457</v>
      </c>
    </row>
    <row r="295" spans="1:6" x14ac:dyDescent="0.3">
      <c r="A295" s="114">
        <v>2</v>
      </c>
      <c r="B295" s="114" t="s">
        <v>579</v>
      </c>
      <c r="C295" s="114" t="s">
        <v>603</v>
      </c>
      <c r="D295" s="114">
        <v>43</v>
      </c>
      <c r="E295" s="115">
        <v>445.50612216004515</v>
      </c>
      <c r="F295" s="115">
        <v>182.26288408770768</v>
      </c>
    </row>
    <row r="296" spans="1:6" x14ac:dyDescent="0.3">
      <c r="A296" s="114">
        <v>2</v>
      </c>
      <c r="B296" s="114" t="s">
        <v>579</v>
      </c>
      <c r="C296" s="114" t="s">
        <v>603</v>
      </c>
      <c r="D296" s="114">
        <v>44</v>
      </c>
      <c r="E296" s="115">
        <v>535.84258053133249</v>
      </c>
      <c r="F296" s="115">
        <v>252.43243572260116</v>
      </c>
    </row>
    <row r="297" spans="1:6" x14ac:dyDescent="0.3">
      <c r="A297" s="114">
        <v>2</v>
      </c>
      <c r="B297" s="114" t="s">
        <v>579</v>
      </c>
      <c r="C297" s="114" t="s">
        <v>603</v>
      </c>
      <c r="D297" s="114">
        <v>45</v>
      </c>
      <c r="E297" s="115">
        <v>367.35401145700979</v>
      </c>
      <c r="F297" s="115">
        <v>472.49093494337399</v>
      </c>
    </row>
    <row r="298" spans="1:6" x14ac:dyDescent="0.3">
      <c r="A298" s="114">
        <v>2</v>
      </c>
      <c r="B298" s="114" t="s">
        <v>579</v>
      </c>
      <c r="C298" s="114" t="s">
        <v>603</v>
      </c>
      <c r="D298" s="114">
        <v>46</v>
      </c>
      <c r="E298" s="115">
        <v>424.64868785104215</v>
      </c>
      <c r="F298" s="115">
        <v>313.14608365539158</v>
      </c>
    </row>
    <row r="299" spans="1:6" x14ac:dyDescent="0.3">
      <c r="A299" s="114">
        <v>2</v>
      </c>
      <c r="B299" s="114" t="s">
        <v>579</v>
      </c>
      <c r="C299" s="114" t="s">
        <v>603</v>
      </c>
      <c r="D299" s="114">
        <v>47</v>
      </c>
      <c r="E299" s="115">
        <v>431.74298599349123</v>
      </c>
      <c r="F299" s="115">
        <v>315.6496947778619</v>
      </c>
    </row>
    <row r="300" spans="1:6" x14ac:dyDescent="0.3">
      <c r="A300" s="114">
        <v>2</v>
      </c>
      <c r="B300" s="114" t="s">
        <v>579</v>
      </c>
      <c r="C300" s="114" t="s">
        <v>603</v>
      </c>
      <c r="D300" s="114">
        <v>48</v>
      </c>
      <c r="E300" s="115">
        <v>577.27607893546747</v>
      </c>
      <c r="F300" s="115">
        <v>367.48935586868078</v>
      </c>
    </row>
    <row r="301" spans="1:6" x14ac:dyDescent="0.3">
      <c r="A301" s="114">
        <v>2</v>
      </c>
      <c r="B301" s="114" t="s">
        <v>579</v>
      </c>
      <c r="C301" s="114" t="s">
        <v>603</v>
      </c>
      <c r="D301" s="114">
        <v>49</v>
      </c>
      <c r="E301" s="115">
        <v>393.39923769169189</v>
      </c>
      <c r="F301" s="115">
        <v>494.75942686812527</v>
      </c>
    </row>
    <row r="302" spans="1:6" x14ac:dyDescent="0.3">
      <c r="A302" s="114">
        <v>2</v>
      </c>
      <c r="B302" s="114" t="s">
        <v>579</v>
      </c>
      <c r="C302" s="114" t="s">
        <v>603</v>
      </c>
      <c r="D302" s="114">
        <v>50</v>
      </c>
      <c r="E302" s="115">
        <v>429.97747688631409</v>
      </c>
      <c r="F302" s="115">
        <v>409.07696525605911</v>
      </c>
    </row>
    <row r="303" spans="1:6" x14ac:dyDescent="0.3">
      <c r="A303" s="114">
        <v>2</v>
      </c>
      <c r="B303" s="114" t="s">
        <v>579</v>
      </c>
      <c r="C303" s="114" t="s">
        <v>603</v>
      </c>
      <c r="D303" s="114">
        <v>51</v>
      </c>
      <c r="E303" s="115">
        <v>474.80830660294839</v>
      </c>
      <c r="F303" s="115">
        <v>450.63728326885837</v>
      </c>
    </row>
    <row r="304" spans="1:6" x14ac:dyDescent="0.3">
      <c r="A304" s="114">
        <v>2</v>
      </c>
      <c r="B304" s="114" t="s">
        <v>579</v>
      </c>
      <c r="C304" s="114" t="s">
        <v>603</v>
      </c>
      <c r="D304" s="114">
        <v>52</v>
      </c>
      <c r="E304" s="115">
        <v>657.57080208470779</v>
      </c>
      <c r="F304" s="115">
        <v>367.5262955653958</v>
      </c>
    </row>
    <row r="305" spans="1:6" x14ac:dyDescent="0.3">
      <c r="A305" s="114">
        <v>2</v>
      </c>
      <c r="B305" s="114" t="s">
        <v>579</v>
      </c>
      <c r="C305" s="114" t="s">
        <v>603</v>
      </c>
      <c r="D305" s="114">
        <v>53</v>
      </c>
      <c r="E305" s="115">
        <v>409.62546735851669</v>
      </c>
      <c r="F305" s="115">
        <v>279.0824469905096</v>
      </c>
    </row>
    <row r="306" spans="1:6" x14ac:dyDescent="0.3">
      <c r="A306" s="114">
        <v>2</v>
      </c>
      <c r="B306" s="114" t="s">
        <v>579</v>
      </c>
      <c r="C306" s="114" t="s">
        <v>603</v>
      </c>
      <c r="D306" s="114">
        <v>54</v>
      </c>
      <c r="E306" s="115">
        <v>687.5719128937709</v>
      </c>
      <c r="F306" s="115">
        <v>394.17518319567182</v>
      </c>
    </row>
    <row r="307" spans="1:6" x14ac:dyDescent="0.3">
      <c r="A307" s="114">
        <v>2</v>
      </c>
      <c r="B307" s="114" t="s">
        <v>579</v>
      </c>
      <c r="C307" s="114" t="s">
        <v>603</v>
      </c>
      <c r="D307" s="114">
        <v>55</v>
      </c>
      <c r="E307" s="115">
        <v>355.76554958243423</v>
      </c>
      <c r="F307" s="115">
        <v>201.82966758937766</v>
      </c>
    </row>
    <row r="308" spans="1:6" x14ac:dyDescent="0.3">
      <c r="A308" s="114">
        <v>2</v>
      </c>
      <c r="B308" s="114" t="s">
        <v>579</v>
      </c>
      <c r="C308" s="114" t="s">
        <v>603</v>
      </c>
      <c r="D308" s="114">
        <v>56</v>
      </c>
      <c r="E308" s="115">
        <v>412.29258624258989</v>
      </c>
      <c r="F308" s="115">
        <v>392.5672043911552</v>
      </c>
    </row>
    <row r="309" spans="1:6" x14ac:dyDescent="0.3">
      <c r="A309" s="114">
        <v>2</v>
      </c>
      <c r="B309" s="114" t="s">
        <v>579</v>
      </c>
      <c r="C309" s="114" t="s">
        <v>603</v>
      </c>
      <c r="D309" s="114">
        <v>57</v>
      </c>
      <c r="E309" s="115">
        <v>599.88914804710248</v>
      </c>
      <c r="F309" s="115">
        <v>439.12323204844341</v>
      </c>
    </row>
    <row r="310" spans="1:6" x14ac:dyDescent="0.3">
      <c r="A310" s="114">
        <v>2</v>
      </c>
      <c r="B310" s="114" t="s">
        <v>579</v>
      </c>
      <c r="C310" s="114" t="s">
        <v>603</v>
      </c>
      <c r="D310" s="114">
        <v>58</v>
      </c>
      <c r="E310" s="115">
        <v>515.22526881313445</v>
      </c>
      <c r="F310" s="115">
        <v>168.37202320853226</v>
      </c>
    </row>
    <row r="311" spans="1:6" x14ac:dyDescent="0.3">
      <c r="A311" s="114">
        <v>2</v>
      </c>
      <c r="B311" s="114" t="s">
        <v>579</v>
      </c>
      <c r="C311" s="114" t="s">
        <v>603</v>
      </c>
      <c r="D311" s="114">
        <v>59</v>
      </c>
      <c r="E311" s="115">
        <v>201.13700537475327</v>
      </c>
      <c r="F311" s="115">
        <v>133.48735046312908</v>
      </c>
    </row>
    <row r="312" spans="1:6" x14ac:dyDescent="0.3">
      <c r="A312" s="114">
        <v>2</v>
      </c>
      <c r="B312" s="114" t="s">
        <v>579</v>
      </c>
      <c r="C312" s="114" t="s">
        <v>603</v>
      </c>
      <c r="D312" s="114">
        <v>60</v>
      </c>
      <c r="E312" s="115">
        <v>466.99535072732499</v>
      </c>
      <c r="F312" s="115">
        <v>277.11234917452788</v>
      </c>
    </row>
    <row r="313" spans="1:6" x14ac:dyDescent="0.3">
      <c r="A313" s="114">
        <v>2</v>
      </c>
      <c r="B313" s="114" t="s">
        <v>579</v>
      </c>
      <c r="C313" s="114" t="s">
        <v>603</v>
      </c>
      <c r="D313" s="114">
        <v>61</v>
      </c>
      <c r="E313" s="115">
        <v>239.09190523855094</v>
      </c>
      <c r="F313" s="115">
        <v>153.63823174454816</v>
      </c>
    </row>
    <row r="314" spans="1:6" x14ac:dyDescent="0.3">
      <c r="A314" s="114">
        <v>2</v>
      </c>
      <c r="B314" s="114" t="s">
        <v>579</v>
      </c>
      <c r="C314" s="114" t="s">
        <v>603</v>
      </c>
      <c r="D314" s="114">
        <v>62</v>
      </c>
      <c r="E314" s="115">
        <v>176.6555236425462</v>
      </c>
      <c r="F314" s="115">
        <v>120.00851307134567</v>
      </c>
    </row>
    <row r="315" spans="1:6" x14ac:dyDescent="0.3">
      <c r="A315" s="114">
        <v>2</v>
      </c>
      <c r="B315" s="114" t="s">
        <v>579</v>
      </c>
      <c r="C315" s="114" t="s">
        <v>603</v>
      </c>
      <c r="D315" s="114">
        <v>63</v>
      </c>
      <c r="E315" s="115">
        <v>481.69560602780615</v>
      </c>
      <c r="F315" s="115">
        <v>239.76464206672298</v>
      </c>
    </row>
    <row r="316" spans="1:6" x14ac:dyDescent="0.3">
      <c r="A316" s="114">
        <v>2</v>
      </c>
      <c r="B316" s="114" t="s">
        <v>579</v>
      </c>
      <c r="C316" s="114" t="s">
        <v>603</v>
      </c>
      <c r="D316" s="114">
        <v>64</v>
      </c>
      <c r="E316" s="115">
        <v>177.19068081870054</v>
      </c>
      <c r="F316" s="115">
        <v>256.66950185147368</v>
      </c>
    </row>
    <row r="317" spans="1:6" x14ac:dyDescent="0.3">
      <c r="A317" s="114">
        <v>2</v>
      </c>
      <c r="B317" s="114" t="s">
        <v>579</v>
      </c>
      <c r="C317" s="114" t="s">
        <v>603</v>
      </c>
      <c r="D317" s="114">
        <v>65</v>
      </c>
      <c r="E317" s="115">
        <v>359.05940738242481</v>
      </c>
      <c r="F317" s="115">
        <v>257.53446347566523</v>
      </c>
    </row>
    <row r="318" spans="1:6" x14ac:dyDescent="0.3">
      <c r="A318" s="114">
        <v>2</v>
      </c>
      <c r="B318" s="114" t="s">
        <v>579</v>
      </c>
      <c r="C318" s="114" t="s">
        <v>603</v>
      </c>
      <c r="D318" s="114">
        <v>66</v>
      </c>
      <c r="E318" s="115">
        <v>268.83333657781714</v>
      </c>
      <c r="F318" s="115">
        <v>182.61118521979066</v>
      </c>
    </row>
    <row r="319" spans="1:6" x14ac:dyDescent="0.3">
      <c r="A319" s="114">
        <v>2</v>
      </c>
      <c r="B319" s="114" t="s">
        <v>579</v>
      </c>
      <c r="C319" s="114" t="s">
        <v>603</v>
      </c>
      <c r="D319" s="114">
        <v>67</v>
      </c>
      <c r="E319" s="115">
        <v>178.72624371206146</v>
      </c>
      <c r="F319" s="115">
        <v>162.24344852533619</v>
      </c>
    </row>
    <row r="320" spans="1:6" x14ac:dyDescent="0.3">
      <c r="A320" s="114">
        <v>2</v>
      </c>
      <c r="B320" s="114" t="s">
        <v>579</v>
      </c>
      <c r="C320" s="114" t="s">
        <v>603</v>
      </c>
      <c r="D320" s="114">
        <v>68</v>
      </c>
      <c r="E320" s="115">
        <v>195.87772380257152</v>
      </c>
      <c r="F320" s="115">
        <v>262.43652153182364</v>
      </c>
    </row>
    <row r="321" spans="1:6" x14ac:dyDescent="0.3">
      <c r="A321" s="114">
        <v>2</v>
      </c>
      <c r="B321" s="114" t="s">
        <v>579</v>
      </c>
      <c r="C321" s="114" t="s">
        <v>603</v>
      </c>
      <c r="D321" s="114">
        <v>69</v>
      </c>
      <c r="E321" s="115">
        <v>230.45700105187706</v>
      </c>
      <c r="F321" s="115">
        <v>132.45701617535289</v>
      </c>
    </row>
    <row r="322" spans="1:6" x14ac:dyDescent="0.3">
      <c r="A322" s="114">
        <v>2</v>
      </c>
      <c r="B322" s="114" t="s">
        <v>579</v>
      </c>
      <c r="C322" s="114" t="s">
        <v>603</v>
      </c>
      <c r="D322" s="114">
        <v>70</v>
      </c>
      <c r="E322" s="115">
        <v>261.99428308930322</v>
      </c>
      <c r="F322" s="115">
        <v>213.76480487715094</v>
      </c>
    </row>
    <row r="323" spans="1:6" x14ac:dyDescent="0.3">
      <c r="A323" s="114">
        <v>2</v>
      </c>
      <c r="B323" s="114" t="s">
        <v>579</v>
      </c>
      <c r="C323" s="114" t="s">
        <v>603</v>
      </c>
      <c r="D323" s="114">
        <v>71</v>
      </c>
      <c r="E323" s="115">
        <v>421.13009662026747</v>
      </c>
      <c r="F323" s="115">
        <v>150.23815172405935</v>
      </c>
    </row>
    <row r="324" spans="1:6" x14ac:dyDescent="0.3">
      <c r="A324" s="114">
        <v>2</v>
      </c>
      <c r="B324" s="114" t="s">
        <v>579</v>
      </c>
      <c r="C324" s="114" t="s">
        <v>603</v>
      </c>
      <c r="D324" s="114">
        <v>72</v>
      </c>
      <c r="E324" s="115">
        <v>317.42123107570944</v>
      </c>
      <c r="F324" s="115">
        <v>149.46816777159853</v>
      </c>
    </row>
    <row r="325" spans="1:6" x14ac:dyDescent="0.3">
      <c r="A325" s="114">
        <v>2</v>
      </c>
      <c r="B325" s="114" t="s">
        <v>579</v>
      </c>
      <c r="C325" s="114" t="s">
        <v>603</v>
      </c>
      <c r="D325" s="114">
        <v>73</v>
      </c>
      <c r="E325" s="115">
        <v>208.65924194139848</v>
      </c>
      <c r="F325" s="115">
        <v>198.77512724562533</v>
      </c>
    </row>
    <row r="326" spans="1:6" x14ac:dyDescent="0.3">
      <c r="A326" s="114">
        <v>2</v>
      </c>
      <c r="B326" s="114" t="s">
        <v>579</v>
      </c>
      <c r="C326" s="114" t="s">
        <v>603</v>
      </c>
      <c r="D326" s="114">
        <v>74</v>
      </c>
      <c r="E326" s="115">
        <v>155.59751048012697</v>
      </c>
      <c r="F326" s="115">
        <v>112.25812019348571</v>
      </c>
    </row>
    <row r="327" spans="1:6" x14ac:dyDescent="0.3">
      <c r="A327" s="114">
        <v>2</v>
      </c>
      <c r="B327" s="114" t="s">
        <v>579</v>
      </c>
      <c r="C327" s="114" t="s">
        <v>603</v>
      </c>
      <c r="D327" s="114">
        <v>75</v>
      </c>
      <c r="E327" s="115">
        <v>149.31747043792481</v>
      </c>
      <c r="F327" s="115">
        <v>155.1624352387326</v>
      </c>
    </row>
    <row r="328" spans="1:6" x14ac:dyDescent="0.3">
      <c r="A328" s="114">
        <v>2</v>
      </c>
      <c r="B328" s="114" t="s">
        <v>579</v>
      </c>
      <c r="C328" s="114" t="s">
        <v>603</v>
      </c>
      <c r="D328" s="114">
        <v>76</v>
      </c>
      <c r="E328" s="115">
        <v>75.192882698584924</v>
      </c>
      <c r="F328" s="115">
        <v>143.11387085909391</v>
      </c>
    </row>
    <row r="329" spans="1:6" x14ac:dyDescent="0.3">
      <c r="A329" s="114">
        <v>2</v>
      </c>
      <c r="B329" s="114" t="s">
        <v>579</v>
      </c>
      <c r="C329" s="114" t="s">
        <v>603</v>
      </c>
      <c r="D329" s="114">
        <v>77</v>
      </c>
      <c r="E329" s="115">
        <v>152.54937171226032</v>
      </c>
      <c r="F329" s="115">
        <v>43.435194879729288</v>
      </c>
    </row>
    <row r="330" spans="1:6" x14ac:dyDescent="0.3">
      <c r="A330" s="114">
        <v>2</v>
      </c>
      <c r="B330" s="114" t="s">
        <v>579</v>
      </c>
      <c r="C330" s="114" t="s">
        <v>603</v>
      </c>
      <c r="D330" s="114">
        <v>78</v>
      </c>
      <c r="E330" s="115">
        <v>176.38900144670899</v>
      </c>
      <c r="F330" s="115">
        <v>55.348909394742151</v>
      </c>
    </row>
    <row r="331" spans="1:6" x14ac:dyDescent="0.3">
      <c r="A331" s="114">
        <v>2</v>
      </c>
      <c r="B331" s="114" t="s">
        <v>579</v>
      </c>
      <c r="C331" s="114" t="s">
        <v>603</v>
      </c>
      <c r="D331" s="114">
        <v>79</v>
      </c>
      <c r="E331" s="115">
        <v>118.40635426406821</v>
      </c>
      <c r="F331" s="115">
        <v>146.81812767121858</v>
      </c>
    </row>
    <row r="332" spans="1:6" x14ac:dyDescent="0.3">
      <c r="A332" s="114">
        <v>2</v>
      </c>
      <c r="B332" s="114" t="s">
        <v>579</v>
      </c>
      <c r="C332" s="114" t="s">
        <v>603</v>
      </c>
      <c r="D332" s="114">
        <v>80</v>
      </c>
      <c r="E332" s="115">
        <v>216.98515941891696</v>
      </c>
      <c r="F332" s="115">
        <v>99.002826332913415</v>
      </c>
    </row>
    <row r="333" spans="1:6" x14ac:dyDescent="0.3">
      <c r="A333" s="114">
        <v>2</v>
      </c>
      <c r="B333" s="114" t="s">
        <v>579</v>
      </c>
      <c r="C333" s="114" t="s">
        <v>603</v>
      </c>
      <c r="D333" s="114">
        <v>81</v>
      </c>
      <c r="E333" s="115">
        <v>99.703344976890321</v>
      </c>
      <c r="F333" s="115">
        <v>65.849595028956927</v>
      </c>
    </row>
    <row r="334" spans="1:6" x14ac:dyDescent="0.3">
      <c r="A334" s="114">
        <v>2</v>
      </c>
      <c r="B334" s="114" t="s">
        <v>579</v>
      </c>
      <c r="C334" s="114" t="s">
        <v>603</v>
      </c>
      <c r="D334" s="114">
        <v>82</v>
      </c>
      <c r="E334" s="115">
        <v>118.40635426406821</v>
      </c>
      <c r="F334" s="115">
        <v>84.229371328939536</v>
      </c>
    </row>
    <row r="335" spans="1:6" x14ac:dyDescent="0.3">
      <c r="A335" s="114">
        <v>2</v>
      </c>
      <c r="B335" s="114" t="s">
        <v>579</v>
      </c>
      <c r="C335" s="114" t="s">
        <v>603</v>
      </c>
      <c r="D335" s="114">
        <v>83</v>
      </c>
      <c r="E335" s="115">
        <v>68.74923358701399</v>
      </c>
      <c r="F335" s="115">
        <v>33.398706249374683</v>
      </c>
    </row>
    <row r="336" spans="1:6" x14ac:dyDescent="0.3">
      <c r="A336" s="114">
        <v>2</v>
      </c>
      <c r="B336" s="114" t="s">
        <v>579</v>
      </c>
      <c r="C336" s="114" t="s">
        <v>603</v>
      </c>
      <c r="D336" s="114">
        <v>84</v>
      </c>
      <c r="E336" s="115">
        <v>33.398706249374683</v>
      </c>
      <c r="F336" s="115">
        <v>268.01340755952305</v>
      </c>
    </row>
    <row r="337" spans="1:6" x14ac:dyDescent="0.3">
      <c r="A337" s="114">
        <v>2</v>
      </c>
      <c r="B337" s="114" t="s">
        <v>579</v>
      </c>
      <c r="C337" s="114" t="s">
        <v>603</v>
      </c>
      <c r="D337" s="114">
        <v>85</v>
      </c>
      <c r="E337" s="115">
        <v>31.924060546464329</v>
      </c>
      <c r="F337" s="115">
        <v>249.88747257413388</v>
      </c>
    </row>
    <row r="338" spans="1:6" x14ac:dyDescent="0.3">
      <c r="A338" s="114">
        <v>2</v>
      </c>
      <c r="B338" s="114" t="s">
        <v>579</v>
      </c>
      <c r="C338" s="114" t="s">
        <v>603</v>
      </c>
      <c r="D338" s="114">
        <v>86</v>
      </c>
      <c r="E338" s="115">
        <v>41.794176449210248</v>
      </c>
      <c r="F338" s="115">
        <v>71.315656813926665</v>
      </c>
    </row>
    <row r="339" spans="1:6" x14ac:dyDescent="0.3">
      <c r="A339" s="114">
        <v>2</v>
      </c>
      <c r="B339" s="114" t="s">
        <v>579</v>
      </c>
      <c r="C339" s="114" t="s">
        <v>603</v>
      </c>
      <c r="D339" s="114">
        <v>87</v>
      </c>
      <c r="E339" s="115">
        <v>0</v>
      </c>
      <c r="F339" s="115">
        <v>37.916950564551982</v>
      </c>
    </row>
    <row r="340" spans="1:6" x14ac:dyDescent="0.3">
      <c r="A340" s="114">
        <v>2</v>
      </c>
      <c r="B340" s="114" t="s">
        <v>579</v>
      </c>
      <c r="C340" s="114" t="s">
        <v>603</v>
      </c>
      <c r="D340" s="114">
        <v>88</v>
      </c>
      <c r="E340" s="115">
        <v>33.398706249374683</v>
      </c>
      <c r="F340" s="115">
        <v>37.916950564551982</v>
      </c>
    </row>
    <row r="341" spans="1:6" x14ac:dyDescent="0.3">
      <c r="A341" s="114">
        <v>2</v>
      </c>
      <c r="B341" s="114" t="s">
        <v>579</v>
      </c>
      <c r="C341" s="114" t="s">
        <v>603</v>
      </c>
      <c r="D341" s="114">
        <v>89</v>
      </c>
      <c r="E341" s="115">
        <v>71.315656813926665</v>
      </c>
      <c r="F341" s="115">
        <v>28.340478314891598</v>
      </c>
    </row>
    <row r="342" spans="1:6" x14ac:dyDescent="0.3">
      <c r="A342" s="114">
        <v>2</v>
      </c>
      <c r="B342" s="114" t="s">
        <v>579</v>
      </c>
      <c r="C342" s="114" t="s">
        <v>603</v>
      </c>
      <c r="D342" s="114">
        <v>90</v>
      </c>
      <c r="E342" s="115">
        <v>33.398706249374683</v>
      </c>
      <c r="F342" s="115">
        <v>103.18767459069936</v>
      </c>
    </row>
    <row r="343" spans="1:6" x14ac:dyDescent="0.3">
      <c r="A343" s="114">
        <v>2</v>
      </c>
      <c r="B343" s="114" t="s">
        <v>579</v>
      </c>
      <c r="C343" s="114" t="s">
        <v>603</v>
      </c>
      <c r="D343" s="114">
        <v>91</v>
      </c>
      <c r="E343" s="115">
        <v>33.398706249374683</v>
      </c>
      <c r="F343" s="115">
        <v>23.433514575975082</v>
      </c>
    </row>
    <row r="344" spans="1:6" x14ac:dyDescent="0.3">
      <c r="A344" s="114">
        <v>2</v>
      </c>
      <c r="B344" s="114" t="s">
        <v>579</v>
      </c>
      <c r="C344" s="114" t="s">
        <v>603</v>
      </c>
      <c r="D344" s="114">
        <v>92</v>
      </c>
      <c r="E344" s="115">
        <v>0</v>
      </c>
      <c r="F344" s="115">
        <v>81.130422130035271</v>
      </c>
    </row>
    <row r="345" spans="1:6" x14ac:dyDescent="0.3">
      <c r="A345" s="114">
        <v>2</v>
      </c>
      <c r="B345" s="114" t="s">
        <v>579</v>
      </c>
      <c r="C345" s="114" t="s">
        <v>603</v>
      </c>
      <c r="D345" s="114">
        <v>93</v>
      </c>
      <c r="E345" s="115">
        <v>33.398706249374683</v>
      </c>
      <c r="F345" s="115">
        <v>22.476547576937129</v>
      </c>
    </row>
    <row r="346" spans="1:6" x14ac:dyDescent="0.3">
      <c r="A346" s="114">
        <v>2</v>
      </c>
      <c r="B346" s="114" t="s">
        <v>579</v>
      </c>
      <c r="C346" s="114" t="s">
        <v>603</v>
      </c>
      <c r="D346" s="114">
        <v>95</v>
      </c>
      <c r="E346" s="115">
        <v>33.398706249374683</v>
      </c>
      <c r="F346" s="115">
        <v>0</v>
      </c>
    </row>
    <row r="347" spans="1:6" x14ac:dyDescent="0.3">
      <c r="A347" s="114">
        <v>2</v>
      </c>
      <c r="B347" s="114" t="s">
        <v>579</v>
      </c>
      <c r="C347" s="114" t="s">
        <v>603</v>
      </c>
      <c r="D347" s="114">
        <v>99</v>
      </c>
      <c r="E347" s="115">
        <v>0</v>
      </c>
      <c r="F347" s="115">
        <v>24.995748881040129</v>
      </c>
    </row>
    <row r="348" spans="1:6" x14ac:dyDescent="0.3">
      <c r="A348" s="114">
        <v>3</v>
      </c>
      <c r="B348" s="114" t="s">
        <v>580</v>
      </c>
      <c r="C348" s="114" t="s">
        <v>602</v>
      </c>
      <c r="D348" s="114">
        <v>10</v>
      </c>
      <c r="E348" s="115">
        <v>568.90135741076472</v>
      </c>
      <c r="F348" s="115">
        <v>54.603850555305129</v>
      </c>
    </row>
    <row r="349" spans="1:6" x14ac:dyDescent="0.3">
      <c r="A349" s="114">
        <v>3</v>
      </c>
      <c r="B349" s="114" t="s">
        <v>580</v>
      </c>
      <c r="C349" s="114" t="s">
        <v>602</v>
      </c>
      <c r="D349" s="114">
        <v>11</v>
      </c>
      <c r="E349" s="115">
        <v>383.81928184462049</v>
      </c>
      <c r="F349" s="115">
        <v>103.24286377855015</v>
      </c>
    </row>
    <row r="350" spans="1:6" x14ac:dyDescent="0.3">
      <c r="A350" s="114">
        <v>3</v>
      </c>
      <c r="B350" s="114" t="s">
        <v>580</v>
      </c>
      <c r="C350" s="114" t="s">
        <v>602</v>
      </c>
      <c r="D350" s="114">
        <v>12</v>
      </c>
      <c r="E350" s="115">
        <v>503.42338562864154</v>
      </c>
      <c r="F350" s="115">
        <v>35.026420569579301</v>
      </c>
    </row>
    <row r="351" spans="1:6" x14ac:dyDescent="0.3">
      <c r="A351" s="114">
        <v>3</v>
      </c>
      <c r="B351" s="114" t="s">
        <v>580</v>
      </c>
      <c r="C351" s="114" t="s">
        <v>602</v>
      </c>
      <c r="D351" s="114">
        <v>13</v>
      </c>
      <c r="E351" s="115">
        <v>419.85471367088894</v>
      </c>
      <c r="F351" s="115">
        <v>78.532201198296832</v>
      </c>
    </row>
    <row r="352" spans="1:6" x14ac:dyDescent="0.3">
      <c r="A352" s="114">
        <v>3</v>
      </c>
      <c r="B352" s="114" t="s">
        <v>580</v>
      </c>
      <c r="C352" s="114" t="s">
        <v>602</v>
      </c>
      <c r="D352" s="114">
        <v>14</v>
      </c>
      <c r="E352" s="115">
        <v>627.25169354820662</v>
      </c>
      <c r="F352" s="115">
        <v>60.551446820204369</v>
      </c>
    </row>
    <row r="353" spans="1:6" x14ac:dyDescent="0.3">
      <c r="A353" s="114">
        <v>3</v>
      </c>
      <c r="B353" s="114" t="s">
        <v>580</v>
      </c>
      <c r="C353" s="114" t="s">
        <v>602</v>
      </c>
      <c r="D353" s="114">
        <v>15</v>
      </c>
      <c r="E353" s="115">
        <v>446.92776094247921</v>
      </c>
      <c r="F353" s="115">
        <v>151.361653474414</v>
      </c>
    </row>
    <row r="354" spans="1:6" x14ac:dyDescent="0.3">
      <c r="A354" s="114">
        <v>3</v>
      </c>
      <c r="B354" s="114" t="s">
        <v>580</v>
      </c>
      <c r="C354" s="114" t="s">
        <v>602</v>
      </c>
      <c r="D354" s="114">
        <v>16</v>
      </c>
      <c r="E354" s="115">
        <v>509.24032251955845</v>
      </c>
      <c r="F354" s="115">
        <v>135.51124254702864</v>
      </c>
    </row>
    <row r="355" spans="1:6" x14ac:dyDescent="0.3">
      <c r="A355" s="114">
        <v>3</v>
      </c>
      <c r="B355" s="114" t="s">
        <v>580</v>
      </c>
      <c r="C355" s="114" t="s">
        <v>602</v>
      </c>
      <c r="D355" s="114">
        <v>17</v>
      </c>
      <c r="E355" s="115">
        <v>676.63147161091911</v>
      </c>
      <c r="F355" s="115">
        <v>85.137493667999678</v>
      </c>
    </row>
    <row r="356" spans="1:6" x14ac:dyDescent="0.3">
      <c r="A356" s="114">
        <v>3</v>
      </c>
      <c r="B356" s="114" t="s">
        <v>580</v>
      </c>
      <c r="C356" s="114" t="s">
        <v>602</v>
      </c>
      <c r="D356" s="114">
        <v>18</v>
      </c>
      <c r="E356" s="115">
        <v>521.59323736440058</v>
      </c>
      <c r="F356" s="115">
        <v>146.03899653664527</v>
      </c>
    </row>
    <row r="357" spans="1:6" x14ac:dyDescent="0.3">
      <c r="A357" s="114">
        <v>3</v>
      </c>
      <c r="B357" s="114" t="s">
        <v>580</v>
      </c>
      <c r="C357" s="114" t="s">
        <v>602</v>
      </c>
      <c r="D357" s="114">
        <v>19</v>
      </c>
      <c r="E357" s="115">
        <v>474.84735173753813</v>
      </c>
      <c r="F357" s="115">
        <v>214.40172869014626</v>
      </c>
    </row>
    <row r="358" spans="1:6" x14ac:dyDescent="0.3">
      <c r="A358" s="114">
        <v>3</v>
      </c>
      <c r="B358" s="114" t="s">
        <v>580</v>
      </c>
      <c r="C358" s="114" t="s">
        <v>602</v>
      </c>
      <c r="D358" s="114">
        <v>20</v>
      </c>
      <c r="E358" s="115">
        <v>502.4954605887765</v>
      </c>
      <c r="F358" s="115">
        <v>230.92566596017807</v>
      </c>
    </row>
    <row r="359" spans="1:6" x14ac:dyDescent="0.3">
      <c r="A359" s="114">
        <v>3</v>
      </c>
      <c r="B359" s="114" t="s">
        <v>580</v>
      </c>
      <c r="C359" s="114" t="s">
        <v>602</v>
      </c>
      <c r="D359" s="114">
        <v>21</v>
      </c>
      <c r="E359" s="115">
        <v>420.38879121717792</v>
      </c>
      <c r="F359" s="115">
        <v>176.55601062934821</v>
      </c>
    </row>
    <row r="360" spans="1:6" x14ac:dyDescent="0.3">
      <c r="A360" s="114">
        <v>3</v>
      </c>
      <c r="B360" s="114" t="s">
        <v>580</v>
      </c>
      <c r="C360" s="114" t="s">
        <v>602</v>
      </c>
      <c r="D360" s="114">
        <v>22</v>
      </c>
      <c r="E360" s="115">
        <v>580.43821889432604</v>
      </c>
      <c r="F360" s="115">
        <v>202.66912879256813</v>
      </c>
    </row>
    <row r="361" spans="1:6" x14ac:dyDescent="0.3">
      <c r="A361" s="114">
        <v>3</v>
      </c>
      <c r="B361" s="114" t="s">
        <v>580</v>
      </c>
      <c r="C361" s="114" t="s">
        <v>602</v>
      </c>
      <c r="D361" s="114">
        <v>23</v>
      </c>
      <c r="E361" s="115">
        <v>515.21039206981379</v>
      </c>
      <c r="F361" s="115">
        <v>281.52131085389397</v>
      </c>
    </row>
    <row r="362" spans="1:6" x14ac:dyDescent="0.3">
      <c r="A362" s="114">
        <v>3</v>
      </c>
      <c r="B362" s="114" t="s">
        <v>580</v>
      </c>
      <c r="C362" s="114" t="s">
        <v>602</v>
      </c>
      <c r="D362" s="114">
        <v>24</v>
      </c>
      <c r="E362" s="115">
        <v>447.67115190481911</v>
      </c>
      <c r="F362" s="115">
        <v>331.27045494599776</v>
      </c>
    </row>
    <row r="363" spans="1:6" x14ac:dyDescent="0.3">
      <c r="A363" s="114">
        <v>3</v>
      </c>
      <c r="B363" s="114" t="s">
        <v>580</v>
      </c>
      <c r="C363" s="114" t="s">
        <v>602</v>
      </c>
      <c r="D363" s="114">
        <v>25</v>
      </c>
      <c r="E363" s="115">
        <v>681.23389972624489</v>
      </c>
      <c r="F363" s="115">
        <v>261.13076346187592</v>
      </c>
    </row>
    <row r="364" spans="1:6" x14ac:dyDescent="0.3">
      <c r="A364" s="114">
        <v>3</v>
      </c>
      <c r="B364" s="114" t="s">
        <v>580</v>
      </c>
      <c r="C364" s="114" t="s">
        <v>602</v>
      </c>
      <c r="D364" s="114">
        <v>26</v>
      </c>
      <c r="E364" s="115">
        <v>468.52173473862581</v>
      </c>
      <c r="F364" s="115">
        <v>366.08570188762917</v>
      </c>
    </row>
    <row r="365" spans="1:6" x14ac:dyDescent="0.3">
      <c r="A365" s="114">
        <v>3</v>
      </c>
      <c r="B365" s="114" t="s">
        <v>580</v>
      </c>
      <c r="C365" s="114" t="s">
        <v>602</v>
      </c>
      <c r="D365" s="114">
        <v>27</v>
      </c>
      <c r="E365" s="115">
        <v>514.14753630989958</v>
      </c>
      <c r="F365" s="115">
        <v>225.84990003957216</v>
      </c>
    </row>
    <row r="366" spans="1:6" x14ac:dyDescent="0.3">
      <c r="A366" s="114">
        <v>3</v>
      </c>
      <c r="B366" s="114" t="s">
        <v>580</v>
      </c>
      <c r="C366" s="114" t="s">
        <v>602</v>
      </c>
      <c r="D366" s="114">
        <v>28</v>
      </c>
      <c r="E366" s="115">
        <v>651.21382220819066</v>
      </c>
      <c r="F366" s="115">
        <v>325.23464202428499</v>
      </c>
    </row>
    <row r="367" spans="1:6" x14ac:dyDescent="0.3">
      <c r="A367" s="114">
        <v>3</v>
      </c>
      <c r="B367" s="114" t="s">
        <v>580</v>
      </c>
      <c r="C367" s="114" t="s">
        <v>602</v>
      </c>
      <c r="D367" s="114">
        <v>29</v>
      </c>
      <c r="E367" s="115">
        <v>412.74547868761908</v>
      </c>
      <c r="F367" s="115">
        <v>420.69868233816112</v>
      </c>
    </row>
    <row r="368" spans="1:6" x14ac:dyDescent="0.3">
      <c r="A368" s="114">
        <v>3</v>
      </c>
      <c r="B368" s="114" t="s">
        <v>580</v>
      </c>
      <c r="C368" s="114" t="s">
        <v>602</v>
      </c>
      <c r="D368" s="114">
        <v>30</v>
      </c>
      <c r="E368" s="115">
        <v>568.07830499769625</v>
      </c>
      <c r="F368" s="115">
        <v>198.45557590376131</v>
      </c>
    </row>
    <row r="369" spans="1:6" x14ac:dyDescent="0.3">
      <c r="A369" s="114">
        <v>3</v>
      </c>
      <c r="B369" s="114" t="s">
        <v>580</v>
      </c>
      <c r="C369" s="114" t="s">
        <v>602</v>
      </c>
      <c r="D369" s="114">
        <v>31</v>
      </c>
      <c r="E369" s="115">
        <v>495.88161632020393</v>
      </c>
      <c r="F369" s="115">
        <v>123.1556653627253</v>
      </c>
    </row>
    <row r="370" spans="1:6" x14ac:dyDescent="0.3">
      <c r="A370" s="114">
        <v>3</v>
      </c>
      <c r="B370" s="114" t="s">
        <v>580</v>
      </c>
      <c r="C370" s="114" t="s">
        <v>602</v>
      </c>
      <c r="D370" s="114">
        <v>32</v>
      </c>
      <c r="E370" s="115">
        <v>467.85056115679549</v>
      </c>
      <c r="F370" s="115">
        <v>266.42456989867134</v>
      </c>
    </row>
    <row r="371" spans="1:6" x14ac:dyDescent="0.3">
      <c r="A371" s="114">
        <v>3</v>
      </c>
      <c r="B371" s="114" t="s">
        <v>580</v>
      </c>
      <c r="C371" s="114" t="s">
        <v>602</v>
      </c>
      <c r="D371" s="114">
        <v>33</v>
      </c>
      <c r="E371" s="115">
        <v>541.82506682737414</v>
      </c>
      <c r="F371" s="115">
        <v>300.14892176736225</v>
      </c>
    </row>
    <row r="372" spans="1:6" x14ac:dyDescent="0.3">
      <c r="A372" s="114">
        <v>3</v>
      </c>
      <c r="B372" s="114" t="s">
        <v>580</v>
      </c>
      <c r="C372" s="114" t="s">
        <v>602</v>
      </c>
      <c r="D372" s="114">
        <v>34</v>
      </c>
      <c r="E372" s="115">
        <v>458.07342273048687</v>
      </c>
      <c r="F372" s="115">
        <v>267.23638895703397</v>
      </c>
    </row>
    <row r="373" spans="1:6" x14ac:dyDescent="0.3">
      <c r="A373" s="114">
        <v>3</v>
      </c>
      <c r="B373" s="114" t="s">
        <v>580</v>
      </c>
      <c r="C373" s="114" t="s">
        <v>602</v>
      </c>
      <c r="D373" s="114">
        <v>35</v>
      </c>
      <c r="E373" s="115">
        <v>432.26407781514098</v>
      </c>
      <c r="F373" s="115">
        <v>239.81989611601762</v>
      </c>
    </row>
    <row r="374" spans="1:6" x14ac:dyDescent="0.3">
      <c r="A374" s="114">
        <v>3</v>
      </c>
      <c r="B374" s="114" t="s">
        <v>580</v>
      </c>
      <c r="C374" s="114" t="s">
        <v>602</v>
      </c>
      <c r="D374" s="114">
        <v>36</v>
      </c>
      <c r="E374" s="115">
        <v>395.32038408270245</v>
      </c>
      <c r="F374" s="115">
        <v>303.86095037411638</v>
      </c>
    </row>
    <row r="375" spans="1:6" x14ac:dyDescent="0.3">
      <c r="A375" s="114">
        <v>3</v>
      </c>
      <c r="B375" s="114" t="s">
        <v>580</v>
      </c>
      <c r="C375" s="114" t="s">
        <v>602</v>
      </c>
      <c r="D375" s="114">
        <v>37</v>
      </c>
      <c r="E375" s="115">
        <v>444.54791406065425</v>
      </c>
      <c r="F375" s="115">
        <v>312.31389694086704</v>
      </c>
    </row>
    <row r="376" spans="1:6" x14ac:dyDescent="0.3">
      <c r="A376" s="114">
        <v>3</v>
      </c>
      <c r="B376" s="114" t="s">
        <v>580</v>
      </c>
      <c r="C376" s="114" t="s">
        <v>602</v>
      </c>
      <c r="D376" s="114">
        <v>38</v>
      </c>
      <c r="E376" s="115">
        <v>375.32726928857124</v>
      </c>
      <c r="F376" s="115">
        <v>289.05644176351655</v>
      </c>
    </row>
    <row r="377" spans="1:6" x14ac:dyDescent="0.3">
      <c r="A377" s="114">
        <v>3</v>
      </c>
      <c r="B377" s="114" t="s">
        <v>580</v>
      </c>
      <c r="C377" s="114" t="s">
        <v>602</v>
      </c>
      <c r="D377" s="114">
        <v>39</v>
      </c>
      <c r="E377" s="115">
        <v>450.14521624799465</v>
      </c>
      <c r="F377" s="115">
        <v>216.54201056258512</v>
      </c>
    </row>
    <row r="378" spans="1:6" x14ac:dyDescent="0.3">
      <c r="A378" s="114">
        <v>3</v>
      </c>
      <c r="B378" s="114" t="s">
        <v>580</v>
      </c>
      <c r="C378" s="114" t="s">
        <v>602</v>
      </c>
      <c r="D378" s="114">
        <v>40</v>
      </c>
      <c r="E378" s="115">
        <v>485.52871841674346</v>
      </c>
      <c r="F378" s="115">
        <v>359.84400689524136</v>
      </c>
    </row>
    <row r="379" spans="1:6" x14ac:dyDescent="0.3">
      <c r="A379" s="114">
        <v>3</v>
      </c>
      <c r="B379" s="114" t="s">
        <v>580</v>
      </c>
      <c r="C379" s="114" t="s">
        <v>602</v>
      </c>
      <c r="D379" s="114">
        <v>41</v>
      </c>
      <c r="E379" s="115">
        <v>319.01892385422752</v>
      </c>
      <c r="F379" s="115">
        <v>173.29285194758495</v>
      </c>
    </row>
    <row r="380" spans="1:6" x14ac:dyDescent="0.3">
      <c r="A380" s="114">
        <v>3</v>
      </c>
      <c r="B380" s="114" t="s">
        <v>580</v>
      </c>
      <c r="C380" s="114" t="s">
        <v>602</v>
      </c>
      <c r="D380" s="114">
        <v>42</v>
      </c>
      <c r="E380" s="115">
        <v>313.23262766219091</v>
      </c>
      <c r="F380" s="115">
        <v>245.71943804563006</v>
      </c>
    </row>
    <row r="381" spans="1:6" x14ac:dyDescent="0.3">
      <c r="A381" s="114">
        <v>3</v>
      </c>
      <c r="B381" s="114" t="s">
        <v>580</v>
      </c>
      <c r="C381" s="114" t="s">
        <v>602</v>
      </c>
      <c r="D381" s="114">
        <v>43</v>
      </c>
      <c r="E381" s="115">
        <v>246.99723824582975</v>
      </c>
      <c r="F381" s="115">
        <v>327.27940524276397</v>
      </c>
    </row>
    <row r="382" spans="1:6" x14ac:dyDescent="0.3">
      <c r="A382" s="114">
        <v>3</v>
      </c>
      <c r="B382" s="114" t="s">
        <v>580</v>
      </c>
      <c r="C382" s="114" t="s">
        <v>602</v>
      </c>
      <c r="D382" s="114">
        <v>44</v>
      </c>
      <c r="E382" s="115">
        <v>281.00923973695484</v>
      </c>
      <c r="F382" s="115">
        <v>274.65253426652788</v>
      </c>
    </row>
    <row r="383" spans="1:6" x14ac:dyDescent="0.3">
      <c r="A383" s="114">
        <v>3</v>
      </c>
      <c r="B383" s="114" t="s">
        <v>580</v>
      </c>
      <c r="C383" s="114" t="s">
        <v>602</v>
      </c>
      <c r="D383" s="114">
        <v>45</v>
      </c>
      <c r="E383" s="115">
        <v>155.17387130845353</v>
      </c>
      <c r="F383" s="115">
        <v>303.23115798280799</v>
      </c>
    </row>
    <row r="384" spans="1:6" x14ac:dyDescent="0.3">
      <c r="A384" s="114">
        <v>3</v>
      </c>
      <c r="B384" s="114" t="s">
        <v>580</v>
      </c>
      <c r="C384" s="114" t="s">
        <v>602</v>
      </c>
      <c r="D384" s="114">
        <v>46</v>
      </c>
      <c r="E384" s="115">
        <v>403.97630458022417</v>
      </c>
      <c r="F384" s="115">
        <v>252.73493473948886</v>
      </c>
    </row>
    <row r="385" spans="1:6" x14ac:dyDescent="0.3">
      <c r="A385" s="114">
        <v>3</v>
      </c>
      <c r="B385" s="114" t="s">
        <v>580</v>
      </c>
      <c r="C385" s="114" t="s">
        <v>602</v>
      </c>
      <c r="D385" s="114">
        <v>47</v>
      </c>
      <c r="E385" s="115">
        <v>350.53455457723669</v>
      </c>
      <c r="F385" s="115">
        <v>388.0118782115826</v>
      </c>
    </row>
    <row r="386" spans="1:6" x14ac:dyDescent="0.3">
      <c r="A386" s="114">
        <v>3</v>
      </c>
      <c r="B386" s="114" t="s">
        <v>580</v>
      </c>
      <c r="C386" s="114" t="s">
        <v>602</v>
      </c>
      <c r="D386" s="114">
        <v>48</v>
      </c>
      <c r="E386" s="115">
        <v>246.57765501906536</v>
      </c>
      <c r="F386" s="115">
        <v>310.77519309510774</v>
      </c>
    </row>
    <row r="387" spans="1:6" x14ac:dyDescent="0.3">
      <c r="A387" s="114">
        <v>3</v>
      </c>
      <c r="B387" s="114" t="s">
        <v>580</v>
      </c>
      <c r="C387" s="114" t="s">
        <v>602</v>
      </c>
      <c r="D387" s="114">
        <v>49</v>
      </c>
      <c r="E387" s="115">
        <v>203.40350537051899</v>
      </c>
      <c r="F387" s="115">
        <v>344.27934591463782</v>
      </c>
    </row>
    <row r="388" spans="1:6" x14ac:dyDescent="0.3">
      <c r="A388" s="114">
        <v>3</v>
      </c>
      <c r="B388" s="114" t="s">
        <v>580</v>
      </c>
      <c r="C388" s="114" t="s">
        <v>602</v>
      </c>
      <c r="D388" s="114">
        <v>50</v>
      </c>
      <c r="E388" s="115">
        <v>267.03569452027438</v>
      </c>
      <c r="F388" s="115">
        <v>324.50429779670219</v>
      </c>
    </row>
    <row r="389" spans="1:6" x14ac:dyDescent="0.3">
      <c r="A389" s="114">
        <v>3</v>
      </c>
      <c r="B389" s="114" t="s">
        <v>580</v>
      </c>
      <c r="C389" s="114" t="s">
        <v>602</v>
      </c>
      <c r="D389" s="114">
        <v>51</v>
      </c>
      <c r="E389" s="115">
        <v>221.91570720183006</v>
      </c>
      <c r="F389" s="115">
        <v>271.91502553160711</v>
      </c>
    </row>
    <row r="390" spans="1:6" x14ac:dyDescent="0.3">
      <c r="A390" s="114">
        <v>3</v>
      </c>
      <c r="B390" s="114" t="s">
        <v>580</v>
      </c>
      <c r="C390" s="114" t="s">
        <v>602</v>
      </c>
      <c r="D390" s="114">
        <v>52</v>
      </c>
      <c r="E390" s="115">
        <v>219.61044614319513</v>
      </c>
      <c r="F390" s="115">
        <v>271.07529240339545</v>
      </c>
    </row>
    <row r="391" spans="1:6" x14ac:dyDescent="0.3">
      <c r="A391" s="114">
        <v>3</v>
      </c>
      <c r="B391" s="114" t="s">
        <v>580</v>
      </c>
      <c r="C391" s="114" t="s">
        <v>602</v>
      </c>
      <c r="D391" s="114">
        <v>53</v>
      </c>
      <c r="E391" s="115">
        <v>326.27447092244699</v>
      </c>
      <c r="F391" s="115">
        <v>356.18092901196781</v>
      </c>
    </row>
    <row r="392" spans="1:6" x14ac:dyDescent="0.3">
      <c r="A392" s="114">
        <v>3</v>
      </c>
      <c r="B392" s="114" t="s">
        <v>580</v>
      </c>
      <c r="C392" s="114" t="s">
        <v>602</v>
      </c>
      <c r="D392" s="114">
        <v>54</v>
      </c>
      <c r="E392" s="115">
        <v>198.73041357960798</v>
      </c>
      <c r="F392" s="115">
        <v>333.17248102482176</v>
      </c>
    </row>
    <row r="393" spans="1:6" x14ac:dyDescent="0.3">
      <c r="A393" s="114">
        <v>3</v>
      </c>
      <c r="B393" s="114" t="s">
        <v>580</v>
      </c>
      <c r="C393" s="114" t="s">
        <v>602</v>
      </c>
      <c r="D393" s="114">
        <v>55</v>
      </c>
      <c r="E393" s="115">
        <v>214.54329628173164</v>
      </c>
      <c r="F393" s="115">
        <v>317.66043378241392</v>
      </c>
    </row>
    <row r="394" spans="1:6" x14ac:dyDescent="0.3">
      <c r="A394" s="114">
        <v>3</v>
      </c>
      <c r="B394" s="114" t="s">
        <v>580</v>
      </c>
      <c r="C394" s="114" t="s">
        <v>602</v>
      </c>
      <c r="D394" s="114">
        <v>56</v>
      </c>
      <c r="E394" s="115">
        <v>282.02765057865815</v>
      </c>
      <c r="F394" s="115">
        <v>264.63405668196805</v>
      </c>
    </row>
    <row r="395" spans="1:6" x14ac:dyDescent="0.3">
      <c r="A395" s="114">
        <v>3</v>
      </c>
      <c r="B395" s="114" t="s">
        <v>580</v>
      </c>
      <c r="C395" s="114" t="s">
        <v>602</v>
      </c>
      <c r="D395" s="114">
        <v>57</v>
      </c>
      <c r="E395" s="115">
        <v>277.77876897011402</v>
      </c>
      <c r="F395" s="115">
        <v>348.22737575769145</v>
      </c>
    </row>
    <row r="396" spans="1:6" x14ac:dyDescent="0.3">
      <c r="A396" s="114">
        <v>3</v>
      </c>
      <c r="B396" s="114" t="s">
        <v>580</v>
      </c>
      <c r="C396" s="114" t="s">
        <v>602</v>
      </c>
      <c r="D396" s="114">
        <v>58</v>
      </c>
      <c r="E396" s="115">
        <v>142.38319722963774</v>
      </c>
      <c r="F396" s="115">
        <v>254.15814928362428</v>
      </c>
    </row>
    <row r="397" spans="1:6" x14ac:dyDescent="0.3">
      <c r="A397" s="114">
        <v>3</v>
      </c>
      <c r="B397" s="114" t="s">
        <v>580</v>
      </c>
      <c r="C397" s="114" t="s">
        <v>602</v>
      </c>
      <c r="D397" s="114">
        <v>59</v>
      </c>
      <c r="E397" s="115">
        <v>274.50037481128578</v>
      </c>
      <c r="F397" s="115">
        <v>313.18034059230325</v>
      </c>
    </row>
    <row r="398" spans="1:6" x14ac:dyDescent="0.3">
      <c r="A398" s="114">
        <v>3</v>
      </c>
      <c r="B398" s="114" t="s">
        <v>580</v>
      </c>
      <c r="C398" s="114" t="s">
        <v>602</v>
      </c>
      <c r="D398" s="114">
        <v>60</v>
      </c>
      <c r="E398" s="115">
        <v>270.3064866853087</v>
      </c>
      <c r="F398" s="115">
        <v>312.10382390091888</v>
      </c>
    </row>
    <row r="399" spans="1:6" x14ac:dyDescent="0.3">
      <c r="A399" s="114">
        <v>3</v>
      </c>
      <c r="B399" s="114" t="s">
        <v>580</v>
      </c>
      <c r="C399" s="114" t="s">
        <v>602</v>
      </c>
      <c r="D399" s="114">
        <v>61</v>
      </c>
      <c r="E399" s="115">
        <v>159.89411449025616</v>
      </c>
      <c r="F399" s="115">
        <v>202.05922655620216</v>
      </c>
    </row>
    <row r="400" spans="1:6" x14ac:dyDescent="0.3">
      <c r="A400" s="114">
        <v>3</v>
      </c>
      <c r="B400" s="114" t="s">
        <v>580</v>
      </c>
      <c r="C400" s="114" t="s">
        <v>602</v>
      </c>
      <c r="D400" s="114">
        <v>62</v>
      </c>
      <c r="E400" s="115">
        <v>173.59199126397115</v>
      </c>
      <c r="F400" s="115">
        <v>301.68866827030729</v>
      </c>
    </row>
    <row r="401" spans="1:6" x14ac:dyDescent="0.3">
      <c r="A401" s="114">
        <v>3</v>
      </c>
      <c r="B401" s="114" t="s">
        <v>580</v>
      </c>
      <c r="C401" s="114" t="s">
        <v>602</v>
      </c>
      <c r="D401" s="114">
        <v>63</v>
      </c>
      <c r="E401" s="115">
        <v>174.35471974132429</v>
      </c>
      <c r="F401" s="115">
        <v>224.53928642606806</v>
      </c>
    </row>
    <row r="402" spans="1:6" x14ac:dyDescent="0.3">
      <c r="A402" s="114">
        <v>3</v>
      </c>
      <c r="B402" s="114" t="s">
        <v>580</v>
      </c>
      <c r="C402" s="114" t="s">
        <v>602</v>
      </c>
      <c r="D402" s="114">
        <v>64</v>
      </c>
      <c r="E402" s="115">
        <v>146.74283058954487</v>
      </c>
      <c r="F402" s="115">
        <v>273.6539176937344</v>
      </c>
    </row>
    <row r="403" spans="1:6" x14ac:dyDescent="0.3">
      <c r="A403" s="114">
        <v>3</v>
      </c>
      <c r="B403" s="114" t="s">
        <v>580</v>
      </c>
      <c r="C403" s="114" t="s">
        <v>602</v>
      </c>
      <c r="D403" s="114">
        <v>65</v>
      </c>
      <c r="E403" s="115">
        <v>195.13414026930528</v>
      </c>
      <c r="F403" s="115">
        <v>246.24544674738206</v>
      </c>
    </row>
    <row r="404" spans="1:6" x14ac:dyDescent="0.3">
      <c r="A404" s="114">
        <v>3</v>
      </c>
      <c r="B404" s="114" t="s">
        <v>580</v>
      </c>
      <c r="C404" s="114" t="s">
        <v>602</v>
      </c>
      <c r="D404" s="114">
        <v>66</v>
      </c>
      <c r="E404" s="115">
        <v>96.297830096149767</v>
      </c>
      <c r="F404" s="115">
        <v>134.80012875053924</v>
      </c>
    </row>
    <row r="405" spans="1:6" x14ac:dyDescent="0.3">
      <c r="A405" s="114">
        <v>3</v>
      </c>
      <c r="B405" s="114" t="s">
        <v>580</v>
      </c>
      <c r="C405" s="114" t="s">
        <v>602</v>
      </c>
      <c r="D405" s="114">
        <v>67</v>
      </c>
      <c r="E405" s="115">
        <v>101.37205924490439</v>
      </c>
      <c r="F405" s="115">
        <v>166.32143720426905</v>
      </c>
    </row>
    <row r="406" spans="1:6" x14ac:dyDescent="0.3">
      <c r="A406" s="114">
        <v>3</v>
      </c>
      <c r="B406" s="114" t="s">
        <v>580</v>
      </c>
      <c r="C406" s="114" t="s">
        <v>602</v>
      </c>
      <c r="D406" s="114">
        <v>68</v>
      </c>
      <c r="E406" s="115">
        <v>133.18032159718081</v>
      </c>
      <c r="F406" s="115">
        <v>159.84864086292899</v>
      </c>
    </row>
    <row r="407" spans="1:6" x14ac:dyDescent="0.3">
      <c r="A407" s="114">
        <v>3</v>
      </c>
      <c r="B407" s="114" t="s">
        <v>580</v>
      </c>
      <c r="C407" s="114" t="s">
        <v>602</v>
      </c>
      <c r="D407" s="114">
        <v>69</v>
      </c>
      <c r="E407" s="115">
        <v>89.577421598921575</v>
      </c>
      <c r="F407" s="115">
        <v>204.74555190050762</v>
      </c>
    </row>
    <row r="408" spans="1:6" x14ac:dyDescent="0.3">
      <c r="A408" s="114">
        <v>3</v>
      </c>
      <c r="B408" s="114" t="s">
        <v>580</v>
      </c>
      <c r="C408" s="114" t="s">
        <v>602</v>
      </c>
      <c r="D408" s="114">
        <v>70</v>
      </c>
      <c r="E408" s="115">
        <v>69.810149377625535</v>
      </c>
      <c r="F408" s="115">
        <v>259.34480802085608</v>
      </c>
    </row>
    <row r="409" spans="1:6" x14ac:dyDescent="0.3">
      <c r="A409" s="114">
        <v>3</v>
      </c>
      <c r="B409" s="114" t="s">
        <v>580</v>
      </c>
      <c r="C409" s="114" t="s">
        <v>602</v>
      </c>
      <c r="D409" s="114">
        <v>71</v>
      </c>
      <c r="E409" s="115">
        <v>63.324423293471696</v>
      </c>
      <c r="F409" s="115">
        <v>156.67745693642604</v>
      </c>
    </row>
    <row r="410" spans="1:6" x14ac:dyDescent="0.3">
      <c r="A410" s="114">
        <v>3</v>
      </c>
      <c r="B410" s="114" t="s">
        <v>580</v>
      </c>
      <c r="C410" s="114" t="s">
        <v>602</v>
      </c>
      <c r="D410" s="114">
        <v>72</v>
      </c>
      <c r="E410" s="115">
        <v>86.027109252240422</v>
      </c>
      <c r="F410" s="115">
        <v>150.75597719022184</v>
      </c>
    </row>
    <row r="411" spans="1:6" x14ac:dyDescent="0.3">
      <c r="A411" s="114">
        <v>3</v>
      </c>
      <c r="B411" s="114" t="s">
        <v>580</v>
      </c>
      <c r="C411" s="114" t="s">
        <v>602</v>
      </c>
      <c r="D411" s="114">
        <v>73</v>
      </c>
      <c r="E411" s="115">
        <v>138.86358186931031</v>
      </c>
      <c r="F411" s="115">
        <v>178.44046227408677</v>
      </c>
    </row>
    <row r="412" spans="1:6" x14ac:dyDescent="0.3">
      <c r="A412" s="114">
        <v>3</v>
      </c>
      <c r="B412" s="114" t="s">
        <v>580</v>
      </c>
      <c r="C412" s="114" t="s">
        <v>602</v>
      </c>
      <c r="D412" s="114">
        <v>74</v>
      </c>
      <c r="E412" s="115">
        <v>119.13873782537269</v>
      </c>
      <c r="F412" s="115">
        <v>191.76052109869212</v>
      </c>
    </row>
    <row r="413" spans="1:6" x14ac:dyDescent="0.3">
      <c r="A413" s="114">
        <v>3</v>
      </c>
      <c r="B413" s="114" t="s">
        <v>580</v>
      </c>
      <c r="C413" s="114" t="s">
        <v>602</v>
      </c>
      <c r="D413" s="114">
        <v>75</v>
      </c>
      <c r="E413" s="115">
        <v>83.817906388802271</v>
      </c>
      <c r="F413" s="115">
        <v>147.93195062244405</v>
      </c>
    </row>
    <row r="414" spans="1:6" x14ac:dyDescent="0.3">
      <c r="A414" s="114">
        <v>3</v>
      </c>
      <c r="B414" s="114" t="s">
        <v>580</v>
      </c>
      <c r="C414" s="114" t="s">
        <v>602</v>
      </c>
      <c r="D414" s="114">
        <v>76</v>
      </c>
      <c r="E414" s="115">
        <v>88.499862048004132</v>
      </c>
      <c r="F414" s="115">
        <v>108.36795403819862</v>
      </c>
    </row>
    <row r="415" spans="1:6" x14ac:dyDescent="0.3">
      <c r="A415" s="114">
        <v>3</v>
      </c>
      <c r="B415" s="114" t="s">
        <v>580</v>
      </c>
      <c r="C415" s="114" t="s">
        <v>602</v>
      </c>
      <c r="D415" s="114">
        <v>77</v>
      </c>
      <c r="E415" s="115">
        <v>13.838476710235712</v>
      </c>
      <c r="F415" s="115">
        <v>107.64936376169524</v>
      </c>
    </row>
    <row r="416" spans="1:6" x14ac:dyDescent="0.3">
      <c r="A416" s="114">
        <v>3</v>
      </c>
      <c r="B416" s="114" t="s">
        <v>580</v>
      </c>
      <c r="C416" s="114" t="s">
        <v>602</v>
      </c>
      <c r="D416" s="114">
        <v>78</v>
      </c>
      <c r="E416" s="115">
        <v>40.776686343043458</v>
      </c>
      <c r="F416" s="115">
        <v>90.681670706235138</v>
      </c>
    </row>
    <row r="417" spans="1:6" x14ac:dyDescent="0.3">
      <c r="A417" s="114">
        <v>3</v>
      </c>
      <c r="B417" s="114" t="s">
        <v>580</v>
      </c>
      <c r="C417" s="114" t="s">
        <v>602</v>
      </c>
      <c r="D417" s="114">
        <v>79</v>
      </c>
      <c r="E417" s="115">
        <v>34.280794439398107</v>
      </c>
      <c r="F417" s="115">
        <v>82.884398138918897</v>
      </c>
    </row>
    <row r="418" spans="1:6" x14ac:dyDescent="0.3">
      <c r="A418" s="114">
        <v>3</v>
      </c>
      <c r="B418" s="114" t="s">
        <v>580</v>
      </c>
      <c r="C418" s="114" t="s">
        <v>602</v>
      </c>
      <c r="D418" s="114">
        <v>80</v>
      </c>
      <c r="E418" s="115">
        <v>46.224664830095833</v>
      </c>
      <c r="F418" s="115">
        <v>123.93729645860145</v>
      </c>
    </row>
    <row r="419" spans="1:6" x14ac:dyDescent="0.3">
      <c r="A419" s="114">
        <v>3</v>
      </c>
      <c r="B419" s="114" t="s">
        <v>580</v>
      </c>
      <c r="C419" s="114" t="s">
        <v>602</v>
      </c>
      <c r="D419" s="114">
        <v>81</v>
      </c>
      <c r="E419" s="115">
        <v>44.309669023763206</v>
      </c>
      <c r="F419" s="115">
        <v>56.61316948642871</v>
      </c>
    </row>
    <row r="420" spans="1:6" x14ac:dyDescent="0.3">
      <c r="A420" s="114">
        <v>3</v>
      </c>
      <c r="B420" s="114" t="s">
        <v>580</v>
      </c>
      <c r="C420" s="114" t="s">
        <v>602</v>
      </c>
      <c r="D420" s="114">
        <v>82</v>
      </c>
      <c r="E420" s="115">
        <v>3.3787318054950259</v>
      </c>
      <c r="F420" s="115">
        <v>63.495185207050099</v>
      </c>
    </row>
    <row r="421" spans="1:6" x14ac:dyDescent="0.3">
      <c r="A421" s="114">
        <v>3</v>
      </c>
      <c r="B421" s="114" t="s">
        <v>580</v>
      </c>
      <c r="C421" s="114" t="s">
        <v>602</v>
      </c>
      <c r="D421" s="114">
        <v>83</v>
      </c>
      <c r="E421" s="115">
        <v>22.182507408573962</v>
      </c>
      <c r="F421" s="115">
        <v>77.314505892988919</v>
      </c>
    </row>
    <row r="422" spans="1:6" x14ac:dyDescent="0.3">
      <c r="A422" s="114">
        <v>3</v>
      </c>
      <c r="B422" s="114" t="s">
        <v>580</v>
      </c>
      <c r="C422" s="114" t="s">
        <v>602</v>
      </c>
      <c r="D422" s="114">
        <v>84</v>
      </c>
      <c r="E422" s="115">
        <v>3.3787318054950259</v>
      </c>
      <c r="F422" s="115">
        <v>19.934807809539716</v>
      </c>
    </row>
    <row r="423" spans="1:6" x14ac:dyDescent="0.3">
      <c r="A423" s="114">
        <v>3</v>
      </c>
      <c r="B423" s="114" t="s">
        <v>580</v>
      </c>
      <c r="C423" s="114" t="s">
        <v>602</v>
      </c>
      <c r="D423" s="114">
        <v>85</v>
      </c>
      <c r="E423" s="115">
        <v>19.276345158951187</v>
      </c>
      <c r="F423" s="115">
        <v>55.900722421327472</v>
      </c>
    </row>
    <row r="424" spans="1:6" x14ac:dyDescent="0.3">
      <c r="A424" s="114">
        <v>3</v>
      </c>
      <c r="B424" s="114" t="s">
        <v>580</v>
      </c>
      <c r="C424" s="114" t="s">
        <v>602</v>
      </c>
      <c r="D424" s="114">
        <v>86</v>
      </c>
      <c r="E424" s="115">
        <v>35.773450614687292</v>
      </c>
      <c r="F424" s="115">
        <v>67.789613678629735</v>
      </c>
    </row>
    <row r="425" spans="1:6" x14ac:dyDescent="0.3">
      <c r="A425" s="114">
        <v>3</v>
      </c>
      <c r="B425" s="114" t="s">
        <v>580</v>
      </c>
      <c r="C425" s="114" t="s">
        <v>602</v>
      </c>
      <c r="D425" s="114">
        <v>87</v>
      </c>
      <c r="E425" s="115">
        <v>12.157317554545989</v>
      </c>
      <c r="F425" s="115">
        <v>12.94124468391092</v>
      </c>
    </row>
    <row r="426" spans="1:6" x14ac:dyDescent="0.3">
      <c r="A426" s="114">
        <v>3</v>
      </c>
      <c r="B426" s="114" t="s">
        <v>580</v>
      </c>
      <c r="C426" s="114" t="s">
        <v>602</v>
      </c>
      <c r="D426" s="114">
        <v>88</v>
      </c>
      <c r="E426" s="115">
        <v>1</v>
      </c>
      <c r="F426" s="115">
        <v>26.266118647997025</v>
      </c>
    </row>
    <row r="427" spans="1:6" x14ac:dyDescent="0.3">
      <c r="A427" s="114">
        <v>3</v>
      </c>
      <c r="B427" s="114" t="s">
        <v>580</v>
      </c>
      <c r="C427" s="114" t="s">
        <v>602</v>
      </c>
      <c r="D427" s="114">
        <v>89</v>
      </c>
      <c r="E427" s="115">
        <v>26.562316845450681</v>
      </c>
      <c r="F427" s="115">
        <v>16.551590942055832</v>
      </c>
    </row>
    <row r="428" spans="1:6" x14ac:dyDescent="0.3">
      <c r="A428" s="114">
        <v>3</v>
      </c>
      <c r="B428" s="114" t="s">
        <v>580</v>
      </c>
      <c r="C428" s="114" t="s">
        <v>602</v>
      </c>
      <c r="D428" s="114">
        <v>90</v>
      </c>
      <c r="E428" s="115">
        <v>6.7040433352992945</v>
      </c>
      <c r="F428" s="115">
        <v>13.18267607403736</v>
      </c>
    </row>
    <row r="429" spans="1:6" x14ac:dyDescent="0.3">
      <c r="A429" s="114">
        <v>3</v>
      </c>
      <c r="B429" s="114" t="s">
        <v>580</v>
      </c>
      <c r="C429" s="114" t="s">
        <v>602</v>
      </c>
      <c r="D429" s="114">
        <v>91</v>
      </c>
      <c r="E429" s="115">
        <v>0</v>
      </c>
      <c r="F429" s="115">
        <v>21.815187903311205</v>
      </c>
    </row>
    <row r="430" spans="1:6" x14ac:dyDescent="0.3">
      <c r="A430" s="114">
        <v>3</v>
      </c>
      <c r="B430" s="114" t="s">
        <v>580</v>
      </c>
      <c r="C430" s="114" t="s">
        <v>602</v>
      </c>
      <c r="D430" s="114">
        <v>95</v>
      </c>
      <c r="E430" s="115">
        <v>0</v>
      </c>
      <c r="F430" s="115">
        <v>22.91037835322</v>
      </c>
    </row>
    <row r="431" spans="1:6" x14ac:dyDescent="0.3">
      <c r="A431" s="114">
        <v>3</v>
      </c>
      <c r="B431" s="114" t="s">
        <v>580</v>
      </c>
      <c r="C431" s="114" t="s">
        <v>602</v>
      </c>
      <c r="D431" s="114">
        <v>96</v>
      </c>
      <c r="E431" s="115">
        <v>0</v>
      </c>
      <c r="F431" s="115">
        <v>17.234260991661859</v>
      </c>
    </row>
    <row r="432" spans="1:6" x14ac:dyDescent="0.3">
      <c r="A432" s="114">
        <v>3</v>
      </c>
      <c r="B432" s="114" t="s">
        <v>580</v>
      </c>
      <c r="C432" s="114" t="s">
        <v>602</v>
      </c>
      <c r="D432" s="114">
        <v>100</v>
      </c>
      <c r="E432" s="115">
        <v>0</v>
      </c>
      <c r="F432" s="115">
        <v>7.8351288418837495</v>
      </c>
    </row>
    <row r="433" spans="1:6" x14ac:dyDescent="0.3">
      <c r="A433" s="114">
        <v>3</v>
      </c>
      <c r="B433" s="114" t="s">
        <v>580</v>
      </c>
      <c r="C433" s="114" t="s">
        <v>603</v>
      </c>
      <c r="D433" s="114">
        <v>10</v>
      </c>
      <c r="E433" s="115">
        <v>563.52669351492341</v>
      </c>
      <c r="F433" s="115">
        <v>56.240687761162</v>
      </c>
    </row>
    <row r="434" spans="1:6" x14ac:dyDescent="0.3">
      <c r="A434" s="114">
        <v>3</v>
      </c>
      <c r="B434" s="114" t="s">
        <v>580</v>
      </c>
      <c r="C434" s="114" t="s">
        <v>603</v>
      </c>
      <c r="D434" s="114">
        <v>11</v>
      </c>
      <c r="E434" s="115">
        <v>508.95378463483615</v>
      </c>
      <c r="F434" s="115">
        <v>63.619781013760608</v>
      </c>
    </row>
    <row r="435" spans="1:6" x14ac:dyDescent="0.3">
      <c r="A435" s="114">
        <v>3</v>
      </c>
      <c r="B435" s="114" t="s">
        <v>580</v>
      </c>
      <c r="C435" s="114" t="s">
        <v>603</v>
      </c>
      <c r="D435" s="114">
        <v>12</v>
      </c>
      <c r="E435" s="115">
        <v>520.69062659762903</v>
      </c>
      <c r="F435" s="115">
        <v>57.868576614483992</v>
      </c>
    </row>
    <row r="436" spans="1:6" x14ac:dyDescent="0.3">
      <c r="A436" s="114">
        <v>3</v>
      </c>
      <c r="B436" s="114" t="s">
        <v>580</v>
      </c>
      <c r="C436" s="114" t="s">
        <v>603</v>
      </c>
      <c r="D436" s="114">
        <v>13</v>
      </c>
      <c r="E436" s="115">
        <v>504.748048657281</v>
      </c>
      <c r="F436" s="115">
        <v>65.808843880473844</v>
      </c>
    </row>
    <row r="437" spans="1:6" x14ac:dyDescent="0.3">
      <c r="A437" s="114">
        <v>3</v>
      </c>
      <c r="B437" s="114" t="s">
        <v>580</v>
      </c>
      <c r="C437" s="114" t="s">
        <v>603</v>
      </c>
      <c r="D437" s="114">
        <v>14</v>
      </c>
      <c r="E437" s="115">
        <v>471.35568648345264</v>
      </c>
      <c r="F437" s="115">
        <v>66.415102619887946</v>
      </c>
    </row>
    <row r="438" spans="1:6" x14ac:dyDescent="0.3">
      <c r="A438" s="114">
        <v>3</v>
      </c>
      <c r="B438" s="114" t="s">
        <v>580</v>
      </c>
      <c r="C438" s="114" t="s">
        <v>603</v>
      </c>
      <c r="D438" s="114">
        <v>15</v>
      </c>
      <c r="E438" s="115">
        <v>429.19778905668085</v>
      </c>
      <c r="F438" s="115">
        <v>93.913901247890252</v>
      </c>
    </row>
    <row r="439" spans="1:6" x14ac:dyDescent="0.3">
      <c r="A439" s="114">
        <v>3</v>
      </c>
      <c r="B439" s="114" t="s">
        <v>580</v>
      </c>
      <c r="C439" s="114" t="s">
        <v>603</v>
      </c>
      <c r="D439" s="114">
        <v>16</v>
      </c>
      <c r="E439" s="115">
        <v>615.86056428796348</v>
      </c>
      <c r="F439" s="115">
        <v>170.15780930581099</v>
      </c>
    </row>
    <row r="440" spans="1:6" x14ac:dyDescent="0.3">
      <c r="A440" s="114">
        <v>3</v>
      </c>
      <c r="B440" s="114" t="s">
        <v>580</v>
      </c>
      <c r="C440" s="114" t="s">
        <v>603</v>
      </c>
      <c r="D440" s="114">
        <v>17</v>
      </c>
      <c r="E440" s="115">
        <v>475.32442906551023</v>
      </c>
      <c r="F440" s="115">
        <v>263.21782539504545</v>
      </c>
    </row>
    <row r="441" spans="1:6" x14ac:dyDescent="0.3">
      <c r="A441" s="114">
        <v>3</v>
      </c>
      <c r="B441" s="114" t="s">
        <v>580</v>
      </c>
      <c r="C441" s="114" t="s">
        <v>603</v>
      </c>
      <c r="D441" s="114">
        <v>18</v>
      </c>
      <c r="E441" s="115">
        <v>305.02674965053683</v>
      </c>
      <c r="F441" s="115">
        <v>217.15292923408273</v>
      </c>
    </row>
    <row r="442" spans="1:6" x14ac:dyDescent="0.3">
      <c r="A442" s="114">
        <v>3</v>
      </c>
      <c r="B442" s="114" t="s">
        <v>580</v>
      </c>
      <c r="C442" s="114" t="s">
        <v>603</v>
      </c>
      <c r="D442" s="114">
        <v>19</v>
      </c>
      <c r="E442" s="115">
        <v>283.00825448322314</v>
      </c>
      <c r="F442" s="115">
        <v>363.58494257657446</v>
      </c>
    </row>
    <row r="443" spans="1:6" x14ac:dyDescent="0.3">
      <c r="A443" s="114">
        <v>3</v>
      </c>
      <c r="B443" s="114" t="s">
        <v>580</v>
      </c>
      <c r="C443" s="114" t="s">
        <v>603</v>
      </c>
      <c r="D443" s="114">
        <v>20</v>
      </c>
      <c r="E443" s="115">
        <v>319.84209903353394</v>
      </c>
      <c r="F443" s="115">
        <v>374.87774671556213</v>
      </c>
    </row>
    <row r="444" spans="1:6" x14ac:dyDescent="0.3">
      <c r="A444" s="114">
        <v>3</v>
      </c>
      <c r="B444" s="114" t="s">
        <v>580</v>
      </c>
      <c r="C444" s="114" t="s">
        <v>603</v>
      </c>
      <c r="D444" s="114">
        <v>21</v>
      </c>
      <c r="E444" s="115">
        <v>381.35939745660255</v>
      </c>
      <c r="F444" s="115">
        <v>465.07629379489487</v>
      </c>
    </row>
    <row r="445" spans="1:6" x14ac:dyDescent="0.3">
      <c r="A445" s="114">
        <v>3</v>
      </c>
      <c r="B445" s="114" t="s">
        <v>580</v>
      </c>
      <c r="C445" s="114" t="s">
        <v>603</v>
      </c>
      <c r="D445" s="114">
        <v>22</v>
      </c>
      <c r="E445" s="115">
        <v>483.2457352798337</v>
      </c>
      <c r="F445" s="115">
        <v>420.98592062335536</v>
      </c>
    </row>
    <row r="446" spans="1:6" x14ac:dyDescent="0.3">
      <c r="A446" s="114">
        <v>3</v>
      </c>
      <c r="B446" s="114" t="s">
        <v>580</v>
      </c>
      <c r="C446" s="114" t="s">
        <v>603</v>
      </c>
      <c r="D446" s="114">
        <v>23</v>
      </c>
      <c r="E446" s="115">
        <v>423.45171475261174</v>
      </c>
      <c r="F446" s="115">
        <v>320.47534147705568</v>
      </c>
    </row>
    <row r="447" spans="1:6" x14ac:dyDescent="0.3">
      <c r="A447" s="114">
        <v>3</v>
      </c>
      <c r="B447" s="114" t="s">
        <v>580</v>
      </c>
      <c r="C447" s="114" t="s">
        <v>603</v>
      </c>
      <c r="D447" s="114">
        <v>24</v>
      </c>
      <c r="E447" s="115">
        <v>448.83351020471059</v>
      </c>
      <c r="F447" s="115">
        <v>502.10427869920284</v>
      </c>
    </row>
    <row r="448" spans="1:6" x14ac:dyDescent="0.3">
      <c r="A448" s="114">
        <v>3</v>
      </c>
      <c r="B448" s="114" t="s">
        <v>580</v>
      </c>
      <c r="C448" s="114" t="s">
        <v>603</v>
      </c>
      <c r="D448" s="114">
        <v>25</v>
      </c>
      <c r="E448" s="115">
        <v>361.72125037880818</v>
      </c>
      <c r="F448" s="115">
        <v>394.57383867705317</v>
      </c>
    </row>
    <row r="449" spans="1:6" x14ac:dyDescent="0.3">
      <c r="A449" s="114">
        <v>3</v>
      </c>
      <c r="B449" s="114" t="s">
        <v>580</v>
      </c>
      <c r="C449" s="114" t="s">
        <v>603</v>
      </c>
      <c r="D449" s="114">
        <v>26</v>
      </c>
      <c r="E449" s="115">
        <v>368.25798039148901</v>
      </c>
      <c r="F449" s="115">
        <v>408.42201657087531</v>
      </c>
    </row>
    <row r="450" spans="1:6" x14ac:dyDescent="0.3">
      <c r="A450" s="114">
        <v>3</v>
      </c>
      <c r="B450" s="114" t="s">
        <v>580</v>
      </c>
      <c r="C450" s="114" t="s">
        <v>603</v>
      </c>
      <c r="D450" s="114">
        <v>27</v>
      </c>
      <c r="E450" s="115">
        <v>473.0670933399698</v>
      </c>
      <c r="F450" s="115">
        <v>364.67426674162419</v>
      </c>
    </row>
    <row r="451" spans="1:6" x14ac:dyDescent="0.3">
      <c r="A451" s="114">
        <v>3</v>
      </c>
      <c r="B451" s="114" t="s">
        <v>580</v>
      </c>
      <c r="C451" s="114" t="s">
        <v>603</v>
      </c>
      <c r="D451" s="114">
        <v>28</v>
      </c>
      <c r="E451" s="115">
        <v>416.26557301184903</v>
      </c>
      <c r="F451" s="115">
        <v>425.86769300766184</v>
      </c>
    </row>
    <row r="452" spans="1:6" x14ac:dyDescent="0.3">
      <c r="A452" s="114">
        <v>3</v>
      </c>
      <c r="B452" s="114" t="s">
        <v>580</v>
      </c>
      <c r="C452" s="114" t="s">
        <v>603</v>
      </c>
      <c r="D452" s="114">
        <v>29</v>
      </c>
      <c r="E452" s="115">
        <v>212.63717294593837</v>
      </c>
      <c r="F452" s="115">
        <v>418.79797905604624</v>
      </c>
    </row>
    <row r="453" spans="1:6" x14ac:dyDescent="0.3">
      <c r="A453" s="114">
        <v>3</v>
      </c>
      <c r="B453" s="114" t="s">
        <v>580</v>
      </c>
      <c r="C453" s="114" t="s">
        <v>603</v>
      </c>
      <c r="D453" s="114">
        <v>30</v>
      </c>
      <c r="E453" s="115">
        <v>394.31759612123096</v>
      </c>
      <c r="F453" s="115">
        <v>337.20305287649478</v>
      </c>
    </row>
    <row r="454" spans="1:6" x14ac:dyDescent="0.3">
      <c r="A454" s="114">
        <v>3</v>
      </c>
      <c r="B454" s="114" t="s">
        <v>580</v>
      </c>
      <c r="C454" s="114" t="s">
        <v>603</v>
      </c>
      <c r="D454" s="114">
        <v>31</v>
      </c>
      <c r="E454" s="115">
        <v>313.99877982656221</v>
      </c>
      <c r="F454" s="115">
        <v>286.33853728520455</v>
      </c>
    </row>
    <row r="455" spans="1:6" x14ac:dyDescent="0.3">
      <c r="A455" s="114">
        <v>3</v>
      </c>
      <c r="B455" s="114" t="s">
        <v>580</v>
      </c>
      <c r="C455" s="114" t="s">
        <v>603</v>
      </c>
      <c r="D455" s="114">
        <v>32</v>
      </c>
      <c r="E455" s="115">
        <v>356.92830048848845</v>
      </c>
      <c r="F455" s="115">
        <v>457.44795634364397</v>
      </c>
    </row>
    <row r="456" spans="1:6" x14ac:dyDescent="0.3">
      <c r="A456" s="114">
        <v>3</v>
      </c>
      <c r="B456" s="114" t="s">
        <v>580</v>
      </c>
      <c r="C456" s="114" t="s">
        <v>603</v>
      </c>
      <c r="D456" s="114">
        <v>33</v>
      </c>
      <c r="E456" s="115">
        <v>332.2626955103197</v>
      </c>
      <c r="F456" s="115">
        <v>352.11037057738361</v>
      </c>
    </row>
    <row r="457" spans="1:6" x14ac:dyDescent="0.3">
      <c r="A457" s="114">
        <v>3</v>
      </c>
      <c r="B457" s="114" t="s">
        <v>580</v>
      </c>
      <c r="C457" s="114" t="s">
        <v>603</v>
      </c>
      <c r="D457" s="114">
        <v>34</v>
      </c>
      <c r="E457" s="115">
        <v>255.46361418146134</v>
      </c>
      <c r="F457" s="115">
        <v>356.76756388039536</v>
      </c>
    </row>
    <row r="458" spans="1:6" x14ac:dyDescent="0.3">
      <c r="A458" s="114">
        <v>3</v>
      </c>
      <c r="B458" s="114" t="s">
        <v>580</v>
      </c>
      <c r="C458" s="114" t="s">
        <v>603</v>
      </c>
      <c r="D458" s="114">
        <v>35</v>
      </c>
      <c r="E458" s="115">
        <v>301.66156060337005</v>
      </c>
      <c r="F458" s="115">
        <v>492.36139461556724</v>
      </c>
    </row>
    <row r="459" spans="1:6" x14ac:dyDescent="0.3">
      <c r="A459" s="114">
        <v>3</v>
      </c>
      <c r="B459" s="114" t="s">
        <v>580</v>
      </c>
      <c r="C459" s="114" t="s">
        <v>603</v>
      </c>
      <c r="D459" s="114">
        <v>36</v>
      </c>
      <c r="E459" s="115">
        <v>361.80442313203974</v>
      </c>
      <c r="F459" s="115">
        <v>297.0036023179868</v>
      </c>
    </row>
    <row r="460" spans="1:6" x14ac:dyDescent="0.3">
      <c r="A460" s="114">
        <v>3</v>
      </c>
      <c r="B460" s="114" t="s">
        <v>580</v>
      </c>
      <c r="C460" s="114" t="s">
        <v>603</v>
      </c>
      <c r="D460" s="114">
        <v>37</v>
      </c>
      <c r="E460" s="115">
        <v>332.96641120329235</v>
      </c>
      <c r="F460" s="115">
        <v>398.52262269846346</v>
      </c>
    </row>
    <row r="461" spans="1:6" x14ac:dyDescent="0.3">
      <c r="A461" s="114">
        <v>3</v>
      </c>
      <c r="B461" s="114" t="s">
        <v>580</v>
      </c>
      <c r="C461" s="114" t="s">
        <v>603</v>
      </c>
      <c r="D461" s="114">
        <v>38</v>
      </c>
      <c r="E461" s="115">
        <v>283.82501949804492</v>
      </c>
      <c r="F461" s="115">
        <v>370.20512993890674</v>
      </c>
    </row>
    <row r="462" spans="1:6" x14ac:dyDescent="0.3">
      <c r="A462" s="114">
        <v>3</v>
      </c>
      <c r="B462" s="114" t="s">
        <v>580</v>
      </c>
      <c r="C462" s="114" t="s">
        <v>603</v>
      </c>
      <c r="D462" s="114">
        <v>39</v>
      </c>
      <c r="E462" s="115">
        <v>404.63232740722327</v>
      </c>
      <c r="F462" s="115">
        <v>268.67913918558332</v>
      </c>
    </row>
    <row r="463" spans="1:6" x14ac:dyDescent="0.3">
      <c r="A463" s="114">
        <v>3</v>
      </c>
      <c r="B463" s="114" t="s">
        <v>580</v>
      </c>
      <c r="C463" s="114" t="s">
        <v>603</v>
      </c>
      <c r="D463" s="114">
        <v>40</v>
      </c>
      <c r="E463" s="115">
        <v>260.52220460971432</v>
      </c>
      <c r="F463" s="115">
        <v>512.25659757708638</v>
      </c>
    </row>
    <row r="464" spans="1:6" x14ac:dyDescent="0.3">
      <c r="A464" s="114">
        <v>3</v>
      </c>
      <c r="B464" s="114" t="s">
        <v>580</v>
      </c>
      <c r="C464" s="114" t="s">
        <v>603</v>
      </c>
      <c r="D464" s="114">
        <v>41</v>
      </c>
      <c r="E464" s="115">
        <v>217.20496452242787</v>
      </c>
      <c r="F464" s="115">
        <v>365.31627722101581</v>
      </c>
    </row>
    <row r="465" spans="1:6" x14ac:dyDescent="0.3">
      <c r="A465" s="114">
        <v>3</v>
      </c>
      <c r="B465" s="114" t="s">
        <v>580</v>
      </c>
      <c r="C465" s="114" t="s">
        <v>603</v>
      </c>
      <c r="D465" s="114">
        <v>42</v>
      </c>
      <c r="E465" s="115">
        <v>300.93807018140183</v>
      </c>
      <c r="F465" s="115">
        <v>286.70393608114125</v>
      </c>
    </row>
    <row r="466" spans="1:6" x14ac:dyDescent="0.3">
      <c r="A466" s="114">
        <v>3</v>
      </c>
      <c r="B466" s="114" t="s">
        <v>580</v>
      </c>
      <c r="C466" s="114" t="s">
        <v>603</v>
      </c>
      <c r="D466" s="114">
        <v>43</v>
      </c>
      <c r="E466" s="115">
        <v>183.41132048605664</v>
      </c>
      <c r="F466" s="115">
        <v>249.79655988682694</v>
      </c>
    </row>
    <row r="467" spans="1:6" x14ac:dyDescent="0.3">
      <c r="A467" s="114">
        <v>3</v>
      </c>
      <c r="B467" s="114" t="s">
        <v>580</v>
      </c>
      <c r="C467" s="114" t="s">
        <v>603</v>
      </c>
      <c r="D467" s="114">
        <v>44</v>
      </c>
      <c r="E467" s="115">
        <v>156.42837918285852</v>
      </c>
      <c r="F467" s="115">
        <v>332.44066330430843</v>
      </c>
    </row>
    <row r="468" spans="1:6" x14ac:dyDescent="0.3">
      <c r="A468" s="114">
        <v>3</v>
      </c>
      <c r="B468" s="114" t="s">
        <v>580</v>
      </c>
      <c r="C468" s="114" t="s">
        <v>603</v>
      </c>
      <c r="D468" s="114">
        <v>45</v>
      </c>
      <c r="E468" s="115">
        <v>229.3884683041301</v>
      </c>
      <c r="F468" s="115">
        <v>386.50568136343429</v>
      </c>
    </row>
    <row r="469" spans="1:6" x14ac:dyDescent="0.3">
      <c r="A469" s="114">
        <v>3</v>
      </c>
      <c r="B469" s="114" t="s">
        <v>580</v>
      </c>
      <c r="C469" s="114" t="s">
        <v>603</v>
      </c>
      <c r="D469" s="114">
        <v>46</v>
      </c>
      <c r="E469" s="115">
        <v>227.81309599293681</v>
      </c>
      <c r="F469" s="115">
        <v>294.02965827822663</v>
      </c>
    </row>
    <row r="470" spans="1:6" x14ac:dyDescent="0.3">
      <c r="A470" s="114">
        <v>3</v>
      </c>
      <c r="B470" s="114" t="s">
        <v>580</v>
      </c>
      <c r="C470" s="114" t="s">
        <v>603</v>
      </c>
      <c r="D470" s="114">
        <v>47</v>
      </c>
      <c r="E470" s="115">
        <v>203.41123053279711</v>
      </c>
      <c r="F470" s="115">
        <v>302.07265720183113</v>
      </c>
    </row>
    <row r="471" spans="1:6" x14ac:dyDescent="0.3">
      <c r="A471" s="114">
        <v>3</v>
      </c>
      <c r="B471" s="114" t="s">
        <v>580</v>
      </c>
      <c r="C471" s="114" t="s">
        <v>603</v>
      </c>
      <c r="D471" s="114">
        <v>48</v>
      </c>
      <c r="E471" s="115">
        <v>241.18101087990379</v>
      </c>
      <c r="F471" s="115">
        <v>490.70571273685272</v>
      </c>
    </row>
    <row r="472" spans="1:6" x14ac:dyDescent="0.3">
      <c r="A472" s="114">
        <v>3</v>
      </c>
      <c r="B472" s="114" t="s">
        <v>580</v>
      </c>
      <c r="C472" s="114" t="s">
        <v>603</v>
      </c>
      <c r="D472" s="114">
        <v>49</v>
      </c>
      <c r="E472" s="115">
        <v>281.24847067947621</v>
      </c>
      <c r="F472" s="115">
        <v>267.03754204573647</v>
      </c>
    </row>
    <row r="473" spans="1:6" x14ac:dyDescent="0.3">
      <c r="A473" s="114">
        <v>3</v>
      </c>
      <c r="B473" s="114" t="s">
        <v>580</v>
      </c>
      <c r="C473" s="114" t="s">
        <v>603</v>
      </c>
      <c r="D473" s="114">
        <v>50</v>
      </c>
      <c r="E473" s="115">
        <v>212.79894216766206</v>
      </c>
      <c r="F473" s="115">
        <v>427.38296643632702</v>
      </c>
    </row>
    <row r="474" spans="1:6" x14ac:dyDescent="0.3">
      <c r="A474" s="114">
        <v>3</v>
      </c>
      <c r="B474" s="114" t="s">
        <v>580</v>
      </c>
      <c r="C474" s="114" t="s">
        <v>603</v>
      </c>
      <c r="D474" s="114">
        <v>51</v>
      </c>
      <c r="E474" s="115">
        <v>285.18666508068799</v>
      </c>
      <c r="F474" s="115">
        <v>261.34420277694869</v>
      </c>
    </row>
    <row r="475" spans="1:6" x14ac:dyDescent="0.3">
      <c r="A475" s="114">
        <v>3</v>
      </c>
      <c r="B475" s="114" t="s">
        <v>580</v>
      </c>
      <c r="C475" s="114" t="s">
        <v>603</v>
      </c>
      <c r="D475" s="114">
        <v>52</v>
      </c>
      <c r="E475" s="115">
        <v>269.60289935707175</v>
      </c>
      <c r="F475" s="115">
        <v>428.99666786073459</v>
      </c>
    </row>
    <row r="476" spans="1:6" x14ac:dyDescent="0.3">
      <c r="A476" s="114">
        <v>3</v>
      </c>
      <c r="B476" s="114" t="s">
        <v>580</v>
      </c>
      <c r="C476" s="114" t="s">
        <v>603</v>
      </c>
      <c r="D476" s="114">
        <v>53</v>
      </c>
      <c r="E476" s="115">
        <v>210.9949113625247</v>
      </c>
      <c r="F476" s="115">
        <v>345.53791145587286</v>
      </c>
    </row>
    <row r="477" spans="1:6" x14ac:dyDescent="0.3">
      <c r="A477" s="114">
        <v>3</v>
      </c>
      <c r="B477" s="114" t="s">
        <v>580</v>
      </c>
      <c r="C477" s="114" t="s">
        <v>603</v>
      </c>
      <c r="D477" s="114">
        <v>54</v>
      </c>
      <c r="E477" s="115">
        <v>216.00403212887701</v>
      </c>
      <c r="F477" s="115">
        <v>446.6731077521776</v>
      </c>
    </row>
    <row r="478" spans="1:6" x14ac:dyDescent="0.3">
      <c r="A478" s="114">
        <v>3</v>
      </c>
      <c r="B478" s="114" t="s">
        <v>580</v>
      </c>
      <c r="C478" s="114" t="s">
        <v>603</v>
      </c>
      <c r="D478" s="114">
        <v>55</v>
      </c>
      <c r="E478" s="115">
        <v>240.64787281085515</v>
      </c>
      <c r="F478" s="115">
        <v>361.16539560139233</v>
      </c>
    </row>
    <row r="479" spans="1:6" x14ac:dyDescent="0.3">
      <c r="A479" s="114">
        <v>3</v>
      </c>
      <c r="B479" s="114" t="s">
        <v>580</v>
      </c>
      <c r="C479" s="114" t="s">
        <v>603</v>
      </c>
      <c r="D479" s="114">
        <v>56</v>
      </c>
      <c r="E479" s="115">
        <v>228.87120074977452</v>
      </c>
      <c r="F479" s="115">
        <v>406.85089427635126</v>
      </c>
    </row>
    <row r="480" spans="1:6" x14ac:dyDescent="0.3">
      <c r="A480" s="114">
        <v>3</v>
      </c>
      <c r="B480" s="114" t="s">
        <v>580</v>
      </c>
      <c r="C480" s="114" t="s">
        <v>603</v>
      </c>
      <c r="D480" s="114">
        <v>57</v>
      </c>
      <c r="E480" s="115">
        <v>152.38845531693795</v>
      </c>
      <c r="F480" s="115">
        <v>376.81031745518578</v>
      </c>
    </row>
    <row r="481" spans="1:6" x14ac:dyDescent="0.3">
      <c r="A481" s="114">
        <v>3</v>
      </c>
      <c r="B481" s="114" t="s">
        <v>580</v>
      </c>
      <c r="C481" s="114" t="s">
        <v>603</v>
      </c>
      <c r="D481" s="114">
        <v>58</v>
      </c>
      <c r="E481" s="115">
        <v>272.3250313434595</v>
      </c>
      <c r="F481" s="115">
        <v>364.97327554311647</v>
      </c>
    </row>
    <row r="482" spans="1:6" x14ac:dyDescent="0.3">
      <c r="A482" s="114">
        <v>3</v>
      </c>
      <c r="B482" s="114" t="s">
        <v>580</v>
      </c>
      <c r="C482" s="114" t="s">
        <v>603</v>
      </c>
      <c r="D482" s="114">
        <v>59</v>
      </c>
      <c r="E482" s="115">
        <v>246.71926893332946</v>
      </c>
      <c r="F482" s="115">
        <v>394.50360472790595</v>
      </c>
    </row>
    <row r="483" spans="1:6" x14ac:dyDescent="0.3">
      <c r="A483" s="114">
        <v>3</v>
      </c>
      <c r="B483" s="114" t="s">
        <v>580</v>
      </c>
      <c r="C483" s="114" t="s">
        <v>603</v>
      </c>
      <c r="D483" s="114">
        <v>60</v>
      </c>
      <c r="E483" s="115">
        <v>258.48003748409923</v>
      </c>
      <c r="F483" s="115">
        <v>311.38294381569671</v>
      </c>
    </row>
    <row r="484" spans="1:6" x14ac:dyDescent="0.3">
      <c r="A484" s="114">
        <v>3</v>
      </c>
      <c r="B484" s="114" t="s">
        <v>580</v>
      </c>
      <c r="C484" s="114" t="s">
        <v>603</v>
      </c>
      <c r="D484" s="114">
        <v>61</v>
      </c>
      <c r="E484" s="115">
        <v>169.34548169632129</v>
      </c>
      <c r="F484" s="115">
        <v>220.93944539235954</v>
      </c>
    </row>
    <row r="485" spans="1:6" x14ac:dyDescent="0.3">
      <c r="A485" s="114">
        <v>3</v>
      </c>
      <c r="B485" s="114" t="s">
        <v>580</v>
      </c>
      <c r="C485" s="114" t="s">
        <v>603</v>
      </c>
      <c r="D485" s="114">
        <v>62</v>
      </c>
      <c r="E485" s="115">
        <v>139.47999164175545</v>
      </c>
      <c r="F485" s="115">
        <v>279.68635658151163</v>
      </c>
    </row>
    <row r="486" spans="1:6" x14ac:dyDescent="0.3">
      <c r="A486" s="114">
        <v>3</v>
      </c>
      <c r="B486" s="114" t="s">
        <v>580</v>
      </c>
      <c r="C486" s="114" t="s">
        <v>603</v>
      </c>
      <c r="D486" s="114">
        <v>63</v>
      </c>
      <c r="E486" s="115">
        <v>213.38360313039874</v>
      </c>
      <c r="F486" s="115">
        <v>114.59665798191118</v>
      </c>
    </row>
    <row r="487" spans="1:6" x14ac:dyDescent="0.3">
      <c r="A487" s="114">
        <v>3</v>
      </c>
      <c r="B487" s="114" t="s">
        <v>580</v>
      </c>
      <c r="C487" s="114" t="s">
        <v>603</v>
      </c>
      <c r="D487" s="114">
        <v>64</v>
      </c>
      <c r="E487" s="115">
        <v>182.59996128277382</v>
      </c>
      <c r="F487" s="115">
        <v>197.14364946835022</v>
      </c>
    </row>
    <row r="488" spans="1:6" x14ac:dyDescent="0.3">
      <c r="A488" s="114">
        <v>3</v>
      </c>
      <c r="B488" s="114" t="s">
        <v>580</v>
      </c>
      <c r="C488" s="114" t="s">
        <v>603</v>
      </c>
      <c r="D488" s="114">
        <v>65</v>
      </c>
      <c r="E488" s="115">
        <v>122.31083060044028</v>
      </c>
      <c r="F488" s="115">
        <v>307.16425711645388</v>
      </c>
    </row>
    <row r="489" spans="1:6" x14ac:dyDescent="0.3">
      <c r="A489" s="114">
        <v>3</v>
      </c>
      <c r="B489" s="114" t="s">
        <v>580</v>
      </c>
      <c r="C489" s="114" t="s">
        <v>603</v>
      </c>
      <c r="D489" s="114">
        <v>66</v>
      </c>
      <c r="E489" s="115">
        <v>117.06157907107567</v>
      </c>
      <c r="F489" s="115">
        <v>188.30391371875996</v>
      </c>
    </row>
    <row r="490" spans="1:6" x14ac:dyDescent="0.3">
      <c r="A490" s="114">
        <v>3</v>
      </c>
      <c r="B490" s="114" t="s">
        <v>580</v>
      </c>
      <c r="C490" s="114" t="s">
        <v>603</v>
      </c>
      <c r="D490" s="114">
        <v>67</v>
      </c>
      <c r="E490" s="115">
        <v>108.68779647320817</v>
      </c>
      <c r="F490" s="115">
        <v>180.83804475887521</v>
      </c>
    </row>
    <row r="491" spans="1:6" x14ac:dyDescent="0.3">
      <c r="A491" s="114">
        <v>3</v>
      </c>
      <c r="B491" s="114" t="s">
        <v>580</v>
      </c>
      <c r="C491" s="114" t="s">
        <v>603</v>
      </c>
      <c r="D491" s="114">
        <v>68</v>
      </c>
      <c r="E491" s="115">
        <v>139.60242081784992</v>
      </c>
      <c r="F491" s="115">
        <v>108.18382328017002</v>
      </c>
    </row>
    <row r="492" spans="1:6" x14ac:dyDescent="0.3">
      <c r="A492" s="114">
        <v>3</v>
      </c>
      <c r="B492" s="114" t="s">
        <v>580</v>
      </c>
      <c r="C492" s="114" t="s">
        <v>603</v>
      </c>
      <c r="D492" s="114">
        <v>69</v>
      </c>
      <c r="E492" s="115">
        <v>142.50803611247193</v>
      </c>
      <c r="F492" s="115">
        <v>208.7882126821921</v>
      </c>
    </row>
    <row r="493" spans="1:6" x14ac:dyDescent="0.3">
      <c r="A493" s="114">
        <v>3</v>
      </c>
      <c r="B493" s="114" t="s">
        <v>580</v>
      </c>
      <c r="C493" s="114" t="s">
        <v>603</v>
      </c>
      <c r="D493" s="114">
        <v>70</v>
      </c>
      <c r="E493" s="115">
        <v>91.98471905056283</v>
      </c>
      <c r="F493" s="115">
        <v>222.95323239838183</v>
      </c>
    </row>
    <row r="494" spans="1:6" x14ac:dyDescent="0.3">
      <c r="A494" s="114">
        <v>3</v>
      </c>
      <c r="B494" s="114" t="s">
        <v>580</v>
      </c>
      <c r="C494" s="114" t="s">
        <v>603</v>
      </c>
      <c r="D494" s="114">
        <v>71</v>
      </c>
      <c r="E494" s="115">
        <v>72.38495628990151</v>
      </c>
      <c r="F494" s="115">
        <v>101.20062602399695</v>
      </c>
    </row>
    <row r="495" spans="1:6" x14ac:dyDescent="0.3">
      <c r="A495" s="114">
        <v>3</v>
      </c>
      <c r="B495" s="114" t="s">
        <v>580</v>
      </c>
      <c r="C495" s="114" t="s">
        <v>603</v>
      </c>
      <c r="D495" s="114">
        <v>72</v>
      </c>
      <c r="E495" s="115">
        <v>42.000526966729524</v>
      </c>
      <c r="F495" s="115">
        <v>176.05828562507926</v>
      </c>
    </row>
    <row r="496" spans="1:6" x14ac:dyDescent="0.3">
      <c r="A496" s="114">
        <v>3</v>
      </c>
      <c r="B496" s="114" t="s">
        <v>580</v>
      </c>
      <c r="C496" s="114" t="s">
        <v>603</v>
      </c>
      <c r="D496" s="114">
        <v>73</v>
      </c>
      <c r="E496" s="115">
        <v>92.42238475047894</v>
      </c>
      <c r="F496" s="115">
        <v>212.1216933143437</v>
      </c>
    </row>
    <row r="497" spans="1:6" x14ac:dyDescent="0.3">
      <c r="A497" s="114">
        <v>3</v>
      </c>
      <c r="B497" s="114" t="s">
        <v>580</v>
      </c>
      <c r="C497" s="114" t="s">
        <v>603</v>
      </c>
      <c r="D497" s="114">
        <v>74</v>
      </c>
      <c r="E497" s="115">
        <v>78.977521229997109</v>
      </c>
      <c r="F497" s="115">
        <v>125.62156041765357</v>
      </c>
    </row>
    <row r="498" spans="1:6" x14ac:dyDescent="0.3">
      <c r="A498" s="114">
        <v>3</v>
      </c>
      <c r="B498" s="114" t="s">
        <v>580</v>
      </c>
      <c r="C498" s="114" t="s">
        <v>603</v>
      </c>
      <c r="D498" s="114">
        <v>75</v>
      </c>
      <c r="E498" s="115">
        <v>55.319275628621604</v>
      </c>
      <c r="F498" s="115">
        <v>238.03466464886858</v>
      </c>
    </row>
    <row r="499" spans="1:6" x14ac:dyDescent="0.3">
      <c r="A499" s="114">
        <v>3</v>
      </c>
      <c r="B499" s="114" t="s">
        <v>580</v>
      </c>
      <c r="C499" s="114" t="s">
        <v>603</v>
      </c>
      <c r="D499" s="114">
        <v>76</v>
      </c>
      <c r="E499" s="115">
        <v>77.614522778719788</v>
      </c>
      <c r="F499" s="115">
        <v>202.45607961944592</v>
      </c>
    </row>
    <row r="500" spans="1:6" x14ac:dyDescent="0.3">
      <c r="A500" s="114">
        <v>3</v>
      </c>
      <c r="B500" s="114" t="s">
        <v>580</v>
      </c>
      <c r="C500" s="114" t="s">
        <v>603</v>
      </c>
      <c r="D500" s="114">
        <v>77</v>
      </c>
      <c r="E500" s="115">
        <v>31.44835900661117</v>
      </c>
      <c r="F500" s="115">
        <v>105.90297741971344</v>
      </c>
    </row>
    <row r="501" spans="1:6" x14ac:dyDescent="0.3">
      <c r="A501" s="114">
        <v>3</v>
      </c>
      <c r="B501" s="114" t="s">
        <v>580</v>
      </c>
      <c r="C501" s="114" t="s">
        <v>603</v>
      </c>
      <c r="D501" s="114">
        <v>78</v>
      </c>
      <c r="E501" s="115">
        <v>27.544384277350339</v>
      </c>
      <c r="F501" s="115">
        <v>179.94522564449497</v>
      </c>
    </row>
    <row r="502" spans="1:6" x14ac:dyDescent="0.3">
      <c r="A502" s="114">
        <v>3</v>
      </c>
      <c r="B502" s="114" t="s">
        <v>580</v>
      </c>
      <c r="C502" s="114" t="s">
        <v>603</v>
      </c>
      <c r="D502" s="114">
        <v>79</v>
      </c>
      <c r="E502" s="115">
        <v>29.354466269831466</v>
      </c>
      <c r="F502" s="115">
        <v>74.213819468402193</v>
      </c>
    </row>
    <row r="503" spans="1:6" x14ac:dyDescent="0.3">
      <c r="A503" s="114">
        <v>3</v>
      </c>
      <c r="B503" s="114" t="s">
        <v>580</v>
      </c>
      <c r="C503" s="114" t="s">
        <v>603</v>
      </c>
      <c r="D503" s="114">
        <v>80</v>
      </c>
      <c r="E503" s="115">
        <v>21.650973605346593</v>
      </c>
      <c r="F503" s="115">
        <v>98.380869712254821</v>
      </c>
    </row>
    <row r="504" spans="1:6" x14ac:dyDescent="0.3">
      <c r="A504" s="114">
        <v>3</v>
      </c>
      <c r="B504" s="114" t="s">
        <v>580</v>
      </c>
      <c r="C504" s="114" t="s">
        <v>603</v>
      </c>
      <c r="D504" s="114">
        <v>81</v>
      </c>
      <c r="E504" s="115">
        <v>21.525418242047458</v>
      </c>
      <c r="F504" s="115">
        <v>96.293566277684874</v>
      </c>
    </row>
    <row r="505" spans="1:6" x14ac:dyDescent="0.3">
      <c r="A505" s="114">
        <v>3</v>
      </c>
      <c r="B505" s="114" t="s">
        <v>580</v>
      </c>
      <c r="C505" s="114" t="s">
        <v>603</v>
      </c>
      <c r="D505" s="114">
        <v>82</v>
      </c>
      <c r="E505" s="115">
        <v>23.085078165623727</v>
      </c>
      <c r="F505" s="115">
        <v>36.90800752602081</v>
      </c>
    </row>
    <row r="506" spans="1:6" x14ac:dyDescent="0.3">
      <c r="A506" s="114">
        <v>3</v>
      </c>
      <c r="B506" s="114" t="s">
        <v>580</v>
      </c>
      <c r="C506" s="114" t="s">
        <v>603</v>
      </c>
      <c r="D506" s="114">
        <v>83</v>
      </c>
      <c r="E506" s="115">
        <v>0</v>
      </c>
      <c r="F506" s="115">
        <v>92.585921649551878</v>
      </c>
    </row>
    <row r="507" spans="1:6" x14ac:dyDescent="0.3">
      <c r="A507" s="114">
        <v>3</v>
      </c>
      <c r="B507" s="114" t="s">
        <v>580</v>
      </c>
      <c r="C507" s="114" t="s">
        <v>603</v>
      </c>
      <c r="D507" s="114">
        <v>84</v>
      </c>
      <c r="E507" s="115">
        <v>30.089308028255108</v>
      </c>
      <c r="F507" s="115">
        <v>48.92660033753819</v>
      </c>
    </row>
    <row r="508" spans="1:6" x14ac:dyDescent="0.3">
      <c r="A508" s="114">
        <v>3</v>
      </c>
      <c r="B508" s="114" t="s">
        <v>580</v>
      </c>
      <c r="C508" s="114" t="s">
        <v>603</v>
      </c>
      <c r="D508" s="114">
        <v>85</v>
      </c>
      <c r="E508" s="115">
        <v>0</v>
      </c>
      <c r="F508" s="115">
        <v>45.93051651405132</v>
      </c>
    </row>
    <row r="509" spans="1:6" x14ac:dyDescent="0.3">
      <c r="A509" s="114">
        <v>3</v>
      </c>
      <c r="B509" s="114" t="s">
        <v>580</v>
      </c>
      <c r="C509" s="114" t="s">
        <v>603</v>
      </c>
      <c r="D509" s="114">
        <v>86</v>
      </c>
      <c r="E509" s="115">
        <v>12.94124468391092</v>
      </c>
      <c r="F509" s="115">
        <v>86.945755102147231</v>
      </c>
    </row>
    <row r="510" spans="1:6" x14ac:dyDescent="0.3">
      <c r="A510" s="114">
        <v>3</v>
      </c>
      <c r="B510" s="114" t="s">
        <v>580</v>
      </c>
      <c r="C510" s="114" t="s">
        <v>603</v>
      </c>
      <c r="D510" s="114">
        <v>87</v>
      </c>
      <c r="E510" s="115">
        <v>3.4523367365220392</v>
      </c>
      <c r="F510" s="115">
        <v>34.882986814404234</v>
      </c>
    </row>
    <row r="511" spans="1:6" x14ac:dyDescent="0.3">
      <c r="A511" s="114">
        <v>3</v>
      </c>
      <c r="B511" s="114" t="s">
        <v>580</v>
      </c>
      <c r="C511" s="114" t="s">
        <v>603</v>
      </c>
      <c r="D511" s="114">
        <v>88</v>
      </c>
      <c r="E511" s="115">
        <v>25.713301107313249</v>
      </c>
      <c r="F511" s="115">
        <v>46.771983099545409</v>
      </c>
    </row>
    <row r="512" spans="1:6" x14ac:dyDescent="0.3">
      <c r="A512" s="114">
        <v>3</v>
      </c>
      <c r="B512" s="114" t="s">
        <v>580</v>
      </c>
      <c r="C512" s="114" t="s">
        <v>603</v>
      </c>
      <c r="D512" s="114">
        <v>89</v>
      </c>
      <c r="E512" s="115">
        <v>6.8917706376335586</v>
      </c>
      <c r="F512" s="115">
        <v>48.083547381833029</v>
      </c>
    </row>
    <row r="513" spans="1:6" x14ac:dyDescent="0.3">
      <c r="A513" s="114">
        <v>3</v>
      </c>
      <c r="B513" s="114" t="s">
        <v>580</v>
      </c>
      <c r="C513" s="114" t="s">
        <v>603</v>
      </c>
      <c r="D513" s="114">
        <v>90</v>
      </c>
      <c r="E513" s="115">
        <v>0</v>
      </c>
      <c r="F513" s="115">
        <v>39.374082308198432</v>
      </c>
    </row>
    <row r="514" spans="1:6" x14ac:dyDescent="0.3">
      <c r="A514" s="114">
        <v>3</v>
      </c>
      <c r="B514" s="114" t="s">
        <v>580</v>
      </c>
      <c r="C514" s="114" t="s">
        <v>603</v>
      </c>
      <c r="D514" s="114">
        <v>91</v>
      </c>
      <c r="E514" s="115">
        <v>0</v>
      </c>
      <c r="F514" s="115">
        <v>9.8845980378261515</v>
      </c>
    </row>
    <row r="515" spans="1:6" x14ac:dyDescent="0.3">
      <c r="A515" s="114">
        <v>3</v>
      </c>
      <c r="B515" s="114" t="s">
        <v>580</v>
      </c>
      <c r="C515" s="114" t="s">
        <v>603</v>
      </c>
      <c r="D515" s="114">
        <v>92</v>
      </c>
      <c r="E515" s="115">
        <v>3.3787318054950259</v>
      </c>
      <c r="F515" s="115">
        <v>8.2069946211753777</v>
      </c>
    </row>
    <row r="516" spans="1:6" x14ac:dyDescent="0.3">
      <c r="A516" s="114">
        <v>3</v>
      </c>
      <c r="B516" s="114" t="s">
        <v>580</v>
      </c>
      <c r="C516" s="114" t="s">
        <v>603</v>
      </c>
      <c r="D516" s="114">
        <v>93</v>
      </c>
      <c r="E516" s="115">
        <v>0</v>
      </c>
      <c r="F516" s="115">
        <v>30.349025707872904</v>
      </c>
    </row>
    <row r="517" spans="1:6" x14ac:dyDescent="0.3">
      <c r="A517" s="114">
        <v>3</v>
      </c>
      <c r="B517" s="114" t="s">
        <v>580</v>
      </c>
      <c r="C517" s="114" t="s">
        <v>603</v>
      </c>
      <c r="D517" s="114">
        <v>94</v>
      </c>
      <c r="E517" s="115">
        <v>0</v>
      </c>
      <c r="F517" s="115">
        <v>10.723997237209883</v>
      </c>
    </row>
    <row r="518" spans="1:6" x14ac:dyDescent="0.3">
      <c r="A518" s="114">
        <v>3</v>
      </c>
      <c r="B518" s="114" t="s">
        <v>580</v>
      </c>
      <c r="C518" s="114" t="s">
        <v>603</v>
      </c>
      <c r="D518" s="114">
        <v>95</v>
      </c>
      <c r="E518" s="115">
        <v>0</v>
      </c>
      <c r="F518" s="115">
        <v>8.1324448438074217</v>
      </c>
    </row>
    <row r="519" spans="1:6" x14ac:dyDescent="0.3">
      <c r="A519" s="114">
        <v>3</v>
      </c>
      <c r="B519" s="114" t="s">
        <v>580</v>
      </c>
      <c r="C519" s="114" t="s">
        <v>603</v>
      </c>
      <c r="D519" s="114">
        <v>96</v>
      </c>
      <c r="E519" s="115">
        <v>0</v>
      </c>
      <c r="F519" s="115">
        <v>2.4176806471885861</v>
      </c>
    </row>
    <row r="520" spans="1:6" x14ac:dyDescent="0.3">
      <c r="A520" s="114">
        <v>3</v>
      </c>
      <c r="B520" s="114" t="s">
        <v>580</v>
      </c>
      <c r="C520" s="114" t="s">
        <v>603</v>
      </c>
      <c r="D520" s="114">
        <v>99</v>
      </c>
      <c r="E520" s="115">
        <v>0</v>
      </c>
      <c r="F520" s="115">
        <v>12.42693523368877</v>
      </c>
    </row>
    <row r="521" spans="1:6" x14ac:dyDescent="0.3">
      <c r="A521" s="114">
        <v>4</v>
      </c>
      <c r="B521" s="114" t="s">
        <v>581</v>
      </c>
      <c r="C521" s="114" t="s">
        <v>602</v>
      </c>
      <c r="D521" s="114">
        <v>10</v>
      </c>
      <c r="E521" s="115">
        <v>2536.896212550093</v>
      </c>
      <c r="F521" s="115">
        <v>945.7980222470602</v>
      </c>
    </row>
    <row r="522" spans="1:6" x14ac:dyDescent="0.3">
      <c r="A522" s="114">
        <v>4</v>
      </c>
      <c r="B522" s="114" t="s">
        <v>581</v>
      </c>
      <c r="C522" s="114" t="s">
        <v>602</v>
      </c>
      <c r="D522" s="114">
        <v>11</v>
      </c>
      <c r="E522" s="115">
        <v>1866.7793508678321</v>
      </c>
      <c r="F522" s="115">
        <v>782.23753644091653</v>
      </c>
    </row>
    <row r="523" spans="1:6" x14ac:dyDescent="0.3">
      <c r="A523" s="114">
        <v>4</v>
      </c>
      <c r="B523" s="114" t="s">
        <v>581</v>
      </c>
      <c r="C523" s="114" t="s">
        <v>602</v>
      </c>
      <c r="D523" s="114">
        <v>12</v>
      </c>
      <c r="E523" s="115">
        <v>1905.2245068402462</v>
      </c>
      <c r="F523" s="115">
        <v>548.5202622894675</v>
      </c>
    </row>
    <row r="524" spans="1:6" x14ac:dyDescent="0.3">
      <c r="A524" s="114">
        <v>4</v>
      </c>
      <c r="B524" s="114" t="s">
        <v>581</v>
      </c>
      <c r="C524" s="114" t="s">
        <v>602</v>
      </c>
      <c r="D524" s="114">
        <v>13</v>
      </c>
      <c r="E524" s="115">
        <v>2344.3945374595023</v>
      </c>
      <c r="F524" s="115">
        <v>586.04495002742635</v>
      </c>
    </row>
    <row r="525" spans="1:6" x14ac:dyDescent="0.3">
      <c r="A525" s="114">
        <v>4</v>
      </c>
      <c r="B525" s="114" t="s">
        <v>581</v>
      </c>
      <c r="C525" s="114" t="s">
        <v>602</v>
      </c>
      <c r="D525" s="114">
        <v>14</v>
      </c>
      <c r="E525" s="115">
        <v>2672.0573684967467</v>
      </c>
      <c r="F525" s="115">
        <v>553.4360156711241</v>
      </c>
    </row>
    <row r="526" spans="1:6" x14ac:dyDescent="0.3">
      <c r="A526" s="114">
        <v>4</v>
      </c>
      <c r="B526" s="114" t="s">
        <v>581</v>
      </c>
      <c r="C526" s="114" t="s">
        <v>602</v>
      </c>
      <c r="D526" s="114">
        <v>15</v>
      </c>
      <c r="E526" s="115">
        <v>2201.666879433029</v>
      </c>
      <c r="F526" s="115">
        <v>655.05903663773859</v>
      </c>
    </row>
    <row r="527" spans="1:6" x14ac:dyDescent="0.3">
      <c r="A527" s="114">
        <v>4</v>
      </c>
      <c r="B527" s="114" t="s">
        <v>581</v>
      </c>
      <c r="C527" s="114" t="s">
        <v>602</v>
      </c>
      <c r="D527" s="114">
        <v>16</v>
      </c>
      <c r="E527" s="115">
        <v>2397.497565344057</v>
      </c>
      <c r="F527" s="115">
        <v>749.03463175599643</v>
      </c>
    </row>
    <row r="528" spans="1:6" x14ac:dyDescent="0.3">
      <c r="A528" s="114">
        <v>4</v>
      </c>
      <c r="B528" s="114" t="s">
        <v>581</v>
      </c>
      <c r="C528" s="114" t="s">
        <v>602</v>
      </c>
      <c r="D528" s="114">
        <v>17</v>
      </c>
      <c r="E528" s="115">
        <v>2552.143294638995</v>
      </c>
      <c r="F528" s="115">
        <v>1047.6657205353847</v>
      </c>
    </row>
    <row r="529" spans="1:6" x14ac:dyDescent="0.3">
      <c r="A529" s="114">
        <v>4</v>
      </c>
      <c r="B529" s="114" t="s">
        <v>581</v>
      </c>
      <c r="C529" s="114" t="s">
        <v>602</v>
      </c>
      <c r="D529" s="114">
        <v>18</v>
      </c>
      <c r="E529" s="115">
        <v>2240.8052514624692</v>
      </c>
      <c r="F529" s="115">
        <v>1486.1173811710105</v>
      </c>
    </row>
    <row r="530" spans="1:6" x14ac:dyDescent="0.3">
      <c r="A530" s="114">
        <v>4</v>
      </c>
      <c r="B530" s="114" t="s">
        <v>581</v>
      </c>
      <c r="C530" s="114" t="s">
        <v>602</v>
      </c>
      <c r="D530" s="114">
        <v>19</v>
      </c>
      <c r="E530" s="115">
        <v>2177.7980886539444</v>
      </c>
      <c r="F530" s="115">
        <v>1305.723264257128</v>
      </c>
    </row>
    <row r="531" spans="1:6" x14ac:dyDescent="0.3">
      <c r="A531" s="114">
        <v>4</v>
      </c>
      <c r="B531" s="114" t="s">
        <v>581</v>
      </c>
      <c r="C531" s="114" t="s">
        <v>602</v>
      </c>
      <c r="D531" s="114">
        <v>20</v>
      </c>
      <c r="E531" s="115">
        <v>2254.1590301220781</v>
      </c>
      <c r="F531" s="115">
        <v>1520.4561111135017</v>
      </c>
    </row>
    <row r="532" spans="1:6" x14ac:dyDescent="0.3">
      <c r="A532" s="114">
        <v>4</v>
      </c>
      <c r="B532" s="114" t="s">
        <v>581</v>
      </c>
      <c r="C532" s="114" t="s">
        <v>602</v>
      </c>
      <c r="D532" s="114">
        <v>21</v>
      </c>
      <c r="E532" s="115">
        <v>2445.5829686370107</v>
      </c>
      <c r="F532" s="115">
        <v>1325.1824538427675</v>
      </c>
    </row>
    <row r="533" spans="1:6" x14ac:dyDescent="0.3">
      <c r="A533" s="114">
        <v>4</v>
      </c>
      <c r="B533" s="114" t="s">
        <v>581</v>
      </c>
      <c r="C533" s="114" t="s">
        <v>602</v>
      </c>
      <c r="D533" s="114">
        <v>22</v>
      </c>
      <c r="E533" s="115">
        <v>2183.8764908263465</v>
      </c>
      <c r="F533" s="115">
        <v>1130.4660577779562</v>
      </c>
    </row>
    <row r="534" spans="1:6" x14ac:dyDescent="0.3">
      <c r="A534" s="114">
        <v>4</v>
      </c>
      <c r="B534" s="114" t="s">
        <v>581</v>
      </c>
      <c r="C534" s="114" t="s">
        <v>602</v>
      </c>
      <c r="D534" s="114">
        <v>23</v>
      </c>
      <c r="E534" s="115">
        <v>1854.0038305440983</v>
      </c>
      <c r="F534" s="115">
        <v>1444.9304161767898</v>
      </c>
    </row>
    <row r="535" spans="1:6" x14ac:dyDescent="0.3">
      <c r="A535" s="114">
        <v>4</v>
      </c>
      <c r="B535" s="114" t="s">
        <v>581</v>
      </c>
      <c r="C535" s="114" t="s">
        <v>602</v>
      </c>
      <c r="D535" s="114">
        <v>24</v>
      </c>
      <c r="E535" s="115">
        <v>2161.9686064063881</v>
      </c>
      <c r="F535" s="115">
        <v>1052.0663856060162</v>
      </c>
    </row>
    <row r="536" spans="1:6" x14ac:dyDescent="0.3">
      <c r="A536" s="114">
        <v>4</v>
      </c>
      <c r="B536" s="114" t="s">
        <v>581</v>
      </c>
      <c r="C536" s="114" t="s">
        <v>602</v>
      </c>
      <c r="D536" s="114">
        <v>25</v>
      </c>
      <c r="E536" s="115">
        <v>2117.2609060140362</v>
      </c>
      <c r="F536" s="115">
        <v>1481.5122146261974</v>
      </c>
    </row>
    <row r="537" spans="1:6" x14ac:dyDescent="0.3">
      <c r="A537" s="114">
        <v>4</v>
      </c>
      <c r="B537" s="114" t="s">
        <v>581</v>
      </c>
      <c r="C537" s="114" t="s">
        <v>602</v>
      </c>
      <c r="D537" s="114">
        <v>26</v>
      </c>
      <c r="E537" s="115">
        <v>1538.2367422519142</v>
      </c>
      <c r="F537" s="115">
        <v>1347.8538005103567</v>
      </c>
    </row>
    <row r="538" spans="1:6" x14ac:dyDescent="0.3">
      <c r="A538" s="114">
        <v>4</v>
      </c>
      <c r="B538" s="114" t="s">
        <v>581</v>
      </c>
      <c r="C538" s="114" t="s">
        <v>602</v>
      </c>
      <c r="D538" s="114">
        <v>27</v>
      </c>
      <c r="E538" s="115">
        <v>2439.2259573754395</v>
      </c>
      <c r="F538" s="115">
        <v>1899.1013567137011</v>
      </c>
    </row>
    <row r="539" spans="1:6" x14ac:dyDescent="0.3">
      <c r="A539" s="114">
        <v>4</v>
      </c>
      <c r="B539" s="114" t="s">
        <v>581</v>
      </c>
      <c r="C539" s="114" t="s">
        <v>602</v>
      </c>
      <c r="D539" s="114">
        <v>28</v>
      </c>
      <c r="E539" s="115">
        <v>1786.157590842186</v>
      </c>
      <c r="F539" s="115">
        <v>1401.0618349510783</v>
      </c>
    </row>
    <row r="540" spans="1:6" x14ac:dyDescent="0.3">
      <c r="A540" s="114">
        <v>4</v>
      </c>
      <c r="B540" s="114" t="s">
        <v>581</v>
      </c>
      <c r="C540" s="114" t="s">
        <v>602</v>
      </c>
      <c r="D540" s="114">
        <v>29</v>
      </c>
      <c r="E540" s="115">
        <v>1954.0509508695393</v>
      </c>
      <c r="F540" s="115">
        <v>1631.6800594414008</v>
      </c>
    </row>
    <row r="541" spans="1:6" x14ac:dyDescent="0.3">
      <c r="A541" s="114">
        <v>4</v>
      </c>
      <c r="B541" s="114" t="s">
        <v>581</v>
      </c>
      <c r="C541" s="114" t="s">
        <v>602</v>
      </c>
      <c r="D541" s="114">
        <v>30</v>
      </c>
      <c r="E541" s="115">
        <v>1848.3725632958913</v>
      </c>
      <c r="F541" s="115">
        <v>1795.9865087109151</v>
      </c>
    </row>
    <row r="542" spans="1:6" x14ac:dyDescent="0.3">
      <c r="A542" s="114">
        <v>4</v>
      </c>
      <c r="B542" s="114" t="s">
        <v>581</v>
      </c>
      <c r="C542" s="114" t="s">
        <v>602</v>
      </c>
      <c r="D542" s="114">
        <v>31</v>
      </c>
      <c r="E542" s="115">
        <v>1129.2065924221245</v>
      </c>
      <c r="F542" s="115">
        <v>1390.7398996501533</v>
      </c>
    </row>
    <row r="543" spans="1:6" x14ac:dyDescent="0.3">
      <c r="A543" s="114">
        <v>4</v>
      </c>
      <c r="B543" s="114" t="s">
        <v>581</v>
      </c>
      <c r="C543" s="114" t="s">
        <v>602</v>
      </c>
      <c r="D543" s="114">
        <v>32</v>
      </c>
      <c r="E543" s="115">
        <v>1749.1726216618799</v>
      </c>
      <c r="F543" s="115">
        <v>1331.3415629796605</v>
      </c>
    </row>
    <row r="544" spans="1:6" x14ac:dyDescent="0.3">
      <c r="A544" s="114">
        <v>4</v>
      </c>
      <c r="B544" s="114" t="s">
        <v>581</v>
      </c>
      <c r="C544" s="114" t="s">
        <v>602</v>
      </c>
      <c r="D544" s="114">
        <v>33</v>
      </c>
      <c r="E544" s="115">
        <v>1544.7090099776999</v>
      </c>
      <c r="F544" s="115">
        <v>2218.6378743848395</v>
      </c>
    </row>
    <row r="545" spans="1:6" x14ac:dyDescent="0.3">
      <c r="A545" s="114">
        <v>4</v>
      </c>
      <c r="B545" s="114" t="s">
        <v>581</v>
      </c>
      <c r="C545" s="114" t="s">
        <v>602</v>
      </c>
      <c r="D545" s="114">
        <v>34</v>
      </c>
      <c r="E545" s="115">
        <v>1759.226531490322</v>
      </c>
      <c r="F545" s="115">
        <v>1746.7711231127178</v>
      </c>
    </row>
    <row r="546" spans="1:6" x14ac:dyDescent="0.3">
      <c r="A546" s="114">
        <v>4</v>
      </c>
      <c r="B546" s="114" t="s">
        <v>581</v>
      </c>
      <c r="C546" s="114" t="s">
        <v>602</v>
      </c>
      <c r="D546" s="114">
        <v>35</v>
      </c>
      <c r="E546" s="115">
        <v>1785.7005659436691</v>
      </c>
      <c r="F546" s="115">
        <v>1169.8101648968272</v>
      </c>
    </row>
    <row r="547" spans="1:6" x14ac:dyDescent="0.3">
      <c r="A547" s="114">
        <v>4</v>
      </c>
      <c r="B547" s="114" t="s">
        <v>581</v>
      </c>
      <c r="C547" s="114" t="s">
        <v>602</v>
      </c>
      <c r="D547" s="114">
        <v>36</v>
      </c>
      <c r="E547" s="115">
        <v>1233.3865272365799</v>
      </c>
      <c r="F547" s="115">
        <v>1220.2431098321758</v>
      </c>
    </row>
    <row r="548" spans="1:6" x14ac:dyDescent="0.3">
      <c r="A548" s="114">
        <v>4</v>
      </c>
      <c r="B548" s="114" t="s">
        <v>581</v>
      </c>
      <c r="C548" s="114" t="s">
        <v>602</v>
      </c>
      <c r="D548" s="114">
        <v>37</v>
      </c>
      <c r="E548" s="115">
        <v>1446.4949809914106</v>
      </c>
      <c r="F548" s="115">
        <v>1612.6177398892994</v>
      </c>
    </row>
    <row r="549" spans="1:6" x14ac:dyDescent="0.3">
      <c r="A549" s="114">
        <v>4</v>
      </c>
      <c r="B549" s="114" t="s">
        <v>581</v>
      </c>
      <c r="C549" s="114" t="s">
        <v>602</v>
      </c>
      <c r="D549" s="114">
        <v>38</v>
      </c>
      <c r="E549" s="115">
        <v>1214.7038576185917</v>
      </c>
      <c r="F549" s="115">
        <v>1758.0823297336631</v>
      </c>
    </row>
    <row r="550" spans="1:6" x14ac:dyDescent="0.3">
      <c r="A550" s="114">
        <v>4</v>
      </c>
      <c r="B550" s="114" t="s">
        <v>581</v>
      </c>
      <c r="C550" s="114" t="s">
        <v>602</v>
      </c>
      <c r="D550" s="114">
        <v>39</v>
      </c>
      <c r="E550" s="115">
        <v>916.72441786594072</v>
      </c>
      <c r="F550" s="115">
        <v>1417.6210634552938</v>
      </c>
    </row>
    <row r="551" spans="1:6" x14ac:dyDescent="0.3">
      <c r="A551" s="114">
        <v>4</v>
      </c>
      <c r="B551" s="114" t="s">
        <v>581</v>
      </c>
      <c r="C551" s="114" t="s">
        <v>602</v>
      </c>
      <c r="D551" s="114">
        <v>40</v>
      </c>
      <c r="E551" s="115">
        <v>1245.2554614499004</v>
      </c>
      <c r="F551" s="115">
        <v>2147.7711402000864</v>
      </c>
    </row>
    <row r="552" spans="1:6" x14ac:dyDescent="0.3">
      <c r="A552" s="114">
        <v>4</v>
      </c>
      <c r="B552" s="114" t="s">
        <v>581</v>
      </c>
      <c r="C552" s="114" t="s">
        <v>602</v>
      </c>
      <c r="D552" s="114">
        <v>41</v>
      </c>
      <c r="E552" s="115">
        <v>515.38164641391973</v>
      </c>
      <c r="F552" s="115">
        <v>1183.8042442949509</v>
      </c>
    </row>
    <row r="553" spans="1:6" x14ac:dyDescent="0.3">
      <c r="A553" s="114">
        <v>4</v>
      </c>
      <c r="B553" s="114" t="s">
        <v>581</v>
      </c>
      <c r="C553" s="114" t="s">
        <v>602</v>
      </c>
      <c r="D553" s="114">
        <v>42</v>
      </c>
      <c r="E553" s="115">
        <v>1034.4908905409832</v>
      </c>
      <c r="F553" s="115">
        <v>1553.6670154628864</v>
      </c>
    </row>
    <row r="554" spans="1:6" x14ac:dyDescent="0.3">
      <c r="A554" s="114">
        <v>4</v>
      </c>
      <c r="B554" s="114" t="s">
        <v>581</v>
      </c>
      <c r="C554" s="114" t="s">
        <v>602</v>
      </c>
      <c r="D554" s="114">
        <v>43</v>
      </c>
      <c r="E554" s="115">
        <v>1021.2523771627226</v>
      </c>
      <c r="F554" s="115">
        <v>1511.0426327814553</v>
      </c>
    </row>
    <row r="555" spans="1:6" x14ac:dyDescent="0.3">
      <c r="A555" s="114">
        <v>4</v>
      </c>
      <c r="B555" s="114" t="s">
        <v>581</v>
      </c>
      <c r="C555" s="114" t="s">
        <v>602</v>
      </c>
      <c r="D555" s="114">
        <v>44</v>
      </c>
      <c r="E555" s="115">
        <v>1021.818041513978</v>
      </c>
      <c r="F555" s="115">
        <v>1421.6081848830358</v>
      </c>
    </row>
    <row r="556" spans="1:6" x14ac:dyDescent="0.3">
      <c r="A556" s="114">
        <v>4</v>
      </c>
      <c r="B556" s="114" t="s">
        <v>581</v>
      </c>
      <c r="C556" s="114" t="s">
        <v>602</v>
      </c>
      <c r="D556" s="114">
        <v>45</v>
      </c>
      <c r="E556" s="115">
        <v>1418.0793894964934</v>
      </c>
      <c r="F556" s="115">
        <v>1753.7064151063414</v>
      </c>
    </row>
    <row r="557" spans="1:6" x14ac:dyDescent="0.3">
      <c r="A557" s="114">
        <v>4</v>
      </c>
      <c r="B557" s="114" t="s">
        <v>581</v>
      </c>
      <c r="C557" s="114" t="s">
        <v>602</v>
      </c>
      <c r="D557" s="114">
        <v>46</v>
      </c>
      <c r="E557" s="115">
        <v>616.94852894021699</v>
      </c>
      <c r="F557" s="115">
        <v>1014.5963842647728</v>
      </c>
    </row>
    <row r="558" spans="1:6" x14ac:dyDescent="0.3">
      <c r="A558" s="114">
        <v>4</v>
      </c>
      <c r="B558" s="114" t="s">
        <v>581</v>
      </c>
      <c r="C558" s="114" t="s">
        <v>602</v>
      </c>
      <c r="D558" s="114">
        <v>47</v>
      </c>
      <c r="E558" s="115">
        <v>981.62853299428787</v>
      </c>
      <c r="F558" s="115">
        <v>1619.5198546214176</v>
      </c>
    </row>
    <row r="559" spans="1:6" x14ac:dyDescent="0.3">
      <c r="A559" s="114">
        <v>4</v>
      </c>
      <c r="B559" s="114" t="s">
        <v>581</v>
      </c>
      <c r="C559" s="114" t="s">
        <v>602</v>
      </c>
      <c r="D559" s="114">
        <v>48</v>
      </c>
      <c r="E559" s="115">
        <v>1066.2433636019157</v>
      </c>
      <c r="F559" s="115">
        <v>1864.3936004306433</v>
      </c>
    </row>
    <row r="560" spans="1:6" x14ac:dyDescent="0.3">
      <c r="A560" s="114">
        <v>4</v>
      </c>
      <c r="B560" s="114" t="s">
        <v>581</v>
      </c>
      <c r="C560" s="114" t="s">
        <v>602</v>
      </c>
      <c r="D560" s="114">
        <v>49</v>
      </c>
      <c r="E560" s="115">
        <v>827.2329739765629</v>
      </c>
      <c r="F560" s="115">
        <v>1337.1689041458192</v>
      </c>
    </row>
    <row r="561" spans="1:6" x14ac:dyDescent="0.3">
      <c r="A561" s="114">
        <v>4</v>
      </c>
      <c r="B561" s="114" t="s">
        <v>581</v>
      </c>
      <c r="C561" s="114" t="s">
        <v>602</v>
      </c>
      <c r="D561" s="114">
        <v>50</v>
      </c>
      <c r="E561" s="115">
        <v>1226.0694796717003</v>
      </c>
      <c r="F561" s="115">
        <v>1798.8897800605641</v>
      </c>
    </row>
    <row r="562" spans="1:6" x14ac:dyDescent="0.3">
      <c r="A562" s="114">
        <v>4</v>
      </c>
      <c r="B562" s="114" t="s">
        <v>581</v>
      </c>
      <c r="C562" s="114" t="s">
        <v>602</v>
      </c>
      <c r="D562" s="114">
        <v>51</v>
      </c>
      <c r="E562" s="115">
        <v>1346.614237449345</v>
      </c>
      <c r="F562" s="115">
        <v>1619.3510228587463</v>
      </c>
    </row>
    <row r="563" spans="1:6" x14ac:dyDescent="0.3">
      <c r="A563" s="114">
        <v>4</v>
      </c>
      <c r="B563" s="114" t="s">
        <v>581</v>
      </c>
      <c r="C563" s="114" t="s">
        <v>602</v>
      </c>
      <c r="D563" s="114">
        <v>52</v>
      </c>
      <c r="E563" s="115">
        <v>937.89416697177512</v>
      </c>
      <c r="F563" s="115">
        <v>1647.9731485812927</v>
      </c>
    </row>
    <row r="564" spans="1:6" x14ac:dyDescent="0.3">
      <c r="A564" s="114">
        <v>4</v>
      </c>
      <c r="B564" s="114" t="s">
        <v>581</v>
      </c>
      <c r="C564" s="114" t="s">
        <v>602</v>
      </c>
      <c r="D564" s="114">
        <v>53</v>
      </c>
      <c r="E564" s="115">
        <v>943.53155271553044</v>
      </c>
      <c r="F564" s="115">
        <v>1538.9461840721426</v>
      </c>
    </row>
    <row r="565" spans="1:6" x14ac:dyDescent="0.3">
      <c r="A565" s="114">
        <v>4</v>
      </c>
      <c r="B565" s="114" t="s">
        <v>581</v>
      </c>
      <c r="C565" s="114" t="s">
        <v>602</v>
      </c>
      <c r="D565" s="114">
        <v>54</v>
      </c>
      <c r="E565" s="115">
        <v>928.88103162512323</v>
      </c>
      <c r="F565" s="115">
        <v>1264.8629927109816</v>
      </c>
    </row>
    <row r="566" spans="1:6" x14ac:dyDescent="0.3">
      <c r="A566" s="114">
        <v>4</v>
      </c>
      <c r="B566" s="114" t="s">
        <v>581</v>
      </c>
      <c r="C566" s="114" t="s">
        <v>602</v>
      </c>
      <c r="D566" s="114">
        <v>55</v>
      </c>
      <c r="E566" s="115">
        <v>948.46079256289727</v>
      </c>
      <c r="F566" s="115">
        <v>1379.1888105004946</v>
      </c>
    </row>
    <row r="567" spans="1:6" x14ac:dyDescent="0.3">
      <c r="A567" s="114">
        <v>4</v>
      </c>
      <c r="B567" s="114" t="s">
        <v>581</v>
      </c>
      <c r="C567" s="114" t="s">
        <v>602</v>
      </c>
      <c r="D567" s="114">
        <v>56</v>
      </c>
      <c r="E567" s="115">
        <v>953.3605863633685</v>
      </c>
      <c r="F567" s="115">
        <v>1296.801556320185</v>
      </c>
    </row>
    <row r="568" spans="1:6" x14ac:dyDescent="0.3">
      <c r="A568" s="114">
        <v>4</v>
      </c>
      <c r="B568" s="114" t="s">
        <v>581</v>
      </c>
      <c r="C568" s="114" t="s">
        <v>602</v>
      </c>
      <c r="D568" s="114">
        <v>57</v>
      </c>
      <c r="E568" s="115">
        <v>1017.7475482267959</v>
      </c>
      <c r="F568" s="115">
        <v>1801.4867002835426</v>
      </c>
    </row>
    <row r="569" spans="1:6" x14ac:dyDescent="0.3">
      <c r="A569" s="114">
        <v>4</v>
      </c>
      <c r="B569" s="114" t="s">
        <v>581</v>
      </c>
      <c r="C569" s="114" t="s">
        <v>602</v>
      </c>
      <c r="D569" s="114">
        <v>58</v>
      </c>
      <c r="E569" s="115">
        <v>797.2816591853001</v>
      </c>
      <c r="F569" s="115">
        <v>1132.1350402982087</v>
      </c>
    </row>
    <row r="570" spans="1:6" x14ac:dyDescent="0.3">
      <c r="A570" s="114">
        <v>4</v>
      </c>
      <c r="B570" s="114" t="s">
        <v>581</v>
      </c>
      <c r="C570" s="114" t="s">
        <v>602</v>
      </c>
      <c r="D570" s="114">
        <v>59</v>
      </c>
      <c r="E570" s="115">
        <v>437.3354062976158</v>
      </c>
      <c r="F570" s="115">
        <v>1227.7519256188482</v>
      </c>
    </row>
    <row r="571" spans="1:6" x14ac:dyDescent="0.3">
      <c r="A571" s="114">
        <v>4</v>
      </c>
      <c r="B571" s="114" t="s">
        <v>581</v>
      </c>
      <c r="C571" s="114" t="s">
        <v>602</v>
      </c>
      <c r="D571" s="114">
        <v>60</v>
      </c>
      <c r="E571" s="115">
        <v>428.55448706074708</v>
      </c>
      <c r="F571" s="115">
        <v>1083.731692267884</v>
      </c>
    </row>
    <row r="572" spans="1:6" x14ac:dyDescent="0.3">
      <c r="A572" s="114">
        <v>4</v>
      </c>
      <c r="B572" s="114" t="s">
        <v>581</v>
      </c>
      <c r="C572" s="114" t="s">
        <v>602</v>
      </c>
      <c r="D572" s="114">
        <v>61</v>
      </c>
      <c r="E572" s="115">
        <v>302.17345803116723</v>
      </c>
      <c r="F572" s="115">
        <v>904.35637915554264</v>
      </c>
    </row>
    <row r="573" spans="1:6" x14ac:dyDescent="0.3">
      <c r="A573" s="114">
        <v>4</v>
      </c>
      <c r="B573" s="114" t="s">
        <v>581</v>
      </c>
      <c r="C573" s="114" t="s">
        <v>602</v>
      </c>
      <c r="D573" s="114">
        <v>62</v>
      </c>
      <c r="E573" s="115">
        <v>485.7000875141423</v>
      </c>
      <c r="F573" s="115">
        <v>989.79244130771315</v>
      </c>
    </row>
    <row r="574" spans="1:6" x14ac:dyDescent="0.3">
      <c r="A574" s="114">
        <v>4</v>
      </c>
      <c r="B574" s="114" t="s">
        <v>581</v>
      </c>
      <c r="C574" s="114" t="s">
        <v>602</v>
      </c>
      <c r="D574" s="114">
        <v>63</v>
      </c>
      <c r="E574" s="115">
        <v>409.08707638542029</v>
      </c>
      <c r="F574" s="115">
        <v>650.9881798909397</v>
      </c>
    </row>
    <row r="575" spans="1:6" x14ac:dyDescent="0.3">
      <c r="A575" s="114">
        <v>4</v>
      </c>
      <c r="B575" s="114" t="s">
        <v>581</v>
      </c>
      <c r="C575" s="114" t="s">
        <v>602</v>
      </c>
      <c r="D575" s="114">
        <v>64</v>
      </c>
      <c r="E575" s="115">
        <v>501.68457371952627</v>
      </c>
      <c r="F575" s="115">
        <v>873.62947815602388</v>
      </c>
    </row>
    <row r="576" spans="1:6" x14ac:dyDescent="0.3">
      <c r="A576" s="114">
        <v>4</v>
      </c>
      <c r="B576" s="114" t="s">
        <v>581</v>
      </c>
      <c r="C576" s="114" t="s">
        <v>602</v>
      </c>
      <c r="D576" s="114">
        <v>65</v>
      </c>
      <c r="E576" s="115">
        <v>167.29783183665913</v>
      </c>
      <c r="F576" s="115">
        <v>629.04200862907703</v>
      </c>
    </row>
    <row r="577" spans="1:6" x14ac:dyDescent="0.3">
      <c r="A577" s="114">
        <v>4</v>
      </c>
      <c r="B577" s="114" t="s">
        <v>581</v>
      </c>
      <c r="C577" s="114" t="s">
        <v>602</v>
      </c>
      <c r="D577" s="114">
        <v>66</v>
      </c>
      <c r="E577" s="115">
        <v>384.87257400665521</v>
      </c>
      <c r="F577" s="115">
        <v>662.61714172446091</v>
      </c>
    </row>
    <row r="578" spans="1:6" x14ac:dyDescent="0.3">
      <c r="A578" s="114">
        <v>4</v>
      </c>
      <c r="B578" s="114" t="s">
        <v>581</v>
      </c>
      <c r="C578" s="114" t="s">
        <v>602</v>
      </c>
      <c r="D578" s="114">
        <v>67</v>
      </c>
      <c r="E578" s="115">
        <v>326.15122200394887</v>
      </c>
      <c r="F578" s="115">
        <v>534.10888259650153</v>
      </c>
    </row>
    <row r="579" spans="1:6" x14ac:dyDescent="0.3">
      <c r="A579" s="114">
        <v>4</v>
      </c>
      <c r="B579" s="114" t="s">
        <v>581</v>
      </c>
      <c r="C579" s="114" t="s">
        <v>602</v>
      </c>
      <c r="D579" s="114">
        <v>68</v>
      </c>
      <c r="E579" s="115">
        <v>242.06098583513599</v>
      </c>
      <c r="F579" s="115">
        <v>366.30737205171209</v>
      </c>
    </row>
    <row r="580" spans="1:6" x14ac:dyDescent="0.3">
      <c r="A580" s="114">
        <v>4</v>
      </c>
      <c r="B580" s="114" t="s">
        <v>581</v>
      </c>
      <c r="C580" s="114" t="s">
        <v>602</v>
      </c>
      <c r="D580" s="114">
        <v>69</v>
      </c>
      <c r="E580" s="115">
        <v>141.6249719121989</v>
      </c>
      <c r="F580" s="115">
        <v>320.29867602686727</v>
      </c>
    </row>
    <row r="581" spans="1:6" x14ac:dyDescent="0.3">
      <c r="A581" s="114">
        <v>4</v>
      </c>
      <c r="B581" s="114" t="s">
        <v>581</v>
      </c>
      <c r="C581" s="114" t="s">
        <v>602</v>
      </c>
      <c r="D581" s="114">
        <v>70</v>
      </c>
      <c r="E581" s="115">
        <v>277.33248142517562</v>
      </c>
      <c r="F581" s="115">
        <v>385.57187614226712</v>
      </c>
    </row>
    <row r="582" spans="1:6" x14ac:dyDescent="0.3">
      <c r="A582" s="114">
        <v>4</v>
      </c>
      <c r="B582" s="114" t="s">
        <v>581</v>
      </c>
      <c r="C582" s="114" t="s">
        <v>602</v>
      </c>
      <c r="D582" s="114">
        <v>71</v>
      </c>
      <c r="E582" s="115">
        <v>146.41098513585194</v>
      </c>
      <c r="F582" s="115">
        <v>342.5480966885745</v>
      </c>
    </row>
    <row r="583" spans="1:6" x14ac:dyDescent="0.3">
      <c r="A583" s="114">
        <v>4</v>
      </c>
      <c r="B583" s="114" t="s">
        <v>581</v>
      </c>
      <c r="C583" s="114" t="s">
        <v>602</v>
      </c>
      <c r="D583" s="114">
        <v>72</v>
      </c>
      <c r="E583" s="115">
        <v>79.52555333947474</v>
      </c>
      <c r="F583" s="115">
        <v>479.22370730010499</v>
      </c>
    </row>
    <row r="584" spans="1:6" x14ac:dyDescent="0.3">
      <c r="A584" s="114">
        <v>4</v>
      </c>
      <c r="B584" s="114" t="s">
        <v>581</v>
      </c>
      <c r="C584" s="114" t="s">
        <v>602</v>
      </c>
      <c r="D584" s="114">
        <v>73</v>
      </c>
      <c r="E584" s="115">
        <v>240.01992864250795</v>
      </c>
      <c r="F584" s="115">
        <v>448.91467178308358</v>
      </c>
    </row>
    <row r="585" spans="1:6" x14ac:dyDescent="0.3">
      <c r="A585" s="114">
        <v>4</v>
      </c>
      <c r="B585" s="114" t="s">
        <v>581</v>
      </c>
      <c r="C585" s="114" t="s">
        <v>602</v>
      </c>
      <c r="D585" s="114">
        <v>74</v>
      </c>
      <c r="E585" s="115">
        <v>227.39256245479413</v>
      </c>
      <c r="F585" s="115">
        <v>302.23819430597121</v>
      </c>
    </row>
    <row r="586" spans="1:6" x14ac:dyDescent="0.3">
      <c r="A586" s="114">
        <v>4</v>
      </c>
      <c r="B586" s="114" t="s">
        <v>581</v>
      </c>
      <c r="C586" s="114" t="s">
        <v>602</v>
      </c>
      <c r="D586" s="114">
        <v>75</v>
      </c>
      <c r="E586" s="115">
        <v>103.13589152289191</v>
      </c>
      <c r="F586" s="115">
        <v>481.50953319936997</v>
      </c>
    </row>
    <row r="587" spans="1:6" x14ac:dyDescent="0.3">
      <c r="A587" s="114">
        <v>4</v>
      </c>
      <c r="B587" s="114" t="s">
        <v>581</v>
      </c>
      <c r="C587" s="114" t="s">
        <v>602</v>
      </c>
      <c r="D587" s="114">
        <v>76</v>
      </c>
      <c r="E587" s="115">
        <v>124.97128040972585</v>
      </c>
      <c r="F587" s="115">
        <v>378.38387705785505</v>
      </c>
    </row>
    <row r="588" spans="1:6" x14ac:dyDescent="0.3">
      <c r="A588" s="114">
        <v>4</v>
      </c>
      <c r="B588" s="114" t="s">
        <v>581</v>
      </c>
      <c r="C588" s="114" t="s">
        <v>602</v>
      </c>
      <c r="D588" s="114">
        <v>77</v>
      </c>
      <c r="E588" s="115">
        <v>51.907070470199542</v>
      </c>
      <c r="F588" s="115">
        <v>462.87260369289277</v>
      </c>
    </row>
    <row r="589" spans="1:6" x14ac:dyDescent="0.3">
      <c r="A589" s="114">
        <v>4</v>
      </c>
      <c r="B589" s="114" t="s">
        <v>581</v>
      </c>
      <c r="C589" s="114" t="s">
        <v>602</v>
      </c>
      <c r="D589" s="114">
        <v>78</v>
      </c>
      <c r="E589" s="115">
        <v>34.967045864208409</v>
      </c>
      <c r="F589" s="115">
        <v>358.3428926284509</v>
      </c>
    </row>
    <row r="590" spans="1:6" x14ac:dyDescent="0.3">
      <c r="A590" s="114">
        <v>4</v>
      </c>
      <c r="B590" s="114" t="s">
        <v>581</v>
      </c>
      <c r="C590" s="114" t="s">
        <v>602</v>
      </c>
      <c r="D590" s="114">
        <v>79</v>
      </c>
      <c r="E590" s="115">
        <v>142.26569539970163</v>
      </c>
      <c r="F590" s="115">
        <v>201.0660551269759</v>
      </c>
    </row>
    <row r="591" spans="1:6" x14ac:dyDescent="0.3">
      <c r="A591" s="114">
        <v>4</v>
      </c>
      <c r="B591" s="114" t="s">
        <v>581</v>
      </c>
      <c r="C591" s="114" t="s">
        <v>602</v>
      </c>
      <c r="D591" s="114">
        <v>80</v>
      </c>
      <c r="E591" s="115">
        <v>42.779968758969687</v>
      </c>
      <c r="F591" s="115">
        <v>312.80472237292781</v>
      </c>
    </row>
    <row r="592" spans="1:6" x14ac:dyDescent="0.3">
      <c r="A592" s="114">
        <v>4</v>
      </c>
      <c r="B592" s="114" t="s">
        <v>581</v>
      </c>
      <c r="C592" s="114" t="s">
        <v>602</v>
      </c>
      <c r="D592" s="114">
        <v>81</v>
      </c>
      <c r="E592" s="115">
        <v>39.384544623793971</v>
      </c>
      <c r="F592" s="115">
        <v>303.37037501252502</v>
      </c>
    </row>
    <row r="593" spans="1:6" x14ac:dyDescent="0.3">
      <c r="A593" s="114">
        <v>4</v>
      </c>
      <c r="B593" s="114" t="s">
        <v>581</v>
      </c>
      <c r="C593" s="114" t="s">
        <v>602</v>
      </c>
      <c r="D593" s="114">
        <v>82</v>
      </c>
      <c r="E593" s="115">
        <v>57.379839275613108</v>
      </c>
      <c r="F593" s="115">
        <v>181.86162682279482</v>
      </c>
    </row>
    <row r="594" spans="1:6" x14ac:dyDescent="0.3">
      <c r="A594" s="114">
        <v>4</v>
      </c>
      <c r="B594" s="114" t="s">
        <v>581</v>
      </c>
      <c r="C594" s="114" t="s">
        <v>602</v>
      </c>
      <c r="D594" s="114">
        <v>83</v>
      </c>
      <c r="E594" s="115">
        <v>24.437703896212817</v>
      </c>
      <c r="F594" s="115">
        <v>146.49759069557405</v>
      </c>
    </row>
    <row r="595" spans="1:6" x14ac:dyDescent="0.3">
      <c r="A595" s="114">
        <v>4</v>
      </c>
      <c r="B595" s="114" t="s">
        <v>581</v>
      </c>
      <c r="C595" s="114" t="s">
        <v>602</v>
      </c>
      <c r="D595" s="114">
        <v>84</v>
      </c>
      <c r="E595" s="115">
        <v>29.594901389959617</v>
      </c>
      <c r="F595" s="115">
        <v>172.42875025571337</v>
      </c>
    </row>
    <row r="596" spans="1:6" x14ac:dyDescent="0.3">
      <c r="A596" s="114">
        <v>4</v>
      </c>
      <c r="B596" s="114" t="s">
        <v>581</v>
      </c>
      <c r="C596" s="114" t="s">
        <v>602</v>
      </c>
      <c r="D596" s="114">
        <v>85</v>
      </c>
      <c r="E596" s="115">
        <v>14.797450694979808</v>
      </c>
      <c r="F596" s="115">
        <v>125.26452627561538</v>
      </c>
    </row>
    <row r="597" spans="1:6" x14ac:dyDescent="0.3">
      <c r="A597" s="114">
        <v>4</v>
      </c>
      <c r="B597" s="114" t="s">
        <v>581</v>
      </c>
      <c r="C597" s="114" t="s">
        <v>602</v>
      </c>
      <c r="D597" s="114">
        <v>86</v>
      </c>
      <c r="E597" s="115">
        <v>18.342264862756871</v>
      </c>
      <c r="F597" s="115">
        <v>73.349762310289591</v>
      </c>
    </row>
    <row r="598" spans="1:6" x14ac:dyDescent="0.3">
      <c r="A598" s="114">
        <v>4</v>
      </c>
      <c r="B598" s="114" t="s">
        <v>581</v>
      </c>
      <c r="C598" s="114" t="s">
        <v>602</v>
      </c>
      <c r="D598" s="114">
        <v>87</v>
      </c>
      <c r="E598" s="115">
        <v>24.63594150516257</v>
      </c>
      <c r="F598" s="115">
        <v>129.76647706433801</v>
      </c>
    </row>
    <row r="599" spans="1:6" x14ac:dyDescent="0.3">
      <c r="A599" s="114">
        <v>4</v>
      </c>
      <c r="B599" s="114" t="s">
        <v>581</v>
      </c>
      <c r="C599" s="114" t="s">
        <v>602</v>
      </c>
      <c r="D599" s="114">
        <v>88</v>
      </c>
      <c r="E599" s="115">
        <v>19.163302780981681</v>
      </c>
      <c r="F599" s="115">
        <v>48.797831749163628</v>
      </c>
    </row>
    <row r="600" spans="1:6" x14ac:dyDescent="0.3">
      <c r="A600" s="114">
        <v>4</v>
      </c>
      <c r="B600" s="114" t="s">
        <v>581</v>
      </c>
      <c r="C600" s="114" t="s">
        <v>602</v>
      </c>
      <c r="D600" s="114">
        <v>89</v>
      </c>
      <c r="E600" s="115">
        <v>23.939302646058046</v>
      </c>
      <c r="F600" s="115">
        <v>36.822125553782421</v>
      </c>
    </row>
    <row r="601" spans="1:6" x14ac:dyDescent="0.3">
      <c r="A601" s="114">
        <v>4</v>
      </c>
      <c r="B601" s="114" t="s">
        <v>581</v>
      </c>
      <c r="C601" s="114" t="s">
        <v>602</v>
      </c>
      <c r="D601" s="114">
        <v>90</v>
      </c>
      <c r="E601" s="115">
        <v>40.107564196973705</v>
      </c>
      <c r="F601" s="115">
        <v>42.779968758969687</v>
      </c>
    </row>
    <row r="602" spans="1:6" x14ac:dyDescent="0.3">
      <c r="A602" s="114">
        <v>4</v>
      </c>
      <c r="B602" s="114" t="s">
        <v>581</v>
      </c>
      <c r="C602" s="114" t="s">
        <v>602</v>
      </c>
      <c r="D602" s="114">
        <v>91</v>
      </c>
      <c r="E602" s="115">
        <v>37.733497763168202</v>
      </c>
      <c r="F602" s="115">
        <v>27.287104336597022</v>
      </c>
    </row>
    <row r="603" spans="1:6" x14ac:dyDescent="0.3">
      <c r="A603" s="114">
        <v>4</v>
      </c>
      <c r="B603" s="114" t="s">
        <v>581</v>
      </c>
      <c r="C603" s="114" t="s">
        <v>602</v>
      </c>
      <c r="D603" s="114">
        <v>92</v>
      </c>
      <c r="E603" s="115">
        <v>0</v>
      </c>
      <c r="F603" s="115">
        <v>19.1406516197898</v>
      </c>
    </row>
    <row r="604" spans="1:6" x14ac:dyDescent="0.3">
      <c r="A604" s="114">
        <v>4</v>
      </c>
      <c r="B604" s="114" t="s">
        <v>581</v>
      </c>
      <c r="C604" s="114" t="s">
        <v>602</v>
      </c>
      <c r="D604" s="114">
        <v>93</v>
      </c>
      <c r="E604" s="115">
        <v>33.24683752811972</v>
      </c>
      <c r="F604" s="115">
        <v>14.797450694979808</v>
      </c>
    </row>
    <row r="605" spans="1:6" x14ac:dyDescent="0.3">
      <c r="A605" s="114">
        <v>4</v>
      </c>
      <c r="B605" s="114" t="s">
        <v>581</v>
      </c>
      <c r="C605" s="114" t="s">
        <v>602</v>
      </c>
      <c r="D605" s="114">
        <v>94</v>
      </c>
      <c r="E605" s="115">
        <v>0</v>
      </c>
      <c r="F605" s="115">
        <v>34.213492461835031</v>
      </c>
    </row>
    <row r="606" spans="1:6" x14ac:dyDescent="0.3">
      <c r="A606" s="114">
        <v>4</v>
      </c>
      <c r="B606" s="114" t="s">
        <v>581</v>
      </c>
      <c r="C606" s="114" t="s">
        <v>602</v>
      </c>
      <c r="D606" s="114">
        <v>95</v>
      </c>
      <c r="E606" s="115">
        <v>0</v>
      </c>
      <c r="F606" s="115">
        <v>29.594901389959617</v>
      </c>
    </row>
    <row r="607" spans="1:6" x14ac:dyDescent="0.3">
      <c r="A607" s="114">
        <v>4</v>
      </c>
      <c r="B607" s="114" t="s">
        <v>581</v>
      </c>
      <c r="C607" s="114" t="s">
        <v>603</v>
      </c>
      <c r="D607" s="114">
        <v>10</v>
      </c>
      <c r="E607" s="115">
        <v>1722.9148202467968</v>
      </c>
      <c r="F607" s="115">
        <v>883.74999837517737</v>
      </c>
    </row>
    <row r="608" spans="1:6" x14ac:dyDescent="0.3">
      <c r="A608" s="114">
        <v>4</v>
      </c>
      <c r="B608" s="114" t="s">
        <v>581</v>
      </c>
      <c r="C608" s="114" t="s">
        <v>603</v>
      </c>
      <c r="D608" s="114">
        <v>11</v>
      </c>
      <c r="E608" s="115">
        <v>2289.0177570395012</v>
      </c>
      <c r="F608" s="115">
        <v>891.79928863279758</v>
      </c>
    </row>
    <row r="609" spans="1:6" x14ac:dyDescent="0.3">
      <c r="A609" s="114">
        <v>4</v>
      </c>
      <c r="B609" s="114" t="s">
        <v>581</v>
      </c>
      <c r="C609" s="114" t="s">
        <v>603</v>
      </c>
      <c r="D609" s="114">
        <v>12</v>
      </c>
      <c r="E609" s="115">
        <v>2121.7545584891668</v>
      </c>
      <c r="F609" s="115">
        <v>541.82904056075154</v>
      </c>
    </row>
    <row r="610" spans="1:6" x14ac:dyDescent="0.3">
      <c r="A610" s="114">
        <v>4</v>
      </c>
      <c r="B610" s="114" t="s">
        <v>581</v>
      </c>
      <c r="C610" s="114" t="s">
        <v>603</v>
      </c>
      <c r="D610" s="114">
        <v>13</v>
      </c>
      <c r="E610" s="115">
        <v>2224.7343674399858</v>
      </c>
      <c r="F610" s="115">
        <v>939.93928977160522</v>
      </c>
    </row>
    <row r="611" spans="1:6" x14ac:dyDescent="0.3">
      <c r="A611" s="114">
        <v>4</v>
      </c>
      <c r="B611" s="114" t="s">
        <v>581</v>
      </c>
      <c r="C611" s="114" t="s">
        <v>603</v>
      </c>
      <c r="D611" s="114">
        <v>14</v>
      </c>
      <c r="E611" s="115">
        <v>2012.0929246346129</v>
      </c>
      <c r="F611" s="115">
        <v>917.90505950406191</v>
      </c>
    </row>
    <row r="612" spans="1:6" x14ac:dyDescent="0.3">
      <c r="A612" s="114">
        <v>4</v>
      </c>
      <c r="B612" s="114" t="s">
        <v>581</v>
      </c>
      <c r="C612" s="114" t="s">
        <v>603</v>
      </c>
      <c r="D612" s="114">
        <v>15</v>
      </c>
      <c r="E612" s="115">
        <v>1795.8084575050145</v>
      </c>
      <c r="F612" s="115">
        <v>952.3056157051019</v>
      </c>
    </row>
    <row r="613" spans="1:6" x14ac:dyDescent="0.3">
      <c r="A613" s="114">
        <v>4</v>
      </c>
      <c r="B613" s="114" t="s">
        <v>581</v>
      </c>
      <c r="C613" s="114" t="s">
        <v>603</v>
      </c>
      <c r="D613" s="114">
        <v>16</v>
      </c>
      <c r="E613" s="115">
        <v>1785.4608381789214</v>
      </c>
      <c r="F613" s="115">
        <v>1354.785569129004</v>
      </c>
    </row>
    <row r="614" spans="1:6" x14ac:dyDescent="0.3">
      <c r="A614" s="114">
        <v>4</v>
      </c>
      <c r="B614" s="114" t="s">
        <v>581</v>
      </c>
      <c r="C614" s="114" t="s">
        <v>603</v>
      </c>
      <c r="D614" s="114">
        <v>17</v>
      </c>
      <c r="E614" s="115">
        <v>1786.2941007338354</v>
      </c>
      <c r="F614" s="115">
        <v>1353.6737773978609</v>
      </c>
    </row>
    <row r="615" spans="1:6" x14ac:dyDescent="0.3">
      <c r="A615" s="114">
        <v>4</v>
      </c>
      <c r="B615" s="114" t="s">
        <v>581</v>
      </c>
      <c r="C615" s="114" t="s">
        <v>603</v>
      </c>
      <c r="D615" s="114">
        <v>18</v>
      </c>
      <c r="E615" s="115">
        <v>1218.8010725835722</v>
      </c>
      <c r="F615" s="115">
        <v>2173.375822202509</v>
      </c>
    </row>
    <row r="616" spans="1:6" x14ac:dyDescent="0.3">
      <c r="A616" s="114">
        <v>4</v>
      </c>
      <c r="B616" s="114" t="s">
        <v>581</v>
      </c>
      <c r="C616" s="114" t="s">
        <v>603</v>
      </c>
      <c r="D616" s="114">
        <v>19</v>
      </c>
      <c r="E616" s="115">
        <v>1486.4706440091038</v>
      </c>
      <c r="F616" s="115">
        <v>1839.507252979543</v>
      </c>
    </row>
    <row r="617" spans="1:6" x14ac:dyDescent="0.3">
      <c r="A617" s="114">
        <v>4</v>
      </c>
      <c r="B617" s="114" t="s">
        <v>581</v>
      </c>
      <c r="C617" s="114" t="s">
        <v>603</v>
      </c>
      <c r="D617" s="114">
        <v>20</v>
      </c>
      <c r="E617" s="115">
        <v>1396.7577121562103</v>
      </c>
      <c r="F617" s="115">
        <v>1885.5228532084225</v>
      </c>
    </row>
    <row r="618" spans="1:6" x14ac:dyDescent="0.3">
      <c r="A618" s="114">
        <v>4</v>
      </c>
      <c r="B618" s="114" t="s">
        <v>581</v>
      </c>
      <c r="C618" s="114" t="s">
        <v>603</v>
      </c>
      <c r="D618" s="114">
        <v>21</v>
      </c>
      <c r="E618" s="115">
        <v>1137.1439614358803</v>
      </c>
      <c r="F618" s="115">
        <v>1901.772207248395</v>
      </c>
    </row>
    <row r="619" spans="1:6" x14ac:dyDescent="0.3">
      <c r="A619" s="114">
        <v>4</v>
      </c>
      <c r="B619" s="114" t="s">
        <v>581</v>
      </c>
      <c r="C619" s="114" t="s">
        <v>603</v>
      </c>
      <c r="D619" s="114">
        <v>22</v>
      </c>
      <c r="E619" s="115">
        <v>1290.6207867217806</v>
      </c>
      <c r="F619" s="115">
        <v>2060.75181708031</v>
      </c>
    </row>
    <row r="620" spans="1:6" x14ac:dyDescent="0.3">
      <c r="A620" s="114">
        <v>4</v>
      </c>
      <c r="B620" s="114" t="s">
        <v>581</v>
      </c>
      <c r="C620" s="114" t="s">
        <v>603</v>
      </c>
      <c r="D620" s="114">
        <v>23</v>
      </c>
      <c r="E620" s="115">
        <v>1437.8089390277955</v>
      </c>
      <c r="F620" s="115">
        <v>2071.0464844676471</v>
      </c>
    </row>
    <row r="621" spans="1:6" x14ac:dyDescent="0.3">
      <c r="A621" s="114">
        <v>4</v>
      </c>
      <c r="B621" s="114" t="s">
        <v>581</v>
      </c>
      <c r="C621" s="114" t="s">
        <v>603</v>
      </c>
      <c r="D621" s="114">
        <v>24</v>
      </c>
      <c r="E621" s="115">
        <v>1385.6935308500144</v>
      </c>
      <c r="F621" s="115">
        <v>2328.9913118941508</v>
      </c>
    </row>
    <row r="622" spans="1:6" x14ac:dyDescent="0.3">
      <c r="A622" s="114">
        <v>4</v>
      </c>
      <c r="B622" s="114" t="s">
        <v>581</v>
      </c>
      <c r="C622" s="114" t="s">
        <v>603</v>
      </c>
      <c r="D622" s="114">
        <v>25</v>
      </c>
      <c r="E622" s="115">
        <v>1398.5581210805717</v>
      </c>
      <c r="F622" s="115">
        <v>2143.4892494875785</v>
      </c>
    </row>
    <row r="623" spans="1:6" x14ac:dyDescent="0.3">
      <c r="A623" s="114">
        <v>4</v>
      </c>
      <c r="B623" s="114" t="s">
        <v>581</v>
      </c>
      <c r="C623" s="114" t="s">
        <v>603</v>
      </c>
      <c r="D623" s="114">
        <v>26</v>
      </c>
      <c r="E623" s="115">
        <v>1209.1114133432723</v>
      </c>
      <c r="F623" s="115">
        <v>2155.5768202232489</v>
      </c>
    </row>
    <row r="624" spans="1:6" x14ac:dyDescent="0.3">
      <c r="A624" s="114">
        <v>4</v>
      </c>
      <c r="B624" s="114" t="s">
        <v>581</v>
      </c>
      <c r="C624" s="114" t="s">
        <v>603</v>
      </c>
      <c r="D624" s="114">
        <v>27</v>
      </c>
      <c r="E624" s="115">
        <v>1126.9501828944913</v>
      </c>
      <c r="F624" s="115">
        <v>2860.887929136275</v>
      </c>
    </row>
    <row r="625" spans="1:6" x14ac:dyDescent="0.3">
      <c r="A625" s="114">
        <v>4</v>
      </c>
      <c r="B625" s="114" t="s">
        <v>581</v>
      </c>
      <c r="C625" s="114" t="s">
        <v>603</v>
      </c>
      <c r="D625" s="114">
        <v>28</v>
      </c>
      <c r="E625" s="115">
        <v>1015.5820632881658</v>
      </c>
      <c r="F625" s="115">
        <v>1893.1593960204546</v>
      </c>
    </row>
    <row r="626" spans="1:6" x14ac:dyDescent="0.3">
      <c r="A626" s="114">
        <v>4</v>
      </c>
      <c r="B626" s="114" t="s">
        <v>581</v>
      </c>
      <c r="C626" s="114" t="s">
        <v>603</v>
      </c>
      <c r="D626" s="114">
        <v>29</v>
      </c>
      <c r="E626" s="115">
        <v>1136.7358798301932</v>
      </c>
      <c r="F626" s="115">
        <v>1996.5308309551792</v>
      </c>
    </row>
    <row r="627" spans="1:6" x14ac:dyDescent="0.3">
      <c r="A627" s="114">
        <v>4</v>
      </c>
      <c r="B627" s="114" t="s">
        <v>581</v>
      </c>
      <c r="C627" s="114" t="s">
        <v>603</v>
      </c>
      <c r="D627" s="114">
        <v>30</v>
      </c>
      <c r="E627" s="115">
        <v>1259.926487804443</v>
      </c>
      <c r="F627" s="115">
        <v>2343.2658028208321</v>
      </c>
    </row>
    <row r="628" spans="1:6" x14ac:dyDescent="0.3">
      <c r="A628" s="114">
        <v>4</v>
      </c>
      <c r="B628" s="114" t="s">
        <v>581</v>
      </c>
      <c r="C628" s="114" t="s">
        <v>603</v>
      </c>
      <c r="D628" s="114">
        <v>31</v>
      </c>
      <c r="E628" s="115">
        <v>982.02080793766459</v>
      </c>
      <c r="F628" s="115">
        <v>1817.3676128473885</v>
      </c>
    </row>
    <row r="629" spans="1:6" x14ac:dyDescent="0.3">
      <c r="A629" s="114">
        <v>4</v>
      </c>
      <c r="B629" s="114" t="s">
        <v>581</v>
      </c>
      <c r="C629" s="114" t="s">
        <v>603</v>
      </c>
      <c r="D629" s="114">
        <v>32</v>
      </c>
      <c r="E629" s="115">
        <v>1026.0174543639541</v>
      </c>
      <c r="F629" s="115">
        <v>2499.6522459437538</v>
      </c>
    </row>
    <row r="630" spans="1:6" x14ac:dyDescent="0.3">
      <c r="A630" s="114">
        <v>4</v>
      </c>
      <c r="B630" s="114" t="s">
        <v>581</v>
      </c>
      <c r="C630" s="114" t="s">
        <v>603</v>
      </c>
      <c r="D630" s="114">
        <v>33</v>
      </c>
      <c r="E630" s="115">
        <v>1444.184463729888</v>
      </c>
      <c r="F630" s="115">
        <v>2358.840152484504</v>
      </c>
    </row>
    <row r="631" spans="1:6" x14ac:dyDescent="0.3">
      <c r="A631" s="114">
        <v>4</v>
      </c>
      <c r="B631" s="114" t="s">
        <v>581</v>
      </c>
      <c r="C631" s="114" t="s">
        <v>603</v>
      </c>
      <c r="D631" s="114">
        <v>34</v>
      </c>
      <c r="E631" s="115">
        <v>856.82885351761149</v>
      </c>
      <c r="F631" s="115">
        <v>2102.4061797195691</v>
      </c>
    </row>
    <row r="632" spans="1:6" x14ac:dyDescent="0.3">
      <c r="A632" s="114">
        <v>4</v>
      </c>
      <c r="B632" s="114" t="s">
        <v>581</v>
      </c>
      <c r="C632" s="114" t="s">
        <v>603</v>
      </c>
      <c r="D632" s="114">
        <v>35</v>
      </c>
      <c r="E632" s="115">
        <v>1148.5020041835119</v>
      </c>
      <c r="F632" s="115">
        <v>2127.9953819987722</v>
      </c>
    </row>
    <row r="633" spans="1:6" x14ac:dyDescent="0.3">
      <c r="A633" s="114">
        <v>4</v>
      </c>
      <c r="B633" s="114" t="s">
        <v>581</v>
      </c>
      <c r="C633" s="114" t="s">
        <v>603</v>
      </c>
      <c r="D633" s="114">
        <v>36</v>
      </c>
      <c r="E633" s="115">
        <v>746.70930082519772</v>
      </c>
      <c r="F633" s="115">
        <v>1883.1268392859909</v>
      </c>
    </row>
    <row r="634" spans="1:6" x14ac:dyDescent="0.3">
      <c r="A634" s="114">
        <v>4</v>
      </c>
      <c r="B634" s="114" t="s">
        <v>581</v>
      </c>
      <c r="C634" s="114" t="s">
        <v>603</v>
      </c>
      <c r="D634" s="114">
        <v>37</v>
      </c>
      <c r="E634" s="115">
        <v>991.50869952328583</v>
      </c>
      <c r="F634" s="115">
        <v>1504.1757996955796</v>
      </c>
    </row>
    <row r="635" spans="1:6" x14ac:dyDescent="0.3">
      <c r="A635" s="114">
        <v>4</v>
      </c>
      <c r="B635" s="114" t="s">
        <v>581</v>
      </c>
      <c r="C635" s="114" t="s">
        <v>603</v>
      </c>
      <c r="D635" s="114">
        <v>38</v>
      </c>
      <c r="E635" s="115">
        <v>818.58222312797227</v>
      </c>
      <c r="F635" s="115">
        <v>1595.7694074206142</v>
      </c>
    </row>
    <row r="636" spans="1:6" x14ac:dyDescent="0.3">
      <c r="A636" s="114">
        <v>4</v>
      </c>
      <c r="B636" s="114" t="s">
        <v>581</v>
      </c>
      <c r="C636" s="114" t="s">
        <v>603</v>
      </c>
      <c r="D636" s="114">
        <v>39</v>
      </c>
      <c r="E636" s="115">
        <v>642.86075341726473</v>
      </c>
      <c r="F636" s="115">
        <v>1949.6169936208937</v>
      </c>
    </row>
    <row r="637" spans="1:6" x14ac:dyDescent="0.3">
      <c r="A637" s="114">
        <v>4</v>
      </c>
      <c r="B637" s="114" t="s">
        <v>581</v>
      </c>
      <c r="C637" s="114" t="s">
        <v>603</v>
      </c>
      <c r="D637" s="114">
        <v>40</v>
      </c>
      <c r="E637" s="115">
        <v>933.30852957146408</v>
      </c>
      <c r="F637" s="115">
        <v>1792.5332443027094</v>
      </c>
    </row>
    <row r="638" spans="1:6" x14ac:dyDescent="0.3">
      <c r="A638" s="114">
        <v>4</v>
      </c>
      <c r="B638" s="114" t="s">
        <v>581</v>
      </c>
      <c r="C638" s="114" t="s">
        <v>603</v>
      </c>
      <c r="D638" s="114">
        <v>41</v>
      </c>
      <c r="E638" s="115">
        <v>742.87859136223926</v>
      </c>
      <c r="F638" s="115">
        <v>1441.8943913513319</v>
      </c>
    </row>
    <row r="639" spans="1:6" x14ac:dyDescent="0.3">
      <c r="A639" s="114">
        <v>4</v>
      </c>
      <c r="B639" s="114" t="s">
        <v>581</v>
      </c>
      <c r="C639" s="114" t="s">
        <v>603</v>
      </c>
      <c r="D639" s="114">
        <v>42</v>
      </c>
      <c r="E639" s="115">
        <v>1217.6193603631723</v>
      </c>
      <c r="F639" s="115">
        <v>1844.4768562603012</v>
      </c>
    </row>
    <row r="640" spans="1:6" x14ac:dyDescent="0.3">
      <c r="A640" s="114">
        <v>4</v>
      </c>
      <c r="B640" s="114" t="s">
        <v>581</v>
      </c>
      <c r="C640" s="114" t="s">
        <v>603</v>
      </c>
      <c r="D640" s="114">
        <v>43</v>
      </c>
      <c r="E640" s="115">
        <v>815.11260012171203</v>
      </c>
      <c r="F640" s="115">
        <v>1778.3343230754222</v>
      </c>
    </row>
    <row r="641" spans="1:6" x14ac:dyDescent="0.3">
      <c r="A641" s="114">
        <v>4</v>
      </c>
      <c r="B641" s="114" t="s">
        <v>581</v>
      </c>
      <c r="C641" s="114" t="s">
        <v>603</v>
      </c>
      <c r="D641" s="114">
        <v>44</v>
      </c>
      <c r="E641" s="115">
        <v>675.40164407913642</v>
      </c>
      <c r="F641" s="115">
        <v>1228.1887543700038</v>
      </c>
    </row>
    <row r="642" spans="1:6" x14ac:dyDescent="0.3">
      <c r="A642" s="114">
        <v>4</v>
      </c>
      <c r="B642" s="114" t="s">
        <v>581</v>
      </c>
      <c r="C642" s="114" t="s">
        <v>603</v>
      </c>
      <c r="D642" s="114">
        <v>45</v>
      </c>
      <c r="E642" s="115">
        <v>845.76268619305745</v>
      </c>
      <c r="F642" s="115">
        <v>2469.9562696605831</v>
      </c>
    </row>
    <row r="643" spans="1:6" x14ac:dyDescent="0.3">
      <c r="A643" s="114">
        <v>4</v>
      </c>
      <c r="B643" s="114" t="s">
        <v>581</v>
      </c>
      <c r="C643" s="114" t="s">
        <v>603</v>
      </c>
      <c r="D643" s="114">
        <v>46</v>
      </c>
      <c r="E643" s="115">
        <v>759.16064818194536</v>
      </c>
      <c r="F643" s="115">
        <v>1650.8440321413555</v>
      </c>
    </row>
    <row r="644" spans="1:6" x14ac:dyDescent="0.3">
      <c r="A644" s="114">
        <v>4</v>
      </c>
      <c r="B644" s="114" t="s">
        <v>581</v>
      </c>
      <c r="C644" s="114" t="s">
        <v>603</v>
      </c>
      <c r="D644" s="114">
        <v>47</v>
      </c>
      <c r="E644" s="115">
        <v>1001.2102854995142</v>
      </c>
      <c r="F644" s="115">
        <v>1435.8689025899753</v>
      </c>
    </row>
    <row r="645" spans="1:6" x14ac:dyDescent="0.3">
      <c r="A645" s="114">
        <v>4</v>
      </c>
      <c r="B645" s="114" t="s">
        <v>581</v>
      </c>
      <c r="C645" s="114" t="s">
        <v>603</v>
      </c>
      <c r="D645" s="114">
        <v>48</v>
      </c>
      <c r="E645" s="115">
        <v>978.51292759900184</v>
      </c>
      <c r="F645" s="115">
        <v>1416.5565839365465</v>
      </c>
    </row>
    <row r="646" spans="1:6" x14ac:dyDescent="0.3">
      <c r="A646" s="114">
        <v>4</v>
      </c>
      <c r="B646" s="114" t="s">
        <v>581</v>
      </c>
      <c r="C646" s="114" t="s">
        <v>603</v>
      </c>
      <c r="D646" s="114">
        <v>49</v>
      </c>
      <c r="E646" s="115">
        <v>1076.9110567806977</v>
      </c>
      <c r="F646" s="115">
        <v>2339.6491864692098</v>
      </c>
    </row>
    <row r="647" spans="1:6" x14ac:dyDescent="0.3">
      <c r="A647" s="114">
        <v>4</v>
      </c>
      <c r="B647" s="114" t="s">
        <v>581</v>
      </c>
      <c r="C647" s="114" t="s">
        <v>603</v>
      </c>
      <c r="D647" s="114">
        <v>50</v>
      </c>
      <c r="E647" s="115">
        <v>1173.2170983341459</v>
      </c>
      <c r="F647" s="115">
        <v>2302.9279773012008</v>
      </c>
    </row>
    <row r="648" spans="1:6" x14ac:dyDescent="0.3">
      <c r="A648" s="114">
        <v>4</v>
      </c>
      <c r="B648" s="114" t="s">
        <v>581</v>
      </c>
      <c r="C648" s="114" t="s">
        <v>603</v>
      </c>
      <c r="D648" s="114">
        <v>51</v>
      </c>
      <c r="E648" s="115">
        <v>881.91393705565588</v>
      </c>
      <c r="F648" s="115">
        <v>1561.9156254763052</v>
      </c>
    </row>
    <row r="649" spans="1:6" x14ac:dyDescent="0.3">
      <c r="A649" s="114">
        <v>4</v>
      </c>
      <c r="B649" s="114" t="s">
        <v>581</v>
      </c>
      <c r="C649" s="114" t="s">
        <v>603</v>
      </c>
      <c r="D649" s="114">
        <v>52</v>
      </c>
      <c r="E649" s="115">
        <v>737.79227842501734</v>
      </c>
      <c r="F649" s="115">
        <v>2279.7830741239845</v>
      </c>
    </row>
    <row r="650" spans="1:6" x14ac:dyDescent="0.3">
      <c r="A650" s="114">
        <v>4</v>
      </c>
      <c r="B650" s="114" t="s">
        <v>581</v>
      </c>
      <c r="C650" s="114" t="s">
        <v>603</v>
      </c>
      <c r="D650" s="114">
        <v>53</v>
      </c>
      <c r="E650" s="115">
        <v>1071.4120138622968</v>
      </c>
      <c r="F650" s="115">
        <v>1810.5143400701966</v>
      </c>
    </row>
    <row r="651" spans="1:6" x14ac:dyDescent="0.3">
      <c r="A651" s="114">
        <v>4</v>
      </c>
      <c r="B651" s="114" t="s">
        <v>581</v>
      </c>
      <c r="C651" s="114" t="s">
        <v>603</v>
      </c>
      <c r="D651" s="114">
        <v>54</v>
      </c>
      <c r="E651" s="115">
        <v>655.18299591815173</v>
      </c>
      <c r="F651" s="115">
        <v>2442.6824479346142</v>
      </c>
    </row>
    <row r="652" spans="1:6" x14ac:dyDescent="0.3">
      <c r="A652" s="114">
        <v>4</v>
      </c>
      <c r="B652" s="114" t="s">
        <v>581</v>
      </c>
      <c r="C652" s="114" t="s">
        <v>603</v>
      </c>
      <c r="D652" s="114">
        <v>55</v>
      </c>
      <c r="E652" s="115">
        <v>888.87315191132279</v>
      </c>
      <c r="F652" s="115">
        <v>1700.8964790350933</v>
      </c>
    </row>
    <row r="653" spans="1:6" x14ac:dyDescent="0.3">
      <c r="A653" s="114">
        <v>4</v>
      </c>
      <c r="B653" s="114" t="s">
        <v>581</v>
      </c>
      <c r="C653" s="114" t="s">
        <v>603</v>
      </c>
      <c r="D653" s="114">
        <v>56</v>
      </c>
      <c r="E653" s="115">
        <v>966.86001365866287</v>
      </c>
      <c r="F653" s="115">
        <v>1616.9875110842929</v>
      </c>
    </row>
    <row r="654" spans="1:6" x14ac:dyDescent="0.3">
      <c r="A654" s="114">
        <v>4</v>
      </c>
      <c r="B654" s="114" t="s">
        <v>581</v>
      </c>
      <c r="C654" s="114" t="s">
        <v>603</v>
      </c>
      <c r="D654" s="114">
        <v>57</v>
      </c>
      <c r="E654" s="115">
        <v>1056.7799530736922</v>
      </c>
      <c r="F654" s="115">
        <v>1761.3234223811314</v>
      </c>
    </row>
    <row r="655" spans="1:6" x14ac:dyDescent="0.3">
      <c r="A655" s="114">
        <v>4</v>
      </c>
      <c r="B655" s="114" t="s">
        <v>581</v>
      </c>
      <c r="C655" s="114" t="s">
        <v>603</v>
      </c>
      <c r="D655" s="114">
        <v>58</v>
      </c>
      <c r="E655" s="115">
        <v>624.64449097672002</v>
      </c>
      <c r="F655" s="115">
        <v>1358.7402957645493</v>
      </c>
    </row>
    <row r="656" spans="1:6" x14ac:dyDescent="0.3">
      <c r="A656" s="114">
        <v>4</v>
      </c>
      <c r="B656" s="114" t="s">
        <v>581</v>
      </c>
      <c r="C656" s="114" t="s">
        <v>603</v>
      </c>
      <c r="D656" s="114">
        <v>59</v>
      </c>
      <c r="E656" s="115">
        <v>502.52953800843659</v>
      </c>
      <c r="F656" s="115">
        <v>1290.6387353015602</v>
      </c>
    </row>
    <row r="657" spans="1:6" x14ac:dyDescent="0.3">
      <c r="A657" s="114">
        <v>4</v>
      </c>
      <c r="B657" s="114" t="s">
        <v>581</v>
      </c>
      <c r="C657" s="114" t="s">
        <v>603</v>
      </c>
      <c r="D657" s="114">
        <v>60</v>
      </c>
      <c r="E657" s="115">
        <v>457.52875924763737</v>
      </c>
      <c r="F657" s="115">
        <v>1163.8712926549499</v>
      </c>
    </row>
    <row r="658" spans="1:6" x14ac:dyDescent="0.3">
      <c r="A658" s="114">
        <v>4</v>
      </c>
      <c r="B658" s="114" t="s">
        <v>581</v>
      </c>
      <c r="C658" s="114" t="s">
        <v>603</v>
      </c>
      <c r="D658" s="114">
        <v>61</v>
      </c>
      <c r="E658" s="115">
        <v>396.54260947375423</v>
      </c>
      <c r="F658" s="115">
        <v>684.03615761483104</v>
      </c>
    </row>
    <row r="659" spans="1:6" x14ac:dyDescent="0.3">
      <c r="A659" s="114">
        <v>4</v>
      </c>
      <c r="B659" s="114" t="s">
        <v>581</v>
      </c>
      <c r="C659" s="114" t="s">
        <v>603</v>
      </c>
      <c r="D659" s="114">
        <v>62</v>
      </c>
      <c r="E659" s="115">
        <v>398.79589403747326</v>
      </c>
      <c r="F659" s="115">
        <v>725.08058777421786</v>
      </c>
    </row>
    <row r="660" spans="1:6" x14ac:dyDescent="0.3">
      <c r="A660" s="114">
        <v>4</v>
      </c>
      <c r="B660" s="114" t="s">
        <v>581</v>
      </c>
      <c r="C660" s="114" t="s">
        <v>603</v>
      </c>
      <c r="D660" s="114">
        <v>63</v>
      </c>
      <c r="E660" s="115">
        <v>371.09455697449323</v>
      </c>
      <c r="F660" s="115">
        <v>716.24850718533935</v>
      </c>
    </row>
    <row r="661" spans="1:6" x14ac:dyDescent="0.3">
      <c r="A661" s="114">
        <v>4</v>
      </c>
      <c r="B661" s="114" t="s">
        <v>581</v>
      </c>
      <c r="C661" s="114" t="s">
        <v>603</v>
      </c>
      <c r="D661" s="114">
        <v>64</v>
      </c>
      <c r="E661" s="115">
        <v>466.36163763337919</v>
      </c>
      <c r="F661" s="115">
        <v>829.3286025552319</v>
      </c>
    </row>
    <row r="662" spans="1:6" x14ac:dyDescent="0.3">
      <c r="A662" s="114">
        <v>4</v>
      </c>
      <c r="B662" s="114" t="s">
        <v>581</v>
      </c>
      <c r="C662" s="114" t="s">
        <v>603</v>
      </c>
      <c r="D662" s="114">
        <v>65</v>
      </c>
      <c r="E662" s="115">
        <v>297.5785734742721</v>
      </c>
      <c r="F662" s="115">
        <v>672.84139904736583</v>
      </c>
    </row>
    <row r="663" spans="1:6" x14ac:dyDescent="0.3">
      <c r="A663" s="114">
        <v>4</v>
      </c>
      <c r="B663" s="114" t="s">
        <v>581</v>
      </c>
      <c r="C663" s="114" t="s">
        <v>603</v>
      </c>
      <c r="D663" s="114">
        <v>66</v>
      </c>
      <c r="E663" s="115">
        <v>407.82138779237187</v>
      </c>
      <c r="F663" s="115">
        <v>786.93739265249985</v>
      </c>
    </row>
    <row r="664" spans="1:6" x14ac:dyDescent="0.3">
      <c r="A664" s="114">
        <v>4</v>
      </c>
      <c r="B664" s="114" t="s">
        <v>581</v>
      </c>
      <c r="C664" s="114" t="s">
        <v>603</v>
      </c>
      <c r="D664" s="114">
        <v>67</v>
      </c>
      <c r="E664" s="115">
        <v>181.63045625319927</v>
      </c>
      <c r="F664" s="115">
        <v>909.64696885274839</v>
      </c>
    </row>
    <row r="665" spans="1:6" x14ac:dyDescent="0.3">
      <c r="A665" s="114">
        <v>4</v>
      </c>
      <c r="B665" s="114" t="s">
        <v>581</v>
      </c>
      <c r="C665" s="114" t="s">
        <v>603</v>
      </c>
      <c r="D665" s="114">
        <v>68</v>
      </c>
      <c r="E665" s="115">
        <v>401.80487971992176</v>
      </c>
      <c r="F665" s="115">
        <v>881.51741641604656</v>
      </c>
    </row>
    <row r="666" spans="1:6" x14ac:dyDescent="0.3">
      <c r="A666" s="114">
        <v>4</v>
      </c>
      <c r="B666" s="114" t="s">
        <v>581</v>
      </c>
      <c r="C666" s="114" t="s">
        <v>603</v>
      </c>
      <c r="D666" s="114">
        <v>69</v>
      </c>
      <c r="E666" s="115">
        <v>132.22621329287651</v>
      </c>
      <c r="F666" s="115">
        <v>463.61097284664754</v>
      </c>
    </row>
    <row r="667" spans="1:6" x14ac:dyDescent="0.3">
      <c r="A667" s="114">
        <v>4</v>
      </c>
      <c r="B667" s="114" t="s">
        <v>581</v>
      </c>
      <c r="C667" s="114" t="s">
        <v>603</v>
      </c>
      <c r="D667" s="114">
        <v>70</v>
      </c>
      <c r="E667" s="115">
        <v>178.58129220490369</v>
      </c>
      <c r="F667" s="115">
        <v>869.00154465317019</v>
      </c>
    </row>
    <row r="668" spans="1:6" x14ac:dyDescent="0.3">
      <c r="A668" s="114">
        <v>4</v>
      </c>
      <c r="B668" s="114" t="s">
        <v>581</v>
      </c>
      <c r="C668" s="114" t="s">
        <v>603</v>
      </c>
      <c r="D668" s="114">
        <v>71</v>
      </c>
      <c r="E668" s="115">
        <v>139.04307506321459</v>
      </c>
      <c r="F668" s="115">
        <v>399.57402976378239</v>
      </c>
    </row>
    <row r="669" spans="1:6" x14ac:dyDescent="0.3">
      <c r="A669" s="114">
        <v>4</v>
      </c>
      <c r="B669" s="114" t="s">
        <v>581</v>
      </c>
      <c r="C669" s="114" t="s">
        <v>603</v>
      </c>
      <c r="D669" s="114">
        <v>72</v>
      </c>
      <c r="E669" s="115">
        <v>200.31036493753976</v>
      </c>
      <c r="F669" s="115">
        <v>723.52457614408411</v>
      </c>
    </row>
    <row r="670" spans="1:6" x14ac:dyDescent="0.3">
      <c r="A670" s="114">
        <v>4</v>
      </c>
      <c r="B670" s="114" t="s">
        <v>581</v>
      </c>
      <c r="C670" s="114" t="s">
        <v>603</v>
      </c>
      <c r="D670" s="114">
        <v>73</v>
      </c>
      <c r="E670" s="115">
        <v>181.71648678330175</v>
      </c>
      <c r="F670" s="115">
        <v>635.14733135763754</v>
      </c>
    </row>
    <row r="671" spans="1:6" x14ac:dyDescent="0.3">
      <c r="A671" s="114">
        <v>4</v>
      </c>
      <c r="B671" s="114" t="s">
        <v>581</v>
      </c>
      <c r="C671" s="114" t="s">
        <v>603</v>
      </c>
      <c r="D671" s="114">
        <v>74</v>
      </c>
      <c r="E671" s="115">
        <v>259.71172630233264</v>
      </c>
      <c r="F671" s="115">
        <v>510.89301030191723</v>
      </c>
    </row>
    <row r="672" spans="1:6" x14ac:dyDescent="0.3">
      <c r="A672" s="114">
        <v>4</v>
      </c>
      <c r="B672" s="114" t="s">
        <v>581</v>
      </c>
      <c r="C672" s="114" t="s">
        <v>603</v>
      </c>
      <c r="D672" s="114">
        <v>75</v>
      </c>
      <c r="E672" s="115">
        <v>309.97872616086676</v>
      </c>
      <c r="F672" s="115">
        <v>641.72875309719166</v>
      </c>
    </row>
    <row r="673" spans="1:6" x14ac:dyDescent="0.3">
      <c r="A673" s="114">
        <v>4</v>
      </c>
      <c r="B673" s="114" t="s">
        <v>581</v>
      </c>
      <c r="C673" s="114" t="s">
        <v>603</v>
      </c>
      <c r="D673" s="114">
        <v>76</v>
      </c>
      <c r="E673" s="115">
        <v>195.46058123715002</v>
      </c>
      <c r="F673" s="115">
        <v>274.44554563920849</v>
      </c>
    </row>
    <row r="674" spans="1:6" x14ac:dyDescent="0.3">
      <c r="A674" s="114">
        <v>4</v>
      </c>
      <c r="B674" s="114" t="s">
        <v>581</v>
      </c>
      <c r="C674" s="114" t="s">
        <v>603</v>
      </c>
      <c r="D674" s="114">
        <v>77</v>
      </c>
      <c r="E674" s="115">
        <v>166.88411961979381</v>
      </c>
      <c r="F674" s="115">
        <v>474.83838884189561</v>
      </c>
    </row>
    <row r="675" spans="1:6" x14ac:dyDescent="0.3">
      <c r="A675" s="114">
        <v>4</v>
      </c>
      <c r="B675" s="114" t="s">
        <v>581</v>
      </c>
      <c r="C675" s="114" t="s">
        <v>603</v>
      </c>
      <c r="D675" s="114">
        <v>78</v>
      </c>
      <c r="E675" s="115">
        <v>134.66813165213347</v>
      </c>
      <c r="F675" s="115">
        <v>628.6645249089446</v>
      </c>
    </row>
    <row r="676" spans="1:6" x14ac:dyDescent="0.3">
      <c r="A676" s="114">
        <v>4</v>
      </c>
      <c r="B676" s="114" t="s">
        <v>581</v>
      </c>
      <c r="C676" s="114" t="s">
        <v>603</v>
      </c>
      <c r="D676" s="114">
        <v>79</v>
      </c>
      <c r="E676" s="115">
        <v>144.97737596176793</v>
      </c>
      <c r="F676" s="115">
        <v>325.46050206745474</v>
      </c>
    </row>
    <row r="677" spans="1:6" x14ac:dyDescent="0.3">
      <c r="A677" s="114">
        <v>4</v>
      </c>
      <c r="B677" s="114" t="s">
        <v>581</v>
      </c>
      <c r="C677" s="114" t="s">
        <v>603</v>
      </c>
      <c r="D677" s="114">
        <v>80</v>
      </c>
      <c r="E677" s="115">
        <v>94.567992927527285</v>
      </c>
      <c r="F677" s="115">
        <v>328.58481534618272</v>
      </c>
    </row>
    <row r="678" spans="1:6" x14ac:dyDescent="0.3">
      <c r="A678" s="114">
        <v>4</v>
      </c>
      <c r="B678" s="114" t="s">
        <v>581</v>
      </c>
      <c r="C678" s="114" t="s">
        <v>603</v>
      </c>
      <c r="D678" s="114">
        <v>81</v>
      </c>
      <c r="E678" s="115">
        <v>41.757941131612824</v>
      </c>
      <c r="F678" s="115">
        <v>268.01434593791561</v>
      </c>
    </row>
    <row r="679" spans="1:6" x14ac:dyDescent="0.3">
      <c r="A679" s="114">
        <v>4</v>
      </c>
      <c r="B679" s="114" t="s">
        <v>581</v>
      </c>
      <c r="C679" s="114" t="s">
        <v>603</v>
      </c>
      <c r="D679" s="114">
        <v>82</v>
      </c>
      <c r="E679" s="115">
        <v>89.532753203337862</v>
      </c>
      <c r="F679" s="115">
        <v>271.55604432693355</v>
      </c>
    </row>
    <row r="680" spans="1:6" x14ac:dyDescent="0.3">
      <c r="A680" s="114">
        <v>4</v>
      </c>
      <c r="B680" s="114" t="s">
        <v>581</v>
      </c>
      <c r="C680" s="114" t="s">
        <v>603</v>
      </c>
      <c r="D680" s="114">
        <v>83</v>
      </c>
      <c r="E680" s="115">
        <v>46.486007070162529</v>
      </c>
      <c r="F680" s="115">
        <v>212.28712143181093</v>
      </c>
    </row>
    <row r="681" spans="1:6" x14ac:dyDescent="0.3">
      <c r="A681" s="114">
        <v>4</v>
      </c>
      <c r="B681" s="114" t="s">
        <v>581</v>
      </c>
      <c r="C681" s="114" t="s">
        <v>603</v>
      </c>
      <c r="D681" s="114">
        <v>84</v>
      </c>
      <c r="E681" s="115">
        <v>36.779678116736108</v>
      </c>
      <c r="F681" s="115">
        <v>219.7956148799592</v>
      </c>
    </row>
    <row r="682" spans="1:6" x14ac:dyDescent="0.3">
      <c r="A682" s="114">
        <v>4</v>
      </c>
      <c r="B682" s="114" t="s">
        <v>581</v>
      </c>
      <c r="C682" s="114" t="s">
        <v>603</v>
      </c>
      <c r="D682" s="114">
        <v>85</v>
      </c>
      <c r="E682" s="115">
        <v>47.303447335140206</v>
      </c>
      <c r="F682" s="115">
        <v>273.92836182872151</v>
      </c>
    </row>
    <row r="683" spans="1:6" x14ac:dyDescent="0.3">
      <c r="A683" s="114">
        <v>4</v>
      </c>
      <c r="B683" s="114" t="s">
        <v>581</v>
      </c>
      <c r="C683" s="114" t="s">
        <v>603</v>
      </c>
      <c r="D683" s="114">
        <v>86</v>
      </c>
      <c r="E683" s="115">
        <v>22.2120593993961</v>
      </c>
      <c r="F683" s="115">
        <v>115.18609166154287</v>
      </c>
    </row>
    <row r="684" spans="1:6" x14ac:dyDescent="0.3">
      <c r="A684" s="114">
        <v>4</v>
      </c>
      <c r="B684" s="114" t="s">
        <v>581</v>
      </c>
      <c r="C684" s="114" t="s">
        <v>603</v>
      </c>
      <c r="D684" s="114">
        <v>87</v>
      </c>
      <c r="E684" s="115">
        <v>28.668353501901223</v>
      </c>
      <c r="F684" s="115">
        <v>230.82753077034363</v>
      </c>
    </row>
    <row r="685" spans="1:6" x14ac:dyDescent="0.3">
      <c r="A685" s="114">
        <v>4</v>
      </c>
      <c r="B685" s="114" t="s">
        <v>581</v>
      </c>
      <c r="C685" s="114" t="s">
        <v>603</v>
      </c>
      <c r="D685" s="114">
        <v>88</v>
      </c>
      <c r="E685" s="115">
        <v>0</v>
      </c>
      <c r="F685" s="115">
        <v>116.56705192516952</v>
      </c>
    </row>
    <row r="686" spans="1:6" x14ac:dyDescent="0.3">
      <c r="A686" s="114">
        <v>4</v>
      </c>
      <c r="B686" s="114" t="s">
        <v>581</v>
      </c>
      <c r="C686" s="114" t="s">
        <v>603</v>
      </c>
      <c r="D686" s="114">
        <v>89</v>
      </c>
      <c r="E686" s="115">
        <v>8.9611395184870339</v>
      </c>
      <c r="F686" s="115">
        <v>37.645837642064009</v>
      </c>
    </row>
    <row r="687" spans="1:6" x14ac:dyDescent="0.3">
      <c r="A687" s="114">
        <v>4</v>
      </c>
      <c r="B687" s="114" t="s">
        <v>581</v>
      </c>
      <c r="C687" s="114" t="s">
        <v>603</v>
      </c>
      <c r="D687" s="114">
        <v>90</v>
      </c>
      <c r="E687" s="115">
        <v>23.67563800153145</v>
      </c>
      <c r="F687" s="115">
        <v>192.83840413610935</v>
      </c>
    </row>
    <row r="688" spans="1:6" x14ac:dyDescent="0.3">
      <c r="A688" s="114">
        <v>4</v>
      </c>
      <c r="B688" s="114" t="s">
        <v>581</v>
      </c>
      <c r="C688" s="114" t="s">
        <v>603</v>
      </c>
      <c r="D688" s="114">
        <v>91</v>
      </c>
      <c r="E688" s="115">
        <v>28.611571511695828</v>
      </c>
      <c r="F688" s="115">
        <v>121.89274724513552</v>
      </c>
    </row>
    <row r="689" spans="1:6" x14ac:dyDescent="0.3">
      <c r="A689" s="114">
        <v>4</v>
      </c>
      <c r="B689" s="114" t="s">
        <v>581</v>
      </c>
      <c r="C689" s="114" t="s">
        <v>603</v>
      </c>
      <c r="D689" s="114">
        <v>92</v>
      </c>
      <c r="E689" s="115">
        <v>0</v>
      </c>
      <c r="F689" s="115">
        <v>95.098692177598025</v>
      </c>
    </row>
    <row r="690" spans="1:6" x14ac:dyDescent="0.3">
      <c r="A690" s="114">
        <v>4</v>
      </c>
      <c r="B690" s="114" t="s">
        <v>581</v>
      </c>
      <c r="C690" s="114" t="s">
        <v>603</v>
      </c>
      <c r="D690" s="114">
        <v>94</v>
      </c>
      <c r="E690" s="115">
        <v>0</v>
      </c>
      <c r="F690" s="115">
        <v>34.216243339047438</v>
      </c>
    </row>
    <row r="691" spans="1:6" x14ac:dyDescent="0.3">
      <c r="A691" s="114">
        <v>4</v>
      </c>
      <c r="B691" s="114" t="s">
        <v>581</v>
      </c>
      <c r="C691" s="114" t="s">
        <v>603</v>
      </c>
      <c r="D691" s="114">
        <v>95</v>
      </c>
      <c r="E691" s="115">
        <v>0</v>
      </c>
      <c r="F691" s="115">
        <v>23.758590213466842</v>
      </c>
    </row>
    <row r="692" spans="1:6" x14ac:dyDescent="0.3">
      <c r="A692" s="114">
        <v>4</v>
      </c>
      <c r="B692" s="114" t="s">
        <v>581</v>
      </c>
      <c r="C692" s="114" t="s">
        <v>603</v>
      </c>
      <c r="D692" s="114">
        <v>96</v>
      </c>
      <c r="E692" s="115">
        <v>0</v>
      </c>
      <c r="F692" s="115">
        <v>36.794432216099977</v>
      </c>
    </row>
    <row r="693" spans="1:6" x14ac:dyDescent="0.3">
      <c r="A693" s="114">
        <v>4</v>
      </c>
      <c r="B693" s="114" t="s">
        <v>581</v>
      </c>
      <c r="C693" s="114" t="s">
        <v>603</v>
      </c>
      <c r="D693" s="114">
        <v>97</v>
      </c>
      <c r="E693" s="115">
        <v>0</v>
      </c>
      <c r="F693" s="115">
        <v>32.578550793377559</v>
      </c>
    </row>
    <row r="694" spans="1:6" x14ac:dyDescent="0.3">
      <c r="A694" s="114">
        <v>4</v>
      </c>
      <c r="B694" s="114" t="s">
        <v>581</v>
      </c>
      <c r="C694" s="114" t="s">
        <v>603</v>
      </c>
      <c r="D694" s="114">
        <v>98</v>
      </c>
      <c r="E694" s="115">
        <v>0</v>
      </c>
      <c r="F694" s="115">
        <v>8.9611395184870339</v>
      </c>
    </row>
    <row r="695" spans="1:6" x14ac:dyDescent="0.3">
      <c r="A695" s="114">
        <v>4</v>
      </c>
      <c r="B695" s="114" t="s">
        <v>581</v>
      </c>
      <c r="C695" s="114" t="s">
        <v>603</v>
      </c>
      <c r="D695" s="114">
        <v>101</v>
      </c>
      <c r="E695" s="115">
        <v>0</v>
      </c>
      <c r="F695" s="115">
        <v>14.797450694979808</v>
      </c>
    </row>
    <row r="696" spans="1:6" x14ac:dyDescent="0.3">
      <c r="A696" s="114">
        <v>5</v>
      </c>
      <c r="B696" s="114" t="s">
        <v>582</v>
      </c>
      <c r="C696" s="114" t="s">
        <v>602</v>
      </c>
      <c r="D696" s="114">
        <v>10</v>
      </c>
      <c r="E696" s="115">
        <v>2893.4824955108961</v>
      </c>
      <c r="F696" s="115">
        <v>627.97774932132279</v>
      </c>
    </row>
    <row r="697" spans="1:6" x14ac:dyDescent="0.3">
      <c r="A697" s="114">
        <v>5</v>
      </c>
      <c r="B697" s="114" t="s">
        <v>582</v>
      </c>
      <c r="C697" s="114" t="s">
        <v>602</v>
      </c>
      <c r="D697" s="114">
        <v>11</v>
      </c>
      <c r="E697" s="115">
        <v>2669.7956239356895</v>
      </c>
      <c r="F697" s="115">
        <v>375.37572518550968</v>
      </c>
    </row>
    <row r="698" spans="1:6" x14ac:dyDescent="0.3">
      <c r="A698" s="114">
        <v>5</v>
      </c>
      <c r="B698" s="114" t="s">
        <v>582</v>
      </c>
      <c r="C698" s="114" t="s">
        <v>602</v>
      </c>
      <c r="D698" s="114">
        <v>12</v>
      </c>
      <c r="E698" s="115">
        <v>2673.850850642782</v>
      </c>
      <c r="F698" s="115">
        <v>544.73176338242024</v>
      </c>
    </row>
    <row r="699" spans="1:6" x14ac:dyDescent="0.3">
      <c r="A699" s="114">
        <v>5</v>
      </c>
      <c r="B699" s="114" t="s">
        <v>582</v>
      </c>
      <c r="C699" s="114" t="s">
        <v>602</v>
      </c>
      <c r="D699" s="114">
        <v>13</v>
      </c>
      <c r="E699" s="115">
        <v>2300.0512379231845</v>
      </c>
      <c r="F699" s="115">
        <v>455.43167285408151</v>
      </c>
    </row>
    <row r="700" spans="1:6" x14ac:dyDescent="0.3">
      <c r="A700" s="114">
        <v>5</v>
      </c>
      <c r="B700" s="114" t="s">
        <v>582</v>
      </c>
      <c r="C700" s="114" t="s">
        <v>602</v>
      </c>
      <c r="D700" s="114">
        <v>14</v>
      </c>
      <c r="E700" s="115">
        <v>1935.8309281851409</v>
      </c>
      <c r="F700" s="115">
        <v>548.63058190716856</v>
      </c>
    </row>
    <row r="701" spans="1:6" x14ac:dyDescent="0.3">
      <c r="A701" s="114">
        <v>5</v>
      </c>
      <c r="B701" s="114" t="s">
        <v>582</v>
      </c>
      <c r="C701" s="114" t="s">
        <v>602</v>
      </c>
      <c r="D701" s="114">
        <v>15</v>
      </c>
      <c r="E701" s="115">
        <v>2649.3223782781529</v>
      </c>
      <c r="F701" s="115">
        <v>541.31509996100192</v>
      </c>
    </row>
    <row r="702" spans="1:6" x14ac:dyDescent="0.3">
      <c r="A702" s="114">
        <v>5</v>
      </c>
      <c r="B702" s="114" t="s">
        <v>582</v>
      </c>
      <c r="C702" s="114" t="s">
        <v>602</v>
      </c>
      <c r="D702" s="114">
        <v>16</v>
      </c>
      <c r="E702" s="115">
        <v>3041.3728602243509</v>
      </c>
      <c r="F702" s="115">
        <v>804.09876569738299</v>
      </c>
    </row>
    <row r="703" spans="1:6" x14ac:dyDescent="0.3">
      <c r="A703" s="114">
        <v>5</v>
      </c>
      <c r="B703" s="114" t="s">
        <v>582</v>
      </c>
      <c r="C703" s="114" t="s">
        <v>602</v>
      </c>
      <c r="D703" s="114">
        <v>17</v>
      </c>
      <c r="E703" s="115">
        <v>2216.9845395738621</v>
      </c>
      <c r="F703" s="115">
        <v>866.96193539567173</v>
      </c>
    </row>
    <row r="704" spans="1:6" x14ac:dyDescent="0.3">
      <c r="A704" s="114">
        <v>5</v>
      </c>
      <c r="B704" s="114" t="s">
        <v>582</v>
      </c>
      <c r="C704" s="114" t="s">
        <v>602</v>
      </c>
      <c r="D704" s="114">
        <v>18</v>
      </c>
      <c r="E704" s="115">
        <v>2495.1806478804015</v>
      </c>
      <c r="F704" s="115">
        <v>683.99300945792163</v>
      </c>
    </row>
    <row r="705" spans="1:6" x14ac:dyDescent="0.3">
      <c r="A705" s="114">
        <v>5</v>
      </c>
      <c r="B705" s="114" t="s">
        <v>582</v>
      </c>
      <c r="C705" s="114" t="s">
        <v>602</v>
      </c>
      <c r="D705" s="114">
        <v>19</v>
      </c>
      <c r="E705" s="115">
        <v>1477.9652720047209</v>
      </c>
      <c r="F705" s="115">
        <v>1258.4583590611401</v>
      </c>
    </row>
    <row r="706" spans="1:6" x14ac:dyDescent="0.3">
      <c r="A706" s="114">
        <v>5</v>
      </c>
      <c r="B706" s="114" t="s">
        <v>582</v>
      </c>
      <c r="C706" s="114" t="s">
        <v>602</v>
      </c>
      <c r="D706" s="114">
        <v>20</v>
      </c>
      <c r="E706" s="115">
        <v>2379.6576892725625</v>
      </c>
      <c r="F706" s="115">
        <v>1705.1255386054868</v>
      </c>
    </row>
    <row r="707" spans="1:6" x14ac:dyDescent="0.3">
      <c r="A707" s="114">
        <v>5</v>
      </c>
      <c r="B707" s="114" t="s">
        <v>582</v>
      </c>
      <c r="C707" s="114" t="s">
        <v>602</v>
      </c>
      <c r="D707" s="114">
        <v>21</v>
      </c>
      <c r="E707" s="115">
        <v>2147.7196962011226</v>
      </c>
      <c r="F707" s="115">
        <v>1150.2731725257263</v>
      </c>
    </row>
    <row r="708" spans="1:6" x14ac:dyDescent="0.3">
      <c r="A708" s="114">
        <v>5</v>
      </c>
      <c r="B708" s="114" t="s">
        <v>582</v>
      </c>
      <c r="C708" s="114" t="s">
        <v>602</v>
      </c>
      <c r="D708" s="114">
        <v>22</v>
      </c>
      <c r="E708" s="115">
        <v>1631.6551666401756</v>
      </c>
      <c r="F708" s="115">
        <v>1894.6526891753815</v>
      </c>
    </row>
    <row r="709" spans="1:6" x14ac:dyDescent="0.3">
      <c r="A709" s="114">
        <v>5</v>
      </c>
      <c r="B709" s="114" t="s">
        <v>582</v>
      </c>
      <c r="C709" s="114" t="s">
        <v>602</v>
      </c>
      <c r="D709" s="114">
        <v>23</v>
      </c>
      <c r="E709" s="115">
        <v>1325.3038367391389</v>
      </c>
      <c r="F709" s="115">
        <v>1508.78774483179</v>
      </c>
    </row>
    <row r="710" spans="1:6" x14ac:dyDescent="0.3">
      <c r="A710" s="114">
        <v>5</v>
      </c>
      <c r="B710" s="114" t="s">
        <v>582</v>
      </c>
      <c r="C710" s="114" t="s">
        <v>602</v>
      </c>
      <c r="D710" s="114">
        <v>24</v>
      </c>
      <c r="E710" s="115">
        <v>1638.2269461011865</v>
      </c>
      <c r="F710" s="115">
        <v>1855.2002658439123</v>
      </c>
    </row>
    <row r="711" spans="1:6" x14ac:dyDescent="0.3">
      <c r="A711" s="114">
        <v>5</v>
      </c>
      <c r="B711" s="114" t="s">
        <v>582</v>
      </c>
      <c r="C711" s="114" t="s">
        <v>602</v>
      </c>
      <c r="D711" s="114">
        <v>25</v>
      </c>
      <c r="E711" s="115">
        <v>1323.2290433322637</v>
      </c>
      <c r="F711" s="115">
        <v>1683.4841478454734</v>
      </c>
    </row>
    <row r="712" spans="1:6" x14ac:dyDescent="0.3">
      <c r="A712" s="114">
        <v>5</v>
      </c>
      <c r="B712" s="114" t="s">
        <v>582</v>
      </c>
      <c r="C712" s="114" t="s">
        <v>602</v>
      </c>
      <c r="D712" s="114">
        <v>26</v>
      </c>
      <c r="E712" s="115">
        <v>1355.2623994290598</v>
      </c>
      <c r="F712" s="115">
        <v>1234.8243750525128</v>
      </c>
    </row>
    <row r="713" spans="1:6" x14ac:dyDescent="0.3">
      <c r="A713" s="114">
        <v>5</v>
      </c>
      <c r="B713" s="114" t="s">
        <v>582</v>
      </c>
      <c r="C713" s="114" t="s">
        <v>602</v>
      </c>
      <c r="D713" s="114">
        <v>27</v>
      </c>
      <c r="E713" s="115">
        <v>2369.8867871940538</v>
      </c>
      <c r="F713" s="115">
        <v>1388.080414518206</v>
      </c>
    </row>
    <row r="714" spans="1:6" x14ac:dyDescent="0.3">
      <c r="A714" s="114">
        <v>5</v>
      </c>
      <c r="B714" s="114" t="s">
        <v>582</v>
      </c>
      <c r="C714" s="114" t="s">
        <v>602</v>
      </c>
      <c r="D714" s="114">
        <v>28</v>
      </c>
      <c r="E714" s="115">
        <v>1449.5500575342205</v>
      </c>
      <c r="F714" s="115">
        <v>1495.0721659734879</v>
      </c>
    </row>
    <row r="715" spans="1:6" x14ac:dyDescent="0.3">
      <c r="A715" s="114">
        <v>5</v>
      </c>
      <c r="B715" s="114" t="s">
        <v>582</v>
      </c>
      <c r="C715" s="114" t="s">
        <v>602</v>
      </c>
      <c r="D715" s="114">
        <v>29</v>
      </c>
      <c r="E715" s="115">
        <v>1205.2990882697525</v>
      </c>
      <c r="F715" s="115">
        <v>1543.4138141711314</v>
      </c>
    </row>
    <row r="716" spans="1:6" x14ac:dyDescent="0.3">
      <c r="A716" s="114">
        <v>5</v>
      </c>
      <c r="B716" s="114" t="s">
        <v>582</v>
      </c>
      <c r="C716" s="114" t="s">
        <v>602</v>
      </c>
      <c r="D716" s="114">
        <v>30</v>
      </c>
      <c r="E716" s="115">
        <v>1276.1652471784382</v>
      </c>
      <c r="F716" s="115">
        <v>2109.8888515340218</v>
      </c>
    </row>
    <row r="717" spans="1:6" x14ac:dyDescent="0.3">
      <c r="A717" s="114">
        <v>5</v>
      </c>
      <c r="B717" s="114" t="s">
        <v>582</v>
      </c>
      <c r="C717" s="114" t="s">
        <v>602</v>
      </c>
      <c r="D717" s="114">
        <v>31</v>
      </c>
      <c r="E717" s="115">
        <v>1161.6294896370687</v>
      </c>
      <c r="F717" s="115">
        <v>887.31706863555098</v>
      </c>
    </row>
    <row r="718" spans="1:6" x14ac:dyDescent="0.3">
      <c r="A718" s="114">
        <v>5</v>
      </c>
      <c r="B718" s="114" t="s">
        <v>582</v>
      </c>
      <c r="C718" s="114" t="s">
        <v>602</v>
      </c>
      <c r="D718" s="114">
        <v>32</v>
      </c>
      <c r="E718" s="115">
        <v>1413.455941638693</v>
      </c>
      <c r="F718" s="115">
        <v>2133.755189502097</v>
      </c>
    </row>
    <row r="719" spans="1:6" x14ac:dyDescent="0.3">
      <c r="A719" s="114">
        <v>5</v>
      </c>
      <c r="B719" s="114" t="s">
        <v>582</v>
      </c>
      <c r="C719" s="114" t="s">
        <v>602</v>
      </c>
      <c r="D719" s="114">
        <v>33</v>
      </c>
      <c r="E719" s="115">
        <v>922.59259517359135</v>
      </c>
      <c r="F719" s="115">
        <v>1571.5279441635639</v>
      </c>
    </row>
    <row r="720" spans="1:6" x14ac:dyDescent="0.3">
      <c r="A720" s="114">
        <v>5</v>
      </c>
      <c r="B720" s="114" t="s">
        <v>582</v>
      </c>
      <c r="C720" s="114" t="s">
        <v>602</v>
      </c>
      <c r="D720" s="114">
        <v>34</v>
      </c>
      <c r="E720" s="115">
        <v>1619.3147990315686</v>
      </c>
      <c r="F720" s="115">
        <v>1459.2456752723936</v>
      </c>
    </row>
    <row r="721" spans="1:6" x14ac:dyDescent="0.3">
      <c r="A721" s="114">
        <v>5</v>
      </c>
      <c r="B721" s="114" t="s">
        <v>582</v>
      </c>
      <c r="C721" s="114" t="s">
        <v>602</v>
      </c>
      <c r="D721" s="114">
        <v>35</v>
      </c>
      <c r="E721" s="115">
        <v>1313.8749471841736</v>
      </c>
      <c r="F721" s="115">
        <v>1426.0998413449483</v>
      </c>
    </row>
    <row r="722" spans="1:6" x14ac:dyDescent="0.3">
      <c r="A722" s="114">
        <v>5</v>
      </c>
      <c r="B722" s="114" t="s">
        <v>582</v>
      </c>
      <c r="C722" s="114" t="s">
        <v>602</v>
      </c>
      <c r="D722" s="114">
        <v>36</v>
      </c>
      <c r="E722" s="115">
        <v>1058.5771601816953</v>
      </c>
      <c r="F722" s="115">
        <v>1712.4682878664294</v>
      </c>
    </row>
    <row r="723" spans="1:6" x14ac:dyDescent="0.3">
      <c r="A723" s="114">
        <v>5</v>
      </c>
      <c r="B723" s="114" t="s">
        <v>582</v>
      </c>
      <c r="C723" s="114" t="s">
        <v>602</v>
      </c>
      <c r="D723" s="114">
        <v>37</v>
      </c>
      <c r="E723" s="115">
        <v>998.52562216535591</v>
      </c>
      <c r="F723" s="115">
        <v>1383.9854624399909</v>
      </c>
    </row>
    <row r="724" spans="1:6" x14ac:dyDescent="0.3">
      <c r="A724" s="114">
        <v>5</v>
      </c>
      <c r="B724" s="114" t="s">
        <v>582</v>
      </c>
      <c r="C724" s="114" t="s">
        <v>602</v>
      </c>
      <c r="D724" s="114">
        <v>38</v>
      </c>
      <c r="E724" s="115">
        <v>1240.5499050940525</v>
      </c>
      <c r="F724" s="115">
        <v>1959.0736153616483</v>
      </c>
    </row>
    <row r="725" spans="1:6" x14ac:dyDescent="0.3">
      <c r="A725" s="114">
        <v>5</v>
      </c>
      <c r="B725" s="114" t="s">
        <v>582</v>
      </c>
      <c r="C725" s="114" t="s">
        <v>602</v>
      </c>
      <c r="D725" s="114">
        <v>39</v>
      </c>
      <c r="E725" s="115">
        <v>812.93222718434345</v>
      </c>
      <c r="F725" s="115">
        <v>981.45939025013331</v>
      </c>
    </row>
    <row r="726" spans="1:6" x14ac:dyDescent="0.3">
      <c r="A726" s="114">
        <v>5</v>
      </c>
      <c r="B726" s="114" t="s">
        <v>582</v>
      </c>
      <c r="C726" s="114" t="s">
        <v>602</v>
      </c>
      <c r="D726" s="114">
        <v>40</v>
      </c>
      <c r="E726" s="115">
        <v>1565.5320183036304</v>
      </c>
      <c r="F726" s="115">
        <v>2136.2140072752413</v>
      </c>
    </row>
    <row r="727" spans="1:6" x14ac:dyDescent="0.3">
      <c r="A727" s="114">
        <v>5</v>
      </c>
      <c r="B727" s="114" t="s">
        <v>582</v>
      </c>
      <c r="C727" s="114" t="s">
        <v>602</v>
      </c>
      <c r="D727" s="114">
        <v>41</v>
      </c>
      <c r="E727" s="115">
        <v>526.42018692086128</v>
      </c>
      <c r="F727" s="115">
        <v>1146.0379631506394</v>
      </c>
    </row>
    <row r="728" spans="1:6" x14ac:dyDescent="0.3">
      <c r="A728" s="114">
        <v>5</v>
      </c>
      <c r="B728" s="114" t="s">
        <v>582</v>
      </c>
      <c r="C728" s="114" t="s">
        <v>602</v>
      </c>
      <c r="D728" s="114">
        <v>42</v>
      </c>
      <c r="E728" s="115">
        <v>609.6864726985865</v>
      </c>
      <c r="F728" s="115">
        <v>1632.3891472391126</v>
      </c>
    </row>
    <row r="729" spans="1:6" x14ac:dyDescent="0.3">
      <c r="A729" s="114">
        <v>5</v>
      </c>
      <c r="B729" s="114" t="s">
        <v>582</v>
      </c>
      <c r="C729" s="114" t="s">
        <v>602</v>
      </c>
      <c r="D729" s="114">
        <v>43</v>
      </c>
      <c r="E729" s="115">
        <v>754.08765400819539</v>
      </c>
      <c r="F729" s="115">
        <v>1159.2040331509932</v>
      </c>
    </row>
    <row r="730" spans="1:6" x14ac:dyDescent="0.3">
      <c r="A730" s="114">
        <v>5</v>
      </c>
      <c r="B730" s="114" t="s">
        <v>582</v>
      </c>
      <c r="C730" s="114" t="s">
        <v>602</v>
      </c>
      <c r="D730" s="114">
        <v>44</v>
      </c>
      <c r="E730" s="115">
        <v>530.93590100380243</v>
      </c>
      <c r="F730" s="115">
        <v>1116.5974839093408</v>
      </c>
    </row>
    <row r="731" spans="1:6" x14ac:dyDescent="0.3">
      <c r="A731" s="114">
        <v>5</v>
      </c>
      <c r="B731" s="114" t="s">
        <v>582</v>
      </c>
      <c r="C731" s="114" t="s">
        <v>602</v>
      </c>
      <c r="D731" s="114">
        <v>45</v>
      </c>
      <c r="E731" s="115">
        <v>997.48116144129347</v>
      </c>
      <c r="F731" s="115">
        <v>904.21966842515121</v>
      </c>
    </row>
    <row r="732" spans="1:6" x14ac:dyDescent="0.3">
      <c r="A732" s="114">
        <v>5</v>
      </c>
      <c r="B732" s="114" t="s">
        <v>582</v>
      </c>
      <c r="C732" s="114" t="s">
        <v>602</v>
      </c>
      <c r="D732" s="114">
        <v>46</v>
      </c>
      <c r="E732" s="115">
        <v>355.8130205902026</v>
      </c>
      <c r="F732" s="115">
        <v>1196.8184222480213</v>
      </c>
    </row>
    <row r="733" spans="1:6" x14ac:dyDescent="0.3">
      <c r="A733" s="114">
        <v>5</v>
      </c>
      <c r="B733" s="114" t="s">
        <v>582</v>
      </c>
      <c r="C733" s="114" t="s">
        <v>602</v>
      </c>
      <c r="D733" s="114">
        <v>47</v>
      </c>
      <c r="E733" s="115">
        <v>563.21817594383424</v>
      </c>
      <c r="F733" s="115">
        <v>1370.9602424230852</v>
      </c>
    </row>
    <row r="734" spans="1:6" x14ac:dyDescent="0.3">
      <c r="A734" s="114">
        <v>5</v>
      </c>
      <c r="B734" s="114" t="s">
        <v>582</v>
      </c>
      <c r="C734" s="114" t="s">
        <v>602</v>
      </c>
      <c r="D734" s="114">
        <v>48</v>
      </c>
      <c r="E734" s="115">
        <v>517.96453851402998</v>
      </c>
      <c r="F734" s="115">
        <v>980.99792707768677</v>
      </c>
    </row>
    <row r="735" spans="1:6" x14ac:dyDescent="0.3">
      <c r="A735" s="114">
        <v>5</v>
      </c>
      <c r="B735" s="114" t="s">
        <v>582</v>
      </c>
      <c r="C735" s="114" t="s">
        <v>602</v>
      </c>
      <c r="D735" s="114">
        <v>49</v>
      </c>
      <c r="E735" s="115">
        <v>505.51578003790974</v>
      </c>
      <c r="F735" s="115">
        <v>1212.1982174430655</v>
      </c>
    </row>
    <row r="736" spans="1:6" x14ac:dyDescent="0.3">
      <c r="A736" s="114">
        <v>5</v>
      </c>
      <c r="B736" s="114" t="s">
        <v>582</v>
      </c>
      <c r="C736" s="114" t="s">
        <v>602</v>
      </c>
      <c r="D736" s="114">
        <v>50</v>
      </c>
      <c r="E736" s="115">
        <v>801.95596919957291</v>
      </c>
      <c r="F736" s="115">
        <v>1323.5401405398061</v>
      </c>
    </row>
    <row r="737" spans="1:6" x14ac:dyDescent="0.3">
      <c r="A737" s="114">
        <v>5</v>
      </c>
      <c r="B737" s="114" t="s">
        <v>582</v>
      </c>
      <c r="C737" s="114" t="s">
        <v>602</v>
      </c>
      <c r="D737" s="114">
        <v>51</v>
      </c>
      <c r="E737" s="115">
        <v>375.43339266011793</v>
      </c>
      <c r="F737" s="115">
        <v>1374.819086785031</v>
      </c>
    </row>
    <row r="738" spans="1:6" x14ac:dyDescent="0.3">
      <c r="A738" s="114">
        <v>5</v>
      </c>
      <c r="B738" s="114" t="s">
        <v>582</v>
      </c>
      <c r="C738" s="114" t="s">
        <v>602</v>
      </c>
      <c r="D738" s="114">
        <v>52</v>
      </c>
      <c r="E738" s="115">
        <v>598.07662844447918</v>
      </c>
      <c r="F738" s="115">
        <v>1944.4711080709715</v>
      </c>
    </row>
    <row r="739" spans="1:6" x14ac:dyDescent="0.3">
      <c r="A739" s="114">
        <v>5</v>
      </c>
      <c r="B739" s="114" t="s">
        <v>582</v>
      </c>
      <c r="C739" s="114" t="s">
        <v>602</v>
      </c>
      <c r="D739" s="114">
        <v>53</v>
      </c>
      <c r="E739" s="115">
        <v>749.52013836399169</v>
      </c>
      <c r="F739" s="115">
        <v>1417.4911867045523</v>
      </c>
    </row>
    <row r="740" spans="1:6" x14ac:dyDescent="0.3">
      <c r="A740" s="114">
        <v>5</v>
      </c>
      <c r="B740" s="114" t="s">
        <v>582</v>
      </c>
      <c r="C740" s="114" t="s">
        <v>602</v>
      </c>
      <c r="D740" s="114">
        <v>54</v>
      </c>
      <c r="E740" s="115">
        <v>534.23720800415867</v>
      </c>
      <c r="F740" s="115">
        <v>1609.1010011213432</v>
      </c>
    </row>
    <row r="741" spans="1:6" x14ac:dyDescent="0.3">
      <c r="A741" s="114">
        <v>5</v>
      </c>
      <c r="B741" s="114" t="s">
        <v>582</v>
      </c>
      <c r="C741" s="114" t="s">
        <v>602</v>
      </c>
      <c r="D741" s="114">
        <v>55</v>
      </c>
      <c r="E741" s="115">
        <v>549.1083719684824</v>
      </c>
      <c r="F741" s="115">
        <v>1729.3421640208103</v>
      </c>
    </row>
    <row r="742" spans="1:6" x14ac:dyDescent="0.3">
      <c r="A742" s="114">
        <v>5</v>
      </c>
      <c r="B742" s="114" t="s">
        <v>582</v>
      </c>
      <c r="C742" s="114" t="s">
        <v>602</v>
      </c>
      <c r="D742" s="114">
        <v>56</v>
      </c>
      <c r="E742" s="115">
        <v>484.56805061654467</v>
      </c>
      <c r="F742" s="115">
        <v>1160.2422768091192</v>
      </c>
    </row>
    <row r="743" spans="1:6" x14ac:dyDescent="0.3">
      <c r="A743" s="114">
        <v>5</v>
      </c>
      <c r="B743" s="114" t="s">
        <v>582</v>
      </c>
      <c r="C743" s="114" t="s">
        <v>602</v>
      </c>
      <c r="D743" s="114">
        <v>57</v>
      </c>
      <c r="E743" s="115">
        <v>582.24385030693054</v>
      </c>
      <c r="F743" s="115">
        <v>1795.6464287668473</v>
      </c>
    </row>
    <row r="744" spans="1:6" x14ac:dyDescent="0.3">
      <c r="A744" s="114">
        <v>5</v>
      </c>
      <c r="B744" s="114" t="s">
        <v>582</v>
      </c>
      <c r="C744" s="114" t="s">
        <v>602</v>
      </c>
      <c r="D744" s="114">
        <v>58</v>
      </c>
      <c r="E744" s="115">
        <v>487.903202972168</v>
      </c>
      <c r="F744" s="115">
        <v>956.85393028809506</v>
      </c>
    </row>
    <row r="745" spans="1:6" x14ac:dyDescent="0.3">
      <c r="A745" s="114">
        <v>5</v>
      </c>
      <c r="B745" s="114" t="s">
        <v>582</v>
      </c>
      <c r="C745" s="114" t="s">
        <v>602</v>
      </c>
      <c r="D745" s="114">
        <v>59</v>
      </c>
      <c r="E745" s="115">
        <v>312.62688578025637</v>
      </c>
      <c r="F745" s="115">
        <v>1560.7853682715702</v>
      </c>
    </row>
    <row r="746" spans="1:6" x14ac:dyDescent="0.3">
      <c r="A746" s="114">
        <v>5</v>
      </c>
      <c r="B746" s="114" t="s">
        <v>582</v>
      </c>
      <c r="C746" s="114" t="s">
        <v>602</v>
      </c>
      <c r="D746" s="114">
        <v>60</v>
      </c>
      <c r="E746" s="115">
        <v>184.02854470682817</v>
      </c>
      <c r="F746" s="115">
        <v>905.26256323776158</v>
      </c>
    </row>
    <row r="747" spans="1:6" x14ac:dyDescent="0.3">
      <c r="A747" s="114">
        <v>5</v>
      </c>
      <c r="B747" s="114" t="s">
        <v>582</v>
      </c>
      <c r="C747" s="114" t="s">
        <v>602</v>
      </c>
      <c r="D747" s="114">
        <v>61</v>
      </c>
      <c r="E747" s="115">
        <v>211.40344916975133</v>
      </c>
      <c r="F747" s="115">
        <v>528.9005133858625</v>
      </c>
    </row>
    <row r="748" spans="1:6" x14ac:dyDescent="0.3">
      <c r="A748" s="114">
        <v>5</v>
      </c>
      <c r="B748" s="114" t="s">
        <v>582</v>
      </c>
      <c r="C748" s="114" t="s">
        <v>602</v>
      </c>
      <c r="D748" s="114">
        <v>62</v>
      </c>
      <c r="E748" s="115">
        <v>168.83943373428573</v>
      </c>
      <c r="F748" s="115">
        <v>729.52043884802129</v>
      </c>
    </row>
    <row r="749" spans="1:6" x14ac:dyDescent="0.3">
      <c r="A749" s="114">
        <v>5</v>
      </c>
      <c r="B749" s="114" t="s">
        <v>582</v>
      </c>
      <c r="C749" s="114" t="s">
        <v>602</v>
      </c>
      <c r="D749" s="114">
        <v>63</v>
      </c>
      <c r="E749" s="115">
        <v>289.09498609076189</v>
      </c>
      <c r="F749" s="115">
        <v>663.2028296280622</v>
      </c>
    </row>
    <row r="750" spans="1:6" x14ac:dyDescent="0.3">
      <c r="A750" s="114">
        <v>5</v>
      </c>
      <c r="B750" s="114" t="s">
        <v>582</v>
      </c>
      <c r="C750" s="114" t="s">
        <v>602</v>
      </c>
      <c r="D750" s="114">
        <v>64</v>
      </c>
      <c r="E750" s="115">
        <v>203.84559513812746</v>
      </c>
      <c r="F750" s="115">
        <v>368.13619478378479</v>
      </c>
    </row>
    <row r="751" spans="1:6" x14ac:dyDescent="0.3">
      <c r="A751" s="114">
        <v>5</v>
      </c>
      <c r="B751" s="114" t="s">
        <v>582</v>
      </c>
      <c r="C751" s="114" t="s">
        <v>602</v>
      </c>
      <c r="D751" s="114">
        <v>65</v>
      </c>
      <c r="E751" s="115">
        <v>189.86838261599004</v>
      </c>
      <c r="F751" s="115">
        <v>624.79727458856109</v>
      </c>
    </row>
    <row r="752" spans="1:6" x14ac:dyDescent="0.3">
      <c r="A752" s="114">
        <v>5</v>
      </c>
      <c r="B752" s="114" t="s">
        <v>582</v>
      </c>
      <c r="C752" s="114" t="s">
        <v>602</v>
      </c>
      <c r="D752" s="114">
        <v>66</v>
      </c>
      <c r="E752" s="115">
        <v>263.78817515328831</v>
      </c>
      <c r="F752" s="115">
        <v>326.97162478759452</v>
      </c>
    </row>
    <row r="753" spans="1:6" x14ac:dyDescent="0.3">
      <c r="A753" s="114">
        <v>5</v>
      </c>
      <c r="B753" s="114" t="s">
        <v>582</v>
      </c>
      <c r="C753" s="114" t="s">
        <v>602</v>
      </c>
      <c r="D753" s="114">
        <v>67</v>
      </c>
      <c r="E753" s="115">
        <v>161.56996765295875</v>
      </c>
      <c r="F753" s="115">
        <v>429.36699023291004</v>
      </c>
    </row>
    <row r="754" spans="1:6" x14ac:dyDescent="0.3">
      <c r="A754" s="114">
        <v>5</v>
      </c>
      <c r="B754" s="114" t="s">
        <v>582</v>
      </c>
      <c r="C754" s="114" t="s">
        <v>602</v>
      </c>
      <c r="D754" s="114">
        <v>68</v>
      </c>
      <c r="E754" s="115">
        <v>171.64637495577267</v>
      </c>
      <c r="F754" s="115">
        <v>378.0964764928882</v>
      </c>
    </row>
    <row r="755" spans="1:6" x14ac:dyDescent="0.3">
      <c r="A755" s="114">
        <v>5</v>
      </c>
      <c r="B755" s="114" t="s">
        <v>582</v>
      </c>
      <c r="C755" s="114" t="s">
        <v>602</v>
      </c>
      <c r="D755" s="114">
        <v>69</v>
      </c>
      <c r="E755" s="115">
        <v>73.13532064250353</v>
      </c>
      <c r="F755" s="115">
        <v>154.64163956375361</v>
      </c>
    </row>
    <row r="756" spans="1:6" x14ac:dyDescent="0.3">
      <c r="A756" s="114">
        <v>5</v>
      </c>
      <c r="B756" s="114" t="s">
        <v>582</v>
      </c>
      <c r="C756" s="114" t="s">
        <v>602</v>
      </c>
      <c r="D756" s="114">
        <v>70</v>
      </c>
      <c r="E756" s="115">
        <v>136.1933157953286</v>
      </c>
      <c r="F756" s="115">
        <v>456.10279820692375</v>
      </c>
    </row>
    <row r="757" spans="1:6" x14ac:dyDescent="0.3">
      <c r="A757" s="114">
        <v>5</v>
      </c>
      <c r="B757" s="114" t="s">
        <v>582</v>
      </c>
      <c r="C757" s="114" t="s">
        <v>602</v>
      </c>
      <c r="D757" s="114">
        <v>71</v>
      </c>
      <c r="E757" s="115">
        <v>38.454138506649088</v>
      </c>
      <c r="F757" s="115">
        <v>291.31854955778419</v>
      </c>
    </row>
    <row r="758" spans="1:6" x14ac:dyDescent="0.3">
      <c r="A758" s="114">
        <v>5</v>
      </c>
      <c r="B758" s="114" t="s">
        <v>582</v>
      </c>
      <c r="C758" s="114" t="s">
        <v>602</v>
      </c>
      <c r="D758" s="114">
        <v>72</v>
      </c>
      <c r="E758" s="115">
        <v>92.446623752413956</v>
      </c>
      <c r="F758" s="115">
        <v>430.40544914252757</v>
      </c>
    </row>
    <row r="759" spans="1:6" x14ac:dyDescent="0.3">
      <c r="A759" s="114">
        <v>5</v>
      </c>
      <c r="B759" s="114" t="s">
        <v>582</v>
      </c>
      <c r="C759" s="114" t="s">
        <v>602</v>
      </c>
      <c r="D759" s="114">
        <v>73</v>
      </c>
      <c r="E759" s="115">
        <v>37.393179647339849</v>
      </c>
      <c r="F759" s="115">
        <v>142.93115781625821</v>
      </c>
    </row>
    <row r="760" spans="1:6" x14ac:dyDescent="0.3">
      <c r="A760" s="114">
        <v>5</v>
      </c>
      <c r="B760" s="114" t="s">
        <v>582</v>
      </c>
      <c r="C760" s="114" t="s">
        <v>602</v>
      </c>
      <c r="D760" s="114">
        <v>74</v>
      </c>
      <c r="E760" s="115">
        <v>111.14917545153503</v>
      </c>
      <c r="F760" s="115">
        <v>310.54827631291488</v>
      </c>
    </row>
    <row r="761" spans="1:6" x14ac:dyDescent="0.3">
      <c r="A761" s="114">
        <v>5</v>
      </c>
      <c r="B761" s="114" t="s">
        <v>582</v>
      </c>
      <c r="C761" s="114" t="s">
        <v>602</v>
      </c>
      <c r="D761" s="114">
        <v>75</v>
      </c>
      <c r="E761" s="115">
        <v>6.8839648544840948</v>
      </c>
      <c r="F761" s="115">
        <v>285.35048084044507</v>
      </c>
    </row>
    <row r="762" spans="1:6" x14ac:dyDescent="0.3">
      <c r="A762" s="114">
        <v>5</v>
      </c>
      <c r="B762" s="114" t="s">
        <v>582</v>
      </c>
      <c r="C762" s="114" t="s">
        <v>602</v>
      </c>
      <c r="D762" s="114">
        <v>76</v>
      </c>
      <c r="E762" s="115">
        <v>26.425462941007723</v>
      </c>
      <c r="F762" s="115">
        <v>323.53754746617176</v>
      </c>
    </row>
    <row r="763" spans="1:6" x14ac:dyDescent="0.3">
      <c r="A763" s="114">
        <v>5</v>
      </c>
      <c r="B763" s="114" t="s">
        <v>582</v>
      </c>
      <c r="C763" s="114" t="s">
        <v>602</v>
      </c>
      <c r="D763" s="114">
        <v>77</v>
      </c>
      <c r="E763" s="115">
        <v>23.141005520842683</v>
      </c>
      <c r="F763" s="115">
        <v>204.022087901362</v>
      </c>
    </row>
    <row r="764" spans="1:6" x14ac:dyDescent="0.3">
      <c r="A764" s="114">
        <v>5</v>
      </c>
      <c r="B764" s="114" t="s">
        <v>582</v>
      </c>
      <c r="C764" s="114" t="s">
        <v>602</v>
      </c>
      <c r="D764" s="114">
        <v>78</v>
      </c>
      <c r="E764" s="115">
        <v>39.976727913756207</v>
      </c>
      <c r="F764" s="115">
        <v>224.9252946807969</v>
      </c>
    </row>
    <row r="765" spans="1:6" x14ac:dyDescent="0.3">
      <c r="A765" s="114">
        <v>5</v>
      </c>
      <c r="B765" s="114" t="s">
        <v>582</v>
      </c>
      <c r="C765" s="114" t="s">
        <v>602</v>
      </c>
      <c r="D765" s="114">
        <v>79</v>
      </c>
      <c r="E765" s="115">
        <v>48.894684060953352</v>
      </c>
      <c r="F765" s="115">
        <v>168.2075483965742</v>
      </c>
    </row>
    <row r="766" spans="1:6" x14ac:dyDescent="0.3">
      <c r="A766" s="114">
        <v>5</v>
      </c>
      <c r="B766" s="114" t="s">
        <v>582</v>
      </c>
      <c r="C766" s="114" t="s">
        <v>602</v>
      </c>
      <c r="D766" s="114">
        <v>80</v>
      </c>
      <c r="E766" s="115">
        <v>62.370598135331704</v>
      </c>
      <c r="F766" s="115">
        <v>120.81123287118912</v>
      </c>
    </row>
    <row r="767" spans="1:6" x14ac:dyDescent="0.3">
      <c r="A767" s="114">
        <v>5</v>
      </c>
      <c r="B767" s="114" t="s">
        <v>582</v>
      </c>
      <c r="C767" s="114" t="s">
        <v>602</v>
      </c>
      <c r="D767" s="114">
        <v>81</v>
      </c>
      <c r="E767" s="115">
        <v>27.028015574740927</v>
      </c>
      <c r="F767" s="115">
        <v>124.05305315519618</v>
      </c>
    </row>
    <row r="768" spans="1:6" x14ac:dyDescent="0.3">
      <c r="A768" s="114">
        <v>5</v>
      </c>
      <c r="B768" s="114" t="s">
        <v>582</v>
      </c>
      <c r="C768" s="114" t="s">
        <v>602</v>
      </c>
      <c r="D768" s="114">
        <v>82</v>
      </c>
      <c r="E768" s="115">
        <v>67.60109236222516</v>
      </c>
      <c r="F768" s="115">
        <v>137.16282888835912</v>
      </c>
    </row>
    <row r="769" spans="1:6" x14ac:dyDescent="0.3">
      <c r="A769" s="114">
        <v>5</v>
      </c>
      <c r="B769" s="114" t="s">
        <v>582</v>
      </c>
      <c r="C769" s="114" t="s">
        <v>602</v>
      </c>
      <c r="D769" s="114">
        <v>83</v>
      </c>
      <c r="E769" s="115">
        <v>34.124320278450178</v>
      </c>
      <c r="F769" s="115">
        <v>154.66183375821396</v>
      </c>
    </row>
    <row r="770" spans="1:6" x14ac:dyDescent="0.3">
      <c r="A770" s="114">
        <v>5</v>
      </c>
      <c r="B770" s="114" t="s">
        <v>582</v>
      </c>
      <c r="C770" s="114" t="s">
        <v>602</v>
      </c>
      <c r="D770" s="114">
        <v>84</v>
      </c>
      <c r="E770" s="115">
        <v>1</v>
      </c>
      <c r="F770" s="115">
        <v>9.8612200267037622</v>
      </c>
    </row>
    <row r="771" spans="1:6" x14ac:dyDescent="0.3">
      <c r="A771" s="114">
        <v>5</v>
      </c>
      <c r="B771" s="114" t="s">
        <v>582</v>
      </c>
      <c r="C771" s="114" t="s">
        <v>602</v>
      </c>
      <c r="D771" s="114">
        <v>85</v>
      </c>
      <c r="E771" s="115">
        <v>1</v>
      </c>
      <c r="F771" s="115">
        <v>25.666822940529517</v>
      </c>
    </row>
    <row r="772" spans="1:6" x14ac:dyDescent="0.3">
      <c r="A772" s="114">
        <v>5</v>
      </c>
      <c r="B772" s="114" t="s">
        <v>582</v>
      </c>
      <c r="C772" s="114" t="s">
        <v>602</v>
      </c>
      <c r="D772" s="114">
        <v>86</v>
      </c>
      <c r="E772" s="115">
        <v>20.02635992136447</v>
      </c>
      <c r="F772" s="115">
        <v>62.479235451785016</v>
      </c>
    </row>
    <row r="773" spans="1:6" x14ac:dyDescent="0.3">
      <c r="A773" s="114">
        <v>5</v>
      </c>
      <c r="B773" s="114" t="s">
        <v>582</v>
      </c>
      <c r="C773" s="114" t="s">
        <v>602</v>
      </c>
      <c r="D773" s="114">
        <v>87</v>
      </c>
      <c r="E773" s="115">
        <v>0</v>
      </c>
      <c r="F773" s="115">
        <v>87.651656282572816</v>
      </c>
    </row>
    <row r="774" spans="1:6" x14ac:dyDescent="0.3">
      <c r="A774" s="114">
        <v>5</v>
      </c>
      <c r="B774" s="114" t="s">
        <v>582</v>
      </c>
      <c r="C774" s="114" t="s">
        <v>602</v>
      </c>
      <c r="D774" s="114">
        <v>88</v>
      </c>
      <c r="E774" s="115">
        <v>0</v>
      </c>
      <c r="F774" s="115">
        <v>44.076390957177054</v>
      </c>
    </row>
    <row r="775" spans="1:6" x14ac:dyDescent="0.3">
      <c r="A775" s="114">
        <v>5</v>
      </c>
      <c r="B775" s="114" t="s">
        <v>582</v>
      </c>
      <c r="C775" s="114" t="s">
        <v>602</v>
      </c>
      <c r="D775" s="114">
        <v>91</v>
      </c>
      <c r="E775" s="115">
        <v>0</v>
      </c>
      <c r="F775" s="115">
        <v>27.89613584441377</v>
      </c>
    </row>
    <row r="776" spans="1:6" x14ac:dyDescent="0.3">
      <c r="A776" s="114">
        <v>5</v>
      </c>
      <c r="B776" s="114" t="s">
        <v>582</v>
      </c>
      <c r="C776" s="114" t="s">
        <v>602</v>
      </c>
      <c r="D776" s="114">
        <v>92</v>
      </c>
      <c r="E776" s="115">
        <v>0</v>
      </c>
      <c r="F776" s="115">
        <v>79.992293727307384</v>
      </c>
    </row>
    <row r="777" spans="1:6" x14ac:dyDescent="0.3">
      <c r="A777" s="114">
        <v>5</v>
      </c>
      <c r="B777" s="114" t="s">
        <v>582</v>
      </c>
      <c r="C777" s="114" t="s">
        <v>602</v>
      </c>
      <c r="D777" s="114">
        <v>95</v>
      </c>
      <c r="E777" s="115">
        <v>0</v>
      </c>
      <c r="F777" s="115">
        <v>52.112665648899103</v>
      </c>
    </row>
    <row r="778" spans="1:6" x14ac:dyDescent="0.3">
      <c r="A778" s="114">
        <v>5</v>
      </c>
      <c r="B778" s="114" t="s">
        <v>582</v>
      </c>
      <c r="C778" s="114" t="s">
        <v>603</v>
      </c>
      <c r="D778" s="114">
        <v>10</v>
      </c>
      <c r="E778" s="115">
        <v>2828.4232058450807</v>
      </c>
      <c r="F778" s="115">
        <v>605.42477219260275</v>
      </c>
    </row>
    <row r="779" spans="1:6" x14ac:dyDescent="0.3">
      <c r="A779" s="114">
        <v>5</v>
      </c>
      <c r="B779" s="114" t="s">
        <v>582</v>
      </c>
      <c r="C779" s="114" t="s">
        <v>603</v>
      </c>
      <c r="D779" s="114">
        <v>11</v>
      </c>
      <c r="E779" s="115">
        <v>1805.9000657660004</v>
      </c>
      <c r="F779" s="115">
        <v>640.41755949001413</v>
      </c>
    </row>
    <row r="780" spans="1:6" x14ac:dyDescent="0.3">
      <c r="A780" s="114">
        <v>5</v>
      </c>
      <c r="B780" s="114" t="s">
        <v>582</v>
      </c>
      <c r="C780" s="114" t="s">
        <v>603</v>
      </c>
      <c r="D780" s="114">
        <v>12</v>
      </c>
      <c r="E780" s="115">
        <v>2351.2095087165467</v>
      </c>
      <c r="F780" s="115">
        <v>539.81754047079926</v>
      </c>
    </row>
    <row r="781" spans="1:6" x14ac:dyDescent="0.3">
      <c r="A781" s="114">
        <v>5</v>
      </c>
      <c r="B781" s="114" t="s">
        <v>582</v>
      </c>
      <c r="C781" s="114" t="s">
        <v>603</v>
      </c>
      <c r="D781" s="114">
        <v>13</v>
      </c>
      <c r="E781" s="115">
        <v>1869.8409228665732</v>
      </c>
      <c r="F781" s="115">
        <v>538.55581246544534</v>
      </c>
    </row>
    <row r="782" spans="1:6" x14ac:dyDescent="0.3">
      <c r="A782" s="114">
        <v>5</v>
      </c>
      <c r="B782" s="114" t="s">
        <v>582</v>
      </c>
      <c r="C782" s="114" t="s">
        <v>603</v>
      </c>
      <c r="D782" s="114">
        <v>14</v>
      </c>
      <c r="E782" s="115">
        <v>2292.0318823768621</v>
      </c>
      <c r="F782" s="115">
        <v>567.61418483247667</v>
      </c>
    </row>
    <row r="783" spans="1:6" x14ac:dyDescent="0.3">
      <c r="A783" s="114">
        <v>5</v>
      </c>
      <c r="B783" s="114" t="s">
        <v>582</v>
      </c>
      <c r="C783" s="114" t="s">
        <v>603</v>
      </c>
      <c r="D783" s="114">
        <v>15</v>
      </c>
      <c r="E783" s="115">
        <v>2581.8957574860142</v>
      </c>
      <c r="F783" s="115">
        <v>576.49410100979094</v>
      </c>
    </row>
    <row r="784" spans="1:6" x14ac:dyDescent="0.3">
      <c r="A784" s="114">
        <v>5</v>
      </c>
      <c r="B784" s="114" t="s">
        <v>582</v>
      </c>
      <c r="C784" s="114" t="s">
        <v>603</v>
      </c>
      <c r="D784" s="114">
        <v>16</v>
      </c>
      <c r="E784" s="115">
        <v>1971.9733650552482</v>
      </c>
      <c r="F784" s="115">
        <v>869.04419813626043</v>
      </c>
    </row>
    <row r="785" spans="1:6" x14ac:dyDescent="0.3">
      <c r="A785" s="114">
        <v>5</v>
      </c>
      <c r="B785" s="114" t="s">
        <v>582</v>
      </c>
      <c r="C785" s="114" t="s">
        <v>603</v>
      </c>
      <c r="D785" s="114">
        <v>17</v>
      </c>
      <c r="E785" s="115">
        <v>2302.2770964653573</v>
      </c>
      <c r="F785" s="115">
        <v>1306.272679305971</v>
      </c>
    </row>
    <row r="786" spans="1:6" x14ac:dyDescent="0.3">
      <c r="A786" s="114">
        <v>5</v>
      </c>
      <c r="B786" s="114" t="s">
        <v>582</v>
      </c>
      <c r="C786" s="114" t="s">
        <v>603</v>
      </c>
      <c r="D786" s="114">
        <v>18</v>
      </c>
      <c r="E786" s="115">
        <v>1609.0160167474237</v>
      </c>
      <c r="F786" s="115">
        <v>1532.0201233112525</v>
      </c>
    </row>
    <row r="787" spans="1:6" x14ac:dyDescent="0.3">
      <c r="A787" s="114">
        <v>5</v>
      </c>
      <c r="B787" s="114" t="s">
        <v>582</v>
      </c>
      <c r="C787" s="114" t="s">
        <v>603</v>
      </c>
      <c r="D787" s="114">
        <v>19</v>
      </c>
      <c r="E787" s="115">
        <v>1419.7138526554679</v>
      </c>
      <c r="F787" s="115">
        <v>1478.1904930253756</v>
      </c>
    </row>
    <row r="788" spans="1:6" x14ac:dyDescent="0.3">
      <c r="A788" s="114">
        <v>5</v>
      </c>
      <c r="B788" s="114" t="s">
        <v>582</v>
      </c>
      <c r="C788" s="114" t="s">
        <v>603</v>
      </c>
      <c r="D788" s="114">
        <v>20</v>
      </c>
      <c r="E788" s="115">
        <v>1571.5083505057551</v>
      </c>
      <c r="F788" s="115">
        <v>1723.7960463036202</v>
      </c>
    </row>
    <row r="789" spans="1:6" x14ac:dyDescent="0.3">
      <c r="A789" s="114">
        <v>5</v>
      </c>
      <c r="B789" s="114" t="s">
        <v>582</v>
      </c>
      <c r="C789" s="114" t="s">
        <v>603</v>
      </c>
      <c r="D789" s="114">
        <v>21</v>
      </c>
      <c r="E789" s="115">
        <v>659.24635549044831</v>
      </c>
      <c r="F789" s="115">
        <v>2071.3550230791966</v>
      </c>
    </row>
    <row r="790" spans="1:6" x14ac:dyDescent="0.3">
      <c r="A790" s="114">
        <v>5</v>
      </c>
      <c r="B790" s="114" t="s">
        <v>582</v>
      </c>
      <c r="C790" s="114" t="s">
        <v>603</v>
      </c>
      <c r="D790" s="114">
        <v>22</v>
      </c>
      <c r="E790" s="115">
        <v>1532.3120499719003</v>
      </c>
      <c r="F790" s="115">
        <v>2457.7997145648665</v>
      </c>
    </row>
    <row r="791" spans="1:6" x14ac:dyDescent="0.3">
      <c r="A791" s="114">
        <v>5</v>
      </c>
      <c r="B791" s="114" t="s">
        <v>582</v>
      </c>
      <c r="C791" s="114" t="s">
        <v>603</v>
      </c>
      <c r="D791" s="114">
        <v>23</v>
      </c>
      <c r="E791" s="115">
        <v>1121.1510436207552</v>
      </c>
      <c r="F791" s="115">
        <v>1935.0853269971456</v>
      </c>
    </row>
    <row r="792" spans="1:6" x14ac:dyDescent="0.3">
      <c r="A792" s="114">
        <v>5</v>
      </c>
      <c r="B792" s="114" t="s">
        <v>582</v>
      </c>
      <c r="C792" s="114" t="s">
        <v>603</v>
      </c>
      <c r="D792" s="114">
        <v>24</v>
      </c>
      <c r="E792" s="115">
        <v>1380.1717387811752</v>
      </c>
      <c r="F792" s="115">
        <v>1614.2594048168207</v>
      </c>
    </row>
    <row r="793" spans="1:6" x14ac:dyDescent="0.3">
      <c r="A793" s="114">
        <v>5</v>
      </c>
      <c r="B793" s="114" t="s">
        <v>582</v>
      </c>
      <c r="C793" s="114" t="s">
        <v>603</v>
      </c>
      <c r="D793" s="114">
        <v>25</v>
      </c>
      <c r="E793" s="115">
        <v>1290.8585687396007</v>
      </c>
      <c r="F793" s="115">
        <v>2021.8666902236944</v>
      </c>
    </row>
    <row r="794" spans="1:6" x14ac:dyDescent="0.3">
      <c r="A794" s="114">
        <v>5</v>
      </c>
      <c r="B794" s="114" t="s">
        <v>582</v>
      </c>
      <c r="C794" s="114" t="s">
        <v>603</v>
      </c>
      <c r="D794" s="114">
        <v>26</v>
      </c>
      <c r="E794" s="115">
        <v>1007.9543443789789</v>
      </c>
      <c r="F794" s="115">
        <v>1825.6948567864974</v>
      </c>
    </row>
    <row r="795" spans="1:6" x14ac:dyDescent="0.3">
      <c r="A795" s="114">
        <v>5</v>
      </c>
      <c r="B795" s="114" t="s">
        <v>582</v>
      </c>
      <c r="C795" s="114" t="s">
        <v>603</v>
      </c>
      <c r="D795" s="114">
        <v>27</v>
      </c>
      <c r="E795" s="115">
        <v>1016.809900787576</v>
      </c>
      <c r="F795" s="115">
        <v>2373.2904379262659</v>
      </c>
    </row>
    <row r="796" spans="1:6" x14ac:dyDescent="0.3">
      <c r="A796" s="114">
        <v>5</v>
      </c>
      <c r="B796" s="114" t="s">
        <v>582</v>
      </c>
      <c r="C796" s="114" t="s">
        <v>603</v>
      </c>
      <c r="D796" s="114">
        <v>28</v>
      </c>
      <c r="E796" s="115">
        <v>1296.1489906526406</v>
      </c>
      <c r="F796" s="115">
        <v>1589.3018813109495</v>
      </c>
    </row>
    <row r="797" spans="1:6" x14ac:dyDescent="0.3">
      <c r="A797" s="114">
        <v>5</v>
      </c>
      <c r="B797" s="114" t="s">
        <v>582</v>
      </c>
      <c r="C797" s="114" t="s">
        <v>603</v>
      </c>
      <c r="D797" s="114">
        <v>29</v>
      </c>
      <c r="E797" s="115">
        <v>709.07417149347134</v>
      </c>
      <c r="F797" s="115">
        <v>2261.609955960058</v>
      </c>
    </row>
    <row r="798" spans="1:6" x14ac:dyDescent="0.3">
      <c r="A798" s="114">
        <v>5</v>
      </c>
      <c r="B798" s="114" t="s">
        <v>582</v>
      </c>
      <c r="C798" s="114" t="s">
        <v>603</v>
      </c>
      <c r="D798" s="114">
        <v>30</v>
      </c>
      <c r="E798" s="115">
        <v>1024.6639560421495</v>
      </c>
      <c r="F798" s="115">
        <v>1875.909088201648</v>
      </c>
    </row>
    <row r="799" spans="1:6" x14ac:dyDescent="0.3">
      <c r="A799" s="114">
        <v>5</v>
      </c>
      <c r="B799" s="114" t="s">
        <v>582</v>
      </c>
      <c r="C799" s="114" t="s">
        <v>603</v>
      </c>
      <c r="D799" s="114">
        <v>31</v>
      </c>
      <c r="E799" s="115">
        <v>588.47816959827367</v>
      </c>
      <c r="F799" s="115">
        <v>1148.1581252954975</v>
      </c>
    </row>
    <row r="800" spans="1:6" x14ac:dyDescent="0.3">
      <c r="A800" s="114">
        <v>5</v>
      </c>
      <c r="B800" s="114" t="s">
        <v>582</v>
      </c>
      <c r="C800" s="114" t="s">
        <v>603</v>
      </c>
      <c r="D800" s="114">
        <v>32</v>
      </c>
      <c r="E800" s="115">
        <v>1307.9718273615567</v>
      </c>
      <c r="F800" s="115">
        <v>2467.1687593061256</v>
      </c>
    </row>
    <row r="801" spans="1:6" x14ac:dyDescent="0.3">
      <c r="A801" s="114">
        <v>5</v>
      </c>
      <c r="B801" s="114" t="s">
        <v>582</v>
      </c>
      <c r="C801" s="114" t="s">
        <v>603</v>
      </c>
      <c r="D801" s="114">
        <v>33</v>
      </c>
      <c r="E801" s="115">
        <v>743.61952042138989</v>
      </c>
      <c r="F801" s="115">
        <v>1732.997978072151</v>
      </c>
    </row>
    <row r="802" spans="1:6" x14ac:dyDescent="0.3">
      <c r="A802" s="114">
        <v>5</v>
      </c>
      <c r="B802" s="114" t="s">
        <v>582</v>
      </c>
      <c r="C802" s="114" t="s">
        <v>603</v>
      </c>
      <c r="D802" s="114">
        <v>34</v>
      </c>
      <c r="E802" s="115">
        <v>584.76441758687179</v>
      </c>
      <c r="F802" s="115">
        <v>1913.4581497239849</v>
      </c>
    </row>
    <row r="803" spans="1:6" x14ac:dyDescent="0.3">
      <c r="A803" s="114">
        <v>5</v>
      </c>
      <c r="B803" s="114" t="s">
        <v>582</v>
      </c>
      <c r="C803" s="114" t="s">
        <v>603</v>
      </c>
      <c r="D803" s="114">
        <v>35</v>
      </c>
      <c r="E803" s="115">
        <v>866.84143112485049</v>
      </c>
      <c r="F803" s="115">
        <v>2175.4771717698422</v>
      </c>
    </row>
    <row r="804" spans="1:6" x14ac:dyDescent="0.3">
      <c r="A804" s="114">
        <v>5</v>
      </c>
      <c r="B804" s="114" t="s">
        <v>582</v>
      </c>
      <c r="C804" s="114" t="s">
        <v>603</v>
      </c>
      <c r="D804" s="114">
        <v>36</v>
      </c>
      <c r="E804" s="115">
        <v>948.53162023159632</v>
      </c>
      <c r="F804" s="115">
        <v>1981.5905616353107</v>
      </c>
    </row>
    <row r="805" spans="1:6" x14ac:dyDescent="0.3">
      <c r="A805" s="114">
        <v>5</v>
      </c>
      <c r="B805" s="114" t="s">
        <v>582</v>
      </c>
      <c r="C805" s="114" t="s">
        <v>603</v>
      </c>
      <c r="D805" s="114">
        <v>37</v>
      </c>
      <c r="E805" s="115">
        <v>826.73021798553373</v>
      </c>
      <c r="F805" s="115">
        <v>2508.8113065809093</v>
      </c>
    </row>
    <row r="806" spans="1:6" x14ac:dyDescent="0.3">
      <c r="A806" s="114">
        <v>5</v>
      </c>
      <c r="B806" s="114" t="s">
        <v>582</v>
      </c>
      <c r="C806" s="114" t="s">
        <v>603</v>
      </c>
      <c r="D806" s="114">
        <v>38</v>
      </c>
      <c r="E806" s="115">
        <v>976.50780460435931</v>
      </c>
      <c r="F806" s="115">
        <v>2104.3693114043344</v>
      </c>
    </row>
    <row r="807" spans="1:6" x14ac:dyDescent="0.3">
      <c r="A807" s="114">
        <v>5</v>
      </c>
      <c r="B807" s="114" t="s">
        <v>582</v>
      </c>
      <c r="C807" s="114" t="s">
        <v>603</v>
      </c>
      <c r="D807" s="114">
        <v>39</v>
      </c>
      <c r="E807" s="115">
        <v>591.06176631525977</v>
      </c>
      <c r="F807" s="115">
        <v>1191.5170976064419</v>
      </c>
    </row>
    <row r="808" spans="1:6" x14ac:dyDescent="0.3">
      <c r="A808" s="114">
        <v>5</v>
      </c>
      <c r="B808" s="114" t="s">
        <v>582</v>
      </c>
      <c r="C808" s="114" t="s">
        <v>603</v>
      </c>
      <c r="D808" s="114">
        <v>40</v>
      </c>
      <c r="E808" s="115">
        <v>1159.2050760371992</v>
      </c>
      <c r="F808" s="115">
        <v>2231.1499386668925</v>
      </c>
    </row>
    <row r="809" spans="1:6" x14ac:dyDescent="0.3">
      <c r="A809" s="114">
        <v>5</v>
      </c>
      <c r="B809" s="114" t="s">
        <v>582</v>
      </c>
      <c r="C809" s="114" t="s">
        <v>603</v>
      </c>
      <c r="D809" s="114">
        <v>41</v>
      </c>
      <c r="E809" s="115">
        <v>525.84079590120371</v>
      </c>
      <c r="F809" s="115">
        <v>1222.308549564556</v>
      </c>
    </row>
    <row r="810" spans="1:6" x14ac:dyDescent="0.3">
      <c r="A810" s="114">
        <v>5</v>
      </c>
      <c r="B810" s="114" t="s">
        <v>582</v>
      </c>
      <c r="C810" s="114" t="s">
        <v>603</v>
      </c>
      <c r="D810" s="114">
        <v>42</v>
      </c>
      <c r="E810" s="115">
        <v>678.49891968037605</v>
      </c>
      <c r="F810" s="115">
        <v>1909.8864422250401</v>
      </c>
    </row>
    <row r="811" spans="1:6" x14ac:dyDescent="0.3">
      <c r="A811" s="114">
        <v>5</v>
      </c>
      <c r="B811" s="114" t="s">
        <v>582</v>
      </c>
      <c r="C811" s="114" t="s">
        <v>603</v>
      </c>
      <c r="D811" s="114">
        <v>43</v>
      </c>
      <c r="E811" s="115">
        <v>753.18709999094017</v>
      </c>
      <c r="F811" s="115">
        <v>1300.2503801888727</v>
      </c>
    </row>
    <row r="812" spans="1:6" x14ac:dyDescent="0.3">
      <c r="A812" s="114">
        <v>5</v>
      </c>
      <c r="B812" s="114" t="s">
        <v>582</v>
      </c>
      <c r="C812" s="114" t="s">
        <v>603</v>
      </c>
      <c r="D812" s="114">
        <v>44</v>
      </c>
      <c r="E812" s="115">
        <v>273.22870640198568</v>
      </c>
      <c r="F812" s="115">
        <v>1476.7699156542267</v>
      </c>
    </row>
    <row r="813" spans="1:6" x14ac:dyDescent="0.3">
      <c r="A813" s="114">
        <v>5</v>
      </c>
      <c r="B813" s="114" t="s">
        <v>582</v>
      </c>
      <c r="C813" s="114" t="s">
        <v>603</v>
      </c>
      <c r="D813" s="114">
        <v>45</v>
      </c>
      <c r="E813" s="115">
        <v>412.23443476769063</v>
      </c>
      <c r="F813" s="115">
        <v>1866.1726535554585</v>
      </c>
    </row>
    <row r="814" spans="1:6" x14ac:dyDescent="0.3">
      <c r="A814" s="114">
        <v>5</v>
      </c>
      <c r="B814" s="114" t="s">
        <v>582</v>
      </c>
      <c r="C814" s="114" t="s">
        <v>603</v>
      </c>
      <c r="D814" s="114">
        <v>46</v>
      </c>
      <c r="E814" s="115">
        <v>295.46499256276206</v>
      </c>
      <c r="F814" s="115">
        <v>1387.7455163254697</v>
      </c>
    </row>
    <row r="815" spans="1:6" x14ac:dyDescent="0.3">
      <c r="A815" s="114">
        <v>5</v>
      </c>
      <c r="B815" s="114" t="s">
        <v>582</v>
      </c>
      <c r="C815" s="114" t="s">
        <v>603</v>
      </c>
      <c r="D815" s="114">
        <v>47</v>
      </c>
      <c r="E815" s="115">
        <v>321.70334943254409</v>
      </c>
      <c r="F815" s="115">
        <v>1540.4188886143243</v>
      </c>
    </row>
    <row r="816" spans="1:6" x14ac:dyDescent="0.3">
      <c r="A816" s="114">
        <v>5</v>
      </c>
      <c r="B816" s="114" t="s">
        <v>582</v>
      </c>
      <c r="C816" s="114" t="s">
        <v>603</v>
      </c>
      <c r="D816" s="114">
        <v>48</v>
      </c>
      <c r="E816" s="115">
        <v>680.9181562617191</v>
      </c>
      <c r="F816" s="115">
        <v>1688.3983891035418</v>
      </c>
    </row>
    <row r="817" spans="1:6" x14ac:dyDescent="0.3">
      <c r="A817" s="114">
        <v>5</v>
      </c>
      <c r="B817" s="114" t="s">
        <v>582</v>
      </c>
      <c r="C817" s="114" t="s">
        <v>603</v>
      </c>
      <c r="D817" s="114">
        <v>49</v>
      </c>
      <c r="E817" s="115">
        <v>559.02255608396445</v>
      </c>
      <c r="F817" s="115">
        <v>1311.5505352631078</v>
      </c>
    </row>
    <row r="818" spans="1:6" x14ac:dyDescent="0.3">
      <c r="A818" s="114">
        <v>5</v>
      </c>
      <c r="B818" s="114" t="s">
        <v>582</v>
      </c>
      <c r="C818" s="114" t="s">
        <v>603</v>
      </c>
      <c r="D818" s="114">
        <v>50</v>
      </c>
      <c r="E818" s="115">
        <v>1019.7749921880811</v>
      </c>
      <c r="F818" s="115">
        <v>2472.9224548012749</v>
      </c>
    </row>
    <row r="819" spans="1:6" x14ac:dyDescent="0.3">
      <c r="A819" s="114">
        <v>5</v>
      </c>
      <c r="B819" s="114" t="s">
        <v>582</v>
      </c>
      <c r="C819" s="114" t="s">
        <v>603</v>
      </c>
      <c r="D819" s="114">
        <v>51</v>
      </c>
      <c r="E819" s="115">
        <v>617.23105808611854</v>
      </c>
      <c r="F819" s="115">
        <v>1012.0550483268892</v>
      </c>
    </row>
    <row r="820" spans="1:6" x14ac:dyDescent="0.3">
      <c r="A820" s="114">
        <v>5</v>
      </c>
      <c r="B820" s="114" t="s">
        <v>582</v>
      </c>
      <c r="C820" s="114" t="s">
        <v>603</v>
      </c>
      <c r="D820" s="114">
        <v>52</v>
      </c>
      <c r="E820" s="115">
        <v>713.26386212484829</v>
      </c>
      <c r="F820" s="115">
        <v>1462.4055364091259</v>
      </c>
    </row>
    <row r="821" spans="1:6" x14ac:dyDescent="0.3">
      <c r="A821" s="114">
        <v>5</v>
      </c>
      <c r="B821" s="114" t="s">
        <v>582</v>
      </c>
      <c r="C821" s="114" t="s">
        <v>603</v>
      </c>
      <c r="D821" s="114">
        <v>53</v>
      </c>
      <c r="E821" s="115">
        <v>545.70887802718835</v>
      </c>
      <c r="F821" s="115">
        <v>1786.2225025841553</v>
      </c>
    </row>
    <row r="822" spans="1:6" x14ac:dyDescent="0.3">
      <c r="A822" s="114">
        <v>5</v>
      </c>
      <c r="B822" s="114" t="s">
        <v>582</v>
      </c>
      <c r="C822" s="114" t="s">
        <v>603</v>
      </c>
      <c r="D822" s="114">
        <v>54</v>
      </c>
      <c r="E822" s="115">
        <v>343.83373225674944</v>
      </c>
      <c r="F822" s="115">
        <v>1606.7452906925632</v>
      </c>
    </row>
    <row r="823" spans="1:6" x14ac:dyDescent="0.3">
      <c r="A823" s="114">
        <v>5</v>
      </c>
      <c r="B823" s="114" t="s">
        <v>582</v>
      </c>
      <c r="C823" s="114" t="s">
        <v>603</v>
      </c>
      <c r="D823" s="114">
        <v>55</v>
      </c>
      <c r="E823" s="115">
        <v>432.90967683674478</v>
      </c>
      <c r="F823" s="115">
        <v>1928.0703357959217</v>
      </c>
    </row>
    <row r="824" spans="1:6" x14ac:dyDescent="0.3">
      <c r="A824" s="114">
        <v>5</v>
      </c>
      <c r="B824" s="114" t="s">
        <v>582</v>
      </c>
      <c r="C824" s="114" t="s">
        <v>603</v>
      </c>
      <c r="D824" s="114">
        <v>56</v>
      </c>
      <c r="E824" s="115">
        <v>374.67556632953</v>
      </c>
      <c r="F824" s="115">
        <v>2121.2017753763394</v>
      </c>
    </row>
    <row r="825" spans="1:6" x14ac:dyDescent="0.3">
      <c r="A825" s="114">
        <v>5</v>
      </c>
      <c r="B825" s="114" t="s">
        <v>582</v>
      </c>
      <c r="C825" s="114" t="s">
        <v>603</v>
      </c>
      <c r="D825" s="114">
        <v>57</v>
      </c>
      <c r="E825" s="115">
        <v>378.17213221481194</v>
      </c>
      <c r="F825" s="115">
        <v>1991.3008045233473</v>
      </c>
    </row>
    <row r="826" spans="1:6" x14ac:dyDescent="0.3">
      <c r="A826" s="114">
        <v>5</v>
      </c>
      <c r="B826" s="114" t="s">
        <v>582</v>
      </c>
      <c r="C826" s="114" t="s">
        <v>603</v>
      </c>
      <c r="D826" s="114">
        <v>58</v>
      </c>
      <c r="E826" s="115">
        <v>389.86330973662768</v>
      </c>
      <c r="F826" s="115">
        <v>1438.4254948795226</v>
      </c>
    </row>
    <row r="827" spans="1:6" x14ac:dyDescent="0.3">
      <c r="A827" s="114">
        <v>5</v>
      </c>
      <c r="B827" s="114" t="s">
        <v>582</v>
      </c>
      <c r="C827" s="114" t="s">
        <v>603</v>
      </c>
      <c r="D827" s="114">
        <v>59</v>
      </c>
      <c r="E827" s="115">
        <v>382.80187105829987</v>
      </c>
      <c r="F827" s="115">
        <v>789.59676247109326</v>
      </c>
    </row>
    <row r="828" spans="1:6" x14ac:dyDescent="0.3">
      <c r="A828" s="114">
        <v>5</v>
      </c>
      <c r="B828" s="114" t="s">
        <v>582</v>
      </c>
      <c r="C828" s="114" t="s">
        <v>603</v>
      </c>
      <c r="D828" s="114">
        <v>60</v>
      </c>
      <c r="E828" s="115">
        <v>218.50012949439954</v>
      </c>
      <c r="F828" s="115">
        <v>1157.1179273031348</v>
      </c>
    </row>
    <row r="829" spans="1:6" x14ac:dyDescent="0.3">
      <c r="A829" s="114">
        <v>5</v>
      </c>
      <c r="B829" s="114" t="s">
        <v>582</v>
      </c>
      <c r="C829" s="114" t="s">
        <v>603</v>
      </c>
      <c r="D829" s="114">
        <v>61</v>
      </c>
      <c r="E829" s="115">
        <v>141.24326795852431</v>
      </c>
      <c r="F829" s="115">
        <v>700.21761220611018</v>
      </c>
    </row>
    <row r="830" spans="1:6" x14ac:dyDescent="0.3">
      <c r="A830" s="114">
        <v>5</v>
      </c>
      <c r="B830" s="114" t="s">
        <v>582</v>
      </c>
      <c r="C830" s="114" t="s">
        <v>603</v>
      </c>
      <c r="D830" s="114">
        <v>62</v>
      </c>
      <c r="E830" s="115">
        <v>366.26750036974289</v>
      </c>
      <c r="F830" s="115">
        <v>955.6804558182215</v>
      </c>
    </row>
    <row r="831" spans="1:6" x14ac:dyDescent="0.3">
      <c r="A831" s="114">
        <v>5</v>
      </c>
      <c r="B831" s="114" t="s">
        <v>582</v>
      </c>
      <c r="C831" s="114" t="s">
        <v>603</v>
      </c>
      <c r="D831" s="114">
        <v>63</v>
      </c>
      <c r="E831" s="115">
        <v>311.72607602978309</v>
      </c>
      <c r="F831" s="115">
        <v>687.51069379162971</v>
      </c>
    </row>
    <row r="832" spans="1:6" x14ac:dyDescent="0.3">
      <c r="A832" s="114">
        <v>5</v>
      </c>
      <c r="B832" s="114" t="s">
        <v>582</v>
      </c>
      <c r="C832" s="114" t="s">
        <v>603</v>
      </c>
      <c r="D832" s="114">
        <v>64</v>
      </c>
      <c r="E832" s="115">
        <v>147.71916958374226</v>
      </c>
      <c r="F832" s="115">
        <v>692.89897333146712</v>
      </c>
    </row>
    <row r="833" spans="1:6" x14ac:dyDescent="0.3">
      <c r="A833" s="114">
        <v>5</v>
      </c>
      <c r="B833" s="114" t="s">
        <v>582</v>
      </c>
      <c r="C833" s="114" t="s">
        <v>603</v>
      </c>
      <c r="D833" s="114">
        <v>65</v>
      </c>
      <c r="E833" s="115">
        <v>243.40740191208761</v>
      </c>
      <c r="F833" s="115">
        <v>685.74345522876683</v>
      </c>
    </row>
    <row r="834" spans="1:6" x14ac:dyDescent="0.3">
      <c r="A834" s="114">
        <v>5</v>
      </c>
      <c r="B834" s="114" t="s">
        <v>582</v>
      </c>
      <c r="C834" s="114" t="s">
        <v>603</v>
      </c>
      <c r="D834" s="114">
        <v>66</v>
      </c>
      <c r="E834" s="115">
        <v>39.828683440842077</v>
      </c>
      <c r="F834" s="115">
        <v>727.80692416185707</v>
      </c>
    </row>
    <row r="835" spans="1:6" x14ac:dyDescent="0.3">
      <c r="A835" s="114">
        <v>5</v>
      </c>
      <c r="B835" s="114" t="s">
        <v>582</v>
      </c>
      <c r="C835" s="114" t="s">
        <v>603</v>
      </c>
      <c r="D835" s="114">
        <v>67</v>
      </c>
      <c r="E835" s="115">
        <v>116.35507662298927</v>
      </c>
      <c r="F835" s="115">
        <v>492.26814847826989</v>
      </c>
    </row>
    <row r="836" spans="1:6" x14ac:dyDescent="0.3">
      <c r="A836" s="114">
        <v>5</v>
      </c>
      <c r="B836" s="114" t="s">
        <v>582</v>
      </c>
      <c r="C836" s="114" t="s">
        <v>603</v>
      </c>
      <c r="D836" s="114">
        <v>68</v>
      </c>
      <c r="E836" s="115">
        <v>73.827807608726289</v>
      </c>
      <c r="F836" s="115">
        <v>788.09483590928835</v>
      </c>
    </row>
    <row r="837" spans="1:6" x14ac:dyDescent="0.3">
      <c r="A837" s="114">
        <v>5</v>
      </c>
      <c r="B837" s="114" t="s">
        <v>582</v>
      </c>
      <c r="C837" s="114" t="s">
        <v>603</v>
      </c>
      <c r="D837" s="114">
        <v>69</v>
      </c>
      <c r="E837" s="115">
        <v>83.597084546496887</v>
      </c>
      <c r="F837" s="115">
        <v>291.83735575188911</v>
      </c>
    </row>
    <row r="838" spans="1:6" x14ac:dyDescent="0.3">
      <c r="A838" s="114">
        <v>5</v>
      </c>
      <c r="B838" s="114" t="s">
        <v>582</v>
      </c>
      <c r="C838" s="114" t="s">
        <v>603</v>
      </c>
      <c r="D838" s="114">
        <v>70</v>
      </c>
      <c r="E838" s="115">
        <v>198.80077656713638</v>
      </c>
      <c r="F838" s="115">
        <v>477.42956092102861</v>
      </c>
    </row>
    <row r="839" spans="1:6" x14ac:dyDescent="0.3">
      <c r="A839" s="114">
        <v>5</v>
      </c>
      <c r="B839" s="114" t="s">
        <v>582</v>
      </c>
      <c r="C839" s="114" t="s">
        <v>603</v>
      </c>
      <c r="D839" s="114">
        <v>71</v>
      </c>
      <c r="E839" s="115">
        <v>6.9501735763686838</v>
      </c>
      <c r="F839" s="115">
        <v>302.23809623586453</v>
      </c>
    </row>
    <row r="840" spans="1:6" x14ac:dyDescent="0.3">
      <c r="A840" s="114">
        <v>5</v>
      </c>
      <c r="B840" s="114" t="s">
        <v>582</v>
      </c>
      <c r="C840" s="114" t="s">
        <v>603</v>
      </c>
      <c r="D840" s="114">
        <v>72</v>
      </c>
      <c r="E840" s="115">
        <v>152.85440711839851</v>
      </c>
      <c r="F840" s="115">
        <v>193.01725276969023</v>
      </c>
    </row>
    <row r="841" spans="1:6" x14ac:dyDescent="0.3">
      <c r="A841" s="114">
        <v>5</v>
      </c>
      <c r="B841" s="114" t="s">
        <v>582</v>
      </c>
      <c r="C841" s="114" t="s">
        <v>603</v>
      </c>
      <c r="D841" s="114">
        <v>73</v>
      </c>
      <c r="E841" s="115">
        <v>98.809039693210622</v>
      </c>
      <c r="F841" s="115">
        <v>274.49509560488207</v>
      </c>
    </row>
    <row r="842" spans="1:6" x14ac:dyDescent="0.3">
      <c r="A842" s="114">
        <v>5</v>
      </c>
      <c r="B842" s="114" t="s">
        <v>582</v>
      </c>
      <c r="C842" s="114" t="s">
        <v>603</v>
      </c>
      <c r="D842" s="114">
        <v>74</v>
      </c>
      <c r="E842" s="115">
        <v>109.84171986266288</v>
      </c>
      <c r="F842" s="115">
        <v>403.07068377795258</v>
      </c>
    </row>
    <row r="843" spans="1:6" x14ac:dyDescent="0.3">
      <c r="A843" s="114">
        <v>5</v>
      </c>
      <c r="B843" s="114" t="s">
        <v>582</v>
      </c>
      <c r="C843" s="114" t="s">
        <v>603</v>
      </c>
      <c r="D843" s="114">
        <v>75</v>
      </c>
      <c r="E843" s="115">
        <v>109.27423610615844</v>
      </c>
      <c r="F843" s="115">
        <v>270.13859943635151</v>
      </c>
    </row>
    <row r="844" spans="1:6" x14ac:dyDescent="0.3">
      <c r="A844" s="114">
        <v>5</v>
      </c>
      <c r="B844" s="114" t="s">
        <v>582</v>
      </c>
      <c r="C844" s="114" t="s">
        <v>603</v>
      </c>
      <c r="D844" s="114">
        <v>76</v>
      </c>
      <c r="E844" s="115">
        <v>134.17202053336533</v>
      </c>
      <c r="F844" s="115">
        <v>293.29970709750296</v>
      </c>
    </row>
    <row r="845" spans="1:6" x14ac:dyDescent="0.3">
      <c r="A845" s="114">
        <v>5</v>
      </c>
      <c r="B845" s="114" t="s">
        <v>582</v>
      </c>
      <c r="C845" s="114" t="s">
        <v>603</v>
      </c>
      <c r="D845" s="114">
        <v>77</v>
      </c>
      <c r="E845" s="115">
        <v>0</v>
      </c>
      <c r="F845" s="115">
        <v>251.51450269900818</v>
      </c>
    </row>
    <row r="846" spans="1:6" x14ac:dyDescent="0.3">
      <c r="A846" s="114">
        <v>5</v>
      </c>
      <c r="B846" s="114" t="s">
        <v>582</v>
      </c>
      <c r="C846" s="114" t="s">
        <v>603</v>
      </c>
      <c r="D846" s="114">
        <v>78</v>
      </c>
      <c r="E846" s="115">
        <v>13.395258430022762</v>
      </c>
      <c r="F846" s="115">
        <v>243.36251601360499</v>
      </c>
    </row>
    <row r="847" spans="1:6" x14ac:dyDescent="0.3">
      <c r="A847" s="114">
        <v>5</v>
      </c>
      <c r="B847" s="114" t="s">
        <v>582</v>
      </c>
      <c r="C847" s="114" t="s">
        <v>603</v>
      </c>
      <c r="D847" s="114">
        <v>79</v>
      </c>
      <c r="E847" s="115">
        <v>0</v>
      </c>
      <c r="F847" s="115">
        <v>154.16139405373275</v>
      </c>
    </row>
    <row r="848" spans="1:6" x14ac:dyDescent="0.3">
      <c r="A848" s="114">
        <v>5</v>
      </c>
      <c r="B848" s="114" t="s">
        <v>582</v>
      </c>
      <c r="C848" s="114" t="s">
        <v>603</v>
      </c>
      <c r="D848" s="114">
        <v>80</v>
      </c>
      <c r="E848" s="115">
        <v>62.44667204338603</v>
      </c>
      <c r="F848" s="115">
        <v>289.91009080272585</v>
      </c>
    </row>
    <row r="849" spans="1:6" x14ac:dyDescent="0.3">
      <c r="A849" s="114">
        <v>5</v>
      </c>
      <c r="B849" s="114" t="s">
        <v>582</v>
      </c>
      <c r="C849" s="114" t="s">
        <v>603</v>
      </c>
      <c r="D849" s="114">
        <v>81</v>
      </c>
      <c r="E849" s="115">
        <v>4.52127176608548</v>
      </c>
      <c r="F849" s="115">
        <v>151.16172982101702</v>
      </c>
    </row>
    <row r="850" spans="1:6" x14ac:dyDescent="0.3">
      <c r="A850" s="114">
        <v>5</v>
      </c>
      <c r="B850" s="114" t="s">
        <v>582</v>
      </c>
      <c r="C850" s="114" t="s">
        <v>603</v>
      </c>
      <c r="D850" s="114">
        <v>82</v>
      </c>
      <c r="E850" s="115">
        <v>1</v>
      </c>
      <c r="F850" s="115">
        <v>110.3013002434983</v>
      </c>
    </row>
    <row r="851" spans="1:6" x14ac:dyDescent="0.3">
      <c r="A851" s="114">
        <v>5</v>
      </c>
      <c r="B851" s="114" t="s">
        <v>582</v>
      </c>
      <c r="C851" s="114" t="s">
        <v>603</v>
      </c>
      <c r="D851" s="114">
        <v>83</v>
      </c>
      <c r="E851" s="115">
        <v>0</v>
      </c>
      <c r="F851" s="115">
        <v>216.70959561952901</v>
      </c>
    </row>
    <row r="852" spans="1:6" x14ac:dyDescent="0.3">
      <c r="A852" s="114">
        <v>5</v>
      </c>
      <c r="B852" s="114" t="s">
        <v>582</v>
      </c>
      <c r="C852" s="114" t="s">
        <v>603</v>
      </c>
      <c r="D852" s="114">
        <v>84</v>
      </c>
      <c r="E852" s="115">
        <v>39.72750579476358</v>
      </c>
      <c r="F852" s="115">
        <v>109.44601259130451</v>
      </c>
    </row>
    <row r="853" spans="1:6" x14ac:dyDescent="0.3">
      <c r="A853" s="114">
        <v>5</v>
      </c>
      <c r="B853" s="114" t="s">
        <v>582</v>
      </c>
      <c r="C853" s="114" t="s">
        <v>603</v>
      </c>
      <c r="D853" s="114">
        <v>85</v>
      </c>
      <c r="E853" s="115">
        <v>41.419921109197539</v>
      </c>
      <c r="F853" s="115">
        <v>37.111860681484679</v>
      </c>
    </row>
    <row r="854" spans="1:6" x14ac:dyDescent="0.3">
      <c r="A854" s="114">
        <v>5</v>
      </c>
      <c r="B854" s="114" t="s">
        <v>582</v>
      </c>
      <c r="C854" s="114" t="s">
        <v>603</v>
      </c>
      <c r="D854" s="114">
        <v>86</v>
      </c>
      <c r="E854" s="115">
        <v>0</v>
      </c>
      <c r="F854" s="115">
        <v>240.0369408334609</v>
      </c>
    </row>
    <row r="855" spans="1:6" x14ac:dyDescent="0.3">
      <c r="A855" s="114">
        <v>5</v>
      </c>
      <c r="B855" s="114" t="s">
        <v>582</v>
      </c>
      <c r="C855" s="114" t="s">
        <v>603</v>
      </c>
      <c r="D855" s="114">
        <v>87</v>
      </c>
      <c r="E855" s="115">
        <v>1</v>
      </c>
      <c r="F855" s="115">
        <v>123.81456593175675</v>
      </c>
    </row>
    <row r="856" spans="1:6" x14ac:dyDescent="0.3">
      <c r="A856" s="114">
        <v>5</v>
      </c>
      <c r="B856" s="114" t="s">
        <v>582</v>
      </c>
      <c r="C856" s="114" t="s">
        <v>603</v>
      </c>
      <c r="D856" s="114">
        <v>88</v>
      </c>
      <c r="E856" s="115">
        <v>0</v>
      </c>
      <c r="F856" s="115">
        <v>22.399661370708731</v>
      </c>
    </row>
    <row r="857" spans="1:6" x14ac:dyDescent="0.3">
      <c r="A857" s="114">
        <v>5</v>
      </c>
      <c r="B857" s="114" t="s">
        <v>582</v>
      </c>
      <c r="C857" s="114" t="s">
        <v>603</v>
      </c>
      <c r="D857" s="114">
        <v>89</v>
      </c>
      <c r="E857" s="115">
        <v>0</v>
      </c>
      <c r="F857" s="115">
        <v>22.7008626430245</v>
      </c>
    </row>
    <row r="858" spans="1:6" x14ac:dyDescent="0.3">
      <c r="A858" s="114">
        <v>5</v>
      </c>
      <c r="B858" s="114" t="s">
        <v>582</v>
      </c>
      <c r="C858" s="114" t="s">
        <v>603</v>
      </c>
      <c r="D858" s="114">
        <v>90</v>
      </c>
      <c r="E858" s="115">
        <v>0</v>
      </c>
      <c r="F858" s="115">
        <v>39.584582519985062</v>
      </c>
    </row>
    <row r="859" spans="1:6" x14ac:dyDescent="0.3">
      <c r="A859" s="114">
        <v>5</v>
      </c>
      <c r="B859" s="114" t="s">
        <v>582</v>
      </c>
      <c r="C859" s="114" t="s">
        <v>603</v>
      </c>
      <c r="D859" s="114">
        <v>91</v>
      </c>
      <c r="E859" s="115">
        <v>0</v>
      </c>
      <c r="F859" s="115">
        <v>35.369842298552662</v>
      </c>
    </row>
    <row r="860" spans="1:6" x14ac:dyDescent="0.3">
      <c r="A860" s="114">
        <v>5</v>
      </c>
      <c r="B860" s="114" t="s">
        <v>582</v>
      </c>
      <c r="C860" s="114" t="s">
        <v>603</v>
      </c>
      <c r="D860" s="114">
        <v>92</v>
      </c>
      <c r="E860" s="115">
        <v>0</v>
      </c>
      <c r="F860" s="115">
        <v>61.454078856475405</v>
      </c>
    </row>
    <row r="861" spans="1:6" x14ac:dyDescent="0.3">
      <c r="A861" s="114">
        <v>5</v>
      </c>
      <c r="B861" s="114" t="s">
        <v>582</v>
      </c>
      <c r="C861" s="114" t="s">
        <v>603</v>
      </c>
      <c r="D861" s="114">
        <v>94</v>
      </c>
      <c r="E861" s="115">
        <v>0</v>
      </c>
      <c r="F861" s="115">
        <v>5.4732484530477281</v>
      </c>
    </row>
    <row r="862" spans="1:6" x14ac:dyDescent="0.3">
      <c r="A862" s="114">
        <v>5</v>
      </c>
      <c r="B862" s="114" t="s">
        <v>582</v>
      </c>
      <c r="C862" s="114" t="s">
        <v>603</v>
      </c>
      <c r="D862" s="114">
        <v>95</v>
      </c>
      <c r="E862" s="115">
        <v>0</v>
      </c>
      <c r="F862" s="115">
        <v>17.184921149276331</v>
      </c>
    </row>
    <row r="863" spans="1:6" x14ac:dyDescent="0.3">
      <c r="A863" s="114">
        <v>5</v>
      </c>
      <c r="B863" s="114" t="s">
        <v>582</v>
      </c>
      <c r="C863" s="114" t="s">
        <v>603</v>
      </c>
      <c r="D863" s="114">
        <v>97</v>
      </c>
      <c r="E863" s="115">
        <v>0</v>
      </c>
      <c r="F863" s="115">
        <v>8.3947624424466234</v>
      </c>
    </row>
    <row r="864" spans="1:6" x14ac:dyDescent="0.3">
      <c r="A864" s="114">
        <v>5</v>
      </c>
      <c r="B864" s="114" t="s">
        <v>582</v>
      </c>
      <c r="C864" s="114" t="s">
        <v>603</v>
      </c>
      <c r="D864" s="114">
        <v>99</v>
      </c>
      <c r="E864" s="115">
        <v>0</v>
      </c>
      <c r="F864" s="115">
        <v>31.356952983348055</v>
      </c>
    </row>
    <row r="865" spans="1:6" x14ac:dyDescent="0.3">
      <c r="A865" s="114">
        <v>6</v>
      </c>
      <c r="B865" s="114" t="s">
        <v>583</v>
      </c>
      <c r="C865" s="114" t="s">
        <v>602</v>
      </c>
      <c r="D865" s="114">
        <v>10</v>
      </c>
      <c r="E865" s="115">
        <v>1402.9844712695972</v>
      </c>
      <c r="F865" s="115">
        <v>238.90529259921604</v>
      </c>
    </row>
    <row r="866" spans="1:6" x14ac:dyDescent="0.3">
      <c r="A866" s="114">
        <v>6</v>
      </c>
      <c r="B866" s="114" t="s">
        <v>583</v>
      </c>
      <c r="C866" s="114" t="s">
        <v>602</v>
      </c>
      <c r="D866" s="114">
        <v>11</v>
      </c>
      <c r="E866" s="115">
        <v>962.22231978608204</v>
      </c>
      <c r="F866" s="115">
        <v>229.0109070482132</v>
      </c>
    </row>
    <row r="867" spans="1:6" x14ac:dyDescent="0.3">
      <c r="A867" s="114">
        <v>6</v>
      </c>
      <c r="B867" s="114" t="s">
        <v>583</v>
      </c>
      <c r="C867" s="114" t="s">
        <v>602</v>
      </c>
      <c r="D867" s="114">
        <v>12</v>
      </c>
      <c r="E867" s="115">
        <v>1386.9688351538857</v>
      </c>
      <c r="F867" s="115">
        <v>42.365626749469186</v>
      </c>
    </row>
    <row r="868" spans="1:6" x14ac:dyDescent="0.3">
      <c r="A868" s="114">
        <v>6</v>
      </c>
      <c r="B868" s="114" t="s">
        <v>583</v>
      </c>
      <c r="C868" s="114" t="s">
        <v>602</v>
      </c>
      <c r="D868" s="114">
        <v>13</v>
      </c>
      <c r="E868" s="115">
        <v>1507.1123130240069</v>
      </c>
      <c r="F868" s="115">
        <v>28.823515846447194</v>
      </c>
    </row>
    <row r="869" spans="1:6" x14ac:dyDescent="0.3">
      <c r="A869" s="114">
        <v>6</v>
      </c>
      <c r="B869" s="114" t="s">
        <v>583</v>
      </c>
      <c r="C869" s="114" t="s">
        <v>602</v>
      </c>
      <c r="D869" s="114">
        <v>14</v>
      </c>
      <c r="E869" s="115">
        <v>1163.6547196719901</v>
      </c>
      <c r="F869" s="115">
        <v>20.702152881432131</v>
      </c>
    </row>
    <row r="870" spans="1:6" x14ac:dyDescent="0.3">
      <c r="A870" s="114">
        <v>6</v>
      </c>
      <c r="B870" s="114" t="s">
        <v>583</v>
      </c>
      <c r="C870" s="114" t="s">
        <v>602</v>
      </c>
      <c r="D870" s="114">
        <v>15</v>
      </c>
      <c r="E870" s="115">
        <v>1418.6319322984546</v>
      </c>
      <c r="F870" s="115">
        <v>278.17664579531424</v>
      </c>
    </row>
    <row r="871" spans="1:6" x14ac:dyDescent="0.3">
      <c r="A871" s="114">
        <v>6</v>
      </c>
      <c r="B871" s="114" t="s">
        <v>583</v>
      </c>
      <c r="C871" s="114" t="s">
        <v>602</v>
      </c>
      <c r="D871" s="114">
        <v>16</v>
      </c>
      <c r="E871" s="115">
        <v>1014.8738406111939</v>
      </c>
      <c r="F871" s="115">
        <v>232.02688619322123</v>
      </c>
    </row>
    <row r="872" spans="1:6" x14ac:dyDescent="0.3">
      <c r="A872" s="114">
        <v>6</v>
      </c>
      <c r="B872" s="114" t="s">
        <v>583</v>
      </c>
      <c r="C872" s="114" t="s">
        <v>602</v>
      </c>
      <c r="D872" s="114">
        <v>17</v>
      </c>
      <c r="E872" s="115">
        <v>1054.953585716006</v>
      </c>
      <c r="F872" s="115">
        <v>249.044407961932</v>
      </c>
    </row>
    <row r="873" spans="1:6" x14ac:dyDescent="0.3">
      <c r="A873" s="114">
        <v>6</v>
      </c>
      <c r="B873" s="114" t="s">
        <v>583</v>
      </c>
      <c r="C873" s="114" t="s">
        <v>602</v>
      </c>
      <c r="D873" s="114">
        <v>18</v>
      </c>
      <c r="E873" s="115">
        <v>1322.3693545703525</v>
      </c>
      <c r="F873" s="115">
        <v>485.28034814155183</v>
      </c>
    </row>
    <row r="874" spans="1:6" x14ac:dyDescent="0.3">
      <c r="A874" s="114">
        <v>6</v>
      </c>
      <c r="B874" s="114" t="s">
        <v>583</v>
      </c>
      <c r="C874" s="114" t="s">
        <v>602</v>
      </c>
      <c r="D874" s="114">
        <v>19</v>
      </c>
      <c r="E874" s="115">
        <v>656.41426325462453</v>
      </c>
      <c r="F874" s="115">
        <v>191.80293510188008</v>
      </c>
    </row>
    <row r="875" spans="1:6" x14ac:dyDescent="0.3">
      <c r="A875" s="114">
        <v>6</v>
      </c>
      <c r="B875" s="114" t="s">
        <v>583</v>
      </c>
      <c r="C875" s="114" t="s">
        <v>602</v>
      </c>
      <c r="D875" s="114">
        <v>20</v>
      </c>
      <c r="E875" s="115">
        <v>1152.6980888147987</v>
      </c>
      <c r="F875" s="115">
        <v>429.61853066179458</v>
      </c>
    </row>
    <row r="876" spans="1:6" x14ac:dyDescent="0.3">
      <c r="A876" s="114">
        <v>6</v>
      </c>
      <c r="B876" s="114" t="s">
        <v>583</v>
      </c>
      <c r="C876" s="114" t="s">
        <v>602</v>
      </c>
      <c r="D876" s="114">
        <v>21</v>
      </c>
      <c r="E876" s="115">
        <v>1026.5467317650075</v>
      </c>
      <c r="F876" s="115">
        <v>425.72059099592593</v>
      </c>
    </row>
    <row r="877" spans="1:6" x14ac:dyDescent="0.3">
      <c r="A877" s="114">
        <v>6</v>
      </c>
      <c r="B877" s="114" t="s">
        <v>583</v>
      </c>
      <c r="C877" s="114" t="s">
        <v>602</v>
      </c>
      <c r="D877" s="114">
        <v>22</v>
      </c>
      <c r="E877" s="115">
        <v>1421.1766455182994</v>
      </c>
      <c r="F877" s="115">
        <v>485.69205573850627</v>
      </c>
    </row>
    <row r="878" spans="1:6" x14ac:dyDescent="0.3">
      <c r="A878" s="114">
        <v>6</v>
      </c>
      <c r="B878" s="114" t="s">
        <v>583</v>
      </c>
      <c r="C878" s="114" t="s">
        <v>602</v>
      </c>
      <c r="D878" s="114">
        <v>23</v>
      </c>
      <c r="E878" s="115">
        <v>972.2520261194843</v>
      </c>
      <c r="F878" s="115">
        <v>914.39753098955134</v>
      </c>
    </row>
    <row r="879" spans="1:6" x14ac:dyDescent="0.3">
      <c r="A879" s="114">
        <v>6</v>
      </c>
      <c r="B879" s="114" t="s">
        <v>583</v>
      </c>
      <c r="C879" s="114" t="s">
        <v>602</v>
      </c>
      <c r="D879" s="114">
        <v>24</v>
      </c>
      <c r="E879" s="115">
        <v>975.90088262999348</v>
      </c>
      <c r="F879" s="115">
        <v>745.55389904859919</v>
      </c>
    </row>
    <row r="880" spans="1:6" x14ac:dyDescent="0.3">
      <c r="A880" s="114">
        <v>6</v>
      </c>
      <c r="B880" s="114" t="s">
        <v>583</v>
      </c>
      <c r="C880" s="114" t="s">
        <v>602</v>
      </c>
      <c r="D880" s="114">
        <v>25</v>
      </c>
      <c r="E880" s="115">
        <v>1097.1580419609991</v>
      </c>
      <c r="F880" s="115">
        <v>814.36979831045835</v>
      </c>
    </row>
    <row r="881" spans="1:6" x14ac:dyDescent="0.3">
      <c r="A881" s="114">
        <v>6</v>
      </c>
      <c r="B881" s="114" t="s">
        <v>583</v>
      </c>
      <c r="C881" s="114" t="s">
        <v>602</v>
      </c>
      <c r="D881" s="114">
        <v>26</v>
      </c>
      <c r="E881" s="115">
        <v>1135.0741574404174</v>
      </c>
      <c r="F881" s="115">
        <v>477.97411893776524</v>
      </c>
    </row>
    <row r="882" spans="1:6" x14ac:dyDescent="0.3">
      <c r="A882" s="114">
        <v>6</v>
      </c>
      <c r="B882" s="114" t="s">
        <v>583</v>
      </c>
      <c r="C882" s="114" t="s">
        <v>602</v>
      </c>
      <c r="D882" s="114">
        <v>27</v>
      </c>
      <c r="E882" s="115">
        <v>1110.991804366304</v>
      </c>
      <c r="F882" s="115">
        <v>821.78338598286598</v>
      </c>
    </row>
    <row r="883" spans="1:6" x14ac:dyDescent="0.3">
      <c r="A883" s="114">
        <v>6</v>
      </c>
      <c r="B883" s="114" t="s">
        <v>583</v>
      </c>
      <c r="C883" s="114" t="s">
        <v>602</v>
      </c>
      <c r="D883" s="114">
        <v>28</v>
      </c>
      <c r="E883" s="115">
        <v>1521.81756474855</v>
      </c>
      <c r="F883" s="115">
        <v>1095.4695802756987</v>
      </c>
    </row>
    <row r="884" spans="1:6" x14ac:dyDescent="0.3">
      <c r="A884" s="114">
        <v>6</v>
      </c>
      <c r="B884" s="114" t="s">
        <v>583</v>
      </c>
      <c r="C884" s="114" t="s">
        <v>602</v>
      </c>
      <c r="D884" s="114">
        <v>29</v>
      </c>
      <c r="E884" s="115">
        <v>951.37863860740515</v>
      </c>
      <c r="F884" s="115">
        <v>992.64588851591327</v>
      </c>
    </row>
    <row r="885" spans="1:6" x14ac:dyDescent="0.3">
      <c r="A885" s="114">
        <v>6</v>
      </c>
      <c r="B885" s="114" t="s">
        <v>583</v>
      </c>
      <c r="C885" s="114" t="s">
        <v>602</v>
      </c>
      <c r="D885" s="114">
        <v>30</v>
      </c>
      <c r="E885" s="115">
        <v>1033.0364796053047</v>
      </c>
      <c r="F885" s="115">
        <v>759.27393528921402</v>
      </c>
    </row>
    <row r="886" spans="1:6" x14ac:dyDescent="0.3">
      <c r="A886" s="114">
        <v>6</v>
      </c>
      <c r="B886" s="114" t="s">
        <v>583</v>
      </c>
      <c r="C886" s="114" t="s">
        <v>602</v>
      </c>
      <c r="D886" s="114">
        <v>31</v>
      </c>
      <c r="E886" s="115">
        <v>930.259681210297</v>
      </c>
      <c r="F886" s="115">
        <v>551.66529209740361</v>
      </c>
    </row>
    <row r="887" spans="1:6" x14ac:dyDescent="0.3">
      <c r="A887" s="114">
        <v>6</v>
      </c>
      <c r="B887" s="114" t="s">
        <v>583</v>
      </c>
      <c r="C887" s="114" t="s">
        <v>602</v>
      </c>
      <c r="D887" s="114">
        <v>32</v>
      </c>
      <c r="E887" s="115">
        <v>1077.8938471487168</v>
      </c>
      <c r="F887" s="115">
        <v>603.03031066113078</v>
      </c>
    </row>
    <row r="888" spans="1:6" x14ac:dyDescent="0.3">
      <c r="A888" s="114">
        <v>6</v>
      </c>
      <c r="B888" s="114" t="s">
        <v>583</v>
      </c>
      <c r="C888" s="114" t="s">
        <v>602</v>
      </c>
      <c r="D888" s="114">
        <v>33</v>
      </c>
      <c r="E888" s="115">
        <v>907.43268810116433</v>
      </c>
      <c r="F888" s="115">
        <v>661.27018730250893</v>
      </c>
    </row>
    <row r="889" spans="1:6" x14ac:dyDescent="0.3">
      <c r="A889" s="114">
        <v>6</v>
      </c>
      <c r="B889" s="114" t="s">
        <v>583</v>
      </c>
      <c r="C889" s="114" t="s">
        <v>602</v>
      </c>
      <c r="D889" s="114">
        <v>34</v>
      </c>
      <c r="E889" s="115">
        <v>472.6014385978192</v>
      </c>
      <c r="F889" s="115">
        <v>398.16826862462915</v>
      </c>
    </row>
    <row r="890" spans="1:6" x14ac:dyDescent="0.3">
      <c r="A890" s="114">
        <v>6</v>
      </c>
      <c r="B890" s="114" t="s">
        <v>583</v>
      </c>
      <c r="C890" s="114" t="s">
        <v>602</v>
      </c>
      <c r="D890" s="114">
        <v>35</v>
      </c>
      <c r="E890" s="115">
        <v>1110.4147246181412</v>
      </c>
      <c r="F890" s="115">
        <v>697.34583838812182</v>
      </c>
    </row>
    <row r="891" spans="1:6" x14ac:dyDescent="0.3">
      <c r="A891" s="114">
        <v>6</v>
      </c>
      <c r="B891" s="114" t="s">
        <v>583</v>
      </c>
      <c r="C891" s="114" t="s">
        <v>602</v>
      </c>
      <c r="D891" s="114">
        <v>36</v>
      </c>
      <c r="E891" s="115">
        <v>828.74159499994516</v>
      </c>
      <c r="F891" s="115">
        <v>851.91963883733899</v>
      </c>
    </row>
    <row r="892" spans="1:6" x14ac:dyDescent="0.3">
      <c r="A892" s="114">
        <v>6</v>
      </c>
      <c r="B892" s="114" t="s">
        <v>583</v>
      </c>
      <c r="C892" s="114" t="s">
        <v>602</v>
      </c>
      <c r="D892" s="114">
        <v>37</v>
      </c>
      <c r="E892" s="115">
        <v>1219.3435783935804</v>
      </c>
      <c r="F892" s="115">
        <v>382.82226821323349</v>
      </c>
    </row>
    <row r="893" spans="1:6" x14ac:dyDescent="0.3">
      <c r="A893" s="114">
        <v>6</v>
      </c>
      <c r="B893" s="114" t="s">
        <v>583</v>
      </c>
      <c r="C893" s="114" t="s">
        <v>602</v>
      </c>
      <c r="D893" s="114">
        <v>38</v>
      </c>
      <c r="E893" s="115">
        <v>724.61785978894466</v>
      </c>
      <c r="F893" s="115">
        <v>780.0899117912096</v>
      </c>
    </row>
    <row r="894" spans="1:6" x14ac:dyDescent="0.3">
      <c r="A894" s="114">
        <v>6</v>
      </c>
      <c r="B894" s="114" t="s">
        <v>583</v>
      </c>
      <c r="C894" s="114" t="s">
        <v>602</v>
      </c>
      <c r="D894" s="114">
        <v>39</v>
      </c>
      <c r="E894" s="115">
        <v>611.01378763586968</v>
      </c>
      <c r="F894" s="115">
        <v>545.27741261386052</v>
      </c>
    </row>
    <row r="895" spans="1:6" x14ac:dyDescent="0.3">
      <c r="A895" s="114">
        <v>6</v>
      </c>
      <c r="B895" s="114" t="s">
        <v>583</v>
      </c>
      <c r="C895" s="114" t="s">
        <v>602</v>
      </c>
      <c r="D895" s="114">
        <v>40</v>
      </c>
      <c r="E895" s="115">
        <v>1248.571619413462</v>
      </c>
      <c r="F895" s="115">
        <v>475.20112873587567</v>
      </c>
    </row>
    <row r="896" spans="1:6" x14ac:dyDescent="0.3">
      <c r="A896" s="114">
        <v>6</v>
      </c>
      <c r="B896" s="114" t="s">
        <v>583</v>
      </c>
      <c r="C896" s="114" t="s">
        <v>602</v>
      </c>
      <c r="D896" s="114">
        <v>41</v>
      </c>
      <c r="E896" s="115">
        <v>384.15736238089772</v>
      </c>
      <c r="F896" s="115">
        <v>543.56577459252571</v>
      </c>
    </row>
    <row r="897" spans="1:6" x14ac:dyDescent="0.3">
      <c r="A897" s="114">
        <v>6</v>
      </c>
      <c r="B897" s="114" t="s">
        <v>583</v>
      </c>
      <c r="C897" s="114" t="s">
        <v>602</v>
      </c>
      <c r="D897" s="114">
        <v>42</v>
      </c>
      <c r="E897" s="115">
        <v>622.58027809426881</v>
      </c>
      <c r="F897" s="115">
        <v>524.49371811404285</v>
      </c>
    </row>
    <row r="898" spans="1:6" x14ac:dyDescent="0.3">
      <c r="A898" s="114">
        <v>6</v>
      </c>
      <c r="B898" s="114" t="s">
        <v>583</v>
      </c>
      <c r="C898" s="114" t="s">
        <v>602</v>
      </c>
      <c r="D898" s="114">
        <v>43</v>
      </c>
      <c r="E898" s="115">
        <v>515.47591210779876</v>
      </c>
      <c r="F898" s="115">
        <v>559.41512868584744</v>
      </c>
    </row>
    <row r="899" spans="1:6" x14ac:dyDescent="0.3">
      <c r="A899" s="114">
        <v>6</v>
      </c>
      <c r="B899" s="114" t="s">
        <v>583</v>
      </c>
      <c r="C899" s="114" t="s">
        <v>602</v>
      </c>
      <c r="D899" s="114">
        <v>44</v>
      </c>
      <c r="E899" s="115">
        <v>455.26914458570354</v>
      </c>
      <c r="F899" s="115">
        <v>434.61738281361175</v>
      </c>
    </row>
    <row r="900" spans="1:6" x14ac:dyDescent="0.3">
      <c r="A900" s="114">
        <v>6</v>
      </c>
      <c r="B900" s="114" t="s">
        <v>583</v>
      </c>
      <c r="C900" s="114" t="s">
        <v>602</v>
      </c>
      <c r="D900" s="114">
        <v>45</v>
      </c>
      <c r="E900" s="115">
        <v>566.81175016846498</v>
      </c>
      <c r="F900" s="115">
        <v>581.80094903248278</v>
      </c>
    </row>
    <row r="901" spans="1:6" x14ac:dyDescent="0.3">
      <c r="A901" s="114">
        <v>6</v>
      </c>
      <c r="B901" s="114" t="s">
        <v>583</v>
      </c>
      <c r="C901" s="114" t="s">
        <v>602</v>
      </c>
      <c r="D901" s="114">
        <v>46</v>
      </c>
      <c r="E901" s="115">
        <v>153.05175747240864</v>
      </c>
      <c r="F901" s="115">
        <v>610.61912706379758</v>
      </c>
    </row>
    <row r="902" spans="1:6" x14ac:dyDescent="0.3">
      <c r="A902" s="114">
        <v>6</v>
      </c>
      <c r="B902" s="114" t="s">
        <v>583</v>
      </c>
      <c r="C902" s="114" t="s">
        <v>602</v>
      </c>
      <c r="D902" s="114">
        <v>47</v>
      </c>
      <c r="E902" s="115">
        <v>375.76417598381863</v>
      </c>
      <c r="F902" s="115">
        <v>693.08778434328269</v>
      </c>
    </row>
    <row r="903" spans="1:6" x14ac:dyDescent="0.3">
      <c r="A903" s="114">
        <v>6</v>
      </c>
      <c r="B903" s="114" t="s">
        <v>583</v>
      </c>
      <c r="C903" s="114" t="s">
        <v>602</v>
      </c>
      <c r="D903" s="114">
        <v>48</v>
      </c>
      <c r="E903" s="115">
        <v>340.05956076457255</v>
      </c>
      <c r="F903" s="115">
        <v>511.82608824947698</v>
      </c>
    </row>
    <row r="904" spans="1:6" x14ac:dyDescent="0.3">
      <c r="A904" s="114">
        <v>6</v>
      </c>
      <c r="B904" s="114" t="s">
        <v>583</v>
      </c>
      <c r="C904" s="114" t="s">
        <v>602</v>
      </c>
      <c r="D904" s="114">
        <v>49</v>
      </c>
      <c r="E904" s="115">
        <v>679.88666985884186</v>
      </c>
      <c r="F904" s="115">
        <v>644.00737612995022</v>
      </c>
    </row>
    <row r="905" spans="1:6" x14ac:dyDescent="0.3">
      <c r="A905" s="114">
        <v>6</v>
      </c>
      <c r="B905" s="114" t="s">
        <v>583</v>
      </c>
      <c r="C905" s="114" t="s">
        <v>602</v>
      </c>
      <c r="D905" s="114">
        <v>50</v>
      </c>
      <c r="E905" s="115">
        <v>733.80766922117323</v>
      </c>
      <c r="F905" s="115">
        <v>1012.32209018526</v>
      </c>
    </row>
    <row r="906" spans="1:6" x14ac:dyDescent="0.3">
      <c r="A906" s="114">
        <v>6</v>
      </c>
      <c r="B906" s="114" t="s">
        <v>583</v>
      </c>
      <c r="C906" s="114" t="s">
        <v>602</v>
      </c>
      <c r="D906" s="114">
        <v>51</v>
      </c>
      <c r="E906" s="115">
        <v>347.89953196043285</v>
      </c>
      <c r="F906" s="115">
        <v>887.61326181111508</v>
      </c>
    </row>
    <row r="907" spans="1:6" x14ac:dyDescent="0.3">
      <c r="A907" s="114">
        <v>6</v>
      </c>
      <c r="B907" s="114" t="s">
        <v>583</v>
      </c>
      <c r="C907" s="114" t="s">
        <v>602</v>
      </c>
      <c r="D907" s="114">
        <v>52</v>
      </c>
      <c r="E907" s="115">
        <v>685.03019063640693</v>
      </c>
      <c r="F907" s="115">
        <v>583.56072735678231</v>
      </c>
    </row>
    <row r="908" spans="1:6" x14ac:dyDescent="0.3">
      <c r="A908" s="114">
        <v>6</v>
      </c>
      <c r="B908" s="114" t="s">
        <v>583</v>
      </c>
      <c r="C908" s="114" t="s">
        <v>602</v>
      </c>
      <c r="D908" s="114">
        <v>53</v>
      </c>
      <c r="E908" s="115">
        <v>294.11600157962039</v>
      </c>
      <c r="F908" s="115">
        <v>733.28260724363986</v>
      </c>
    </row>
    <row r="909" spans="1:6" x14ac:dyDescent="0.3">
      <c r="A909" s="114">
        <v>6</v>
      </c>
      <c r="B909" s="114" t="s">
        <v>583</v>
      </c>
      <c r="C909" s="114" t="s">
        <v>602</v>
      </c>
      <c r="D909" s="114">
        <v>54</v>
      </c>
      <c r="E909" s="115">
        <v>531.01091831861174</v>
      </c>
      <c r="F909" s="115">
        <v>801.47439961621171</v>
      </c>
    </row>
    <row r="910" spans="1:6" x14ac:dyDescent="0.3">
      <c r="A910" s="114">
        <v>6</v>
      </c>
      <c r="B910" s="114" t="s">
        <v>583</v>
      </c>
      <c r="C910" s="114" t="s">
        <v>602</v>
      </c>
      <c r="D910" s="114">
        <v>55</v>
      </c>
      <c r="E910" s="115">
        <v>559.3785913027632</v>
      </c>
      <c r="F910" s="115">
        <v>1164.7710352571646</v>
      </c>
    </row>
    <row r="911" spans="1:6" x14ac:dyDescent="0.3">
      <c r="A911" s="114">
        <v>6</v>
      </c>
      <c r="B911" s="114" t="s">
        <v>583</v>
      </c>
      <c r="C911" s="114" t="s">
        <v>602</v>
      </c>
      <c r="D911" s="114">
        <v>56</v>
      </c>
      <c r="E911" s="115">
        <v>681.92090418882333</v>
      </c>
      <c r="F911" s="115">
        <v>549.48113680781034</v>
      </c>
    </row>
    <row r="912" spans="1:6" x14ac:dyDescent="0.3">
      <c r="A912" s="114">
        <v>6</v>
      </c>
      <c r="B912" s="114" t="s">
        <v>583</v>
      </c>
      <c r="C912" s="114" t="s">
        <v>602</v>
      </c>
      <c r="D912" s="114">
        <v>57</v>
      </c>
      <c r="E912" s="115">
        <v>712.07507204746207</v>
      </c>
      <c r="F912" s="115">
        <v>619.25315971072416</v>
      </c>
    </row>
    <row r="913" spans="1:6" x14ac:dyDescent="0.3">
      <c r="A913" s="114">
        <v>6</v>
      </c>
      <c r="B913" s="114" t="s">
        <v>583</v>
      </c>
      <c r="C913" s="114" t="s">
        <v>602</v>
      </c>
      <c r="D913" s="114">
        <v>58</v>
      </c>
      <c r="E913" s="115">
        <v>371.81313488901498</v>
      </c>
      <c r="F913" s="115">
        <v>787.78620275286119</v>
      </c>
    </row>
    <row r="914" spans="1:6" x14ac:dyDescent="0.3">
      <c r="A914" s="114">
        <v>6</v>
      </c>
      <c r="B914" s="114" t="s">
        <v>583</v>
      </c>
      <c r="C914" s="114" t="s">
        <v>602</v>
      </c>
      <c r="D914" s="114">
        <v>59</v>
      </c>
      <c r="E914" s="115">
        <v>551.02004045701597</v>
      </c>
      <c r="F914" s="115">
        <v>515.81502965069308</v>
      </c>
    </row>
    <row r="915" spans="1:6" x14ac:dyDescent="0.3">
      <c r="A915" s="114">
        <v>6</v>
      </c>
      <c r="B915" s="114" t="s">
        <v>583</v>
      </c>
      <c r="C915" s="114" t="s">
        <v>602</v>
      </c>
      <c r="D915" s="114">
        <v>60</v>
      </c>
      <c r="E915" s="115">
        <v>338.91131735039653</v>
      </c>
      <c r="F915" s="115">
        <v>420.93860404543517</v>
      </c>
    </row>
    <row r="916" spans="1:6" x14ac:dyDescent="0.3">
      <c r="A916" s="114">
        <v>6</v>
      </c>
      <c r="B916" s="114" t="s">
        <v>583</v>
      </c>
      <c r="C916" s="114" t="s">
        <v>602</v>
      </c>
      <c r="D916" s="114">
        <v>61</v>
      </c>
      <c r="E916" s="115">
        <v>252.36593807384406</v>
      </c>
      <c r="F916" s="115">
        <v>239.15200806060881</v>
      </c>
    </row>
    <row r="917" spans="1:6" x14ac:dyDescent="0.3">
      <c r="A917" s="114">
        <v>6</v>
      </c>
      <c r="B917" s="114" t="s">
        <v>583</v>
      </c>
      <c r="C917" s="114" t="s">
        <v>602</v>
      </c>
      <c r="D917" s="114">
        <v>62</v>
      </c>
      <c r="E917" s="115">
        <v>130.70611640353516</v>
      </c>
      <c r="F917" s="115">
        <v>392.98624003552158</v>
      </c>
    </row>
    <row r="918" spans="1:6" x14ac:dyDescent="0.3">
      <c r="A918" s="114">
        <v>6</v>
      </c>
      <c r="B918" s="114" t="s">
        <v>583</v>
      </c>
      <c r="C918" s="114" t="s">
        <v>602</v>
      </c>
      <c r="D918" s="114">
        <v>63</v>
      </c>
      <c r="E918" s="115">
        <v>348.22215596719997</v>
      </c>
      <c r="F918" s="115">
        <v>478.43949198767342</v>
      </c>
    </row>
    <row r="919" spans="1:6" x14ac:dyDescent="0.3">
      <c r="A919" s="114">
        <v>6</v>
      </c>
      <c r="B919" s="114" t="s">
        <v>583</v>
      </c>
      <c r="C919" s="114" t="s">
        <v>602</v>
      </c>
      <c r="D919" s="114">
        <v>64</v>
      </c>
      <c r="E919" s="115">
        <v>281.55893233266175</v>
      </c>
      <c r="F919" s="115">
        <v>250.27033375018692</v>
      </c>
    </row>
    <row r="920" spans="1:6" x14ac:dyDescent="0.3">
      <c r="A920" s="114">
        <v>6</v>
      </c>
      <c r="B920" s="114" t="s">
        <v>583</v>
      </c>
      <c r="C920" s="114" t="s">
        <v>602</v>
      </c>
      <c r="D920" s="114">
        <v>65</v>
      </c>
      <c r="E920" s="115">
        <v>135.03082788896614</v>
      </c>
      <c r="F920" s="115">
        <v>320.99115250692148</v>
      </c>
    </row>
    <row r="921" spans="1:6" x14ac:dyDescent="0.3">
      <c r="A921" s="114">
        <v>6</v>
      </c>
      <c r="B921" s="114" t="s">
        <v>583</v>
      </c>
      <c r="C921" s="114" t="s">
        <v>602</v>
      </c>
      <c r="D921" s="114">
        <v>66</v>
      </c>
      <c r="E921" s="115">
        <v>134.54071416608176</v>
      </c>
      <c r="F921" s="115">
        <v>306.56823675773677</v>
      </c>
    </row>
    <row r="922" spans="1:6" x14ac:dyDescent="0.3">
      <c r="A922" s="114">
        <v>6</v>
      </c>
      <c r="B922" s="114" t="s">
        <v>583</v>
      </c>
      <c r="C922" s="114" t="s">
        <v>602</v>
      </c>
      <c r="D922" s="114">
        <v>67</v>
      </c>
      <c r="E922" s="115">
        <v>216.45176013986207</v>
      </c>
      <c r="F922" s="115">
        <v>370.57044466358946</v>
      </c>
    </row>
    <row r="923" spans="1:6" x14ac:dyDescent="0.3">
      <c r="A923" s="114">
        <v>6</v>
      </c>
      <c r="B923" s="114" t="s">
        <v>583</v>
      </c>
      <c r="C923" s="114" t="s">
        <v>602</v>
      </c>
      <c r="D923" s="114">
        <v>68</v>
      </c>
      <c r="E923" s="115">
        <v>62.886911974464681</v>
      </c>
      <c r="F923" s="115">
        <v>222.83839432220248</v>
      </c>
    </row>
    <row r="924" spans="1:6" x14ac:dyDescent="0.3">
      <c r="A924" s="114">
        <v>6</v>
      </c>
      <c r="B924" s="114" t="s">
        <v>583</v>
      </c>
      <c r="C924" s="114" t="s">
        <v>602</v>
      </c>
      <c r="D924" s="114">
        <v>69</v>
      </c>
      <c r="E924" s="115">
        <v>174.47093279688556</v>
      </c>
      <c r="F924" s="115">
        <v>171.66329461442979</v>
      </c>
    </row>
    <row r="925" spans="1:6" x14ac:dyDescent="0.3">
      <c r="A925" s="114">
        <v>6</v>
      </c>
      <c r="B925" s="114" t="s">
        <v>583</v>
      </c>
      <c r="C925" s="114" t="s">
        <v>602</v>
      </c>
      <c r="D925" s="114">
        <v>70</v>
      </c>
      <c r="E925" s="115">
        <v>415.66924884087086</v>
      </c>
      <c r="F925" s="115">
        <v>295.01551233933355</v>
      </c>
    </row>
    <row r="926" spans="1:6" x14ac:dyDescent="0.3">
      <c r="A926" s="114">
        <v>6</v>
      </c>
      <c r="B926" s="114" t="s">
        <v>583</v>
      </c>
      <c r="C926" s="114" t="s">
        <v>602</v>
      </c>
      <c r="D926" s="114">
        <v>71</v>
      </c>
      <c r="E926" s="115">
        <v>136.25022999663267</v>
      </c>
      <c r="F926" s="115">
        <v>218.65857983368176</v>
      </c>
    </row>
    <row r="927" spans="1:6" x14ac:dyDescent="0.3">
      <c r="A927" s="114">
        <v>6</v>
      </c>
      <c r="B927" s="114" t="s">
        <v>583</v>
      </c>
      <c r="C927" s="114" t="s">
        <v>602</v>
      </c>
      <c r="D927" s="114">
        <v>72</v>
      </c>
      <c r="E927" s="115">
        <v>192.13887220840047</v>
      </c>
      <c r="F927" s="115">
        <v>238.59457587212054</v>
      </c>
    </row>
    <row r="928" spans="1:6" x14ac:dyDescent="0.3">
      <c r="A928" s="114">
        <v>6</v>
      </c>
      <c r="B928" s="114" t="s">
        <v>583</v>
      </c>
      <c r="C928" s="114" t="s">
        <v>602</v>
      </c>
      <c r="D928" s="114">
        <v>73</v>
      </c>
      <c r="E928" s="115">
        <v>97.908956455325821</v>
      </c>
      <c r="F928" s="115">
        <v>261.8230660820422</v>
      </c>
    </row>
    <row r="929" spans="1:6" x14ac:dyDescent="0.3">
      <c r="A929" s="114">
        <v>6</v>
      </c>
      <c r="B929" s="114" t="s">
        <v>583</v>
      </c>
      <c r="C929" s="114" t="s">
        <v>602</v>
      </c>
      <c r="D929" s="114">
        <v>74</v>
      </c>
      <c r="E929" s="115">
        <v>152.4189627988811</v>
      </c>
      <c r="F929" s="115">
        <v>146.58956949798764</v>
      </c>
    </row>
    <row r="930" spans="1:6" x14ac:dyDescent="0.3">
      <c r="A930" s="114">
        <v>6</v>
      </c>
      <c r="B930" s="114" t="s">
        <v>583</v>
      </c>
      <c r="C930" s="114" t="s">
        <v>602</v>
      </c>
      <c r="D930" s="114">
        <v>75</v>
      </c>
      <c r="E930" s="115">
        <v>16.37634337830433</v>
      </c>
      <c r="F930" s="115">
        <v>120.36873364705104</v>
      </c>
    </row>
    <row r="931" spans="1:6" x14ac:dyDescent="0.3">
      <c r="A931" s="114">
        <v>6</v>
      </c>
      <c r="B931" s="114" t="s">
        <v>583</v>
      </c>
      <c r="C931" s="114" t="s">
        <v>602</v>
      </c>
      <c r="D931" s="114">
        <v>76</v>
      </c>
      <c r="E931" s="115">
        <v>35.712868598737558</v>
      </c>
      <c r="F931" s="115">
        <v>104.5989997231043</v>
      </c>
    </row>
    <row r="932" spans="1:6" x14ac:dyDescent="0.3">
      <c r="A932" s="114">
        <v>6</v>
      </c>
      <c r="B932" s="114" t="s">
        <v>583</v>
      </c>
      <c r="C932" s="114" t="s">
        <v>602</v>
      </c>
      <c r="D932" s="114">
        <v>77</v>
      </c>
      <c r="E932" s="115">
        <v>9.9622260524073116</v>
      </c>
      <c r="F932" s="115">
        <v>144.50555572297671</v>
      </c>
    </row>
    <row r="933" spans="1:6" x14ac:dyDescent="0.3">
      <c r="A933" s="114">
        <v>6</v>
      </c>
      <c r="B933" s="114" t="s">
        <v>583</v>
      </c>
      <c r="C933" s="114" t="s">
        <v>602</v>
      </c>
      <c r="D933" s="114">
        <v>78</v>
      </c>
      <c r="E933" s="115">
        <v>35.767678132397897</v>
      </c>
      <c r="F933" s="115">
        <v>214.13007120794097</v>
      </c>
    </row>
    <row r="934" spans="1:6" x14ac:dyDescent="0.3">
      <c r="A934" s="114">
        <v>6</v>
      </c>
      <c r="B934" s="114" t="s">
        <v>583</v>
      </c>
      <c r="C934" s="114" t="s">
        <v>602</v>
      </c>
      <c r="D934" s="114">
        <v>79</v>
      </c>
      <c r="E934" s="115">
        <v>9.5858895705519647</v>
      </c>
      <c r="F934" s="115">
        <v>101.4136178408843</v>
      </c>
    </row>
    <row r="935" spans="1:6" x14ac:dyDescent="0.3">
      <c r="A935" s="114">
        <v>6</v>
      </c>
      <c r="B935" s="114" t="s">
        <v>583</v>
      </c>
      <c r="C935" s="114" t="s">
        <v>602</v>
      </c>
      <c r="D935" s="114">
        <v>80</v>
      </c>
      <c r="E935" s="115">
        <v>36.089205080592905</v>
      </c>
      <c r="F935" s="115">
        <v>125.93330251995734</v>
      </c>
    </row>
    <row r="936" spans="1:6" x14ac:dyDescent="0.3">
      <c r="A936" s="114">
        <v>6</v>
      </c>
      <c r="B936" s="114" t="s">
        <v>583</v>
      </c>
      <c r="C936" s="114" t="s">
        <v>602</v>
      </c>
      <c r="D936" s="114">
        <v>81</v>
      </c>
      <c r="E936" s="115">
        <v>0</v>
      </c>
      <c r="F936" s="115">
        <v>105.5659978631073</v>
      </c>
    </row>
    <row r="937" spans="1:6" x14ac:dyDescent="0.3">
      <c r="A937" s="114">
        <v>6</v>
      </c>
      <c r="B937" s="114" t="s">
        <v>583</v>
      </c>
      <c r="C937" s="114" t="s">
        <v>602</v>
      </c>
      <c r="D937" s="114">
        <v>82</v>
      </c>
      <c r="E937" s="115">
        <v>58.885129065740827</v>
      </c>
      <c r="F937" s="115">
        <v>101.87074178550375</v>
      </c>
    </row>
    <row r="938" spans="1:6" x14ac:dyDescent="0.3">
      <c r="A938" s="114">
        <v>6</v>
      </c>
      <c r="B938" s="114" t="s">
        <v>583</v>
      </c>
      <c r="C938" s="114" t="s">
        <v>602</v>
      </c>
      <c r="D938" s="114">
        <v>83</v>
      </c>
      <c r="E938" s="115">
        <v>0</v>
      </c>
      <c r="F938" s="115">
        <v>16.37634337830433</v>
      </c>
    </row>
    <row r="939" spans="1:6" x14ac:dyDescent="0.3">
      <c r="A939" s="114">
        <v>6</v>
      </c>
      <c r="B939" s="114" t="s">
        <v>583</v>
      </c>
      <c r="C939" s="114" t="s">
        <v>602</v>
      </c>
      <c r="D939" s="114">
        <v>84</v>
      </c>
      <c r="E939" s="115">
        <v>15.766534700160729</v>
      </c>
      <c r="F939" s="115">
        <v>0</v>
      </c>
    </row>
    <row r="940" spans="1:6" x14ac:dyDescent="0.3">
      <c r="A940" s="114">
        <v>6</v>
      </c>
      <c r="B940" s="114" t="s">
        <v>583</v>
      </c>
      <c r="C940" s="114" t="s">
        <v>602</v>
      </c>
      <c r="D940" s="114">
        <v>85</v>
      </c>
      <c r="E940" s="115">
        <v>22.772385173225999</v>
      </c>
      <c r="F940" s="115">
        <v>152.07426903701841</v>
      </c>
    </row>
    <row r="941" spans="1:6" x14ac:dyDescent="0.3">
      <c r="A941" s="114">
        <v>6</v>
      </c>
      <c r="B941" s="114" t="s">
        <v>583</v>
      </c>
      <c r="C941" s="114" t="s">
        <v>602</v>
      </c>
      <c r="D941" s="114">
        <v>86</v>
      </c>
      <c r="E941" s="115">
        <v>15.676381324688782</v>
      </c>
      <c r="F941" s="115">
        <v>74.434610082428932</v>
      </c>
    </row>
    <row r="942" spans="1:6" x14ac:dyDescent="0.3">
      <c r="A942" s="114">
        <v>6</v>
      </c>
      <c r="B942" s="114" t="s">
        <v>583</v>
      </c>
      <c r="C942" s="114" t="s">
        <v>602</v>
      </c>
      <c r="D942" s="114">
        <v>87</v>
      </c>
      <c r="E942" s="115">
        <v>0</v>
      </c>
      <c r="F942" s="115">
        <v>78.782843548883235</v>
      </c>
    </row>
    <row r="943" spans="1:6" x14ac:dyDescent="0.3">
      <c r="A943" s="114">
        <v>6</v>
      </c>
      <c r="B943" s="114" t="s">
        <v>583</v>
      </c>
      <c r="C943" s="114" t="s">
        <v>602</v>
      </c>
      <c r="D943" s="114">
        <v>88</v>
      </c>
      <c r="E943" s="115">
        <v>0</v>
      </c>
      <c r="F943" s="115">
        <v>28.7889552073188</v>
      </c>
    </row>
    <row r="944" spans="1:6" x14ac:dyDescent="0.3">
      <c r="A944" s="114">
        <v>6</v>
      </c>
      <c r="B944" s="114" t="s">
        <v>583</v>
      </c>
      <c r="C944" s="114" t="s">
        <v>602</v>
      </c>
      <c r="D944" s="114">
        <v>89</v>
      </c>
      <c r="E944" s="115">
        <v>0</v>
      </c>
      <c r="F944" s="115">
        <v>22.86327071836336</v>
      </c>
    </row>
    <row r="945" spans="1:6" x14ac:dyDescent="0.3">
      <c r="A945" s="114">
        <v>6</v>
      </c>
      <c r="B945" s="114" t="s">
        <v>583</v>
      </c>
      <c r="C945" s="114" t="s">
        <v>602</v>
      </c>
      <c r="D945" s="114">
        <v>90</v>
      </c>
      <c r="E945" s="115">
        <v>16.37634337830433</v>
      </c>
      <c r="F945" s="115">
        <v>79.255154809463377</v>
      </c>
    </row>
    <row r="946" spans="1:6" x14ac:dyDescent="0.3">
      <c r="A946" s="114">
        <v>6</v>
      </c>
      <c r="B946" s="114" t="s">
        <v>583</v>
      </c>
      <c r="C946" s="114" t="s">
        <v>602</v>
      </c>
      <c r="D946" s="114">
        <v>91</v>
      </c>
      <c r="E946" s="115">
        <v>0</v>
      </c>
      <c r="F946" s="115">
        <v>15.766534700160729</v>
      </c>
    </row>
    <row r="947" spans="1:6" x14ac:dyDescent="0.3">
      <c r="A947" s="114">
        <v>6</v>
      </c>
      <c r="B947" s="114" t="s">
        <v>583</v>
      </c>
      <c r="C947" s="114" t="s">
        <v>602</v>
      </c>
      <c r="D947" s="114">
        <v>92</v>
      </c>
      <c r="E947" s="115">
        <v>20.08699363050917</v>
      </c>
      <c r="F947" s="115">
        <v>63.450808089374497</v>
      </c>
    </row>
    <row r="948" spans="1:6" x14ac:dyDescent="0.3">
      <c r="A948" s="114">
        <v>6</v>
      </c>
      <c r="B948" s="114" t="s">
        <v>583</v>
      </c>
      <c r="C948" s="114" t="s">
        <v>602</v>
      </c>
      <c r="D948" s="114">
        <v>93</v>
      </c>
      <c r="E948" s="115">
        <v>0</v>
      </c>
      <c r="F948" s="115">
        <v>82.312234389889824</v>
      </c>
    </row>
    <row r="949" spans="1:6" x14ac:dyDescent="0.3">
      <c r="A949" s="114">
        <v>6</v>
      </c>
      <c r="B949" s="114" t="s">
        <v>583</v>
      </c>
      <c r="C949" s="114" t="s">
        <v>602</v>
      </c>
      <c r="D949" s="114">
        <v>94</v>
      </c>
      <c r="E949" s="115">
        <v>57.105727280437165</v>
      </c>
      <c r="F949" s="115">
        <v>0</v>
      </c>
    </row>
    <row r="950" spans="1:6" x14ac:dyDescent="0.3">
      <c r="A950" s="114">
        <v>6</v>
      </c>
      <c r="B950" s="114" t="s">
        <v>583</v>
      </c>
      <c r="C950" s="114" t="s">
        <v>602</v>
      </c>
      <c r="D950" s="114">
        <v>99</v>
      </c>
      <c r="E950" s="115">
        <v>0</v>
      </c>
      <c r="F950" s="115">
        <v>26.126979028185595</v>
      </c>
    </row>
    <row r="951" spans="1:6" x14ac:dyDescent="0.3">
      <c r="A951" s="114">
        <v>6</v>
      </c>
      <c r="B951" s="114" t="s">
        <v>583</v>
      </c>
      <c r="C951" s="114" t="s">
        <v>602</v>
      </c>
      <c r="D951" s="114">
        <v>101</v>
      </c>
      <c r="E951" s="115">
        <v>0</v>
      </c>
      <c r="F951" s="115">
        <v>9.5858895705519647</v>
      </c>
    </row>
    <row r="952" spans="1:6" x14ac:dyDescent="0.3">
      <c r="A952" s="114">
        <v>6</v>
      </c>
      <c r="B952" s="114" t="s">
        <v>583</v>
      </c>
      <c r="C952" s="114" t="s">
        <v>603</v>
      </c>
      <c r="D952" s="114">
        <v>10</v>
      </c>
      <c r="E952" s="115">
        <v>941.09556202299109</v>
      </c>
      <c r="F952" s="115">
        <v>294.89955781951153</v>
      </c>
    </row>
    <row r="953" spans="1:6" x14ac:dyDescent="0.3">
      <c r="A953" s="114">
        <v>6</v>
      </c>
      <c r="B953" s="114" t="s">
        <v>583</v>
      </c>
      <c r="C953" s="114" t="s">
        <v>603</v>
      </c>
      <c r="D953" s="114">
        <v>11</v>
      </c>
      <c r="E953" s="115">
        <v>1124.5801739667081</v>
      </c>
      <c r="F953" s="115">
        <v>271.16331142561171</v>
      </c>
    </row>
    <row r="954" spans="1:6" x14ac:dyDescent="0.3">
      <c r="A954" s="114">
        <v>6</v>
      </c>
      <c r="B954" s="114" t="s">
        <v>583</v>
      </c>
      <c r="C954" s="114" t="s">
        <v>603</v>
      </c>
      <c r="D954" s="114">
        <v>12</v>
      </c>
      <c r="E954" s="115">
        <v>861.17786541533178</v>
      </c>
      <c r="F954" s="115">
        <v>104.39134335375948</v>
      </c>
    </row>
    <row r="955" spans="1:6" x14ac:dyDescent="0.3">
      <c r="A955" s="114">
        <v>6</v>
      </c>
      <c r="B955" s="114" t="s">
        <v>583</v>
      </c>
      <c r="C955" s="114" t="s">
        <v>603</v>
      </c>
      <c r="D955" s="114">
        <v>13</v>
      </c>
      <c r="E955" s="115">
        <v>801.46472431685652</v>
      </c>
      <c r="F955" s="115">
        <v>131.63761323354706</v>
      </c>
    </row>
    <row r="956" spans="1:6" x14ac:dyDescent="0.3">
      <c r="A956" s="114">
        <v>6</v>
      </c>
      <c r="B956" s="114" t="s">
        <v>583</v>
      </c>
      <c r="C956" s="114" t="s">
        <v>603</v>
      </c>
      <c r="D956" s="114">
        <v>14</v>
      </c>
      <c r="E956" s="115">
        <v>705.68510246636674</v>
      </c>
      <c r="F956" s="115">
        <v>176.77419574037802</v>
      </c>
    </row>
    <row r="957" spans="1:6" x14ac:dyDescent="0.3">
      <c r="A957" s="114">
        <v>6</v>
      </c>
      <c r="B957" s="114" t="s">
        <v>583</v>
      </c>
      <c r="C957" s="114" t="s">
        <v>603</v>
      </c>
      <c r="D957" s="114">
        <v>15</v>
      </c>
      <c r="E957" s="115">
        <v>1410.0975481166884</v>
      </c>
      <c r="F957" s="115">
        <v>519.91576680779531</v>
      </c>
    </row>
    <row r="958" spans="1:6" x14ac:dyDescent="0.3">
      <c r="A958" s="114">
        <v>6</v>
      </c>
      <c r="B958" s="114" t="s">
        <v>583</v>
      </c>
      <c r="C958" s="114" t="s">
        <v>603</v>
      </c>
      <c r="D958" s="114">
        <v>16</v>
      </c>
      <c r="E958" s="115">
        <v>940.96873713081197</v>
      </c>
      <c r="F958" s="115">
        <v>413.87358187182485</v>
      </c>
    </row>
    <row r="959" spans="1:6" x14ac:dyDescent="0.3">
      <c r="A959" s="114">
        <v>6</v>
      </c>
      <c r="B959" s="114" t="s">
        <v>583</v>
      </c>
      <c r="C959" s="114" t="s">
        <v>603</v>
      </c>
      <c r="D959" s="114">
        <v>17</v>
      </c>
      <c r="E959" s="115">
        <v>823.27349697055229</v>
      </c>
      <c r="F959" s="115">
        <v>592.309233345179</v>
      </c>
    </row>
    <row r="960" spans="1:6" x14ac:dyDescent="0.3">
      <c r="A960" s="114">
        <v>6</v>
      </c>
      <c r="B960" s="114" t="s">
        <v>583</v>
      </c>
      <c r="C960" s="114" t="s">
        <v>603</v>
      </c>
      <c r="D960" s="114">
        <v>18</v>
      </c>
      <c r="E960" s="115">
        <v>765.08125492061924</v>
      </c>
      <c r="F960" s="115">
        <v>599.13675839412167</v>
      </c>
    </row>
    <row r="961" spans="1:6" x14ac:dyDescent="0.3">
      <c r="A961" s="114">
        <v>6</v>
      </c>
      <c r="B961" s="114" t="s">
        <v>583</v>
      </c>
      <c r="C961" s="114" t="s">
        <v>603</v>
      </c>
      <c r="D961" s="114">
        <v>19</v>
      </c>
      <c r="E961" s="115">
        <v>714.05523007962552</v>
      </c>
      <c r="F961" s="115">
        <v>572.41280845584936</v>
      </c>
    </row>
    <row r="962" spans="1:6" x14ac:dyDescent="0.3">
      <c r="A962" s="114">
        <v>6</v>
      </c>
      <c r="B962" s="114" t="s">
        <v>583</v>
      </c>
      <c r="C962" s="114" t="s">
        <v>603</v>
      </c>
      <c r="D962" s="114">
        <v>20</v>
      </c>
      <c r="E962" s="115">
        <v>568.0124926063454</v>
      </c>
      <c r="F962" s="115">
        <v>840.81840030311332</v>
      </c>
    </row>
    <row r="963" spans="1:6" x14ac:dyDescent="0.3">
      <c r="A963" s="114">
        <v>6</v>
      </c>
      <c r="B963" s="114" t="s">
        <v>583</v>
      </c>
      <c r="C963" s="114" t="s">
        <v>603</v>
      </c>
      <c r="D963" s="114">
        <v>21</v>
      </c>
      <c r="E963" s="115">
        <v>671.56511504642845</v>
      </c>
      <c r="F963" s="115">
        <v>789.92137017134314</v>
      </c>
    </row>
    <row r="964" spans="1:6" x14ac:dyDescent="0.3">
      <c r="A964" s="114">
        <v>6</v>
      </c>
      <c r="B964" s="114" t="s">
        <v>583</v>
      </c>
      <c r="C964" s="114" t="s">
        <v>603</v>
      </c>
      <c r="D964" s="114">
        <v>22</v>
      </c>
      <c r="E964" s="115">
        <v>523.47402391523394</v>
      </c>
      <c r="F964" s="115">
        <v>867.63825246171928</v>
      </c>
    </row>
    <row r="965" spans="1:6" x14ac:dyDescent="0.3">
      <c r="A965" s="114">
        <v>6</v>
      </c>
      <c r="B965" s="114" t="s">
        <v>583</v>
      </c>
      <c r="C965" s="114" t="s">
        <v>603</v>
      </c>
      <c r="D965" s="114">
        <v>23</v>
      </c>
      <c r="E965" s="115">
        <v>1093.8649448589231</v>
      </c>
      <c r="F965" s="115">
        <v>1082.1519851459541</v>
      </c>
    </row>
    <row r="966" spans="1:6" x14ac:dyDescent="0.3">
      <c r="A966" s="114">
        <v>6</v>
      </c>
      <c r="B966" s="114" t="s">
        <v>583</v>
      </c>
      <c r="C966" s="114" t="s">
        <v>603</v>
      </c>
      <c r="D966" s="114">
        <v>24</v>
      </c>
      <c r="E966" s="115">
        <v>384.33877446316586</v>
      </c>
      <c r="F966" s="115">
        <v>881.10330010038285</v>
      </c>
    </row>
    <row r="967" spans="1:6" x14ac:dyDescent="0.3">
      <c r="A967" s="114">
        <v>6</v>
      </c>
      <c r="B967" s="114" t="s">
        <v>583</v>
      </c>
      <c r="C967" s="114" t="s">
        <v>603</v>
      </c>
      <c r="D967" s="114">
        <v>25</v>
      </c>
      <c r="E967" s="115">
        <v>918.57895142540838</v>
      </c>
      <c r="F967" s="115">
        <v>1224.3173579203758</v>
      </c>
    </row>
    <row r="968" spans="1:6" x14ac:dyDescent="0.3">
      <c r="A968" s="114">
        <v>6</v>
      </c>
      <c r="B968" s="114" t="s">
        <v>583</v>
      </c>
      <c r="C968" s="114" t="s">
        <v>603</v>
      </c>
      <c r="D968" s="114">
        <v>26</v>
      </c>
      <c r="E968" s="115">
        <v>408.50158344303162</v>
      </c>
      <c r="F968" s="115">
        <v>1107.0273962883698</v>
      </c>
    </row>
    <row r="969" spans="1:6" x14ac:dyDescent="0.3">
      <c r="A969" s="114">
        <v>6</v>
      </c>
      <c r="B969" s="114" t="s">
        <v>583</v>
      </c>
      <c r="C969" s="114" t="s">
        <v>603</v>
      </c>
      <c r="D969" s="114">
        <v>27</v>
      </c>
      <c r="E969" s="115">
        <v>719.21497695929861</v>
      </c>
      <c r="F969" s="115">
        <v>914.94133836959975</v>
      </c>
    </row>
    <row r="970" spans="1:6" x14ac:dyDescent="0.3">
      <c r="A970" s="114">
        <v>6</v>
      </c>
      <c r="B970" s="114" t="s">
        <v>583</v>
      </c>
      <c r="C970" s="114" t="s">
        <v>603</v>
      </c>
      <c r="D970" s="114">
        <v>28</v>
      </c>
      <c r="E970" s="115">
        <v>925.63821291841668</v>
      </c>
      <c r="F970" s="115">
        <v>1302.8554626260832</v>
      </c>
    </row>
    <row r="971" spans="1:6" x14ac:dyDescent="0.3">
      <c r="A971" s="114">
        <v>6</v>
      </c>
      <c r="B971" s="114" t="s">
        <v>583</v>
      </c>
      <c r="C971" s="114" t="s">
        <v>603</v>
      </c>
      <c r="D971" s="114">
        <v>29</v>
      </c>
      <c r="E971" s="115">
        <v>645.65372811853933</v>
      </c>
      <c r="F971" s="115">
        <v>878.78892031876194</v>
      </c>
    </row>
    <row r="972" spans="1:6" x14ac:dyDescent="0.3">
      <c r="A972" s="114">
        <v>6</v>
      </c>
      <c r="B972" s="114" t="s">
        <v>583</v>
      </c>
      <c r="C972" s="114" t="s">
        <v>603</v>
      </c>
      <c r="D972" s="114">
        <v>30</v>
      </c>
      <c r="E972" s="115">
        <v>1301.7557283809342</v>
      </c>
      <c r="F972" s="115">
        <v>1124.292755290584</v>
      </c>
    </row>
    <row r="973" spans="1:6" x14ac:dyDescent="0.3">
      <c r="A973" s="114">
        <v>6</v>
      </c>
      <c r="B973" s="114" t="s">
        <v>583</v>
      </c>
      <c r="C973" s="114" t="s">
        <v>603</v>
      </c>
      <c r="D973" s="114">
        <v>31</v>
      </c>
      <c r="E973" s="115">
        <v>568.59465147319236</v>
      </c>
      <c r="F973" s="115">
        <v>659.6789625915402</v>
      </c>
    </row>
    <row r="974" spans="1:6" x14ac:dyDescent="0.3">
      <c r="A974" s="114">
        <v>6</v>
      </c>
      <c r="B974" s="114" t="s">
        <v>583</v>
      </c>
      <c r="C974" s="114" t="s">
        <v>603</v>
      </c>
      <c r="D974" s="114">
        <v>32</v>
      </c>
      <c r="E974" s="115">
        <v>900.01578629187009</v>
      </c>
      <c r="F974" s="115">
        <v>787.93804481337838</v>
      </c>
    </row>
    <row r="975" spans="1:6" x14ac:dyDescent="0.3">
      <c r="A975" s="114">
        <v>6</v>
      </c>
      <c r="B975" s="114" t="s">
        <v>583</v>
      </c>
      <c r="C975" s="114" t="s">
        <v>603</v>
      </c>
      <c r="D975" s="114">
        <v>33</v>
      </c>
      <c r="E975" s="115">
        <v>366.69044990700576</v>
      </c>
      <c r="F975" s="115">
        <v>616.78838489621614</v>
      </c>
    </row>
    <row r="976" spans="1:6" x14ac:dyDescent="0.3">
      <c r="A976" s="114">
        <v>6</v>
      </c>
      <c r="B976" s="114" t="s">
        <v>583</v>
      </c>
      <c r="C976" s="114" t="s">
        <v>603</v>
      </c>
      <c r="D976" s="114">
        <v>34</v>
      </c>
      <c r="E976" s="115">
        <v>867.59118859458511</v>
      </c>
      <c r="F976" s="115">
        <v>746.63935949805796</v>
      </c>
    </row>
    <row r="977" spans="1:6" x14ac:dyDescent="0.3">
      <c r="A977" s="114">
        <v>6</v>
      </c>
      <c r="B977" s="114" t="s">
        <v>583</v>
      </c>
      <c r="C977" s="114" t="s">
        <v>603</v>
      </c>
      <c r="D977" s="114">
        <v>35</v>
      </c>
      <c r="E977" s="115">
        <v>858.67751418298315</v>
      </c>
      <c r="F977" s="115">
        <v>1290.681074269085</v>
      </c>
    </row>
    <row r="978" spans="1:6" x14ac:dyDescent="0.3">
      <c r="A978" s="114">
        <v>6</v>
      </c>
      <c r="B978" s="114" t="s">
        <v>583</v>
      </c>
      <c r="C978" s="114" t="s">
        <v>603</v>
      </c>
      <c r="D978" s="114">
        <v>36</v>
      </c>
      <c r="E978" s="115">
        <v>491.83461342144449</v>
      </c>
      <c r="F978" s="115">
        <v>869.86449513906973</v>
      </c>
    </row>
    <row r="979" spans="1:6" x14ac:dyDescent="0.3">
      <c r="A979" s="114">
        <v>6</v>
      </c>
      <c r="B979" s="114" t="s">
        <v>583</v>
      </c>
      <c r="C979" s="114" t="s">
        <v>603</v>
      </c>
      <c r="D979" s="114">
        <v>37</v>
      </c>
      <c r="E979" s="115">
        <v>655.94547211370036</v>
      </c>
      <c r="F979" s="115">
        <v>1162.6495870390615</v>
      </c>
    </row>
    <row r="980" spans="1:6" x14ac:dyDescent="0.3">
      <c r="A980" s="114">
        <v>6</v>
      </c>
      <c r="B980" s="114" t="s">
        <v>583</v>
      </c>
      <c r="C980" s="114" t="s">
        <v>603</v>
      </c>
      <c r="D980" s="114">
        <v>38</v>
      </c>
      <c r="E980" s="115">
        <v>770.1305074635136</v>
      </c>
      <c r="F980" s="115">
        <v>1069.9946718941201</v>
      </c>
    </row>
    <row r="981" spans="1:6" x14ac:dyDescent="0.3">
      <c r="A981" s="114">
        <v>6</v>
      </c>
      <c r="B981" s="114" t="s">
        <v>583</v>
      </c>
      <c r="C981" s="114" t="s">
        <v>603</v>
      </c>
      <c r="D981" s="114">
        <v>39</v>
      </c>
      <c r="E981" s="115">
        <v>455.35783164409474</v>
      </c>
      <c r="F981" s="115">
        <v>897.94254366799362</v>
      </c>
    </row>
    <row r="982" spans="1:6" x14ac:dyDescent="0.3">
      <c r="A982" s="114">
        <v>6</v>
      </c>
      <c r="B982" s="114" t="s">
        <v>583</v>
      </c>
      <c r="C982" s="114" t="s">
        <v>603</v>
      </c>
      <c r="D982" s="114">
        <v>40</v>
      </c>
      <c r="E982" s="115">
        <v>400.81854202150208</v>
      </c>
      <c r="F982" s="115">
        <v>584.23776956934194</v>
      </c>
    </row>
    <row r="983" spans="1:6" x14ac:dyDescent="0.3">
      <c r="A983" s="114">
        <v>6</v>
      </c>
      <c r="B983" s="114" t="s">
        <v>583</v>
      </c>
      <c r="C983" s="114" t="s">
        <v>603</v>
      </c>
      <c r="D983" s="114">
        <v>41</v>
      </c>
      <c r="E983" s="115">
        <v>510.41386354196334</v>
      </c>
      <c r="F983" s="115">
        <v>447.4306726621312</v>
      </c>
    </row>
    <row r="984" spans="1:6" x14ac:dyDescent="0.3">
      <c r="A984" s="114">
        <v>6</v>
      </c>
      <c r="B984" s="114" t="s">
        <v>583</v>
      </c>
      <c r="C984" s="114" t="s">
        <v>603</v>
      </c>
      <c r="D984" s="114">
        <v>42</v>
      </c>
      <c r="E984" s="115">
        <v>358.54526768138874</v>
      </c>
      <c r="F984" s="115">
        <v>911.25546359207237</v>
      </c>
    </row>
    <row r="985" spans="1:6" x14ac:dyDescent="0.3">
      <c r="A985" s="114">
        <v>6</v>
      </c>
      <c r="B985" s="114" t="s">
        <v>583</v>
      </c>
      <c r="C985" s="114" t="s">
        <v>603</v>
      </c>
      <c r="D985" s="114">
        <v>43</v>
      </c>
      <c r="E985" s="115">
        <v>487.97176407790903</v>
      </c>
      <c r="F985" s="115">
        <v>723.55350262913305</v>
      </c>
    </row>
    <row r="986" spans="1:6" x14ac:dyDescent="0.3">
      <c r="A986" s="114">
        <v>6</v>
      </c>
      <c r="B986" s="114" t="s">
        <v>583</v>
      </c>
      <c r="C986" s="114" t="s">
        <v>603</v>
      </c>
      <c r="D986" s="114">
        <v>44</v>
      </c>
      <c r="E986" s="115">
        <v>441.38177357313344</v>
      </c>
      <c r="F986" s="115">
        <v>845.10936556153854</v>
      </c>
    </row>
    <row r="987" spans="1:6" x14ac:dyDescent="0.3">
      <c r="A987" s="114">
        <v>6</v>
      </c>
      <c r="B987" s="114" t="s">
        <v>583</v>
      </c>
      <c r="C987" s="114" t="s">
        <v>603</v>
      </c>
      <c r="D987" s="114">
        <v>45</v>
      </c>
      <c r="E987" s="115">
        <v>487.12801947847942</v>
      </c>
      <c r="F987" s="115">
        <v>703.00240564949127</v>
      </c>
    </row>
    <row r="988" spans="1:6" x14ac:dyDescent="0.3">
      <c r="A988" s="114">
        <v>6</v>
      </c>
      <c r="B988" s="114" t="s">
        <v>583</v>
      </c>
      <c r="C988" s="114" t="s">
        <v>603</v>
      </c>
      <c r="D988" s="114">
        <v>46</v>
      </c>
      <c r="E988" s="115">
        <v>416.34081679321696</v>
      </c>
      <c r="F988" s="115">
        <v>697.12280009795495</v>
      </c>
    </row>
    <row r="989" spans="1:6" x14ac:dyDescent="0.3">
      <c r="A989" s="114">
        <v>6</v>
      </c>
      <c r="B989" s="114" t="s">
        <v>583</v>
      </c>
      <c r="C989" s="114" t="s">
        <v>603</v>
      </c>
      <c r="D989" s="114">
        <v>47</v>
      </c>
      <c r="E989" s="115">
        <v>647.54761910694276</v>
      </c>
      <c r="F989" s="115">
        <v>652.35838162084121</v>
      </c>
    </row>
    <row r="990" spans="1:6" x14ac:dyDescent="0.3">
      <c r="A990" s="114">
        <v>6</v>
      </c>
      <c r="B990" s="114" t="s">
        <v>583</v>
      </c>
      <c r="C990" s="114" t="s">
        <v>603</v>
      </c>
      <c r="D990" s="114">
        <v>48</v>
      </c>
      <c r="E990" s="115">
        <v>563.11805419122607</v>
      </c>
      <c r="F990" s="115">
        <v>665.53367461849371</v>
      </c>
    </row>
    <row r="991" spans="1:6" x14ac:dyDescent="0.3">
      <c r="A991" s="114">
        <v>6</v>
      </c>
      <c r="B991" s="114" t="s">
        <v>583</v>
      </c>
      <c r="C991" s="114" t="s">
        <v>603</v>
      </c>
      <c r="D991" s="114">
        <v>49</v>
      </c>
      <c r="E991" s="115">
        <v>294.6076274814215</v>
      </c>
      <c r="F991" s="115">
        <v>1049.605547550939</v>
      </c>
    </row>
    <row r="992" spans="1:6" x14ac:dyDescent="0.3">
      <c r="A992" s="114">
        <v>6</v>
      </c>
      <c r="B992" s="114" t="s">
        <v>583</v>
      </c>
      <c r="C992" s="114" t="s">
        <v>603</v>
      </c>
      <c r="D992" s="114">
        <v>50</v>
      </c>
      <c r="E992" s="115">
        <v>563.59755401519726</v>
      </c>
      <c r="F992" s="115">
        <v>1362.5226706652295</v>
      </c>
    </row>
    <row r="993" spans="1:6" x14ac:dyDescent="0.3">
      <c r="A993" s="114">
        <v>6</v>
      </c>
      <c r="B993" s="114" t="s">
        <v>583</v>
      </c>
      <c r="C993" s="114" t="s">
        <v>603</v>
      </c>
      <c r="D993" s="114">
        <v>51</v>
      </c>
      <c r="E993" s="115">
        <v>335.25841676250934</v>
      </c>
      <c r="F993" s="115">
        <v>751.41846819270495</v>
      </c>
    </row>
    <row r="994" spans="1:6" x14ac:dyDescent="0.3">
      <c r="A994" s="114">
        <v>6</v>
      </c>
      <c r="B994" s="114" t="s">
        <v>583</v>
      </c>
      <c r="C994" s="114" t="s">
        <v>603</v>
      </c>
      <c r="D994" s="114">
        <v>52</v>
      </c>
      <c r="E994" s="115">
        <v>964.66838465379112</v>
      </c>
      <c r="F994" s="115">
        <v>877.59331235446564</v>
      </c>
    </row>
    <row r="995" spans="1:6" x14ac:dyDescent="0.3">
      <c r="A995" s="114">
        <v>6</v>
      </c>
      <c r="B995" s="114" t="s">
        <v>583</v>
      </c>
      <c r="C995" s="114" t="s">
        <v>603</v>
      </c>
      <c r="D995" s="114">
        <v>53</v>
      </c>
      <c r="E995" s="115">
        <v>457.25607254585543</v>
      </c>
      <c r="F995" s="115">
        <v>843.99299777467297</v>
      </c>
    </row>
    <row r="996" spans="1:6" x14ac:dyDescent="0.3">
      <c r="A996" s="114">
        <v>6</v>
      </c>
      <c r="B996" s="114" t="s">
        <v>583</v>
      </c>
      <c r="C996" s="114" t="s">
        <v>603</v>
      </c>
      <c r="D996" s="114">
        <v>54</v>
      </c>
      <c r="E996" s="115">
        <v>400.47460070562823</v>
      </c>
      <c r="F996" s="115">
        <v>698.15329969860557</v>
      </c>
    </row>
    <row r="997" spans="1:6" x14ac:dyDescent="0.3">
      <c r="A997" s="114">
        <v>6</v>
      </c>
      <c r="B997" s="114" t="s">
        <v>583</v>
      </c>
      <c r="C997" s="114" t="s">
        <v>603</v>
      </c>
      <c r="D997" s="114">
        <v>55</v>
      </c>
      <c r="E997" s="115">
        <v>708.3826091872404</v>
      </c>
      <c r="F997" s="115">
        <v>835.66005031696102</v>
      </c>
    </row>
    <row r="998" spans="1:6" x14ac:dyDescent="0.3">
      <c r="A998" s="114">
        <v>6</v>
      </c>
      <c r="B998" s="114" t="s">
        <v>583</v>
      </c>
      <c r="C998" s="114" t="s">
        <v>603</v>
      </c>
      <c r="D998" s="114">
        <v>56</v>
      </c>
      <c r="E998" s="115">
        <v>668.8017231868273</v>
      </c>
      <c r="F998" s="115">
        <v>592.51666423687129</v>
      </c>
    </row>
    <row r="999" spans="1:6" x14ac:dyDescent="0.3">
      <c r="A999" s="114">
        <v>6</v>
      </c>
      <c r="B999" s="114" t="s">
        <v>583</v>
      </c>
      <c r="C999" s="114" t="s">
        <v>603</v>
      </c>
      <c r="D999" s="114">
        <v>57</v>
      </c>
      <c r="E999" s="115">
        <v>340.68766867004905</v>
      </c>
      <c r="F999" s="115">
        <v>709.01110792980467</v>
      </c>
    </row>
    <row r="1000" spans="1:6" x14ac:dyDescent="0.3">
      <c r="A1000" s="114">
        <v>6</v>
      </c>
      <c r="B1000" s="114" t="s">
        <v>583</v>
      </c>
      <c r="C1000" s="114" t="s">
        <v>603</v>
      </c>
      <c r="D1000" s="114">
        <v>58</v>
      </c>
      <c r="E1000" s="115">
        <v>598.91156047767015</v>
      </c>
      <c r="F1000" s="115">
        <v>711.82486057558526</v>
      </c>
    </row>
    <row r="1001" spans="1:6" x14ac:dyDescent="0.3">
      <c r="A1001" s="114">
        <v>6</v>
      </c>
      <c r="B1001" s="114" t="s">
        <v>583</v>
      </c>
      <c r="C1001" s="114" t="s">
        <v>603</v>
      </c>
      <c r="D1001" s="114">
        <v>59</v>
      </c>
      <c r="E1001" s="115">
        <v>245.90593672286036</v>
      </c>
      <c r="F1001" s="115">
        <v>858.12284794509219</v>
      </c>
    </row>
    <row r="1002" spans="1:6" x14ac:dyDescent="0.3">
      <c r="A1002" s="114">
        <v>6</v>
      </c>
      <c r="B1002" s="114" t="s">
        <v>583</v>
      </c>
      <c r="C1002" s="114" t="s">
        <v>603</v>
      </c>
      <c r="D1002" s="114">
        <v>60</v>
      </c>
      <c r="E1002" s="115">
        <v>234.96111775569074</v>
      </c>
      <c r="F1002" s="115">
        <v>767.43533921270671</v>
      </c>
    </row>
    <row r="1003" spans="1:6" x14ac:dyDescent="0.3">
      <c r="A1003" s="114">
        <v>6</v>
      </c>
      <c r="B1003" s="114" t="s">
        <v>583</v>
      </c>
      <c r="C1003" s="114" t="s">
        <v>603</v>
      </c>
      <c r="D1003" s="114">
        <v>61</v>
      </c>
      <c r="E1003" s="115">
        <v>149.06077089976924</v>
      </c>
      <c r="F1003" s="115">
        <v>305.47330459787179</v>
      </c>
    </row>
    <row r="1004" spans="1:6" x14ac:dyDescent="0.3">
      <c r="A1004" s="114">
        <v>6</v>
      </c>
      <c r="B1004" s="114" t="s">
        <v>583</v>
      </c>
      <c r="C1004" s="114" t="s">
        <v>603</v>
      </c>
      <c r="D1004" s="114">
        <v>62</v>
      </c>
      <c r="E1004" s="115">
        <v>265.95356581754902</v>
      </c>
      <c r="F1004" s="115">
        <v>552.27800690832976</v>
      </c>
    </row>
    <row r="1005" spans="1:6" x14ac:dyDescent="0.3">
      <c r="A1005" s="114">
        <v>6</v>
      </c>
      <c r="B1005" s="114" t="s">
        <v>583</v>
      </c>
      <c r="C1005" s="114" t="s">
        <v>603</v>
      </c>
      <c r="D1005" s="114">
        <v>63</v>
      </c>
      <c r="E1005" s="115">
        <v>258.19501448189089</v>
      </c>
      <c r="F1005" s="115">
        <v>277.24187699756675</v>
      </c>
    </row>
    <row r="1006" spans="1:6" x14ac:dyDescent="0.3">
      <c r="A1006" s="114">
        <v>6</v>
      </c>
      <c r="B1006" s="114" t="s">
        <v>583</v>
      </c>
      <c r="C1006" s="114" t="s">
        <v>603</v>
      </c>
      <c r="D1006" s="114">
        <v>64</v>
      </c>
      <c r="E1006" s="115">
        <v>223.31689097117055</v>
      </c>
      <c r="F1006" s="115">
        <v>652.2919937181199</v>
      </c>
    </row>
    <row r="1007" spans="1:6" x14ac:dyDescent="0.3">
      <c r="A1007" s="114">
        <v>6</v>
      </c>
      <c r="B1007" s="114" t="s">
        <v>583</v>
      </c>
      <c r="C1007" s="114" t="s">
        <v>603</v>
      </c>
      <c r="D1007" s="114">
        <v>65</v>
      </c>
      <c r="E1007" s="115">
        <v>178.67155221761203</v>
      </c>
      <c r="F1007" s="115">
        <v>482.37065736253857</v>
      </c>
    </row>
    <row r="1008" spans="1:6" x14ac:dyDescent="0.3">
      <c r="A1008" s="114">
        <v>6</v>
      </c>
      <c r="B1008" s="114" t="s">
        <v>583</v>
      </c>
      <c r="C1008" s="114" t="s">
        <v>603</v>
      </c>
      <c r="D1008" s="114">
        <v>66</v>
      </c>
      <c r="E1008" s="115">
        <v>196.50065680946014</v>
      </c>
      <c r="F1008" s="115">
        <v>344.57957515533337</v>
      </c>
    </row>
    <row r="1009" spans="1:6" x14ac:dyDescent="0.3">
      <c r="A1009" s="114">
        <v>6</v>
      </c>
      <c r="B1009" s="114" t="s">
        <v>583</v>
      </c>
      <c r="C1009" s="114" t="s">
        <v>603</v>
      </c>
      <c r="D1009" s="114">
        <v>67</v>
      </c>
      <c r="E1009" s="115">
        <v>92.596470920924531</v>
      </c>
      <c r="F1009" s="115">
        <v>369.04685949947657</v>
      </c>
    </row>
    <row r="1010" spans="1:6" x14ac:dyDescent="0.3">
      <c r="A1010" s="114">
        <v>6</v>
      </c>
      <c r="B1010" s="114" t="s">
        <v>583</v>
      </c>
      <c r="C1010" s="114" t="s">
        <v>603</v>
      </c>
      <c r="D1010" s="114">
        <v>68</v>
      </c>
      <c r="E1010" s="115">
        <v>114.21980545984742</v>
      </c>
      <c r="F1010" s="115">
        <v>534.89613255448762</v>
      </c>
    </row>
    <row r="1011" spans="1:6" x14ac:dyDescent="0.3">
      <c r="A1011" s="114">
        <v>6</v>
      </c>
      <c r="B1011" s="114" t="s">
        <v>583</v>
      </c>
      <c r="C1011" s="114" t="s">
        <v>603</v>
      </c>
      <c r="D1011" s="114">
        <v>69</v>
      </c>
      <c r="E1011" s="115">
        <v>140.41784936130529</v>
      </c>
      <c r="F1011" s="115">
        <v>284.0156720709204</v>
      </c>
    </row>
    <row r="1012" spans="1:6" x14ac:dyDescent="0.3">
      <c r="A1012" s="114">
        <v>6</v>
      </c>
      <c r="B1012" s="114" t="s">
        <v>583</v>
      </c>
      <c r="C1012" s="114" t="s">
        <v>603</v>
      </c>
      <c r="D1012" s="114">
        <v>70</v>
      </c>
      <c r="E1012" s="115">
        <v>117.72453706602519</v>
      </c>
      <c r="F1012" s="115">
        <v>349.71496893850713</v>
      </c>
    </row>
    <row r="1013" spans="1:6" x14ac:dyDescent="0.3">
      <c r="A1013" s="114">
        <v>6</v>
      </c>
      <c r="B1013" s="114" t="s">
        <v>583</v>
      </c>
      <c r="C1013" s="114" t="s">
        <v>603</v>
      </c>
      <c r="D1013" s="114">
        <v>71</v>
      </c>
      <c r="E1013" s="115">
        <v>133.22104763142718</v>
      </c>
      <c r="F1013" s="115">
        <v>232.99549239232027</v>
      </c>
    </row>
    <row r="1014" spans="1:6" x14ac:dyDescent="0.3">
      <c r="A1014" s="114">
        <v>6</v>
      </c>
      <c r="B1014" s="114" t="s">
        <v>583</v>
      </c>
      <c r="C1014" s="114" t="s">
        <v>603</v>
      </c>
      <c r="D1014" s="114">
        <v>72</v>
      </c>
      <c r="E1014" s="115">
        <v>98.642261604648795</v>
      </c>
      <c r="F1014" s="115">
        <v>343.10942512129782</v>
      </c>
    </row>
    <row r="1015" spans="1:6" x14ac:dyDescent="0.3">
      <c r="A1015" s="114">
        <v>6</v>
      </c>
      <c r="B1015" s="114" t="s">
        <v>583</v>
      </c>
      <c r="C1015" s="114" t="s">
        <v>603</v>
      </c>
      <c r="D1015" s="114">
        <v>73</v>
      </c>
      <c r="E1015" s="115">
        <v>58.652739222556917</v>
      </c>
      <c r="F1015" s="115">
        <v>200.42428285057269</v>
      </c>
    </row>
    <row r="1016" spans="1:6" x14ac:dyDescent="0.3">
      <c r="A1016" s="114">
        <v>6</v>
      </c>
      <c r="B1016" s="114" t="s">
        <v>583</v>
      </c>
      <c r="C1016" s="114" t="s">
        <v>603</v>
      </c>
      <c r="D1016" s="114">
        <v>74</v>
      </c>
      <c r="E1016" s="115">
        <v>72.43786621787855</v>
      </c>
      <c r="F1016" s="115">
        <v>221.83940177909713</v>
      </c>
    </row>
    <row r="1017" spans="1:6" x14ac:dyDescent="0.3">
      <c r="A1017" s="114">
        <v>6</v>
      </c>
      <c r="B1017" s="114" t="s">
        <v>583</v>
      </c>
      <c r="C1017" s="114" t="s">
        <v>603</v>
      </c>
      <c r="D1017" s="114">
        <v>75</v>
      </c>
      <c r="E1017" s="115">
        <v>35.590262462169612</v>
      </c>
      <c r="F1017" s="115">
        <v>222.99036140832249</v>
      </c>
    </row>
    <row r="1018" spans="1:6" x14ac:dyDescent="0.3">
      <c r="A1018" s="114">
        <v>6</v>
      </c>
      <c r="B1018" s="114" t="s">
        <v>583</v>
      </c>
      <c r="C1018" s="114" t="s">
        <v>603</v>
      </c>
      <c r="D1018" s="114">
        <v>76</v>
      </c>
      <c r="E1018" s="115">
        <v>41.981506393561638</v>
      </c>
      <c r="F1018" s="115">
        <v>230.66216322865773</v>
      </c>
    </row>
    <row r="1019" spans="1:6" x14ac:dyDescent="0.3">
      <c r="A1019" s="114">
        <v>6</v>
      </c>
      <c r="B1019" s="114" t="s">
        <v>583</v>
      </c>
      <c r="C1019" s="114" t="s">
        <v>603</v>
      </c>
      <c r="D1019" s="114">
        <v>77</v>
      </c>
      <c r="E1019" s="115">
        <v>14.28803555553511</v>
      </c>
      <c r="F1019" s="115">
        <v>244.13569904615193</v>
      </c>
    </row>
    <row r="1020" spans="1:6" x14ac:dyDescent="0.3">
      <c r="A1020" s="114">
        <v>6</v>
      </c>
      <c r="B1020" s="114" t="s">
        <v>583</v>
      </c>
      <c r="C1020" s="114" t="s">
        <v>603</v>
      </c>
      <c r="D1020" s="114">
        <v>78</v>
      </c>
      <c r="E1020" s="115">
        <v>55.199386457419656</v>
      </c>
      <c r="F1020" s="115">
        <v>154.08435208515428</v>
      </c>
    </row>
    <row r="1021" spans="1:6" x14ac:dyDescent="0.3">
      <c r="A1021" s="114">
        <v>6</v>
      </c>
      <c r="B1021" s="114" t="s">
        <v>583</v>
      </c>
      <c r="C1021" s="114" t="s">
        <v>603</v>
      </c>
      <c r="D1021" s="114">
        <v>79</v>
      </c>
      <c r="E1021" s="115">
        <v>131.17227144844651</v>
      </c>
      <c r="F1021" s="115">
        <v>144.33165519315978</v>
      </c>
    </row>
    <row r="1022" spans="1:6" x14ac:dyDescent="0.3">
      <c r="A1022" s="114">
        <v>6</v>
      </c>
      <c r="B1022" s="114" t="s">
        <v>583</v>
      </c>
      <c r="C1022" s="114" t="s">
        <v>603</v>
      </c>
      <c r="D1022" s="114">
        <v>80</v>
      </c>
      <c r="E1022" s="115">
        <v>19.924452104814623</v>
      </c>
      <c r="F1022" s="115">
        <v>266.04997616651883</v>
      </c>
    </row>
    <row r="1023" spans="1:6" x14ac:dyDescent="0.3">
      <c r="A1023" s="114">
        <v>6</v>
      </c>
      <c r="B1023" s="114" t="s">
        <v>583</v>
      </c>
      <c r="C1023" s="114" t="s">
        <v>603</v>
      </c>
      <c r="D1023" s="114">
        <v>81</v>
      </c>
      <c r="E1023" s="115">
        <v>12.757661815206911</v>
      </c>
      <c r="F1023" s="115">
        <v>195.09029271718251</v>
      </c>
    </row>
    <row r="1024" spans="1:6" x14ac:dyDescent="0.3">
      <c r="A1024" s="114">
        <v>6</v>
      </c>
      <c r="B1024" s="114" t="s">
        <v>583</v>
      </c>
      <c r="C1024" s="114" t="s">
        <v>603</v>
      </c>
      <c r="D1024" s="114">
        <v>82</v>
      </c>
      <c r="E1024" s="115">
        <v>0</v>
      </c>
      <c r="F1024" s="115">
        <v>103.74434952998961</v>
      </c>
    </row>
    <row r="1025" spans="1:6" x14ac:dyDescent="0.3">
      <c r="A1025" s="114">
        <v>6</v>
      </c>
      <c r="B1025" s="114" t="s">
        <v>583</v>
      </c>
      <c r="C1025" s="114" t="s">
        <v>603</v>
      </c>
      <c r="D1025" s="114">
        <v>83</v>
      </c>
      <c r="E1025" s="115">
        <v>0</v>
      </c>
      <c r="F1025" s="115">
        <v>109.80978838056687</v>
      </c>
    </row>
    <row r="1026" spans="1:6" x14ac:dyDescent="0.3">
      <c r="A1026" s="114">
        <v>6</v>
      </c>
      <c r="B1026" s="114" t="s">
        <v>583</v>
      </c>
      <c r="C1026" s="114" t="s">
        <v>603</v>
      </c>
      <c r="D1026" s="114">
        <v>84</v>
      </c>
      <c r="E1026" s="115">
        <v>0</v>
      </c>
      <c r="F1026" s="115">
        <v>175.71998271924059</v>
      </c>
    </row>
    <row r="1027" spans="1:6" x14ac:dyDescent="0.3">
      <c r="A1027" s="114">
        <v>6</v>
      </c>
      <c r="B1027" s="114" t="s">
        <v>583</v>
      </c>
      <c r="C1027" s="114" t="s">
        <v>603</v>
      </c>
      <c r="D1027" s="114">
        <v>85</v>
      </c>
      <c r="E1027" s="115">
        <v>28.524196515367642</v>
      </c>
      <c r="F1027" s="115">
        <v>219.89304332410376</v>
      </c>
    </row>
    <row r="1028" spans="1:6" x14ac:dyDescent="0.3">
      <c r="A1028" s="114">
        <v>6</v>
      </c>
      <c r="B1028" s="114" t="s">
        <v>583</v>
      </c>
      <c r="C1028" s="114" t="s">
        <v>603</v>
      </c>
      <c r="D1028" s="114">
        <v>86</v>
      </c>
      <c r="E1028" s="115">
        <v>0</v>
      </c>
      <c r="F1028" s="115">
        <v>176.03072858265048</v>
      </c>
    </row>
    <row r="1029" spans="1:6" x14ac:dyDescent="0.3">
      <c r="A1029" s="114">
        <v>6</v>
      </c>
      <c r="B1029" s="114" t="s">
        <v>583</v>
      </c>
      <c r="C1029" s="114" t="s">
        <v>603</v>
      </c>
      <c r="D1029" s="114">
        <v>87</v>
      </c>
      <c r="E1029" s="115">
        <v>0</v>
      </c>
      <c r="F1029" s="115">
        <v>271.84165111049288</v>
      </c>
    </row>
    <row r="1030" spans="1:6" x14ac:dyDescent="0.3">
      <c r="A1030" s="114">
        <v>6</v>
      </c>
      <c r="B1030" s="114" t="s">
        <v>583</v>
      </c>
      <c r="C1030" s="114" t="s">
        <v>603</v>
      </c>
      <c r="D1030" s="114">
        <v>88</v>
      </c>
      <c r="E1030" s="115">
        <v>11.37508106928574</v>
      </c>
      <c r="F1030" s="115">
        <v>192.59022582614077</v>
      </c>
    </row>
    <row r="1031" spans="1:6" x14ac:dyDescent="0.3">
      <c r="A1031" s="114">
        <v>6</v>
      </c>
      <c r="B1031" s="114" t="s">
        <v>583</v>
      </c>
      <c r="C1031" s="114" t="s">
        <v>603</v>
      </c>
      <c r="D1031" s="114">
        <v>89</v>
      </c>
      <c r="E1031" s="115">
        <v>0</v>
      </c>
      <c r="F1031" s="115">
        <v>65.519884357731826</v>
      </c>
    </row>
    <row r="1032" spans="1:6" x14ac:dyDescent="0.3">
      <c r="A1032" s="114">
        <v>6</v>
      </c>
      <c r="B1032" s="114" t="s">
        <v>583</v>
      </c>
      <c r="C1032" s="114" t="s">
        <v>603</v>
      </c>
      <c r="D1032" s="114">
        <v>90</v>
      </c>
      <c r="E1032" s="115">
        <v>15.766534700160729</v>
      </c>
      <c r="F1032" s="115">
        <v>26.765279287591127</v>
      </c>
    </row>
    <row r="1033" spans="1:6" x14ac:dyDescent="0.3">
      <c r="A1033" s="114">
        <v>6</v>
      </c>
      <c r="B1033" s="114" t="s">
        <v>583</v>
      </c>
      <c r="C1033" s="114" t="s">
        <v>603</v>
      </c>
      <c r="D1033" s="114">
        <v>91</v>
      </c>
      <c r="E1033" s="115">
        <v>0</v>
      </c>
      <c r="F1033" s="115">
        <v>99.882928361719735</v>
      </c>
    </row>
    <row r="1034" spans="1:6" x14ac:dyDescent="0.3">
      <c r="A1034" s="114">
        <v>6</v>
      </c>
      <c r="B1034" s="114" t="s">
        <v>583</v>
      </c>
      <c r="C1034" s="114" t="s">
        <v>603</v>
      </c>
      <c r="D1034" s="114">
        <v>92</v>
      </c>
      <c r="E1034" s="115">
        <v>25.805452079990584</v>
      </c>
      <c r="F1034" s="115">
        <v>38.218900724200381</v>
      </c>
    </row>
    <row r="1035" spans="1:6" x14ac:dyDescent="0.3">
      <c r="A1035" s="114">
        <v>6</v>
      </c>
      <c r="B1035" s="114" t="s">
        <v>583</v>
      </c>
      <c r="C1035" s="114" t="s">
        <v>603</v>
      </c>
      <c r="D1035" s="114">
        <v>93</v>
      </c>
      <c r="E1035" s="115">
        <v>0</v>
      </c>
      <c r="F1035" s="115">
        <v>74.686883616546751</v>
      </c>
    </row>
    <row r="1036" spans="1:6" x14ac:dyDescent="0.3">
      <c r="A1036" s="114">
        <v>6</v>
      </c>
      <c r="B1036" s="114" t="s">
        <v>583</v>
      </c>
      <c r="C1036" s="114" t="s">
        <v>603</v>
      </c>
      <c r="D1036" s="114">
        <v>94</v>
      </c>
      <c r="E1036" s="115">
        <v>0</v>
      </c>
      <c r="F1036" s="115">
        <v>57.150319736721642</v>
      </c>
    </row>
    <row r="1037" spans="1:6" x14ac:dyDescent="0.3">
      <c r="A1037" s="114">
        <v>6</v>
      </c>
      <c r="B1037" s="114" t="s">
        <v>583</v>
      </c>
      <c r="C1037" s="114" t="s">
        <v>603</v>
      </c>
      <c r="D1037" s="114">
        <v>95</v>
      </c>
      <c r="E1037" s="115">
        <v>0</v>
      </c>
      <c r="F1037" s="115">
        <v>28.147860033512295</v>
      </c>
    </row>
    <row r="1038" spans="1:6" x14ac:dyDescent="0.3">
      <c r="A1038" s="114">
        <v>6</v>
      </c>
      <c r="B1038" s="114" t="s">
        <v>583</v>
      </c>
      <c r="C1038" s="114" t="s">
        <v>603</v>
      </c>
      <c r="D1038" s="114">
        <v>97</v>
      </c>
      <c r="E1038" s="115">
        <v>0</v>
      </c>
      <c r="F1038" s="115">
        <v>22.98369836479257</v>
      </c>
    </row>
    <row r="1039" spans="1:6" x14ac:dyDescent="0.3">
      <c r="A1039" s="114">
        <v>7</v>
      </c>
      <c r="B1039" s="114" t="s">
        <v>584</v>
      </c>
      <c r="C1039" s="114" t="s">
        <v>602</v>
      </c>
      <c r="D1039" s="114">
        <v>10</v>
      </c>
      <c r="E1039" s="115">
        <v>4726.845470210962</v>
      </c>
      <c r="F1039" s="115">
        <v>1597.54107667067</v>
      </c>
    </row>
    <row r="1040" spans="1:6" x14ac:dyDescent="0.3">
      <c r="A1040" s="114">
        <v>7</v>
      </c>
      <c r="B1040" s="114" t="s">
        <v>584</v>
      </c>
      <c r="C1040" s="114" t="s">
        <v>602</v>
      </c>
      <c r="D1040" s="114">
        <v>11</v>
      </c>
      <c r="E1040" s="115">
        <v>4469.6848377623091</v>
      </c>
      <c r="F1040" s="115">
        <v>1183.8388841557089</v>
      </c>
    </row>
    <row r="1041" spans="1:6" x14ac:dyDescent="0.3">
      <c r="A1041" s="114">
        <v>7</v>
      </c>
      <c r="B1041" s="114" t="s">
        <v>584</v>
      </c>
      <c r="C1041" s="114" t="s">
        <v>602</v>
      </c>
      <c r="D1041" s="114">
        <v>12</v>
      </c>
      <c r="E1041" s="115">
        <v>5278.3173836468604</v>
      </c>
      <c r="F1041" s="115">
        <v>1090.3610538736507</v>
      </c>
    </row>
    <row r="1042" spans="1:6" x14ac:dyDescent="0.3">
      <c r="A1042" s="114">
        <v>7</v>
      </c>
      <c r="B1042" s="114" t="s">
        <v>584</v>
      </c>
      <c r="C1042" s="114" t="s">
        <v>602</v>
      </c>
      <c r="D1042" s="114">
        <v>13</v>
      </c>
      <c r="E1042" s="115">
        <v>3810.7103223654331</v>
      </c>
      <c r="F1042" s="115">
        <v>1652.9323201588127</v>
      </c>
    </row>
    <row r="1043" spans="1:6" x14ac:dyDescent="0.3">
      <c r="A1043" s="114">
        <v>7</v>
      </c>
      <c r="B1043" s="114" t="s">
        <v>584</v>
      </c>
      <c r="C1043" s="114" t="s">
        <v>602</v>
      </c>
      <c r="D1043" s="114">
        <v>14</v>
      </c>
      <c r="E1043" s="115">
        <v>4731.817658633674</v>
      </c>
      <c r="F1043" s="115">
        <v>1328.169720693699</v>
      </c>
    </row>
    <row r="1044" spans="1:6" x14ac:dyDescent="0.3">
      <c r="A1044" s="114">
        <v>7</v>
      </c>
      <c r="B1044" s="114" t="s">
        <v>584</v>
      </c>
      <c r="C1044" s="114" t="s">
        <v>602</v>
      </c>
      <c r="D1044" s="114">
        <v>15</v>
      </c>
      <c r="E1044" s="115">
        <v>4917.6654396663871</v>
      </c>
      <c r="F1044" s="115">
        <v>1504.2794760517693</v>
      </c>
    </row>
    <row r="1045" spans="1:6" x14ac:dyDescent="0.3">
      <c r="A1045" s="114">
        <v>7</v>
      </c>
      <c r="B1045" s="114" t="s">
        <v>584</v>
      </c>
      <c r="C1045" s="114" t="s">
        <v>602</v>
      </c>
      <c r="D1045" s="114">
        <v>16</v>
      </c>
      <c r="E1045" s="115">
        <v>4873.9456072163293</v>
      </c>
      <c r="F1045" s="115">
        <v>1742.97682532823</v>
      </c>
    </row>
    <row r="1046" spans="1:6" x14ac:dyDescent="0.3">
      <c r="A1046" s="114">
        <v>7</v>
      </c>
      <c r="B1046" s="114" t="s">
        <v>584</v>
      </c>
      <c r="C1046" s="114" t="s">
        <v>602</v>
      </c>
      <c r="D1046" s="114">
        <v>17</v>
      </c>
      <c r="E1046" s="115">
        <v>3939.0556771147262</v>
      </c>
      <c r="F1046" s="115">
        <v>1429.4469527709687</v>
      </c>
    </row>
    <row r="1047" spans="1:6" x14ac:dyDescent="0.3">
      <c r="A1047" s="114">
        <v>7</v>
      </c>
      <c r="B1047" s="114" t="s">
        <v>584</v>
      </c>
      <c r="C1047" s="114" t="s">
        <v>602</v>
      </c>
      <c r="D1047" s="114">
        <v>18</v>
      </c>
      <c r="E1047" s="115">
        <v>4428.0446907478618</v>
      </c>
      <c r="F1047" s="115">
        <v>2525.73802940001</v>
      </c>
    </row>
    <row r="1048" spans="1:6" x14ac:dyDescent="0.3">
      <c r="A1048" s="114">
        <v>7</v>
      </c>
      <c r="B1048" s="114" t="s">
        <v>584</v>
      </c>
      <c r="C1048" s="114" t="s">
        <v>602</v>
      </c>
      <c r="D1048" s="114">
        <v>19</v>
      </c>
      <c r="E1048" s="115">
        <v>3296.038256588798</v>
      </c>
      <c r="F1048" s="115">
        <v>2359.3350550230348</v>
      </c>
    </row>
    <row r="1049" spans="1:6" x14ac:dyDescent="0.3">
      <c r="A1049" s="114">
        <v>7</v>
      </c>
      <c r="B1049" s="114" t="s">
        <v>584</v>
      </c>
      <c r="C1049" s="114" t="s">
        <v>602</v>
      </c>
      <c r="D1049" s="114">
        <v>20</v>
      </c>
      <c r="E1049" s="115">
        <v>3521.9662835446961</v>
      </c>
      <c r="F1049" s="115">
        <v>3028.8466085411478</v>
      </c>
    </row>
    <row r="1050" spans="1:6" x14ac:dyDescent="0.3">
      <c r="A1050" s="114">
        <v>7</v>
      </c>
      <c r="B1050" s="114" t="s">
        <v>584</v>
      </c>
      <c r="C1050" s="114" t="s">
        <v>602</v>
      </c>
      <c r="D1050" s="114">
        <v>21</v>
      </c>
      <c r="E1050" s="115">
        <v>3650.4604494287155</v>
      </c>
      <c r="F1050" s="115">
        <v>3336.9332316672158</v>
      </c>
    </row>
    <row r="1051" spans="1:6" x14ac:dyDescent="0.3">
      <c r="A1051" s="114">
        <v>7</v>
      </c>
      <c r="B1051" s="114" t="s">
        <v>584</v>
      </c>
      <c r="C1051" s="114" t="s">
        <v>602</v>
      </c>
      <c r="D1051" s="114">
        <v>22</v>
      </c>
      <c r="E1051" s="115">
        <v>4300.4090517266313</v>
      </c>
      <c r="F1051" s="115">
        <v>3385.2971581501033</v>
      </c>
    </row>
    <row r="1052" spans="1:6" x14ac:dyDescent="0.3">
      <c r="A1052" s="114">
        <v>7</v>
      </c>
      <c r="B1052" s="114" t="s">
        <v>584</v>
      </c>
      <c r="C1052" s="114" t="s">
        <v>602</v>
      </c>
      <c r="D1052" s="114">
        <v>23</v>
      </c>
      <c r="E1052" s="115">
        <v>3852.6093819071748</v>
      </c>
      <c r="F1052" s="115">
        <v>2122.7938646194816</v>
      </c>
    </row>
    <row r="1053" spans="1:6" x14ac:dyDescent="0.3">
      <c r="A1053" s="114">
        <v>7</v>
      </c>
      <c r="B1053" s="114" t="s">
        <v>584</v>
      </c>
      <c r="C1053" s="114" t="s">
        <v>602</v>
      </c>
      <c r="D1053" s="114">
        <v>24</v>
      </c>
      <c r="E1053" s="115">
        <v>2660.0337961102459</v>
      </c>
      <c r="F1053" s="115">
        <v>3422.7912045211156</v>
      </c>
    </row>
    <row r="1054" spans="1:6" x14ac:dyDescent="0.3">
      <c r="A1054" s="114">
        <v>7</v>
      </c>
      <c r="B1054" s="114" t="s">
        <v>584</v>
      </c>
      <c r="C1054" s="114" t="s">
        <v>602</v>
      </c>
      <c r="D1054" s="114">
        <v>25</v>
      </c>
      <c r="E1054" s="115">
        <v>3144.1431460286408</v>
      </c>
      <c r="F1054" s="115">
        <v>3534.5608091648296</v>
      </c>
    </row>
    <row r="1055" spans="1:6" x14ac:dyDescent="0.3">
      <c r="A1055" s="114">
        <v>7</v>
      </c>
      <c r="B1055" s="114" t="s">
        <v>584</v>
      </c>
      <c r="C1055" s="114" t="s">
        <v>602</v>
      </c>
      <c r="D1055" s="114">
        <v>26</v>
      </c>
      <c r="E1055" s="115">
        <v>3972.7167156587607</v>
      </c>
      <c r="F1055" s="115">
        <v>2191.2822671715953</v>
      </c>
    </row>
    <row r="1056" spans="1:6" x14ac:dyDescent="0.3">
      <c r="A1056" s="114">
        <v>7</v>
      </c>
      <c r="B1056" s="114" t="s">
        <v>584</v>
      </c>
      <c r="C1056" s="114" t="s">
        <v>602</v>
      </c>
      <c r="D1056" s="114">
        <v>27</v>
      </c>
      <c r="E1056" s="115">
        <v>2999.2326345129318</v>
      </c>
      <c r="F1056" s="115">
        <v>2866.5308860434111</v>
      </c>
    </row>
    <row r="1057" spans="1:6" x14ac:dyDescent="0.3">
      <c r="A1057" s="114">
        <v>7</v>
      </c>
      <c r="B1057" s="114" t="s">
        <v>584</v>
      </c>
      <c r="C1057" s="114" t="s">
        <v>602</v>
      </c>
      <c r="D1057" s="114">
        <v>28</v>
      </c>
      <c r="E1057" s="115">
        <v>3398.2732612192972</v>
      </c>
      <c r="F1057" s="115">
        <v>3549.1059015861151</v>
      </c>
    </row>
    <row r="1058" spans="1:6" x14ac:dyDescent="0.3">
      <c r="A1058" s="114">
        <v>7</v>
      </c>
      <c r="B1058" s="114" t="s">
        <v>584</v>
      </c>
      <c r="C1058" s="114" t="s">
        <v>602</v>
      </c>
      <c r="D1058" s="114">
        <v>29</v>
      </c>
      <c r="E1058" s="115">
        <v>4362.7219435129937</v>
      </c>
      <c r="F1058" s="115">
        <v>2874.3773856914941</v>
      </c>
    </row>
    <row r="1059" spans="1:6" x14ac:dyDescent="0.3">
      <c r="A1059" s="114">
        <v>7</v>
      </c>
      <c r="B1059" s="114" t="s">
        <v>584</v>
      </c>
      <c r="C1059" s="114" t="s">
        <v>602</v>
      </c>
      <c r="D1059" s="114">
        <v>30</v>
      </c>
      <c r="E1059" s="115">
        <v>3838.456951341765</v>
      </c>
      <c r="F1059" s="115">
        <v>4025.5331246027026</v>
      </c>
    </row>
    <row r="1060" spans="1:6" x14ac:dyDescent="0.3">
      <c r="A1060" s="114">
        <v>7</v>
      </c>
      <c r="B1060" s="114" t="s">
        <v>584</v>
      </c>
      <c r="C1060" s="114" t="s">
        <v>602</v>
      </c>
      <c r="D1060" s="114">
        <v>31</v>
      </c>
      <c r="E1060" s="115">
        <v>3574.4580870394057</v>
      </c>
      <c r="F1060" s="115">
        <v>3409.1179529212473</v>
      </c>
    </row>
    <row r="1061" spans="1:6" x14ac:dyDescent="0.3">
      <c r="A1061" s="114">
        <v>7</v>
      </c>
      <c r="B1061" s="114" t="s">
        <v>584</v>
      </c>
      <c r="C1061" s="114" t="s">
        <v>602</v>
      </c>
      <c r="D1061" s="114">
        <v>32</v>
      </c>
      <c r="E1061" s="115">
        <v>2950.858798428832</v>
      </c>
      <c r="F1061" s="115">
        <v>3419.5558584144187</v>
      </c>
    </row>
    <row r="1062" spans="1:6" x14ac:dyDescent="0.3">
      <c r="A1062" s="114">
        <v>7</v>
      </c>
      <c r="B1062" s="114" t="s">
        <v>584</v>
      </c>
      <c r="C1062" s="114" t="s">
        <v>602</v>
      </c>
      <c r="D1062" s="114">
        <v>33</v>
      </c>
      <c r="E1062" s="115">
        <v>2922.2355728940233</v>
      </c>
      <c r="F1062" s="115">
        <v>4812.4681711139965</v>
      </c>
    </row>
    <row r="1063" spans="1:6" x14ac:dyDescent="0.3">
      <c r="A1063" s="114">
        <v>7</v>
      </c>
      <c r="B1063" s="114" t="s">
        <v>584</v>
      </c>
      <c r="C1063" s="114" t="s">
        <v>602</v>
      </c>
      <c r="D1063" s="114">
        <v>34</v>
      </c>
      <c r="E1063" s="115">
        <v>2347.5625607838983</v>
      </c>
      <c r="F1063" s="115">
        <v>3836.2394706926061</v>
      </c>
    </row>
    <row r="1064" spans="1:6" x14ac:dyDescent="0.3">
      <c r="A1064" s="114">
        <v>7</v>
      </c>
      <c r="B1064" s="114" t="s">
        <v>584</v>
      </c>
      <c r="C1064" s="114" t="s">
        <v>602</v>
      </c>
      <c r="D1064" s="114">
        <v>35</v>
      </c>
      <c r="E1064" s="115">
        <v>3117.7576544196663</v>
      </c>
      <c r="F1064" s="115">
        <v>3515.8924222948931</v>
      </c>
    </row>
    <row r="1065" spans="1:6" x14ac:dyDescent="0.3">
      <c r="A1065" s="114">
        <v>7</v>
      </c>
      <c r="B1065" s="114" t="s">
        <v>584</v>
      </c>
      <c r="C1065" s="114" t="s">
        <v>602</v>
      </c>
      <c r="D1065" s="114">
        <v>36</v>
      </c>
      <c r="E1065" s="115">
        <v>2706.1110344746489</v>
      </c>
      <c r="F1065" s="115">
        <v>3216.8757881153865</v>
      </c>
    </row>
    <row r="1066" spans="1:6" x14ac:dyDescent="0.3">
      <c r="A1066" s="114">
        <v>7</v>
      </c>
      <c r="B1066" s="114" t="s">
        <v>584</v>
      </c>
      <c r="C1066" s="114" t="s">
        <v>602</v>
      </c>
      <c r="D1066" s="114">
        <v>37</v>
      </c>
      <c r="E1066" s="115">
        <v>3030.2839135343393</v>
      </c>
      <c r="F1066" s="115">
        <v>3184.6709032118911</v>
      </c>
    </row>
    <row r="1067" spans="1:6" x14ac:dyDescent="0.3">
      <c r="A1067" s="114">
        <v>7</v>
      </c>
      <c r="B1067" s="114" t="s">
        <v>584</v>
      </c>
      <c r="C1067" s="114" t="s">
        <v>602</v>
      </c>
      <c r="D1067" s="114">
        <v>38</v>
      </c>
      <c r="E1067" s="115">
        <v>2406.0723860622811</v>
      </c>
      <c r="F1067" s="115">
        <v>4171.2248647531487</v>
      </c>
    </row>
    <row r="1068" spans="1:6" x14ac:dyDescent="0.3">
      <c r="A1068" s="114">
        <v>7</v>
      </c>
      <c r="B1068" s="114" t="s">
        <v>584</v>
      </c>
      <c r="C1068" s="114" t="s">
        <v>602</v>
      </c>
      <c r="D1068" s="114">
        <v>39</v>
      </c>
      <c r="E1068" s="115">
        <v>2143.8117048128343</v>
      </c>
      <c r="F1068" s="115">
        <v>2242.6850780153022</v>
      </c>
    </row>
    <row r="1069" spans="1:6" x14ac:dyDescent="0.3">
      <c r="A1069" s="114">
        <v>7</v>
      </c>
      <c r="B1069" s="114" t="s">
        <v>584</v>
      </c>
      <c r="C1069" s="114" t="s">
        <v>602</v>
      </c>
      <c r="D1069" s="114">
        <v>40</v>
      </c>
      <c r="E1069" s="115">
        <v>3474.2975472597927</v>
      </c>
      <c r="F1069" s="115">
        <v>2629.2489932071808</v>
      </c>
    </row>
    <row r="1070" spans="1:6" x14ac:dyDescent="0.3">
      <c r="A1070" s="114">
        <v>7</v>
      </c>
      <c r="B1070" s="114" t="s">
        <v>584</v>
      </c>
      <c r="C1070" s="114" t="s">
        <v>602</v>
      </c>
      <c r="D1070" s="114">
        <v>41</v>
      </c>
      <c r="E1070" s="115">
        <v>1472.5321768178239</v>
      </c>
      <c r="F1070" s="115">
        <v>2307.2871628903149</v>
      </c>
    </row>
    <row r="1071" spans="1:6" x14ac:dyDescent="0.3">
      <c r="A1071" s="114">
        <v>7</v>
      </c>
      <c r="B1071" s="114" t="s">
        <v>584</v>
      </c>
      <c r="C1071" s="114" t="s">
        <v>602</v>
      </c>
      <c r="D1071" s="114">
        <v>42</v>
      </c>
      <c r="E1071" s="115">
        <v>2172.021208588747</v>
      </c>
      <c r="F1071" s="115">
        <v>2964.9584830167528</v>
      </c>
    </row>
    <row r="1072" spans="1:6" x14ac:dyDescent="0.3">
      <c r="A1072" s="114">
        <v>7</v>
      </c>
      <c r="B1072" s="114" t="s">
        <v>584</v>
      </c>
      <c r="C1072" s="114" t="s">
        <v>602</v>
      </c>
      <c r="D1072" s="114">
        <v>43</v>
      </c>
      <c r="E1072" s="115">
        <v>1667.6914239291539</v>
      </c>
      <c r="F1072" s="115">
        <v>3003.3516299097228</v>
      </c>
    </row>
    <row r="1073" spans="1:6" x14ac:dyDescent="0.3">
      <c r="A1073" s="114">
        <v>7</v>
      </c>
      <c r="B1073" s="114" t="s">
        <v>584</v>
      </c>
      <c r="C1073" s="114" t="s">
        <v>602</v>
      </c>
      <c r="D1073" s="114">
        <v>44</v>
      </c>
      <c r="E1073" s="115">
        <v>1719.5412956168859</v>
      </c>
      <c r="F1073" s="115">
        <v>2611.8800714955378</v>
      </c>
    </row>
    <row r="1074" spans="1:6" x14ac:dyDescent="0.3">
      <c r="A1074" s="114">
        <v>7</v>
      </c>
      <c r="B1074" s="114" t="s">
        <v>584</v>
      </c>
      <c r="C1074" s="114" t="s">
        <v>602</v>
      </c>
      <c r="D1074" s="114">
        <v>45</v>
      </c>
      <c r="E1074" s="115">
        <v>1147.3518123400715</v>
      </c>
      <c r="F1074" s="115">
        <v>3053.5660847054692</v>
      </c>
    </row>
    <row r="1075" spans="1:6" x14ac:dyDescent="0.3">
      <c r="A1075" s="114">
        <v>7</v>
      </c>
      <c r="B1075" s="114" t="s">
        <v>584</v>
      </c>
      <c r="C1075" s="114" t="s">
        <v>602</v>
      </c>
      <c r="D1075" s="114">
        <v>46</v>
      </c>
      <c r="E1075" s="115">
        <v>1269.6607343520698</v>
      </c>
      <c r="F1075" s="115">
        <v>2823.3765543746727</v>
      </c>
    </row>
    <row r="1076" spans="1:6" x14ac:dyDescent="0.3">
      <c r="A1076" s="114">
        <v>7</v>
      </c>
      <c r="B1076" s="114" t="s">
        <v>584</v>
      </c>
      <c r="C1076" s="114" t="s">
        <v>602</v>
      </c>
      <c r="D1076" s="114">
        <v>47</v>
      </c>
      <c r="E1076" s="115">
        <v>1696.5445074080008</v>
      </c>
      <c r="F1076" s="115">
        <v>3243.0776129453643</v>
      </c>
    </row>
    <row r="1077" spans="1:6" x14ac:dyDescent="0.3">
      <c r="A1077" s="114">
        <v>7</v>
      </c>
      <c r="B1077" s="114" t="s">
        <v>584</v>
      </c>
      <c r="C1077" s="114" t="s">
        <v>602</v>
      </c>
      <c r="D1077" s="114">
        <v>48</v>
      </c>
      <c r="E1077" s="115">
        <v>1293.9175893552424</v>
      </c>
      <c r="F1077" s="115">
        <v>2225.0916848376578</v>
      </c>
    </row>
    <row r="1078" spans="1:6" x14ac:dyDescent="0.3">
      <c r="A1078" s="114">
        <v>7</v>
      </c>
      <c r="B1078" s="114" t="s">
        <v>584</v>
      </c>
      <c r="C1078" s="114" t="s">
        <v>602</v>
      </c>
      <c r="D1078" s="114">
        <v>49</v>
      </c>
      <c r="E1078" s="115">
        <v>1094.1491775780894</v>
      </c>
      <c r="F1078" s="115">
        <v>3161.0235429396962</v>
      </c>
    </row>
    <row r="1079" spans="1:6" x14ac:dyDescent="0.3">
      <c r="A1079" s="114">
        <v>7</v>
      </c>
      <c r="B1079" s="114" t="s">
        <v>584</v>
      </c>
      <c r="C1079" s="114" t="s">
        <v>602</v>
      </c>
      <c r="D1079" s="114">
        <v>50</v>
      </c>
      <c r="E1079" s="115">
        <v>1680.0949283791986</v>
      </c>
      <c r="F1079" s="115">
        <v>3582.6555572460679</v>
      </c>
    </row>
    <row r="1080" spans="1:6" x14ac:dyDescent="0.3">
      <c r="A1080" s="114">
        <v>7</v>
      </c>
      <c r="B1080" s="114" t="s">
        <v>584</v>
      </c>
      <c r="C1080" s="114" t="s">
        <v>602</v>
      </c>
      <c r="D1080" s="114">
        <v>51</v>
      </c>
      <c r="E1080" s="115">
        <v>1256.6498532996077</v>
      </c>
      <c r="F1080" s="115">
        <v>1875.8659124314559</v>
      </c>
    </row>
    <row r="1081" spans="1:6" x14ac:dyDescent="0.3">
      <c r="A1081" s="114">
        <v>7</v>
      </c>
      <c r="B1081" s="114" t="s">
        <v>584</v>
      </c>
      <c r="C1081" s="114" t="s">
        <v>602</v>
      </c>
      <c r="D1081" s="114">
        <v>52</v>
      </c>
      <c r="E1081" s="115">
        <v>2283.4854263258453</v>
      </c>
      <c r="F1081" s="115">
        <v>3377.2268379589036</v>
      </c>
    </row>
    <row r="1082" spans="1:6" x14ac:dyDescent="0.3">
      <c r="A1082" s="114">
        <v>7</v>
      </c>
      <c r="B1082" s="114" t="s">
        <v>584</v>
      </c>
      <c r="C1082" s="114" t="s">
        <v>602</v>
      </c>
      <c r="D1082" s="114">
        <v>53</v>
      </c>
      <c r="E1082" s="115">
        <v>1241.8177738339573</v>
      </c>
      <c r="F1082" s="115">
        <v>3263.9320741795859</v>
      </c>
    </row>
    <row r="1083" spans="1:6" x14ac:dyDescent="0.3">
      <c r="A1083" s="114">
        <v>7</v>
      </c>
      <c r="B1083" s="114" t="s">
        <v>584</v>
      </c>
      <c r="C1083" s="114" t="s">
        <v>602</v>
      </c>
      <c r="D1083" s="114">
        <v>54</v>
      </c>
      <c r="E1083" s="115">
        <v>2007.7737481670874</v>
      </c>
      <c r="F1083" s="115">
        <v>3238.2782305981282</v>
      </c>
    </row>
    <row r="1084" spans="1:6" x14ac:dyDescent="0.3">
      <c r="A1084" s="114">
        <v>7</v>
      </c>
      <c r="B1084" s="114" t="s">
        <v>584</v>
      </c>
      <c r="C1084" s="114" t="s">
        <v>602</v>
      </c>
      <c r="D1084" s="114">
        <v>55</v>
      </c>
      <c r="E1084" s="115">
        <v>1831.8674170752749</v>
      </c>
      <c r="F1084" s="115">
        <v>2785.8974042974528</v>
      </c>
    </row>
    <row r="1085" spans="1:6" x14ac:dyDescent="0.3">
      <c r="A1085" s="114">
        <v>7</v>
      </c>
      <c r="B1085" s="114" t="s">
        <v>584</v>
      </c>
      <c r="C1085" s="114" t="s">
        <v>602</v>
      </c>
      <c r="D1085" s="114">
        <v>56</v>
      </c>
      <c r="E1085" s="115">
        <v>1855.5201900860804</v>
      </c>
      <c r="F1085" s="115">
        <v>2622.7635455460254</v>
      </c>
    </row>
    <row r="1086" spans="1:6" x14ac:dyDescent="0.3">
      <c r="A1086" s="114">
        <v>7</v>
      </c>
      <c r="B1086" s="114" t="s">
        <v>584</v>
      </c>
      <c r="C1086" s="114" t="s">
        <v>602</v>
      </c>
      <c r="D1086" s="114">
        <v>57</v>
      </c>
      <c r="E1086" s="115">
        <v>1015.0123387730509</v>
      </c>
      <c r="F1086" s="115">
        <v>2384.3890505678869</v>
      </c>
    </row>
    <row r="1087" spans="1:6" x14ac:dyDescent="0.3">
      <c r="A1087" s="114">
        <v>7</v>
      </c>
      <c r="B1087" s="114" t="s">
        <v>584</v>
      </c>
      <c r="C1087" s="114" t="s">
        <v>602</v>
      </c>
      <c r="D1087" s="114">
        <v>58</v>
      </c>
      <c r="E1087" s="115">
        <v>1552.495032225351</v>
      </c>
      <c r="F1087" s="115">
        <v>1664.6450368329342</v>
      </c>
    </row>
    <row r="1088" spans="1:6" x14ac:dyDescent="0.3">
      <c r="A1088" s="114">
        <v>7</v>
      </c>
      <c r="B1088" s="114" t="s">
        <v>584</v>
      </c>
      <c r="C1088" s="114" t="s">
        <v>602</v>
      </c>
      <c r="D1088" s="114">
        <v>59</v>
      </c>
      <c r="E1088" s="115">
        <v>995.01095010417248</v>
      </c>
      <c r="F1088" s="115">
        <v>2138.9350880096054</v>
      </c>
    </row>
    <row r="1089" spans="1:6" x14ac:dyDescent="0.3">
      <c r="A1089" s="114">
        <v>7</v>
      </c>
      <c r="B1089" s="114" t="s">
        <v>584</v>
      </c>
      <c r="C1089" s="114" t="s">
        <v>602</v>
      </c>
      <c r="D1089" s="114">
        <v>60</v>
      </c>
      <c r="E1089" s="115">
        <v>783.29035089666991</v>
      </c>
      <c r="F1089" s="115">
        <v>1349.4665940387747</v>
      </c>
    </row>
    <row r="1090" spans="1:6" x14ac:dyDescent="0.3">
      <c r="A1090" s="114">
        <v>7</v>
      </c>
      <c r="B1090" s="114" t="s">
        <v>584</v>
      </c>
      <c r="C1090" s="114" t="s">
        <v>602</v>
      </c>
      <c r="D1090" s="114">
        <v>61</v>
      </c>
      <c r="E1090" s="115">
        <v>423.79529797289416</v>
      </c>
      <c r="F1090" s="115">
        <v>1198.173927510843</v>
      </c>
    </row>
    <row r="1091" spans="1:6" x14ac:dyDescent="0.3">
      <c r="A1091" s="114">
        <v>7</v>
      </c>
      <c r="B1091" s="114" t="s">
        <v>584</v>
      </c>
      <c r="C1091" s="114" t="s">
        <v>602</v>
      </c>
      <c r="D1091" s="114">
        <v>62</v>
      </c>
      <c r="E1091" s="115">
        <v>1002.5075458578065</v>
      </c>
      <c r="F1091" s="115">
        <v>1501.3038643576397</v>
      </c>
    </row>
    <row r="1092" spans="1:6" x14ac:dyDescent="0.3">
      <c r="A1092" s="114">
        <v>7</v>
      </c>
      <c r="B1092" s="114" t="s">
        <v>584</v>
      </c>
      <c r="C1092" s="114" t="s">
        <v>602</v>
      </c>
      <c r="D1092" s="114">
        <v>63</v>
      </c>
      <c r="E1092" s="115">
        <v>387.32378839987268</v>
      </c>
      <c r="F1092" s="115">
        <v>1036.57497679466</v>
      </c>
    </row>
    <row r="1093" spans="1:6" x14ac:dyDescent="0.3">
      <c r="A1093" s="114">
        <v>7</v>
      </c>
      <c r="B1093" s="114" t="s">
        <v>584</v>
      </c>
      <c r="C1093" s="114" t="s">
        <v>602</v>
      </c>
      <c r="D1093" s="114">
        <v>64</v>
      </c>
      <c r="E1093" s="115">
        <v>665.97181262457684</v>
      </c>
      <c r="F1093" s="115">
        <v>1105.1102640793217</v>
      </c>
    </row>
    <row r="1094" spans="1:6" x14ac:dyDescent="0.3">
      <c r="A1094" s="114">
        <v>7</v>
      </c>
      <c r="B1094" s="114" t="s">
        <v>584</v>
      </c>
      <c r="C1094" s="114" t="s">
        <v>602</v>
      </c>
      <c r="D1094" s="114">
        <v>65</v>
      </c>
      <c r="E1094" s="115">
        <v>792.297248858535</v>
      </c>
      <c r="F1094" s="115">
        <v>1022.2313434505753</v>
      </c>
    </row>
    <row r="1095" spans="1:6" x14ac:dyDescent="0.3">
      <c r="A1095" s="114">
        <v>7</v>
      </c>
      <c r="B1095" s="114" t="s">
        <v>584</v>
      </c>
      <c r="C1095" s="114" t="s">
        <v>602</v>
      </c>
      <c r="D1095" s="114">
        <v>66</v>
      </c>
      <c r="E1095" s="115">
        <v>284.55106717504805</v>
      </c>
      <c r="F1095" s="115">
        <v>831.25880436714783</v>
      </c>
    </row>
    <row r="1096" spans="1:6" x14ac:dyDescent="0.3">
      <c r="A1096" s="114">
        <v>7</v>
      </c>
      <c r="B1096" s="114" t="s">
        <v>584</v>
      </c>
      <c r="C1096" s="114" t="s">
        <v>602</v>
      </c>
      <c r="D1096" s="114">
        <v>67</v>
      </c>
      <c r="E1096" s="115">
        <v>443.28878130958549</v>
      </c>
      <c r="F1096" s="115">
        <v>1058.9192026309931</v>
      </c>
    </row>
    <row r="1097" spans="1:6" x14ac:dyDescent="0.3">
      <c r="A1097" s="114">
        <v>7</v>
      </c>
      <c r="B1097" s="114" t="s">
        <v>584</v>
      </c>
      <c r="C1097" s="114" t="s">
        <v>602</v>
      </c>
      <c r="D1097" s="114">
        <v>68</v>
      </c>
      <c r="E1097" s="115">
        <v>228.88726230440807</v>
      </c>
      <c r="F1097" s="115">
        <v>1070.4975133314263</v>
      </c>
    </row>
    <row r="1098" spans="1:6" x14ac:dyDescent="0.3">
      <c r="A1098" s="114">
        <v>7</v>
      </c>
      <c r="B1098" s="114" t="s">
        <v>584</v>
      </c>
      <c r="C1098" s="114" t="s">
        <v>602</v>
      </c>
      <c r="D1098" s="114">
        <v>69</v>
      </c>
      <c r="E1098" s="115">
        <v>537.14465046797113</v>
      </c>
      <c r="F1098" s="115">
        <v>567.54851821960165</v>
      </c>
    </row>
    <row r="1099" spans="1:6" x14ac:dyDescent="0.3">
      <c r="A1099" s="114">
        <v>7</v>
      </c>
      <c r="B1099" s="114" t="s">
        <v>584</v>
      </c>
      <c r="C1099" s="114" t="s">
        <v>602</v>
      </c>
      <c r="D1099" s="114">
        <v>70</v>
      </c>
      <c r="E1099" s="115">
        <v>288.62757685013912</v>
      </c>
      <c r="F1099" s="115">
        <v>927.57163267717328</v>
      </c>
    </row>
    <row r="1100" spans="1:6" x14ac:dyDescent="0.3">
      <c r="A1100" s="114">
        <v>7</v>
      </c>
      <c r="B1100" s="114" t="s">
        <v>584</v>
      </c>
      <c r="C1100" s="114" t="s">
        <v>602</v>
      </c>
      <c r="D1100" s="114">
        <v>71</v>
      </c>
      <c r="E1100" s="115">
        <v>298.10509932526935</v>
      </c>
      <c r="F1100" s="115">
        <v>708.52034755452917</v>
      </c>
    </row>
    <row r="1101" spans="1:6" x14ac:dyDescent="0.3">
      <c r="A1101" s="114">
        <v>7</v>
      </c>
      <c r="B1101" s="114" t="s">
        <v>584</v>
      </c>
      <c r="C1101" s="114" t="s">
        <v>602</v>
      </c>
      <c r="D1101" s="114">
        <v>72</v>
      </c>
      <c r="E1101" s="115">
        <v>472.90071036775498</v>
      </c>
      <c r="F1101" s="115">
        <v>413.37879978513752</v>
      </c>
    </row>
    <row r="1102" spans="1:6" x14ac:dyDescent="0.3">
      <c r="A1102" s="114">
        <v>7</v>
      </c>
      <c r="B1102" s="114" t="s">
        <v>584</v>
      </c>
      <c r="C1102" s="114" t="s">
        <v>602</v>
      </c>
      <c r="D1102" s="114">
        <v>73</v>
      </c>
      <c r="E1102" s="115">
        <v>116.23631897826678</v>
      </c>
      <c r="F1102" s="115">
        <v>646.68640432704206</v>
      </c>
    </row>
    <row r="1103" spans="1:6" x14ac:dyDescent="0.3">
      <c r="A1103" s="114">
        <v>7</v>
      </c>
      <c r="B1103" s="114" t="s">
        <v>584</v>
      </c>
      <c r="C1103" s="114" t="s">
        <v>602</v>
      </c>
      <c r="D1103" s="114">
        <v>74</v>
      </c>
      <c r="E1103" s="115">
        <v>291.75790723026239</v>
      </c>
      <c r="F1103" s="115">
        <v>562.63178657274966</v>
      </c>
    </row>
    <row r="1104" spans="1:6" x14ac:dyDescent="0.3">
      <c r="A1104" s="114">
        <v>7</v>
      </c>
      <c r="B1104" s="114" t="s">
        <v>584</v>
      </c>
      <c r="C1104" s="114" t="s">
        <v>602</v>
      </c>
      <c r="D1104" s="114">
        <v>75</v>
      </c>
      <c r="E1104" s="115">
        <v>240.56974058600355</v>
      </c>
      <c r="F1104" s="115">
        <v>477.89161055983874</v>
      </c>
    </row>
    <row r="1105" spans="1:6" x14ac:dyDescent="0.3">
      <c r="A1105" s="114">
        <v>7</v>
      </c>
      <c r="B1105" s="114" t="s">
        <v>584</v>
      </c>
      <c r="C1105" s="114" t="s">
        <v>602</v>
      </c>
      <c r="D1105" s="114">
        <v>76</v>
      </c>
      <c r="E1105" s="115">
        <v>209.58968556975884</v>
      </c>
      <c r="F1105" s="115">
        <v>528.78563051682511</v>
      </c>
    </row>
    <row r="1106" spans="1:6" x14ac:dyDescent="0.3">
      <c r="A1106" s="114">
        <v>7</v>
      </c>
      <c r="B1106" s="114" t="s">
        <v>584</v>
      </c>
      <c r="C1106" s="114" t="s">
        <v>602</v>
      </c>
      <c r="D1106" s="114">
        <v>77</v>
      </c>
      <c r="E1106" s="115">
        <v>0</v>
      </c>
      <c r="F1106" s="115">
        <v>446.45988955657651</v>
      </c>
    </row>
    <row r="1107" spans="1:6" x14ac:dyDescent="0.3">
      <c r="A1107" s="114">
        <v>7</v>
      </c>
      <c r="B1107" s="114" t="s">
        <v>584</v>
      </c>
      <c r="C1107" s="114" t="s">
        <v>602</v>
      </c>
      <c r="D1107" s="114">
        <v>78</v>
      </c>
      <c r="E1107" s="115">
        <v>100.15825597071606</v>
      </c>
      <c r="F1107" s="115">
        <v>364.14059772068538</v>
      </c>
    </row>
    <row r="1108" spans="1:6" x14ac:dyDescent="0.3">
      <c r="A1108" s="114">
        <v>7</v>
      </c>
      <c r="B1108" s="114" t="s">
        <v>584</v>
      </c>
      <c r="C1108" s="114" t="s">
        <v>602</v>
      </c>
      <c r="D1108" s="114">
        <v>79</v>
      </c>
      <c r="E1108" s="115">
        <v>124.3194062304415</v>
      </c>
      <c r="F1108" s="115">
        <v>83.657115322733532</v>
      </c>
    </row>
    <row r="1109" spans="1:6" x14ac:dyDescent="0.3">
      <c r="A1109" s="114">
        <v>7</v>
      </c>
      <c r="B1109" s="114" t="s">
        <v>584</v>
      </c>
      <c r="C1109" s="114" t="s">
        <v>602</v>
      </c>
      <c r="D1109" s="114">
        <v>80</v>
      </c>
      <c r="E1109" s="115">
        <v>0</v>
      </c>
      <c r="F1109" s="115">
        <v>260.0577631999152</v>
      </c>
    </row>
    <row r="1110" spans="1:6" x14ac:dyDescent="0.3">
      <c r="A1110" s="114">
        <v>7</v>
      </c>
      <c r="B1110" s="114" t="s">
        <v>584</v>
      </c>
      <c r="C1110" s="114" t="s">
        <v>602</v>
      </c>
      <c r="D1110" s="114">
        <v>81</v>
      </c>
      <c r="E1110" s="115">
        <v>11.409347010281619</v>
      </c>
      <c r="F1110" s="115">
        <v>237.05504916589663</v>
      </c>
    </row>
    <row r="1111" spans="1:6" x14ac:dyDescent="0.3">
      <c r="A1111" s="114">
        <v>7</v>
      </c>
      <c r="B1111" s="114" t="s">
        <v>584</v>
      </c>
      <c r="C1111" s="114" t="s">
        <v>602</v>
      </c>
      <c r="D1111" s="114">
        <v>82</v>
      </c>
      <c r="E1111" s="115">
        <v>84.060363601984619</v>
      </c>
      <c r="F1111" s="115">
        <v>196.76741925028949</v>
      </c>
    </row>
    <row r="1112" spans="1:6" x14ac:dyDescent="0.3">
      <c r="A1112" s="114">
        <v>7</v>
      </c>
      <c r="B1112" s="114" t="s">
        <v>584</v>
      </c>
      <c r="C1112" s="114" t="s">
        <v>602</v>
      </c>
      <c r="D1112" s="114">
        <v>83</v>
      </c>
      <c r="E1112" s="115">
        <v>21.9377391297093</v>
      </c>
      <c r="F1112" s="115">
        <v>183.42355694803297</v>
      </c>
    </row>
    <row r="1113" spans="1:6" x14ac:dyDescent="0.3">
      <c r="A1113" s="114">
        <v>7</v>
      </c>
      <c r="B1113" s="114" t="s">
        <v>584</v>
      </c>
      <c r="C1113" s="114" t="s">
        <v>602</v>
      </c>
      <c r="D1113" s="114">
        <v>84</v>
      </c>
      <c r="E1113" s="115">
        <v>49.376241224422905</v>
      </c>
      <c r="F1113" s="115">
        <v>184.66565538522005</v>
      </c>
    </row>
    <row r="1114" spans="1:6" x14ac:dyDescent="0.3">
      <c r="A1114" s="114">
        <v>7</v>
      </c>
      <c r="B1114" s="114" t="s">
        <v>584</v>
      </c>
      <c r="C1114" s="114" t="s">
        <v>602</v>
      </c>
      <c r="D1114" s="114">
        <v>85</v>
      </c>
      <c r="E1114" s="115">
        <v>0</v>
      </c>
      <c r="F1114" s="115">
        <v>161.51103508245376</v>
      </c>
    </row>
    <row r="1115" spans="1:6" x14ac:dyDescent="0.3">
      <c r="A1115" s="114">
        <v>7</v>
      </c>
      <c r="B1115" s="114" t="s">
        <v>584</v>
      </c>
      <c r="C1115" s="114" t="s">
        <v>602</v>
      </c>
      <c r="D1115" s="114">
        <v>86</v>
      </c>
      <c r="E1115" s="115">
        <v>0</v>
      </c>
      <c r="F1115" s="115">
        <v>343.91439161788134</v>
      </c>
    </row>
    <row r="1116" spans="1:6" x14ac:dyDescent="0.3">
      <c r="A1116" s="114">
        <v>7</v>
      </c>
      <c r="B1116" s="114" t="s">
        <v>584</v>
      </c>
      <c r="C1116" s="114" t="s">
        <v>602</v>
      </c>
      <c r="D1116" s="114">
        <v>87</v>
      </c>
      <c r="E1116" s="115">
        <v>0</v>
      </c>
      <c r="F1116" s="115">
        <v>92.827122737288803</v>
      </c>
    </row>
    <row r="1117" spans="1:6" x14ac:dyDescent="0.3">
      <c r="A1117" s="114">
        <v>7</v>
      </c>
      <c r="B1117" s="114" t="s">
        <v>584</v>
      </c>
      <c r="C1117" s="114" t="s">
        <v>602</v>
      </c>
      <c r="D1117" s="114">
        <v>88</v>
      </c>
      <c r="E1117" s="115">
        <v>0</v>
      </c>
      <c r="F1117" s="115">
        <v>82.002306024721435</v>
      </c>
    </row>
    <row r="1118" spans="1:6" x14ac:dyDescent="0.3">
      <c r="A1118" s="114">
        <v>7</v>
      </c>
      <c r="B1118" s="114" t="s">
        <v>584</v>
      </c>
      <c r="C1118" s="114" t="s">
        <v>602</v>
      </c>
      <c r="D1118" s="114">
        <v>89</v>
      </c>
      <c r="E1118" s="115">
        <v>0</v>
      </c>
      <c r="F1118" s="115">
        <v>80.066900211108518</v>
      </c>
    </row>
    <row r="1119" spans="1:6" x14ac:dyDescent="0.3">
      <c r="A1119" s="114">
        <v>7</v>
      </c>
      <c r="B1119" s="114" t="s">
        <v>584</v>
      </c>
      <c r="C1119" s="114" t="s">
        <v>602</v>
      </c>
      <c r="D1119" s="114">
        <v>90</v>
      </c>
      <c r="E1119" s="115">
        <v>0</v>
      </c>
      <c r="F1119" s="115">
        <v>13.84249826834191</v>
      </c>
    </row>
    <row r="1120" spans="1:6" x14ac:dyDescent="0.3">
      <c r="A1120" s="114">
        <v>7</v>
      </c>
      <c r="B1120" s="114" t="s">
        <v>584</v>
      </c>
      <c r="C1120" s="114" t="s">
        <v>602</v>
      </c>
      <c r="D1120" s="114">
        <v>92</v>
      </c>
      <c r="E1120" s="115">
        <v>0</v>
      </c>
      <c r="F1120" s="115">
        <v>86.951280792234769</v>
      </c>
    </row>
    <row r="1121" spans="1:6" x14ac:dyDescent="0.3">
      <c r="A1121" s="114">
        <v>7</v>
      </c>
      <c r="B1121" s="114" t="s">
        <v>584</v>
      </c>
      <c r="C1121" s="114" t="s">
        <v>603</v>
      </c>
      <c r="D1121" s="114">
        <v>10</v>
      </c>
      <c r="E1121" s="115">
        <v>4325.6789918060977</v>
      </c>
      <c r="F1121" s="115">
        <v>608.49673303146824</v>
      </c>
    </row>
    <row r="1122" spans="1:6" x14ac:dyDescent="0.3">
      <c r="A1122" s="114">
        <v>7</v>
      </c>
      <c r="B1122" s="114" t="s">
        <v>584</v>
      </c>
      <c r="C1122" s="114" t="s">
        <v>603</v>
      </c>
      <c r="D1122" s="114">
        <v>11</v>
      </c>
      <c r="E1122" s="115">
        <v>3162.477110599109</v>
      </c>
      <c r="F1122" s="115">
        <v>1744.5733241666351</v>
      </c>
    </row>
    <row r="1123" spans="1:6" x14ac:dyDescent="0.3">
      <c r="A1123" s="114">
        <v>7</v>
      </c>
      <c r="B1123" s="114" t="s">
        <v>584</v>
      </c>
      <c r="C1123" s="114" t="s">
        <v>603</v>
      </c>
      <c r="D1123" s="114">
        <v>12</v>
      </c>
      <c r="E1123" s="115">
        <v>4818.2193749875405</v>
      </c>
      <c r="F1123" s="115">
        <v>1324.397687716759</v>
      </c>
    </row>
    <row r="1124" spans="1:6" x14ac:dyDescent="0.3">
      <c r="A1124" s="114">
        <v>7</v>
      </c>
      <c r="B1124" s="114" t="s">
        <v>584</v>
      </c>
      <c r="C1124" s="114" t="s">
        <v>603</v>
      </c>
      <c r="D1124" s="114">
        <v>13</v>
      </c>
      <c r="E1124" s="115">
        <v>4297.8043565148882</v>
      </c>
      <c r="F1124" s="115">
        <v>1313.8274643843065</v>
      </c>
    </row>
    <row r="1125" spans="1:6" x14ac:dyDescent="0.3">
      <c r="A1125" s="114">
        <v>7</v>
      </c>
      <c r="B1125" s="114" t="s">
        <v>584</v>
      </c>
      <c r="C1125" s="114" t="s">
        <v>603</v>
      </c>
      <c r="D1125" s="114">
        <v>14</v>
      </c>
      <c r="E1125" s="115">
        <v>4028.3728495529044</v>
      </c>
      <c r="F1125" s="115">
        <v>1308.6176946150667</v>
      </c>
    </row>
    <row r="1126" spans="1:6" x14ac:dyDescent="0.3">
      <c r="A1126" s="114">
        <v>7</v>
      </c>
      <c r="B1126" s="114" t="s">
        <v>584</v>
      </c>
      <c r="C1126" s="114" t="s">
        <v>603</v>
      </c>
      <c r="D1126" s="114">
        <v>15</v>
      </c>
      <c r="E1126" s="115">
        <v>4640.5108074141481</v>
      </c>
      <c r="F1126" s="115">
        <v>1908.9797251859504</v>
      </c>
    </row>
    <row r="1127" spans="1:6" x14ac:dyDescent="0.3">
      <c r="A1127" s="114">
        <v>7</v>
      </c>
      <c r="B1127" s="114" t="s">
        <v>584</v>
      </c>
      <c r="C1127" s="114" t="s">
        <v>603</v>
      </c>
      <c r="D1127" s="114">
        <v>16</v>
      </c>
      <c r="E1127" s="115">
        <v>4037.9517240762966</v>
      </c>
      <c r="F1127" s="115">
        <v>1708.8454105778621</v>
      </c>
    </row>
    <row r="1128" spans="1:6" x14ac:dyDescent="0.3">
      <c r="A1128" s="114">
        <v>7</v>
      </c>
      <c r="B1128" s="114" t="s">
        <v>584</v>
      </c>
      <c r="C1128" s="114" t="s">
        <v>603</v>
      </c>
      <c r="D1128" s="114">
        <v>17</v>
      </c>
      <c r="E1128" s="115">
        <v>3991.7081271408288</v>
      </c>
      <c r="F1128" s="115">
        <v>2008.3818405377649</v>
      </c>
    </row>
    <row r="1129" spans="1:6" x14ac:dyDescent="0.3">
      <c r="A1129" s="114">
        <v>7</v>
      </c>
      <c r="B1129" s="114" t="s">
        <v>584</v>
      </c>
      <c r="C1129" s="114" t="s">
        <v>603</v>
      </c>
      <c r="D1129" s="114">
        <v>18</v>
      </c>
      <c r="E1129" s="115">
        <v>3222.4235313903282</v>
      </c>
      <c r="F1129" s="115">
        <v>3086.168047386047</v>
      </c>
    </row>
    <row r="1130" spans="1:6" x14ac:dyDescent="0.3">
      <c r="A1130" s="114">
        <v>7</v>
      </c>
      <c r="B1130" s="114" t="s">
        <v>584</v>
      </c>
      <c r="C1130" s="114" t="s">
        <v>603</v>
      </c>
      <c r="D1130" s="114">
        <v>19</v>
      </c>
      <c r="E1130" s="115">
        <v>2595.1882492846585</v>
      </c>
      <c r="F1130" s="115">
        <v>3569.7681752741551</v>
      </c>
    </row>
    <row r="1131" spans="1:6" x14ac:dyDescent="0.3">
      <c r="A1131" s="114">
        <v>7</v>
      </c>
      <c r="B1131" s="114" t="s">
        <v>584</v>
      </c>
      <c r="C1131" s="114" t="s">
        <v>603</v>
      </c>
      <c r="D1131" s="114">
        <v>20</v>
      </c>
      <c r="E1131" s="115">
        <v>3260.0850963637408</v>
      </c>
      <c r="F1131" s="115">
        <v>4084.9289836508419</v>
      </c>
    </row>
    <row r="1132" spans="1:6" x14ac:dyDescent="0.3">
      <c r="A1132" s="114">
        <v>7</v>
      </c>
      <c r="B1132" s="114" t="s">
        <v>584</v>
      </c>
      <c r="C1132" s="114" t="s">
        <v>603</v>
      </c>
      <c r="D1132" s="114">
        <v>21</v>
      </c>
      <c r="E1132" s="115">
        <v>2321.866294038276</v>
      </c>
      <c r="F1132" s="115">
        <v>3618.7368606664645</v>
      </c>
    </row>
    <row r="1133" spans="1:6" x14ac:dyDescent="0.3">
      <c r="A1133" s="114">
        <v>7</v>
      </c>
      <c r="B1133" s="114" t="s">
        <v>584</v>
      </c>
      <c r="C1133" s="114" t="s">
        <v>603</v>
      </c>
      <c r="D1133" s="114">
        <v>22</v>
      </c>
      <c r="E1133" s="115">
        <v>1996.0456035985649</v>
      </c>
      <c r="F1133" s="115">
        <v>4569.5484017287326</v>
      </c>
    </row>
    <row r="1134" spans="1:6" x14ac:dyDescent="0.3">
      <c r="A1134" s="114">
        <v>7</v>
      </c>
      <c r="B1134" s="114" t="s">
        <v>584</v>
      </c>
      <c r="C1134" s="114" t="s">
        <v>603</v>
      </c>
      <c r="D1134" s="114">
        <v>23</v>
      </c>
      <c r="E1134" s="115">
        <v>2750.8179187368737</v>
      </c>
      <c r="F1134" s="115">
        <v>4507.7923195228987</v>
      </c>
    </row>
    <row r="1135" spans="1:6" x14ac:dyDescent="0.3">
      <c r="A1135" s="114">
        <v>7</v>
      </c>
      <c r="B1135" s="114" t="s">
        <v>584</v>
      </c>
      <c r="C1135" s="114" t="s">
        <v>603</v>
      </c>
      <c r="D1135" s="114">
        <v>24</v>
      </c>
      <c r="E1135" s="115">
        <v>2306.0694689845186</v>
      </c>
      <c r="F1135" s="115">
        <v>3991.0998834996785</v>
      </c>
    </row>
    <row r="1136" spans="1:6" x14ac:dyDescent="0.3">
      <c r="A1136" s="114">
        <v>7</v>
      </c>
      <c r="B1136" s="114" t="s">
        <v>584</v>
      </c>
      <c r="C1136" s="114" t="s">
        <v>603</v>
      </c>
      <c r="D1136" s="114">
        <v>25</v>
      </c>
      <c r="E1136" s="115">
        <v>2217.201203117661</v>
      </c>
      <c r="F1136" s="115">
        <v>3735.5478055776789</v>
      </c>
    </row>
    <row r="1137" spans="1:6" x14ac:dyDescent="0.3">
      <c r="A1137" s="114">
        <v>7</v>
      </c>
      <c r="B1137" s="114" t="s">
        <v>584</v>
      </c>
      <c r="C1137" s="114" t="s">
        <v>603</v>
      </c>
      <c r="D1137" s="114">
        <v>26</v>
      </c>
      <c r="E1137" s="115">
        <v>3495.0587195950775</v>
      </c>
      <c r="F1137" s="115">
        <v>3172.653437583881</v>
      </c>
    </row>
    <row r="1138" spans="1:6" x14ac:dyDescent="0.3">
      <c r="A1138" s="114">
        <v>7</v>
      </c>
      <c r="B1138" s="114" t="s">
        <v>584</v>
      </c>
      <c r="C1138" s="114" t="s">
        <v>603</v>
      </c>
      <c r="D1138" s="114">
        <v>27</v>
      </c>
      <c r="E1138" s="115">
        <v>2630.3444271911399</v>
      </c>
      <c r="F1138" s="115">
        <v>3785.2758709217583</v>
      </c>
    </row>
    <row r="1139" spans="1:6" x14ac:dyDescent="0.3">
      <c r="A1139" s="114">
        <v>7</v>
      </c>
      <c r="B1139" s="114" t="s">
        <v>584</v>
      </c>
      <c r="C1139" s="114" t="s">
        <v>603</v>
      </c>
      <c r="D1139" s="114">
        <v>28</v>
      </c>
      <c r="E1139" s="115">
        <v>3282.9362093255095</v>
      </c>
      <c r="F1139" s="115">
        <v>4606.874959680129</v>
      </c>
    </row>
    <row r="1140" spans="1:6" x14ac:dyDescent="0.3">
      <c r="A1140" s="114">
        <v>7</v>
      </c>
      <c r="B1140" s="114" t="s">
        <v>584</v>
      </c>
      <c r="C1140" s="114" t="s">
        <v>603</v>
      </c>
      <c r="D1140" s="114">
        <v>29</v>
      </c>
      <c r="E1140" s="115">
        <v>1566.491736957639</v>
      </c>
      <c r="F1140" s="115">
        <v>3704.9030216360934</v>
      </c>
    </row>
    <row r="1141" spans="1:6" x14ac:dyDescent="0.3">
      <c r="A1141" s="114">
        <v>7</v>
      </c>
      <c r="B1141" s="114" t="s">
        <v>584</v>
      </c>
      <c r="C1141" s="114" t="s">
        <v>603</v>
      </c>
      <c r="D1141" s="114">
        <v>30</v>
      </c>
      <c r="E1141" s="115">
        <v>2600.9795976933815</v>
      </c>
      <c r="F1141" s="115">
        <v>6093.4435999892503</v>
      </c>
    </row>
    <row r="1142" spans="1:6" x14ac:dyDescent="0.3">
      <c r="A1142" s="114">
        <v>7</v>
      </c>
      <c r="B1142" s="114" t="s">
        <v>584</v>
      </c>
      <c r="C1142" s="114" t="s">
        <v>603</v>
      </c>
      <c r="D1142" s="114">
        <v>31</v>
      </c>
      <c r="E1142" s="115">
        <v>1752.5251437477923</v>
      </c>
      <c r="F1142" s="115">
        <v>3248.4963901537371</v>
      </c>
    </row>
    <row r="1143" spans="1:6" x14ac:dyDescent="0.3">
      <c r="A1143" s="114">
        <v>7</v>
      </c>
      <c r="B1143" s="114" t="s">
        <v>584</v>
      </c>
      <c r="C1143" s="114" t="s">
        <v>603</v>
      </c>
      <c r="D1143" s="114">
        <v>32</v>
      </c>
      <c r="E1143" s="115">
        <v>2791.5889845018487</v>
      </c>
      <c r="F1143" s="115">
        <v>5923.7705158009921</v>
      </c>
    </row>
    <row r="1144" spans="1:6" x14ac:dyDescent="0.3">
      <c r="A1144" s="114">
        <v>7</v>
      </c>
      <c r="B1144" s="114" t="s">
        <v>584</v>
      </c>
      <c r="C1144" s="114" t="s">
        <v>603</v>
      </c>
      <c r="D1144" s="114">
        <v>33</v>
      </c>
      <c r="E1144" s="115">
        <v>2729.6477760213461</v>
      </c>
      <c r="F1144" s="115">
        <v>3065.2663054672612</v>
      </c>
    </row>
    <row r="1145" spans="1:6" x14ac:dyDescent="0.3">
      <c r="A1145" s="114">
        <v>7</v>
      </c>
      <c r="B1145" s="114" t="s">
        <v>584</v>
      </c>
      <c r="C1145" s="114" t="s">
        <v>603</v>
      </c>
      <c r="D1145" s="114">
        <v>34</v>
      </c>
      <c r="E1145" s="115">
        <v>1717.5408322134303</v>
      </c>
      <c r="F1145" s="115">
        <v>3977.6381388521822</v>
      </c>
    </row>
    <row r="1146" spans="1:6" x14ac:dyDescent="0.3">
      <c r="A1146" s="114">
        <v>7</v>
      </c>
      <c r="B1146" s="114" t="s">
        <v>584</v>
      </c>
      <c r="C1146" s="114" t="s">
        <v>603</v>
      </c>
      <c r="D1146" s="114">
        <v>35</v>
      </c>
      <c r="E1146" s="115">
        <v>3222.0969408936876</v>
      </c>
      <c r="F1146" s="115">
        <v>4474.2080810966818</v>
      </c>
    </row>
    <row r="1147" spans="1:6" x14ac:dyDescent="0.3">
      <c r="A1147" s="114">
        <v>7</v>
      </c>
      <c r="B1147" s="114" t="s">
        <v>584</v>
      </c>
      <c r="C1147" s="114" t="s">
        <v>603</v>
      </c>
      <c r="D1147" s="114">
        <v>36</v>
      </c>
      <c r="E1147" s="115">
        <v>2220.1918607173147</v>
      </c>
      <c r="F1147" s="115">
        <v>3317.4310711115004</v>
      </c>
    </row>
    <row r="1148" spans="1:6" x14ac:dyDescent="0.3">
      <c r="A1148" s="114">
        <v>7</v>
      </c>
      <c r="B1148" s="114" t="s">
        <v>584</v>
      </c>
      <c r="C1148" s="114" t="s">
        <v>603</v>
      </c>
      <c r="D1148" s="114">
        <v>37</v>
      </c>
      <c r="E1148" s="115">
        <v>1936.5111557631492</v>
      </c>
      <c r="F1148" s="115">
        <v>5025.1685163019092</v>
      </c>
    </row>
    <row r="1149" spans="1:6" x14ac:dyDescent="0.3">
      <c r="A1149" s="114">
        <v>7</v>
      </c>
      <c r="B1149" s="114" t="s">
        <v>584</v>
      </c>
      <c r="C1149" s="114" t="s">
        <v>603</v>
      </c>
      <c r="D1149" s="114">
        <v>38</v>
      </c>
      <c r="E1149" s="115">
        <v>1497.6259488149351</v>
      </c>
      <c r="F1149" s="115">
        <v>4082.6757156474696</v>
      </c>
    </row>
    <row r="1150" spans="1:6" x14ac:dyDescent="0.3">
      <c r="A1150" s="114">
        <v>7</v>
      </c>
      <c r="B1150" s="114" t="s">
        <v>584</v>
      </c>
      <c r="C1150" s="114" t="s">
        <v>603</v>
      </c>
      <c r="D1150" s="114">
        <v>39</v>
      </c>
      <c r="E1150" s="115">
        <v>1562.7447252711579</v>
      </c>
      <c r="F1150" s="115">
        <v>3345.5749057116013</v>
      </c>
    </row>
    <row r="1151" spans="1:6" x14ac:dyDescent="0.3">
      <c r="A1151" s="114">
        <v>7</v>
      </c>
      <c r="B1151" s="114" t="s">
        <v>584</v>
      </c>
      <c r="C1151" s="114" t="s">
        <v>603</v>
      </c>
      <c r="D1151" s="114">
        <v>40</v>
      </c>
      <c r="E1151" s="115">
        <v>1851.1751232462332</v>
      </c>
      <c r="F1151" s="115">
        <v>3293.5101812576281</v>
      </c>
    </row>
    <row r="1152" spans="1:6" x14ac:dyDescent="0.3">
      <c r="A1152" s="114">
        <v>7</v>
      </c>
      <c r="B1152" s="114" t="s">
        <v>584</v>
      </c>
      <c r="C1152" s="114" t="s">
        <v>603</v>
      </c>
      <c r="D1152" s="114">
        <v>41</v>
      </c>
      <c r="E1152" s="115">
        <v>1352.3666404536202</v>
      </c>
      <c r="F1152" s="115">
        <v>2853.9509341911357</v>
      </c>
    </row>
    <row r="1153" spans="1:6" x14ac:dyDescent="0.3">
      <c r="A1153" s="114">
        <v>7</v>
      </c>
      <c r="B1153" s="114" t="s">
        <v>584</v>
      </c>
      <c r="C1153" s="114" t="s">
        <v>603</v>
      </c>
      <c r="D1153" s="114">
        <v>42</v>
      </c>
      <c r="E1153" s="115">
        <v>1437.5430792089946</v>
      </c>
      <c r="F1153" s="115">
        <v>4910.7879311273091</v>
      </c>
    </row>
    <row r="1154" spans="1:6" x14ac:dyDescent="0.3">
      <c r="A1154" s="114">
        <v>7</v>
      </c>
      <c r="B1154" s="114" t="s">
        <v>584</v>
      </c>
      <c r="C1154" s="114" t="s">
        <v>603</v>
      </c>
      <c r="D1154" s="114">
        <v>43</v>
      </c>
      <c r="E1154" s="115">
        <v>1468.12189316172</v>
      </c>
      <c r="F1154" s="115">
        <v>3743.1038886094761</v>
      </c>
    </row>
    <row r="1155" spans="1:6" x14ac:dyDescent="0.3">
      <c r="A1155" s="114">
        <v>7</v>
      </c>
      <c r="B1155" s="114" t="s">
        <v>584</v>
      </c>
      <c r="C1155" s="114" t="s">
        <v>603</v>
      </c>
      <c r="D1155" s="114">
        <v>44</v>
      </c>
      <c r="E1155" s="115">
        <v>1013.4572560244983</v>
      </c>
      <c r="F1155" s="115">
        <v>2682.4650205683879</v>
      </c>
    </row>
    <row r="1156" spans="1:6" x14ac:dyDescent="0.3">
      <c r="A1156" s="114">
        <v>7</v>
      </c>
      <c r="B1156" s="114" t="s">
        <v>584</v>
      </c>
      <c r="C1156" s="114" t="s">
        <v>603</v>
      </c>
      <c r="D1156" s="114">
        <v>45</v>
      </c>
      <c r="E1156" s="115">
        <v>1933.6679429954274</v>
      </c>
      <c r="F1156" s="115">
        <v>3019.7670396370736</v>
      </c>
    </row>
    <row r="1157" spans="1:6" x14ac:dyDescent="0.3">
      <c r="A1157" s="114">
        <v>7</v>
      </c>
      <c r="B1157" s="114" t="s">
        <v>584</v>
      </c>
      <c r="C1157" s="114" t="s">
        <v>603</v>
      </c>
      <c r="D1157" s="114">
        <v>46</v>
      </c>
      <c r="E1157" s="115">
        <v>972.823336791467</v>
      </c>
      <c r="F1157" s="115">
        <v>2920.3502107142112</v>
      </c>
    </row>
    <row r="1158" spans="1:6" x14ac:dyDescent="0.3">
      <c r="A1158" s="114">
        <v>7</v>
      </c>
      <c r="B1158" s="114" t="s">
        <v>584</v>
      </c>
      <c r="C1158" s="114" t="s">
        <v>603</v>
      </c>
      <c r="D1158" s="114">
        <v>47</v>
      </c>
      <c r="E1158" s="115">
        <v>1601.2669291153657</v>
      </c>
      <c r="F1158" s="115">
        <v>4006.7778491560962</v>
      </c>
    </row>
    <row r="1159" spans="1:6" x14ac:dyDescent="0.3">
      <c r="A1159" s="114">
        <v>7</v>
      </c>
      <c r="B1159" s="114" t="s">
        <v>584</v>
      </c>
      <c r="C1159" s="114" t="s">
        <v>603</v>
      </c>
      <c r="D1159" s="114">
        <v>48</v>
      </c>
      <c r="E1159" s="115">
        <v>1272.3390732210082</v>
      </c>
      <c r="F1159" s="115">
        <v>3344.3980975586387</v>
      </c>
    </row>
    <row r="1160" spans="1:6" x14ac:dyDescent="0.3">
      <c r="A1160" s="114">
        <v>7</v>
      </c>
      <c r="B1160" s="114" t="s">
        <v>584</v>
      </c>
      <c r="C1160" s="114" t="s">
        <v>603</v>
      </c>
      <c r="D1160" s="114">
        <v>49</v>
      </c>
      <c r="E1160" s="115">
        <v>1423.5020127646442</v>
      </c>
      <c r="F1160" s="115">
        <v>3621.2155488657604</v>
      </c>
    </row>
    <row r="1161" spans="1:6" x14ac:dyDescent="0.3">
      <c r="A1161" s="114">
        <v>7</v>
      </c>
      <c r="B1161" s="114" t="s">
        <v>584</v>
      </c>
      <c r="C1161" s="114" t="s">
        <v>603</v>
      </c>
      <c r="D1161" s="114">
        <v>50</v>
      </c>
      <c r="E1161" s="115">
        <v>1993.2490071725545</v>
      </c>
      <c r="F1161" s="115">
        <v>3462.624320922765</v>
      </c>
    </row>
    <row r="1162" spans="1:6" x14ac:dyDescent="0.3">
      <c r="A1162" s="114">
        <v>7</v>
      </c>
      <c r="B1162" s="114" t="s">
        <v>584</v>
      </c>
      <c r="C1162" s="114" t="s">
        <v>603</v>
      </c>
      <c r="D1162" s="114">
        <v>51</v>
      </c>
      <c r="E1162" s="115">
        <v>951.32266013214303</v>
      </c>
      <c r="F1162" s="115">
        <v>3072.5554731187572</v>
      </c>
    </row>
    <row r="1163" spans="1:6" x14ac:dyDescent="0.3">
      <c r="A1163" s="114">
        <v>7</v>
      </c>
      <c r="B1163" s="114" t="s">
        <v>584</v>
      </c>
      <c r="C1163" s="114" t="s">
        <v>603</v>
      </c>
      <c r="D1163" s="114">
        <v>52</v>
      </c>
      <c r="E1163" s="115">
        <v>2367.4037612944444</v>
      </c>
      <c r="F1163" s="115">
        <v>3958.2297590522949</v>
      </c>
    </row>
    <row r="1164" spans="1:6" x14ac:dyDescent="0.3">
      <c r="A1164" s="114">
        <v>7</v>
      </c>
      <c r="B1164" s="114" t="s">
        <v>584</v>
      </c>
      <c r="C1164" s="114" t="s">
        <v>603</v>
      </c>
      <c r="D1164" s="114">
        <v>53</v>
      </c>
      <c r="E1164" s="115">
        <v>2391.5400054511583</v>
      </c>
      <c r="F1164" s="115">
        <v>3517.0413619993897</v>
      </c>
    </row>
    <row r="1165" spans="1:6" x14ac:dyDescent="0.3">
      <c r="A1165" s="114">
        <v>7</v>
      </c>
      <c r="B1165" s="114" t="s">
        <v>584</v>
      </c>
      <c r="C1165" s="114" t="s">
        <v>603</v>
      </c>
      <c r="D1165" s="114">
        <v>54</v>
      </c>
      <c r="E1165" s="115">
        <v>1592.4896569121895</v>
      </c>
      <c r="F1165" s="115">
        <v>4090.1194834417379</v>
      </c>
    </row>
    <row r="1166" spans="1:6" x14ac:dyDescent="0.3">
      <c r="A1166" s="114">
        <v>7</v>
      </c>
      <c r="B1166" s="114" t="s">
        <v>584</v>
      </c>
      <c r="C1166" s="114" t="s">
        <v>603</v>
      </c>
      <c r="D1166" s="114">
        <v>55</v>
      </c>
      <c r="E1166" s="115">
        <v>2084.6399493196527</v>
      </c>
      <c r="F1166" s="115">
        <v>2496.1954252113765</v>
      </c>
    </row>
    <row r="1167" spans="1:6" x14ac:dyDescent="0.3">
      <c r="A1167" s="114">
        <v>7</v>
      </c>
      <c r="B1167" s="114" t="s">
        <v>584</v>
      </c>
      <c r="C1167" s="114" t="s">
        <v>603</v>
      </c>
      <c r="D1167" s="114">
        <v>56</v>
      </c>
      <c r="E1167" s="115">
        <v>1182.5326026452801</v>
      </c>
      <c r="F1167" s="115">
        <v>1971.0524243119633</v>
      </c>
    </row>
    <row r="1168" spans="1:6" x14ac:dyDescent="0.3">
      <c r="A1168" s="114">
        <v>7</v>
      </c>
      <c r="B1168" s="114" t="s">
        <v>584</v>
      </c>
      <c r="C1168" s="114" t="s">
        <v>603</v>
      </c>
      <c r="D1168" s="114">
        <v>57</v>
      </c>
      <c r="E1168" s="115">
        <v>1555.8677016560266</v>
      </c>
      <c r="F1168" s="115">
        <v>3066.6686776747215</v>
      </c>
    </row>
    <row r="1169" spans="1:6" x14ac:dyDescent="0.3">
      <c r="A1169" s="114">
        <v>7</v>
      </c>
      <c r="B1169" s="114" t="s">
        <v>584</v>
      </c>
      <c r="C1169" s="114" t="s">
        <v>603</v>
      </c>
      <c r="D1169" s="114">
        <v>58</v>
      </c>
      <c r="E1169" s="115">
        <v>773.50234454256258</v>
      </c>
      <c r="F1169" s="115">
        <v>3201.4878505404949</v>
      </c>
    </row>
    <row r="1170" spans="1:6" x14ac:dyDescent="0.3">
      <c r="A1170" s="114">
        <v>7</v>
      </c>
      <c r="B1170" s="114" t="s">
        <v>584</v>
      </c>
      <c r="C1170" s="114" t="s">
        <v>603</v>
      </c>
      <c r="D1170" s="114">
        <v>59</v>
      </c>
      <c r="E1170" s="115">
        <v>789.37443528053745</v>
      </c>
      <c r="F1170" s="115">
        <v>1342.56067916752</v>
      </c>
    </row>
    <row r="1171" spans="1:6" x14ac:dyDescent="0.3">
      <c r="A1171" s="114">
        <v>7</v>
      </c>
      <c r="B1171" s="114" t="s">
        <v>584</v>
      </c>
      <c r="C1171" s="114" t="s">
        <v>603</v>
      </c>
      <c r="D1171" s="114">
        <v>60</v>
      </c>
      <c r="E1171" s="115">
        <v>915.37533588860663</v>
      </c>
      <c r="F1171" s="115">
        <v>2711.1206974105839</v>
      </c>
    </row>
    <row r="1172" spans="1:6" x14ac:dyDescent="0.3">
      <c r="A1172" s="114">
        <v>7</v>
      </c>
      <c r="B1172" s="114" t="s">
        <v>584</v>
      </c>
      <c r="C1172" s="114" t="s">
        <v>603</v>
      </c>
      <c r="D1172" s="114">
        <v>61</v>
      </c>
      <c r="E1172" s="115">
        <v>854.4692259421754</v>
      </c>
      <c r="F1172" s="115">
        <v>1971.2784541448359</v>
      </c>
    </row>
    <row r="1173" spans="1:6" x14ac:dyDescent="0.3">
      <c r="A1173" s="114">
        <v>7</v>
      </c>
      <c r="B1173" s="114" t="s">
        <v>584</v>
      </c>
      <c r="C1173" s="114" t="s">
        <v>603</v>
      </c>
      <c r="D1173" s="114">
        <v>62</v>
      </c>
      <c r="E1173" s="115">
        <v>918.50566221405154</v>
      </c>
      <c r="F1173" s="115">
        <v>1615.3744386954515</v>
      </c>
    </row>
    <row r="1174" spans="1:6" x14ac:dyDescent="0.3">
      <c r="A1174" s="114">
        <v>7</v>
      </c>
      <c r="B1174" s="114" t="s">
        <v>584</v>
      </c>
      <c r="C1174" s="114" t="s">
        <v>603</v>
      </c>
      <c r="D1174" s="114">
        <v>63</v>
      </c>
      <c r="E1174" s="115">
        <v>792.5992080174201</v>
      </c>
      <c r="F1174" s="115">
        <v>1770.4662005929847</v>
      </c>
    </row>
    <row r="1175" spans="1:6" x14ac:dyDescent="0.3">
      <c r="A1175" s="114">
        <v>7</v>
      </c>
      <c r="B1175" s="114" t="s">
        <v>584</v>
      </c>
      <c r="C1175" s="114" t="s">
        <v>603</v>
      </c>
      <c r="D1175" s="114">
        <v>64</v>
      </c>
      <c r="E1175" s="115">
        <v>255.19178370024596</v>
      </c>
      <c r="F1175" s="115">
        <v>1312.8406788610332</v>
      </c>
    </row>
    <row r="1176" spans="1:6" x14ac:dyDescent="0.3">
      <c r="A1176" s="114">
        <v>7</v>
      </c>
      <c r="B1176" s="114" t="s">
        <v>584</v>
      </c>
      <c r="C1176" s="114" t="s">
        <v>603</v>
      </c>
      <c r="D1176" s="114">
        <v>65</v>
      </c>
      <c r="E1176" s="115">
        <v>925.19287053842561</v>
      </c>
      <c r="F1176" s="115">
        <v>976.53968522525804</v>
      </c>
    </row>
    <row r="1177" spans="1:6" x14ac:dyDescent="0.3">
      <c r="A1177" s="114">
        <v>7</v>
      </c>
      <c r="B1177" s="114" t="s">
        <v>584</v>
      </c>
      <c r="C1177" s="114" t="s">
        <v>603</v>
      </c>
      <c r="D1177" s="114">
        <v>66</v>
      </c>
      <c r="E1177" s="115">
        <v>174.28704324274969</v>
      </c>
      <c r="F1177" s="115">
        <v>1042.3182806157906</v>
      </c>
    </row>
    <row r="1178" spans="1:6" x14ac:dyDescent="0.3">
      <c r="A1178" s="114">
        <v>7</v>
      </c>
      <c r="B1178" s="114" t="s">
        <v>584</v>
      </c>
      <c r="C1178" s="114" t="s">
        <v>603</v>
      </c>
      <c r="D1178" s="114">
        <v>67</v>
      </c>
      <c r="E1178" s="115">
        <v>355.60985793179094</v>
      </c>
      <c r="F1178" s="115">
        <v>592.10767056132761</v>
      </c>
    </row>
    <row r="1179" spans="1:6" x14ac:dyDescent="0.3">
      <c r="A1179" s="114">
        <v>7</v>
      </c>
      <c r="B1179" s="114" t="s">
        <v>584</v>
      </c>
      <c r="C1179" s="114" t="s">
        <v>603</v>
      </c>
      <c r="D1179" s="114">
        <v>68</v>
      </c>
      <c r="E1179" s="115">
        <v>363.63733922796996</v>
      </c>
      <c r="F1179" s="115">
        <v>981.51597748132656</v>
      </c>
    </row>
    <row r="1180" spans="1:6" x14ac:dyDescent="0.3">
      <c r="A1180" s="114">
        <v>7</v>
      </c>
      <c r="B1180" s="114" t="s">
        <v>584</v>
      </c>
      <c r="C1180" s="114" t="s">
        <v>603</v>
      </c>
      <c r="D1180" s="114">
        <v>69</v>
      </c>
      <c r="E1180" s="115">
        <v>529.2575437004574</v>
      </c>
      <c r="F1180" s="115">
        <v>379.8276936496851</v>
      </c>
    </row>
    <row r="1181" spans="1:6" x14ac:dyDescent="0.3">
      <c r="A1181" s="114">
        <v>7</v>
      </c>
      <c r="B1181" s="114" t="s">
        <v>584</v>
      </c>
      <c r="C1181" s="114" t="s">
        <v>603</v>
      </c>
      <c r="D1181" s="114">
        <v>70</v>
      </c>
      <c r="E1181" s="115">
        <v>524.16593881111169</v>
      </c>
      <c r="F1181" s="115">
        <v>836.63102182657383</v>
      </c>
    </row>
    <row r="1182" spans="1:6" x14ac:dyDescent="0.3">
      <c r="A1182" s="114">
        <v>7</v>
      </c>
      <c r="B1182" s="114" t="s">
        <v>584</v>
      </c>
      <c r="C1182" s="114" t="s">
        <v>603</v>
      </c>
      <c r="D1182" s="114">
        <v>71</v>
      </c>
      <c r="E1182" s="115">
        <v>310.1015504654311</v>
      </c>
      <c r="F1182" s="115">
        <v>508.57816822283547</v>
      </c>
    </row>
    <row r="1183" spans="1:6" x14ac:dyDescent="0.3">
      <c r="A1183" s="114">
        <v>7</v>
      </c>
      <c r="B1183" s="114" t="s">
        <v>584</v>
      </c>
      <c r="C1183" s="114" t="s">
        <v>603</v>
      </c>
      <c r="D1183" s="114">
        <v>72</v>
      </c>
      <c r="E1183" s="115">
        <v>147.57341618229179</v>
      </c>
      <c r="F1183" s="115">
        <v>919.9394463543382</v>
      </c>
    </row>
    <row r="1184" spans="1:6" x14ac:dyDescent="0.3">
      <c r="A1184" s="114">
        <v>7</v>
      </c>
      <c r="B1184" s="114" t="s">
        <v>584</v>
      </c>
      <c r="C1184" s="114" t="s">
        <v>603</v>
      </c>
      <c r="D1184" s="114">
        <v>73</v>
      </c>
      <c r="E1184" s="115">
        <v>156.49502507645059</v>
      </c>
      <c r="F1184" s="115">
        <v>406.29223664562875</v>
      </c>
    </row>
    <row r="1185" spans="1:6" x14ac:dyDescent="0.3">
      <c r="A1185" s="114">
        <v>7</v>
      </c>
      <c r="B1185" s="114" t="s">
        <v>584</v>
      </c>
      <c r="C1185" s="114" t="s">
        <v>603</v>
      </c>
      <c r="D1185" s="114">
        <v>74</v>
      </c>
      <c r="E1185" s="115">
        <v>295.52392787644101</v>
      </c>
      <c r="F1185" s="115">
        <v>344.45533033608461</v>
      </c>
    </row>
    <row r="1186" spans="1:6" x14ac:dyDescent="0.3">
      <c r="A1186" s="114">
        <v>7</v>
      </c>
      <c r="B1186" s="114" t="s">
        <v>584</v>
      </c>
      <c r="C1186" s="114" t="s">
        <v>603</v>
      </c>
      <c r="D1186" s="114">
        <v>75</v>
      </c>
      <c r="E1186" s="115">
        <v>466.64730908684953</v>
      </c>
      <c r="F1186" s="115">
        <v>598.35684542005265</v>
      </c>
    </row>
    <row r="1187" spans="1:6" x14ac:dyDescent="0.3">
      <c r="A1187" s="114">
        <v>7</v>
      </c>
      <c r="B1187" s="114" t="s">
        <v>584</v>
      </c>
      <c r="C1187" s="114" t="s">
        <v>603</v>
      </c>
      <c r="D1187" s="114">
        <v>76</v>
      </c>
      <c r="E1187" s="115">
        <v>157.17995482580747</v>
      </c>
      <c r="F1187" s="115">
        <v>410.7606149321428</v>
      </c>
    </row>
    <row r="1188" spans="1:6" x14ac:dyDescent="0.3">
      <c r="A1188" s="114">
        <v>7</v>
      </c>
      <c r="B1188" s="114" t="s">
        <v>584</v>
      </c>
      <c r="C1188" s="114" t="s">
        <v>603</v>
      </c>
      <c r="D1188" s="114">
        <v>77</v>
      </c>
      <c r="E1188" s="115">
        <v>75.51641270240529</v>
      </c>
      <c r="F1188" s="115">
        <v>507.10427949837731</v>
      </c>
    </row>
    <row r="1189" spans="1:6" x14ac:dyDescent="0.3">
      <c r="A1189" s="114">
        <v>7</v>
      </c>
      <c r="B1189" s="114" t="s">
        <v>584</v>
      </c>
      <c r="C1189" s="114" t="s">
        <v>603</v>
      </c>
      <c r="D1189" s="114">
        <v>78</v>
      </c>
      <c r="E1189" s="115">
        <v>184.2642582582925</v>
      </c>
      <c r="F1189" s="115">
        <v>490.69070858716867</v>
      </c>
    </row>
    <row r="1190" spans="1:6" x14ac:dyDescent="0.3">
      <c r="A1190" s="114">
        <v>7</v>
      </c>
      <c r="B1190" s="114" t="s">
        <v>584</v>
      </c>
      <c r="C1190" s="114" t="s">
        <v>603</v>
      </c>
      <c r="D1190" s="114">
        <v>79</v>
      </c>
      <c r="E1190" s="115">
        <v>18.69420614879682</v>
      </c>
      <c r="F1190" s="115">
        <v>223.43565145989689</v>
      </c>
    </row>
    <row r="1191" spans="1:6" x14ac:dyDescent="0.3">
      <c r="A1191" s="114">
        <v>7</v>
      </c>
      <c r="B1191" s="114" t="s">
        <v>584</v>
      </c>
      <c r="C1191" s="114" t="s">
        <v>603</v>
      </c>
      <c r="D1191" s="114">
        <v>80</v>
      </c>
      <c r="E1191" s="115">
        <v>111.02543617973382</v>
      </c>
      <c r="F1191" s="115">
        <v>466.23359533210925</v>
      </c>
    </row>
    <row r="1192" spans="1:6" x14ac:dyDescent="0.3">
      <c r="A1192" s="114">
        <v>7</v>
      </c>
      <c r="B1192" s="114" t="s">
        <v>584</v>
      </c>
      <c r="C1192" s="114" t="s">
        <v>603</v>
      </c>
      <c r="D1192" s="114">
        <v>81</v>
      </c>
      <c r="E1192" s="115">
        <v>84.845287219039776</v>
      </c>
      <c r="F1192" s="115">
        <v>641.40831627920545</v>
      </c>
    </row>
    <row r="1193" spans="1:6" x14ac:dyDescent="0.3">
      <c r="A1193" s="114">
        <v>7</v>
      </c>
      <c r="B1193" s="114" t="s">
        <v>584</v>
      </c>
      <c r="C1193" s="114" t="s">
        <v>603</v>
      </c>
      <c r="D1193" s="114">
        <v>82</v>
      </c>
      <c r="E1193" s="115">
        <v>0</v>
      </c>
      <c r="F1193" s="115">
        <v>295.47201772669132</v>
      </c>
    </row>
    <row r="1194" spans="1:6" x14ac:dyDescent="0.3">
      <c r="A1194" s="114">
        <v>7</v>
      </c>
      <c r="B1194" s="114" t="s">
        <v>584</v>
      </c>
      <c r="C1194" s="114" t="s">
        <v>603</v>
      </c>
      <c r="D1194" s="114">
        <v>83</v>
      </c>
      <c r="E1194" s="115">
        <v>0</v>
      </c>
      <c r="F1194" s="115">
        <v>356.27020837466256</v>
      </c>
    </row>
    <row r="1195" spans="1:6" x14ac:dyDescent="0.3">
      <c r="A1195" s="114">
        <v>7</v>
      </c>
      <c r="B1195" s="114" t="s">
        <v>584</v>
      </c>
      <c r="C1195" s="114" t="s">
        <v>603</v>
      </c>
      <c r="D1195" s="114">
        <v>84</v>
      </c>
      <c r="E1195" s="115">
        <v>39.491885469146837</v>
      </c>
      <c r="F1195" s="115">
        <v>419.52387548183316</v>
      </c>
    </row>
    <row r="1196" spans="1:6" x14ac:dyDescent="0.3">
      <c r="A1196" s="114">
        <v>7</v>
      </c>
      <c r="B1196" s="114" t="s">
        <v>584</v>
      </c>
      <c r="C1196" s="114" t="s">
        <v>603</v>
      </c>
      <c r="D1196" s="114">
        <v>85</v>
      </c>
      <c r="E1196" s="115">
        <v>72.424036598196849</v>
      </c>
      <c r="F1196" s="115">
        <v>170.34008027713381</v>
      </c>
    </row>
    <row r="1197" spans="1:6" x14ac:dyDescent="0.3">
      <c r="A1197" s="114">
        <v>7</v>
      </c>
      <c r="B1197" s="114" t="s">
        <v>584</v>
      </c>
      <c r="C1197" s="114" t="s">
        <v>603</v>
      </c>
      <c r="D1197" s="114">
        <v>86</v>
      </c>
      <c r="E1197" s="115">
        <v>0</v>
      </c>
      <c r="F1197" s="115">
        <v>324.35960150568383</v>
      </c>
    </row>
    <row r="1198" spans="1:6" x14ac:dyDescent="0.3">
      <c r="A1198" s="114">
        <v>7</v>
      </c>
      <c r="B1198" s="114" t="s">
        <v>584</v>
      </c>
      <c r="C1198" s="114" t="s">
        <v>603</v>
      </c>
      <c r="D1198" s="114">
        <v>87</v>
      </c>
      <c r="E1198" s="115">
        <v>77.826099317335675</v>
      </c>
      <c r="F1198" s="115">
        <v>240.21448579991838</v>
      </c>
    </row>
    <row r="1199" spans="1:6" x14ac:dyDescent="0.3">
      <c r="A1199" s="114">
        <v>7</v>
      </c>
      <c r="B1199" s="114" t="s">
        <v>584</v>
      </c>
      <c r="C1199" s="114" t="s">
        <v>603</v>
      </c>
      <c r="D1199" s="114">
        <v>88</v>
      </c>
      <c r="E1199" s="115">
        <v>0</v>
      </c>
      <c r="F1199" s="115">
        <v>96.408112056798274</v>
      </c>
    </row>
    <row r="1200" spans="1:6" x14ac:dyDescent="0.3">
      <c r="A1200" s="114">
        <v>7</v>
      </c>
      <c r="B1200" s="114" t="s">
        <v>584</v>
      </c>
      <c r="C1200" s="114" t="s">
        <v>603</v>
      </c>
      <c r="D1200" s="114">
        <v>89</v>
      </c>
      <c r="E1200" s="115">
        <v>0</v>
      </c>
      <c r="F1200" s="115">
        <v>81.660341267542066</v>
      </c>
    </row>
    <row r="1201" spans="1:6" x14ac:dyDescent="0.3">
      <c r="A1201" s="114">
        <v>7</v>
      </c>
      <c r="B1201" s="114" t="s">
        <v>584</v>
      </c>
      <c r="C1201" s="114" t="s">
        <v>603</v>
      </c>
      <c r="D1201" s="114">
        <v>90</v>
      </c>
      <c r="E1201" s="115">
        <v>0</v>
      </c>
      <c r="F1201" s="115">
        <v>9.3471030743984098</v>
      </c>
    </row>
    <row r="1202" spans="1:6" x14ac:dyDescent="0.3">
      <c r="A1202" s="114">
        <v>7</v>
      </c>
      <c r="B1202" s="114" t="s">
        <v>584</v>
      </c>
      <c r="C1202" s="114" t="s">
        <v>603</v>
      </c>
      <c r="D1202" s="114">
        <v>91</v>
      </c>
      <c r="E1202" s="115">
        <v>20.75969657021918</v>
      </c>
      <c r="F1202" s="115">
        <v>38.963947636600892</v>
      </c>
    </row>
    <row r="1203" spans="1:6" x14ac:dyDescent="0.3">
      <c r="A1203" s="114">
        <v>7</v>
      </c>
      <c r="B1203" s="114" t="s">
        <v>584</v>
      </c>
      <c r="C1203" s="114" t="s">
        <v>603</v>
      </c>
      <c r="D1203" s="114">
        <v>92</v>
      </c>
      <c r="E1203" s="115">
        <v>0</v>
      </c>
      <c r="F1203" s="115">
        <v>80.406122492960463</v>
      </c>
    </row>
    <row r="1204" spans="1:6" x14ac:dyDescent="0.3">
      <c r="A1204" s="114">
        <v>7</v>
      </c>
      <c r="B1204" s="114" t="s">
        <v>584</v>
      </c>
      <c r="C1204" s="114" t="s">
        <v>603</v>
      </c>
      <c r="D1204" s="114">
        <v>93</v>
      </c>
      <c r="E1204" s="115">
        <v>0</v>
      </c>
      <c r="F1204" s="115">
        <v>77.826099317335675</v>
      </c>
    </row>
    <row r="1205" spans="1:6" x14ac:dyDescent="0.3">
      <c r="A1205" s="114">
        <v>7</v>
      </c>
      <c r="B1205" s="114" t="s">
        <v>584</v>
      </c>
      <c r="C1205" s="114" t="s">
        <v>603</v>
      </c>
      <c r="D1205" s="114">
        <v>94</v>
      </c>
      <c r="E1205" s="115">
        <v>0</v>
      </c>
      <c r="F1205" s="115">
        <v>94.277403952077549</v>
      </c>
    </row>
    <row r="1206" spans="1:6" x14ac:dyDescent="0.3">
      <c r="A1206" s="114">
        <v>7</v>
      </c>
      <c r="B1206" s="114" t="s">
        <v>584</v>
      </c>
      <c r="C1206" s="114" t="s">
        <v>603</v>
      </c>
      <c r="D1206" s="114">
        <v>96</v>
      </c>
      <c r="E1206" s="115">
        <v>0</v>
      </c>
      <c r="F1206" s="115">
        <v>103.99429771227091</v>
      </c>
    </row>
    <row r="1207" spans="1:6" x14ac:dyDescent="0.3">
      <c r="A1207" s="114">
        <v>8</v>
      </c>
      <c r="B1207" s="114" t="s">
        <v>585</v>
      </c>
      <c r="C1207" s="114" t="s">
        <v>602</v>
      </c>
      <c r="D1207" s="114">
        <v>10</v>
      </c>
      <c r="E1207" s="115">
        <v>8285.6539737168569</v>
      </c>
      <c r="F1207" s="115">
        <v>2228.3543580291689</v>
      </c>
    </row>
    <row r="1208" spans="1:6" x14ac:dyDescent="0.3">
      <c r="A1208" s="114">
        <v>8</v>
      </c>
      <c r="B1208" s="114" t="s">
        <v>585</v>
      </c>
      <c r="C1208" s="114" t="s">
        <v>602</v>
      </c>
      <c r="D1208" s="114">
        <v>11</v>
      </c>
      <c r="E1208" s="115">
        <v>6675.5016749762435</v>
      </c>
      <c r="F1208" s="115">
        <v>1158.3680937880972</v>
      </c>
    </row>
    <row r="1209" spans="1:6" x14ac:dyDescent="0.3">
      <c r="A1209" s="114">
        <v>8</v>
      </c>
      <c r="B1209" s="114" t="s">
        <v>585</v>
      </c>
      <c r="C1209" s="114" t="s">
        <v>602</v>
      </c>
      <c r="D1209" s="114">
        <v>12</v>
      </c>
      <c r="E1209" s="115">
        <v>6005.1937507894536</v>
      </c>
      <c r="F1209" s="115">
        <v>1378.5749265043235</v>
      </c>
    </row>
    <row r="1210" spans="1:6" x14ac:dyDescent="0.3">
      <c r="A1210" s="114">
        <v>8</v>
      </c>
      <c r="B1210" s="114" t="s">
        <v>585</v>
      </c>
      <c r="C1210" s="114" t="s">
        <v>602</v>
      </c>
      <c r="D1210" s="114">
        <v>13</v>
      </c>
      <c r="E1210" s="115">
        <v>7104.7434102043126</v>
      </c>
      <c r="F1210" s="115">
        <v>1972.3464595617486</v>
      </c>
    </row>
    <row r="1211" spans="1:6" x14ac:dyDescent="0.3">
      <c r="A1211" s="114">
        <v>8</v>
      </c>
      <c r="B1211" s="114" t="s">
        <v>585</v>
      </c>
      <c r="C1211" s="114" t="s">
        <v>602</v>
      </c>
      <c r="D1211" s="114">
        <v>14</v>
      </c>
      <c r="E1211" s="115">
        <v>7434.213148700539</v>
      </c>
      <c r="F1211" s="115">
        <v>1582.9313980171403</v>
      </c>
    </row>
    <row r="1212" spans="1:6" x14ac:dyDescent="0.3">
      <c r="A1212" s="114">
        <v>8</v>
      </c>
      <c r="B1212" s="114" t="s">
        <v>585</v>
      </c>
      <c r="C1212" s="114" t="s">
        <v>602</v>
      </c>
      <c r="D1212" s="114">
        <v>15</v>
      </c>
      <c r="E1212" s="115">
        <v>7014.580747686945</v>
      </c>
      <c r="F1212" s="115">
        <v>1241.2933376020005</v>
      </c>
    </row>
    <row r="1213" spans="1:6" x14ac:dyDescent="0.3">
      <c r="A1213" s="114">
        <v>8</v>
      </c>
      <c r="B1213" s="114" t="s">
        <v>585</v>
      </c>
      <c r="C1213" s="114" t="s">
        <v>602</v>
      </c>
      <c r="D1213" s="114">
        <v>16</v>
      </c>
      <c r="E1213" s="115">
        <v>8297.4255088047958</v>
      </c>
      <c r="F1213" s="115">
        <v>1767.7723519445458</v>
      </c>
    </row>
    <row r="1214" spans="1:6" x14ac:dyDescent="0.3">
      <c r="A1214" s="114">
        <v>8</v>
      </c>
      <c r="B1214" s="114" t="s">
        <v>585</v>
      </c>
      <c r="C1214" s="114" t="s">
        <v>602</v>
      </c>
      <c r="D1214" s="114">
        <v>17</v>
      </c>
      <c r="E1214" s="115">
        <v>8744.6368083125944</v>
      </c>
      <c r="F1214" s="115">
        <v>2477.4907115674414</v>
      </c>
    </row>
    <row r="1215" spans="1:6" x14ac:dyDescent="0.3">
      <c r="A1215" s="114">
        <v>8</v>
      </c>
      <c r="B1215" s="114" t="s">
        <v>585</v>
      </c>
      <c r="C1215" s="114" t="s">
        <v>602</v>
      </c>
      <c r="D1215" s="114">
        <v>18</v>
      </c>
      <c r="E1215" s="115">
        <v>6625.4100328950799</v>
      </c>
      <c r="F1215" s="115">
        <v>2545.4468694426801</v>
      </c>
    </row>
    <row r="1216" spans="1:6" x14ac:dyDescent="0.3">
      <c r="A1216" s="114">
        <v>8</v>
      </c>
      <c r="B1216" s="114" t="s">
        <v>585</v>
      </c>
      <c r="C1216" s="114" t="s">
        <v>602</v>
      </c>
      <c r="D1216" s="114">
        <v>19</v>
      </c>
      <c r="E1216" s="115">
        <v>5810.8298027006122</v>
      </c>
      <c r="F1216" s="115">
        <v>3362.9574351827882</v>
      </c>
    </row>
    <row r="1217" spans="1:6" x14ac:dyDescent="0.3">
      <c r="A1217" s="114">
        <v>8</v>
      </c>
      <c r="B1217" s="114" t="s">
        <v>585</v>
      </c>
      <c r="C1217" s="114" t="s">
        <v>602</v>
      </c>
      <c r="D1217" s="114">
        <v>20</v>
      </c>
      <c r="E1217" s="115">
        <v>6308.1171665484972</v>
      </c>
      <c r="F1217" s="115">
        <v>4402.3032413619731</v>
      </c>
    </row>
    <row r="1218" spans="1:6" x14ac:dyDescent="0.3">
      <c r="A1218" s="114">
        <v>8</v>
      </c>
      <c r="B1218" s="114" t="s">
        <v>585</v>
      </c>
      <c r="C1218" s="114" t="s">
        <v>602</v>
      </c>
      <c r="D1218" s="114">
        <v>21</v>
      </c>
      <c r="E1218" s="115">
        <v>7696.4676747870981</v>
      </c>
      <c r="F1218" s="115">
        <v>3810.1107764272983</v>
      </c>
    </row>
    <row r="1219" spans="1:6" x14ac:dyDescent="0.3">
      <c r="A1219" s="114">
        <v>8</v>
      </c>
      <c r="B1219" s="114" t="s">
        <v>585</v>
      </c>
      <c r="C1219" s="114" t="s">
        <v>602</v>
      </c>
      <c r="D1219" s="114">
        <v>22</v>
      </c>
      <c r="E1219" s="115">
        <v>6547.2006866340671</v>
      </c>
      <c r="F1219" s="115">
        <v>5428.5319969349121</v>
      </c>
    </row>
    <row r="1220" spans="1:6" x14ac:dyDescent="0.3">
      <c r="A1220" s="114">
        <v>8</v>
      </c>
      <c r="B1220" s="114" t="s">
        <v>585</v>
      </c>
      <c r="C1220" s="114" t="s">
        <v>602</v>
      </c>
      <c r="D1220" s="114">
        <v>23</v>
      </c>
      <c r="E1220" s="115">
        <v>6485.4332123381955</v>
      </c>
      <c r="F1220" s="115">
        <v>4955.7990049225045</v>
      </c>
    </row>
    <row r="1221" spans="1:6" x14ac:dyDescent="0.3">
      <c r="A1221" s="114">
        <v>8</v>
      </c>
      <c r="B1221" s="114" t="s">
        <v>585</v>
      </c>
      <c r="C1221" s="114" t="s">
        <v>602</v>
      </c>
      <c r="D1221" s="114">
        <v>24</v>
      </c>
      <c r="E1221" s="115">
        <v>5935.2600108111792</v>
      </c>
      <c r="F1221" s="115">
        <v>5538.3467875247916</v>
      </c>
    </row>
    <row r="1222" spans="1:6" x14ac:dyDescent="0.3">
      <c r="A1222" s="114">
        <v>8</v>
      </c>
      <c r="B1222" s="114" t="s">
        <v>585</v>
      </c>
      <c r="C1222" s="114" t="s">
        <v>602</v>
      </c>
      <c r="D1222" s="114">
        <v>25</v>
      </c>
      <c r="E1222" s="115">
        <v>6432.7386181136717</v>
      </c>
      <c r="F1222" s="115">
        <v>5015.810330830026</v>
      </c>
    </row>
    <row r="1223" spans="1:6" x14ac:dyDescent="0.3">
      <c r="A1223" s="114">
        <v>8</v>
      </c>
      <c r="B1223" s="114" t="s">
        <v>585</v>
      </c>
      <c r="C1223" s="114" t="s">
        <v>602</v>
      </c>
      <c r="D1223" s="114">
        <v>26</v>
      </c>
      <c r="E1223" s="115">
        <v>5610.4297335770225</v>
      </c>
      <c r="F1223" s="115">
        <v>5274.3971636457718</v>
      </c>
    </row>
    <row r="1224" spans="1:6" x14ac:dyDescent="0.3">
      <c r="A1224" s="114">
        <v>8</v>
      </c>
      <c r="B1224" s="114" t="s">
        <v>585</v>
      </c>
      <c r="C1224" s="114" t="s">
        <v>602</v>
      </c>
      <c r="D1224" s="114">
        <v>27</v>
      </c>
      <c r="E1224" s="115">
        <v>6626.3603304019562</v>
      </c>
      <c r="F1224" s="115">
        <v>6005.94034797124</v>
      </c>
    </row>
    <row r="1225" spans="1:6" x14ac:dyDescent="0.3">
      <c r="A1225" s="114">
        <v>8</v>
      </c>
      <c r="B1225" s="114" t="s">
        <v>585</v>
      </c>
      <c r="C1225" s="114" t="s">
        <v>602</v>
      </c>
      <c r="D1225" s="114">
        <v>28</v>
      </c>
      <c r="E1225" s="115">
        <v>6354.5557542039251</v>
      </c>
      <c r="F1225" s="115">
        <v>5203.7976474015068</v>
      </c>
    </row>
    <row r="1226" spans="1:6" x14ac:dyDescent="0.3">
      <c r="A1226" s="114">
        <v>8</v>
      </c>
      <c r="B1226" s="114" t="s">
        <v>585</v>
      </c>
      <c r="C1226" s="114" t="s">
        <v>602</v>
      </c>
      <c r="D1226" s="114">
        <v>29</v>
      </c>
      <c r="E1226" s="115">
        <v>5768.0132089128119</v>
      </c>
      <c r="F1226" s="115">
        <v>4925.580653021093</v>
      </c>
    </row>
    <row r="1227" spans="1:6" x14ac:dyDescent="0.3">
      <c r="A1227" s="114">
        <v>8</v>
      </c>
      <c r="B1227" s="114" t="s">
        <v>585</v>
      </c>
      <c r="C1227" s="114" t="s">
        <v>602</v>
      </c>
      <c r="D1227" s="114">
        <v>30</v>
      </c>
      <c r="E1227" s="115">
        <v>6509.5453634340993</v>
      </c>
      <c r="F1227" s="115">
        <v>5993.590121713386</v>
      </c>
    </row>
    <row r="1228" spans="1:6" x14ac:dyDescent="0.3">
      <c r="A1228" s="114">
        <v>8</v>
      </c>
      <c r="B1228" s="114" t="s">
        <v>585</v>
      </c>
      <c r="C1228" s="114" t="s">
        <v>602</v>
      </c>
      <c r="D1228" s="114">
        <v>31</v>
      </c>
      <c r="E1228" s="115">
        <v>5809.9904456008571</v>
      </c>
      <c r="F1228" s="115">
        <v>4355.2039417127507</v>
      </c>
    </row>
    <row r="1229" spans="1:6" x14ac:dyDescent="0.3">
      <c r="A1229" s="114">
        <v>8</v>
      </c>
      <c r="B1229" s="114" t="s">
        <v>585</v>
      </c>
      <c r="C1229" s="114" t="s">
        <v>602</v>
      </c>
      <c r="D1229" s="114">
        <v>32</v>
      </c>
      <c r="E1229" s="115">
        <v>5835.2704964757504</v>
      </c>
      <c r="F1229" s="115">
        <v>5726.827719989833</v>
      </c>
    </row>
    <row r="1230" spans="1:6" x14ac:dyDescent="0.3">
      <c r="A1230" s="114">
        <v>8</v>
      </c>
      <c r="B1230" s="114" t="s">
        <v>585</v>
      </c>
      <c r="C1230" s="114" t="s">
        <v>602</v>
      </c>
      <c r="D1230" s="114">
        <v>33</v>
      </c>
      <c r="E1230" s="115">
        <v>5433.472868719954</v>
      </c>
      <c r="F1230" s="115">
        <v>6608.2316296095814</v>
      </c>
    </row>
    <row r="1231" spans="1:6" x14ac:dyDescent="0.3">
      <c r="A1231" s="114">
        <v>8</v>
      </c>
      <c r="B1231" s="114" t="s">
        <v>585</v>
      </c>
      <c r="C1231" s="114" t="s">
        <v>602</v>
      </c>
      <c r="D1231" s="114">
        <v>34</v>
      </c>
      <c r="E1231" s="115">
        <v>4552.0195769654165</v>
      </c>
      <c r="F1231" s="115">
        <v>3882.1723482912766</v>
      </c>
    </row>
    <row r="1232" spans="1:6" x14ac:dyDescent="0.3">
      <c r="A1232" s="114">
        <v>8</v>
      </c>
      <c r="B1232" s="114" t="s">
        <v>585</v>
      </c>
      <c r="C1232" s="114" t="s">
        <v>602</v>
      </c>
      <c r="D1232" s="114">
        <v>35</v>
      </c>
      <c r="E1232" s="115">
        <v>5495.0461721785005</v>
      </c>
      <c r="F1232" s="115">
        <v>6263.186522526662</v>
      </c>
    </row>
    <row r="1233" spans="1:6" x14ac:dyDescent="0.3">
      <c r="A1233" s="114">
        <v>8</v>
      </c>
      <c r="B1233" s="114" t="s">
        <v>585</v>
      </c>
      <c r="C1233" s="114" t="s">
        <v>602</v>
      </c>
      <c r="D1233" s="114">
        <v>36</v>
      </c>
      <c r="E1233" s="115">
        <v>4165.6385346048219</v>
      </c>
      <c r="F1233" s="115">
        <v>5471.2687443607329</v>
      </c>
    </row>
    <row r="1234" spans="1:6" x14ac:dyDescent="0.3">
      <c r="A1234" s="114">
        <v>8</v>
      </c>
      <c r="B1234" s="114" t="s">
        <v>585</v>
      </c>
      <c r="C1234" s="114" t="s">
        <v>602</v>
      </c>
      <c r="D1234" s="114">
        <v>37</v>
      </c>
      <c r="E1234" s="115">
        <v>4741.414363944089</v>
      </c>
      <c r="F1234" s="115">
        <v>6354.4520090663045</v>
      </c>
    </row>
    <row r="1235" spans="1:6" x14ac:dyDescent="0.3">
      <c r="A1235" s="114">
        <v>8</v>
      </c>
      <c r="B1235" s="114" t="s">
        <v>585</v>
      </c>
      <c r="C1235" s="114" t="s">
        <v>602</v>
      </c>
      <c r="D1235" s="114">
        <v>38</v>
      </c>
      <c r="E1235" s="115">
        <v>4206.4138097953019</v>
      </c>
      <c r="F1235" s="115">
        <v>5352.5625173436756</v>
      </c>
    </row>
    <row r="1236" spans="1:6" x14ac:dyDescent="0.3">
      <c r="A1236" s="114">
        <v>8</v>
      </c>
      <c r="B1236" s="114" t="s">
        <v>585</v>
      </c>
      <c r="C1236" s="114" t="s">
        <v>602</v>
      </c>
      <c r="D1236" s="114">
        <v>39</v>
      </c>
      <c r="E1236" s="115">
        <v>3582.854929547726</v>
      </c>
      <c r="F1236" s="115">
        <v>4598.8523357091481</v>
      </c>
    </row>
    <row r="1237" spans="1:6" x14ac:dyDescent="0.3">
      <c r="A1237" s="114">
        <v>8</v>
      </c>
      <c r="B1237" s="114" t="s">
        <v>585</v>
      </c>
      <c r="C1237" s="114" t="s">
        <v>602</v>
      </c>
      <c r="D1237" s="114">
        <v>40</v>
      </c>
      <c r="E1237" s="115">
        <v>5140.9872873467948</v>
      </c>
      <c r="F1237" s="115">
        <v>5934.840332554304</v>
      </c>
    </row>
    <row r="1238" spans="1:6" x14ac:dyDescent="0.3">
      <c r="A1238" s="114">
        <v>8</v>
      </c>
      <c r="B1238" s="114" t="s">
        <v>585</v>
      </c>
      <c r="C1238" s="114" t="s">
        <v>602</v>
      </c>
      <c r="D1238" s="114">
        <v>41</v>
      </c>
      <c r="E1238" s="115">
        <v>2982.6685469796912</v>
      </c>
      <c r="F1238" s="115">
        <v>4060.0198376373883</v>
      </c>
    </row>
    <row r="1239" spans="1:6" x14ac:dyDescent="0.3">
      <c r="A1239" s="114">
        <v>8</v>
      </c>
      <c r="B1239" s="114" t="s">
        <v>585</v>
      </c>
      <c r="C1239" s="114" t="s">
        <v>602</v>
      </c>
      <c r="D1239" s="114">
        <v>42</v>
      </c>
      <c r="E1239" s="115">
        <v>3234.9207075560162</v>
      </c>
      <c r="F1239" s="115">
        <v>4744.4771645192886</v>
      </c>
    </row>
    <row r="1240" spans="1:6" x14ac:dyDescent="0.3">
      <c r="A1240" s="114">
        <v>8</v>
      </c>
      <c r="B1240" s="114" t="s">
        <v>585</v>
      </c>
      <c r="C1240" s="114" t="s">
        <v>602</v>
      </c>
      <c r="D1240" s="114">
        <v>43</v>
      </c>
      <c r="E1240" s="115">
        <v>2708.97966383727</v>
      </c>
      <c r="F1240" s="115">
        <v>4756.8171398572294</v>
      </c>
    </row>
    <row r="1241" spans="1:6" x14ac:dyDescent="0.3">
      <c r="A1241" s="114">
        <v>8</v>
      </c>
      <c r="B1241" s="114" t="s">
        <v>585</v>
      </c>
      <c r="C1241" s="114" t="s">
        <v>602</v>
      </c>
      <c r="D1241" s="114">
        <v>44</v>
      </c>
      <c r="E1241" s="115">
        <v>2618.7493072627954</v>
      </c>
      <c r="F1241" s="115">
        <v>4012.3995058680512</v>
      </c>
    </row>
    <row r="1242" spans="1:6" x14ac:dyDescent="0.3">
      <c r="A1242" s="114">
        <v>8</v>
      </c>
      <c r="B1242" s="114" t="s">
        <v>585</v>
      </c>
      <c r="C1242" s="114" t="s">
        <v>602</v>
      </c>
      <c r="D1242" s="114">
        <v>45</v>
      </c>
      <c r="E1242" s="115">
        <v>4199.0963012973016</v>
      </c>
      <c r="F1242" s="115">
        <v>6244.8629566466634</v>
      </c>
    </row>
    <row r="1243" spans="1:6" x14ac:dyDescent="0.3">
      <c r="A1243" s="114">
        <v>8</v>
      </c>
      <c r="B1243" s="114" t="s">
        <v>585</v>
      </c>
      <c r="C1243" s="114" t="s">
        <v>602</v>
      </c>
      <c r="D1243" s="114">
        <v>46</v>
      </c>
      <c r="E1243" s="115">
        <v>2538.7525241568146</v>
      </c>
      <c r="F1243" s="115">
        <v>4533.0895798190359</v>
      </c>
    </row>
    <row r="1244" spans="1:6" x14ac:dyDescent="0.3">
      <c r="A1244" s="114">
        <v>8</v>
      </c>
      <c r="B1244" s="114" t="s">
        <v>585</v>
      </c>
      <c r="C1244" s="114" t="s">
        <v>602</v>
      </c>
      <c r="D1244" s="114">
        <v>47</v>
      </c>
      <c r="E1244" s="115">
        <v>2957.2917407835398</v>
      </c>
      <c r="F1244" s="115">
        <v>3996.4607149872304</v>
      </c>
    </row>
    <row r="1245" spans="1:6" x14ac:dyDescent="0.3">
      <c r="A1245" s="114">
        <v>8</v>
      </c>
      <c r="B1245" s="114" t="s">
        <v>585</v>
      </c>
      <c r="C1245" s="114" t="s">
        <v>602</v>
      </c>
      <c r="D1245" s="114">
        <v>48</v>
      </c>
      <c r="E1245" s="115">
        <v>2536.66351587294</v>
      </c>
      <c r="F1245" s="115">
        <v>4716.1715970714067</v>
      </c>
    </row>
    <row r="1246" spans="1:6" x14ac:dyDescent="0.3">
      <c r="A1246" s="114">
        <v>8</v>
      </c>
      <c r="B1246" s="114" t="s">
        <v>585</v>
      </c>
      <c r="C1246" s="114" t="s">
        <v>602</v>
      </c>
      <c r="D1246" s="114">
        <v>49</v>
      </c>
      <c r="E1246" s="115">
        <v>2844.8366591108411</v>
      </c>
      <c r="F1246" s="115">
        <v>5197.0683928235621</v>
      </c>
    </row>
    <row r="1247" spans="1:6" x14ac:dyDescent="0.3">
      <c r="A1247" s="114">
        <v>8</v>
      </c>
      <c r="B1247" s="114" t="s">
        <v>585</v>
      </c>
      <c r="C1247" s="114" t="s">
        <v>602</v>
      </c>
      <c r="D1247" s="114">
        <v>50</v>
      </c>
      <c r="E1247" s="115">
        <v>4150.3236257885574</v>
      </c>
      <c r="F1247" s="115">
        <v>5986.0278804501067</v>
      </c>
    </row>
    <row r="1248" spans="1:6" x14ac:dyDescent="0.3">
      <c r="A1248" s="114">
        <v>8</v>
      </c>
      <c r="B1248" s="114" t="s">
        <v>585</v>
      </c>
      <c r="C1248" s="114" t="s">
        <v>602</v>
      </c>
      <c r="D1248" s="114">
        <v>51</v>
      </c>
      <c r="E1248" s="115">
        <v>2713.0038647002434</v>
      </c>
      <c r="F1248" s="115">
        <v>3676.3396700603171</v>
      </c>
    </row>
    <row r="1249" spans="1:6" x14ac:dyDescent="0.3">
      <c r="A1249" s="114">
        <v>8</v>
      </c>
      <c r="B1249" s="114" t="s">
        <v>585</v>
      </c>
      <c r="C1249" s="114" t="s">
        <v>602</v>
      </c>
      <c r="D1249" s="114">
        <v>52</v>
      </c>
      <c r="E1249" s="115">
        <v>4232.5796488787137</v>
      </c>
      <c r="F1249" s="115">
        <v>5058.3403505007491</v>
      </c>
    </row>
    <row r="1250" spans="1:6" x14ac:dyDescent="0.3">
      <c r="A1250" s="114">
        <v>8</v>
      </c>
      <c r="B1250" s="114" t="s">
        <v>585</v>
      </c>
      <c r="C1250" s="114" t="s">
        <v>602</v>
      </c>
      <c r="D1250" s="114">
        <v>53</v>
      </c>
      <c r="E1250" s="115">
        <v>3160.7308729601077</v>
      </c>
      <c r="F1250" s="115">
        <v>5705.3840797207158</v>
      </c>
    </row>
    <row r="1251" spans="1:6" x14ac:dyDescent="0.3">
      <c r="A1251" s="114">
        <v>8</v>
      </c>
      <c r="B1251" s="114" t="s">
        <v>585</v>
      </c>
      <c r="C1251" s="114" t="s">
        <v>602</v>
      </c>
      <c r="D1251" s="114">
        <v>54</v>
      </c>
      <c r="E1251" s="115">
        <v>2708.2977068941591</v>
      </c>
      <c r="F1251" s="115">
        <v>5671.0141071431308</v>
      </c>
    </row>
    <row r="1252" spans="1:6" x14ac:dyDescent="0.3">
      <c r="A1252" s="114">
        <v>8</v>
      </c>
      <c r="B1252" s="114" t="s">
        <v>585</v>
      </c>
      <c r="C1252" s="114" t="s">
        <v>602</v>
      </c>
      <c r="D1252" s="114">
        <v>55</v>
      </c>
      <c r="E1252" s="115">
        <v>2365.3380845886168</v>
      </c>
      <c r="F1252" s="115">
        <v>4493.9411073144129</v>
      </c>
    </row>
    <row r="1253" spans="1:6" x14ac:dyDescent="0.3">
      <c r="A1253" s="114">
        <v>8</v>
      </c>
      <c r="B1253" s="114" t="s">
        <v>585</v>
      </c>
      <c r="C1253" s="114" t="s">
        <v>602</v>
      </c>
      <c r="D1253" s="114">
        <v>56</v>
      </c>
      <c r="E1253" s="115">
        <v>2173.5814924102688</v>
      </c>
      <c r="F1253" s="115">
        <v>5474.6783242533193</v>
      </c>
    </row>
    <row r="1254" spans="1:6" x14ac:dyDescent="0.3">
      <c r="A1254" s="114">
        <v>8</v>
      </c>
      <c r="B1254" s="114" t="s">
        <v>585</v>
      </c>
      <c r="C1254" s="114" t="s">
        <v>602</v>
      </c>
      <c r="D1254" s="114">
        <v>57</v>
      </c>
      <c r="E1254" s="115">
        <v>1931.872219432516</v>
      </c>
      <c r="F1254" s="115">
        <v>4127.0726000698496</v>
      </c>
    </row>
    <row r="1255" spans="1:6" x14ac:dyDescent="0.3">
      <c r="A1255" s="114">
        <v>8</v>
      </c>
      <c r="B1255" s="114" t="s">
        <v>585</v>
      </c>
      <c r="C1255" s="114" t="s">
        <v>602</v>
      </c>
      <c r="D1255" s="114">
        <v>58</v>
      </c>
      <c r="E1255" s="115">
        <v>2463.5968311355355</v>
      </c>
      <c r="F1255" s="115">
        <v>4355.2861204734108</v>
      </c>
    </row>
    <row r="1256" spans="1:6" x14ac:dyDescent="0.3">
      <c r="A1256" s="114">
        <v>8</v>
      </c>
      <c r="B1256" s="114" t="s">
        <v>585</v>
      </c>
      <c r="C1256" s="114" t="s">
        <v>602</v>
      </c>
      <c r="D1256" s="114">
        <v>59</v>
      </c>
      <c r="E1256" s="115">
        <v>2392.1229469499767</v>
      </c>
      <c r="F1256" s="115">
        <v>3609.2530971638976</v>
      </c>
    </row>
    <row r="1257" spans="1:6" x14ac:dyDescent="0.3">
      <c r="A1257" s="114">
        <v>8</v>
      </c>
      <c r="B1257" s="114" t="s">
        <v>585</v>
      </c>
      <c r="C1257" s="114" t="s">
        <v>602</v>
      </c>
      <c r="D1257" s="114">
        <v>60</v>
      </c>
      <c r="E1257" s="115">
        <v>1379.4970264231395</v>
      </c>
      <c r="F1257" s="115">
        <v>2644.2460953378236</v>
      </c>
    </row>
    <row r="1258" spans="1:6" x14ac:dyDescent="0.3">
      <c r="A1258" s="114">
        <v>8</v>
      </c>
      <c r="B1258" s="114" t="s">
        <v>585</v>
      </c>
      <c r="C1258" s="114" t="s">
        <v>602</v>
      </c>
      <c r="D1258" s="114">
        <v>61</v>
      </c>
      <c r="E1258" s="115">
        <v>1309.7780369184477</v>
      </c>
      <c r="F1258" s="115">
        <v>2210.856144932382</v>
      </c>
    </row>
    <row r="1259" spans="1:6" x14ac:dyDescent="0.3">
      <c r="A1259" s="114">
        <v>8</v>
      </c>
      <c r="B1259" s="114" t="s">
        <v>585</v>
      </c>
      <c r="C1259" s="114" t="s">
        <v>602</v>
      </c>
      <c r="D1259" s="114">
        <v>62</v>
      </c>
      <c r="E1259" s="115">
        <v>1289.6754708341539</v>
      </c>
      <c r="F1259" s="115">
        <v>2773.8077041595311</v>
      </c>
    </row>
    <row r="1260" spans="1:6" x14ac:dyDescent="0.3">
      <c r="A1260" s="114">
        <v>8</v>
      </c>
      <c r="B1260" s="114" t="s">
        <v>585</v>
      </c>
      <c r="C1260" s="114" t="s">
        <v>602</v>
      </c>
      <c r="D1260" s="114">
        <v>63</v>
      </c>
      <c r="E1260" s="115">
        <v>908.9122783353564</v>
      </c>
      <c r="F1260" s="115">
        <v>2001.402712272547</v>
      </c>
    </row>
    <row r="1261" spans="1:6" x14ac:dyDescent="0.3">
      <c r="A1261" s="114">
        <v>8</v>
      </c>
      <c r="B1261" s="114" t="s">
        <v>585</v>
      </c>
      <c r="C1261" s="114" t="s">
        <v>602</v>
      </c>
      <c r="D1261" s="114">
        <v>64</v>
      </c>
      <c r="E1261" s="115">
        <v>1587.8770418242709</v>
      </c>
      <c r="F1261" s="115">
        <v>1436.8985872229182</v>
      </c>
    </row>
    <row r="1262" spans="1:6" x14ac:dyDescent="0.3">
      <c r="A1262" s="114">
        <v>8</v>
      </c>
      <c r="B1262" s="114" t="s">
        <v>585</v>
      </c>
      <c r="C1262" s="114" t="s">
        <v>602</v>
      </c>
      <c r="D1262" s="114">
        <v>65</v>
      </c>
      <c r="E1262" s="115">
        <v>1761.1302892700051</v>
      </c>
      <c r="F1262" s="115">
        <v>1827.9377773613242</v>
      </c>
    </row>
    <row r="1263" spans="1:6" x14ac:dyDescent="0.3">
      <c r="A1263" s="114">
        <v>8</v>
      </c>
      <c r="B1263" s="114" t="s">
        <v>585</v>
      </c>
      <c r="C1263" s="114" t="s">
        <v>602</v>
      </c>
      <c r="D1263" s="114">
        <v>66</v>
      </c>
      <c r="E1263" s="115">
        <v>634.94932316190091</v>
      </c>
      <c r="F1263" s="115">
        <v>1313.8572848351341</v>
      </c>
    </row>
    <row r="1264" spans="1:6" x14ac:dyDescent="0.3">
      <c r="A1264" s="114">
        <v>8</v>
      </c>
      <c r="B1264" s="114" t="s">
        <v>585</v>
      </c>
      <c r="C1264" s="114" t="s">
        <v>602</v>
      </c>
      <c r="D1264" s="114">
        <v>67</v>
      </c>
      <c r="E1264" s="115">
        <v>1044.9065782893631</v>
      </c>
      <c r="F1264" s="115">
        <v>1816.260773601253</v>
      </c>
    </row>
    <row r="1265" spans="1:6" x14ac:dyDescent="0.3">
      <c r="A1265" s="114">
        <v>8</v>
      </c>
      <c r="B1265" s="114" t="s">
        <v>585</v>
      </c>
      <c r="C1265" s="114" t="s">
        <v>602</v>
      </c>
      <c r="D1265" s="114">
        <v>68</v>
      </c>
      <c r="E1265" s="115">
        <v>688.03503559894693</v>
      </c>
      <c r="F1265" s="115">
        <v>1325.55798512869</v>
      </c>
    </row>
    <row r="1266" spans="1:6" x14ac:dyDescent="0.3">
      <c r="A1266" s="114">
        <v>8</v>
      </c>
      <c r="B1266" s="114" t="s">
        <v>585</v>
      </c>
      <c r="C1266" s="114" t="s">
        <v>602</v>
      </c>
      <c r="D1266" s="114">
        <v>69</v>
      </c>
      <c r="E1266" s="115">
        <v>873.98957107037768</v>
      </c>
      <c r="F1266" s="115">
        <v>1315.3743822949309</v>
      </c>
    </row>
    <row r="1267" spans="1:6" x14ac:dyDescent="0.3">
      <c r="A1267" s="114">
        <v>8</v>
      </c>
      <c r="B1267" s="114" t="s">
        <v>585</v>
      </c>
      <c r="C1267" s="114" t="s">
        <v>602</v>
      </c>
      <c r="D1267" s="114">
        <v>70</v>
      </c>
      <c r="E1267" s="115">
        <v>720.92396347133888</v>
      </c>
      <c r="F1267" s="115">
        <v>1719.3552191953697</v>
      </c>
    </row>
    <row r="1268" spans="1:6" x14ac:dyDescent="0.3">
      <c r="A1268" s="114">
        <v>8</v>
      </c>
      <c r="B1268" s="114" t="s">
        <v>585</v>
      </c>
      <c r="C1268" s="114" t="s">
        <v>602</v>
      </c>
      <c r="D1268" s="114">
        <v>71</v>
      </c>
      <c r="E1268" s="115">
        <v>511.46811739355309</v>
      </c>
      <c r="F1268" s="115">
        <v>933.11041663965807</v>
      </c>
    </row>
    <row r="1269" spans="1:6" x14ac:dyDescent="0.3">
      <c r="A1269" s="114">
        <v>8</v>
      </c>
      <c r="B1269" s="114" t="s">
        <v>585</v>
      </c>
      <c r="C1269" s="114" t="s">
        <v>602</v>
      </c>
      <c r="D1269" s="114">
        <v>72</v>
      </c>
      <c r="E1269" s="115">
        <v>818.54230414365725</v>
      </c>
      <c r="F1269" s="115">
        <v>971.57537504339882</v>
      </c>
    </row>
    <row r="1270" spans="1:6" x14ac:dyDescent="0.3">
      <c r="A1270" s="114">
        <v>8</v>
      </c>
      <c r="B1270" s="114" t="s">
        <v>585</v>
      </c>
      <c r="C1270" s="114" t="s">
        <v>602</v>
      </c>
      <c r="D1270" s="114">
        <v>73</v>
      </c>
      <c r="E1270" s="115">
        <v>592.12934616712823</v>
      </c>
      <c r="F1270" s="115">
        <v>1126.1022554385104</v>
      </c>
    </row>
    <row r="1271" spans="1:6" x14ac:dyDescent="0.3">
      <c r="A1271" s="114">
        <v>8</v>
      </c>
      <c r="B1271" s="114" t="s">
        <v>585</v>
      </c>
      <c r="C1271" s="114" t="s">
        <v>602</v>
      </c>
      <c r="D1271" s="114">
        <v>74</v>
      </c>
      <c r="E1271" s="115">
        <v>525.25794983627532</v>
      </c>
      <c r="F1271" s="115">
        <v>971.77852735895897</v>
      </c>
    </row>
    <row r="1272" spans="1:6" x14ac:dyDescent="0.3">
      <c r="A1272" s="114">
        <v>8</v>
      </c>
      <c r="B1272" s="114" t="s">
        <v>585</v>
      </c>
      <c r="C1272" s="114" t="s">
        <v>602</v>
      </c>
      <c r="D1272" s="114">
        <v>75</v>
      </c>
      <c r="E1272" s="115">
        <v>719.33324932322762</v>
      </c>
      <c r="F1272" s="115">
        <v>1223.4570244390159</v>
      </c>
    </row>
    <row r="1273" spans="1:6" x14ac:dyDescent="0.3">
      <c r="A1273" s="114">
        <v>8</v>
      </c>
      <c r="B1273" s="114" t="s">
        <v>585</v>
      </c>
      <c r="C1273" s="114" t="s">
        <v>602</v>
      </c>
      <c r="D1273" s="114">
        <v>76</v>
      </c>
      <c r="E1273" s="115">
        <v>305.87803816045749</v>
      </c>
      <c r="F1273" s="115">
        <v>684.981007808046</v>
      </c>
    </row>
    <row r="1274" spans="1:6" x14ac:dyDescent="0.3">
      <c r="A1274" s="114">
        <v>8</v>
      </c>
      <c r="B1274" s="114" t="s">
        <v>585</v>
      </c>
      <c r="C1274" s="114" t="s">
        <v>602</v>
      </c>
      <c r="D1274" s="114">
        <v>77</v>
      </c>
      <c r="E1274" s="115">
        <v>470.27959895122507</v>
      </c>
      <c r="F1274" s="115">
        <v>692.58300677786292</v>
      </c>
    </row>
    <row r="1275" spans="1:6" x14ac:dyDescent="0.3">
      <c r="A1275" s="114">
        <v>8</v>
      </c>
      <c r="B1275" s="114" t="s">
        <v>585</v>
      </c>
      <c r="C1275" s="114" t="s">
        <v>602</v>
      </c>
      <c r="D1275" s="114">
        <v>78</v>
      </c>
      <c r="E1275" s="115">
        <v>463.73515021776592</v>
      </c>
      <c r="F1275" s="115">
        <v>1146.7734509796912</v>
      </c>
    </row>
    <row r="1276" spans="1:6" x14ac:dyDescent="0.3">
      <c r="A1276" s="114">
        <v>8</v>
      </c>
      <c r="B1276" s="114" t="s">
        <v>585</v>
      </c>
      <c r="C1276" s="114" t="s">
        <v>602</v>
      </c>
      <c r="D1276" s="114">
        <v>79</v>
      </c>
      <c r="E1276" s="115">
        <v>269.97079131750348</v>
      </c>
      <c r="F1276" s="115">
        <v>461.58480339148031</v>
      </c>
    </row>
    <row r="1277" spans="1:6" x14ac:dyDescent="0.3">
      <c r="A1277" s="114">
        <v>8</v>
      </c>
      <c r="B1277" s="114" t="s">
        <v>585</v>
      </c>
      <c r="C1277" s="114" t="s">
        <v>602</v>
      </c>
      <c r="D1277" s="114">
        <v>80</v>
      </c>
      <c r="E1277" s="115">
        <v>199.32348390699906</v>
      </c>
      <c r="F1277" s="115">
        <v>677.03661837894936</v>
      </c>
    </row>
    <row r="1278" spans="1:6" x14ac:dyDescent="0.3">
      <c r="A1278" s="114">
        <v>8</v>
      </c>
      <c r="B1278" s="114" t="s">
        <v>585</v>
      </c>
      <c r="C1278" s="114" t="s">
        <v>602</v>
      </c>
      <c r="D1278" s="114">
        <v>81</v>
      </c>
      <c r="E1278" s="115">
        <v>215.88194024975874</v>
      </c>
      <c r="F1278" s="115">
        <v>564.67282234244385</v>
      </c>
    </row>
    <row r="1279" spans="1:6" x14ac:dyDescent="0.3">
      <c r="A1279" s="114">
        <v>8</v>
      </c>
      <c r="B1279" s="114" t="s">
        <v>585</v>
      </c>
      <c r="C1279" s="114" t="s">
        <v>602</v>
      </c>
      <c r="D1279" s="114">
        <v>82</v>
      </c>
      <c r="E1279" s="115">
        <v>271.17288375921868</v>
      </c>
      <c r="F1279" s="115">
        <v>629.56046693798999</v>
      </c>
    </row>
    <row r="1280" spans="1:6" x14ac:dyDescent="0.3">
      <c r="A1280" s="114">
        <v>8</v>
      </c>
      <c r="B1280" s="114" t="s">
        <v>585</v>
      </c>
      <c r="C1280" s="114" t="s">
        <v>602</v>
      </c>
      <c r="D1280" s="114">
        <v>83</v>
      </c>
      <c r="E1280" s="115">
        <v>75.437922026316443</v>
      </c>
      <c r="F1280" s="115">
        <v>582.93685418869825</v>
      </c>
    </row>
    <row r="1281" spans="1:6" x14ac:dyDescent="0.3">
      <c r="A1281" s="114">
        <v>8</v>
      </c>
      <c r="B1281" s="114" t="s">
        <v>585</v>
      </c>
      <c r="C1281" s="114" t="s">
        <v>602</v>
      </c>
      <c r="D1281" s="114">
        <v>84</v>
      </c>
      <c r="E1281" s="115">
        <v>187.89440191249423</v>
      </c>
      <c r="F1281" s="115">
        <v>485.65783957890432</v>
      </c>
    </row>
    <row r="1282" spans="1:6" x14ac:dyDescent="0.3">
      <c r="A1282" s="114">
        <v>8</v>
      </c>
      <c r="B1282" s="114" t="s">
        <v>585</v>
      </c>
      <c r="C1282" s="114" t="s">
        <v>602</v>
      </c>
      <c r="D1282" s="114">
        <v>85</v>
      </c>
      <c r="E1282" s="115">
        <v>119.1792837751627</v>
      </c>
      <c r="F1282" s="115">
        <v>199.6480238101382</v>
      </c>
    </row>
    <row r="1283" spans="1:6" x14ac:dyDescent="0.3">
      <c r="A1283" s="114">
        <v>8</v>
      </c>
      <c r="B1283" s="114" t="s">
        <v>585</v>
      </c>
      <c r="C1283" s="114" t="s">
        <v>602</v>
      </c>
      <c r="D1283" s="114">
        <v>86</v>
      </c>
      <c r="E1283" s="115">
        <v>0</v>
      </c>
      <c r="F1283" s="115">
        <v>179.82796092107887</v>
      </c>
    </row>
    <row r="1284" spans="1:6" x14ac:dyDescent="0.3">
      <c r="A1284" s="114">
        <v>8</v>
      </c>
      <c r="B1284" s="114" t="s">
        <v>585</v>
      </c>
      <c r="C1284" s="114" t="s">
        <v>602</v>
      </c>
      <c r="D1284" s="114">
        <v>87</v>
      </c>
      <c r="E1284" s="115">
        <v>52.150444610590377</v>
      </c>
      <c r="F1284" s="115">
        <v>364.69870365469808</v>
      </c>
    </row>
    <row r="1285" spans="1:6" x14ac:dyDescent="0.3">
      <c r="A1285" s="114">
        <v>8</v>
      </c>
      <c r="B1285" s="114" t="s">
        <v>585</v>
      </c>
      <c r="C1285" s="114" t="s">
        <v>602</v>
      </c>
      <c r="D1285" s="114">
        <v>88</v>
      </c>
      <c r="E1285" s="115">
        <v>41.838147424434673</v>
      </c>
      <c r="F1285" s="115">
        <v>91.800958118826898</v>
      </c>
    </row>
    <row r="1286" spans="1:6" x14ac:dyDescent="0.3">
      <c r="A1286" s="114">
        <v>8</v>
      </c>
      <c r="B1286" s="114" t="s">
        <v>585</v>
      </c>
      <c r="C1286" s="114" t="s">
        <v>602</v>
      </c>
      <c r="D1286" s="114">
        <v>89</v>
      </c>
      <c r="E1286" s="115">
        <v>20.9925583038134</v>
      </c>
      <c r="F1286" s="115">
        <v>204.98272716651658</v>
      </c>
    </row>
    <row r="1287" spans="1:6" x14ac:dyDescent="0.3">
      <c r="A1287" s="114">
        <v>8</v>
      </c>
      <c r="B1287" s="114" t="s">
        <v>585</v>
      </c>
      <c r="C1287" s="114" t="s">
        <v>602</v>
      </c>
      <c r="D1287" s="114">
        <v>90</v>
      </c>
      <c r="E1287" s="115">
        <v>0</v>
      </c>
      <c r="F1287" s="115">
        <v>137.81354307549884</v>
      </c>
    </row>
    <row r="1288" spans="1:6" x14ac:dyDescent="0.3">
      <c r="A1288" s="114">
        <v>8</v>
      </c>
      <c r="B1288" s="114" t="s">
        <v>585</v>
      </c>
      <c r="C1288" s="114" t="s">
        <v>602</v>
      </c>
      <c r="D1288" s="114">
        <v>91</v>
      </c>
      <c r="E1288" s="115">
        <v>0</v>
      </c>
      <c r="F1288" s="115">
        <v>138.38054708364945</v>
      </c>
    </row>
    <row r="1289" spans="1:6" x14ac:dyDescent="0.3">
      <c r="A1289" s="114">
        <v>8</v>
      </c>
      <c r="B1289" s="114" t="s">
        <v>585</v>
      </c>
      <c r="C1289" s="114" t="s">
        <v>602</v>
      </c>
      <c r="D1289" s="114">
        <v>92</v>
      </c>
      <c r="E1289" s="115">
        <v>41.703666694338793</v>
      </c>
      <c r="F1289" s="115">
        <v>58.995839813984631</v>
      </c>
    </row>
    <row r="1290" spans="1:6" x14ac:dyDescent="0.3">
      <c r="A1290" s="114">
        <v>8</v>
      </c>
      <c r="B1290" s="114" t="s">
        <v>585</v>
      </c>
      <c r="C1290" s="114" t="s">
        <v>602</v>
      </c>
      <c r="D1290" s="114">
        <v>93</v>
      </c>
      <c r="E1290" s="115">
        <v>25.700673724736429</v>
      </c>
      <c r="F1290" s="115">
        <v>68.576216516967946</v>
      </c>
    </row>
    <row r="1291" spans="1:6" x14ac:dyDescent="0.3">
      <c r="A1291" s="114">
        <v>8</v>
      </c>
      <c r="B1291" s="114" t="s">
        <v>585</v>
      </c>
      <c r="C1291" s="114" t="s">
        <v>602</v>
      </c>
      <c r="D1291" s="114">
        <v>94</v>
      </c>
      <c r="E1291" s="115">
        <v>0</v>
      </c>
      <c r="F1291" s="115">
        <v>24.278983997333711</v>
      </c>
    </row>
    <row r="1292" spans="1:6" x14ac:dyDescent="0.3">
      <c r="A1292" s="114">
        <v>8</v>
      </c>
      <c r="B1292" s="114" t="s">
        <v>585</v>
      </c>
      <c r="C1292" s="114" t="s">
        <v>602</v>
      </c>
      <c r="D1292" s="114">
        <v>95</v>
      </c>
      <c r="E1292" s="115">
        <v>0</v>
      </c>
      <c r="F1292" s="115">
        <v>82.319222782366126</v>
      </c>
    </row>
    <row r="1293" spans="1:6" x14ac:dyDescent="0.3">
      <c r="A1293" s="114">
        <v>8</v>
      </c>
      <c r="B1293" s="114" t="s">
        <v>585</v>
      </c>
      <c r="C1293" s="114" t="s">
        <v>602</v>
      </c>
      <c r="D1293" s="114">
        <v>96</v>
      </c>
      <c r="E1293" s="115">
        <v>0</v>
      </c>
      <c r="F1293" s="115">
        <v>62.983642672145578</v>
      </c>
    </row>
    <row r="1294" spans="1:6" x14ac:dyDescent="0.3">
      <c r="A1294" s="114">
        <v>8</v>
      </c>
      <c r="B1294" s="114" t="s">
        <v>585</v>
      </c>
      <c r="C1294" s="114" t="s">
        <v>602</v>
      </c>
      <c r="D1294" s="114">
        <v>97</v>
      </c>
      <c r="E1294" s="115">
        <v>0</v>
      </c>
      <c r="F1294" s="115">
        <v>47.202952948332538</v>
      </c>
    </row>
    <row r="1295" spans="1:6" x14ac:dyDescent="0.3">
      <c r="A1295" s="114">
        <v>8</v>
      </c>
      <c r="B1295" s="114" t="s">
        <v>585</v>
      </c>
      <c r="C1295" s="114" t="s">
        <v>602</v>
      </c>
      <c r="D1295" s="114">
        <v>98</v>
      </c>
      <c r="E1295" s="115">
        <v>0</v>
      </c>
      <c r="F1295" s="115">
        <v>24.278983997333711</v>
      </c>
    </row>
    <row r="1296" spans="1:6" x14ac:dyDescent="0.3">
      <c r="A1296" s="114">
        <v>8</v>
      </c>
      <c r="B1296" s="114" t="s">
        <v>585</v>
      </c>
      <c r="C1296" s="114" t="s">
        <v>603</v>
      </c>
      <c r="D1296" s="114">
        <v>10</v>
      </c>
      <c r="E1296" s="115">
        <v>5559.3909061424902</v>
      </c>
      <c r="F1296" s="115">
        <v>1238.5700303468882</v>
      </c>
    </row>
    <row r="1297" spans="1:6" x14ac:dyDescent="0.3">
      <c r="A1297" s="114">
        <v>8</v>
      </c>
      <c r="B1297" s="114" t="s">
        <v>585</v>
      </c>
      <c r="C1297" s="114" t="s">
        <v>603</v>
      </c>
      <c r="D1297" s="114">
        <v>11</v>
      </c>
      <c r="E1297" s="115">
        <v>4744.7744489805609</v>
      </c>
      <c r="F1297" s="115">
        <v>1799.0263896691631</v>
      </c>
    </row>
    <row r="1298" spans="1:6" x14ac:dyDescent="0.3">
      <c r="A1298" s="114">
        <v>8</v>
      </c>
      <c r="B1298" s="114" t="s">
        <v>585</v>
      </c>
      <c r="C1298" s="114" t="s">
        <v>603</v>
      </c>
      <c r="D1298" s="114">
        <v>12</v>
      </c>
      <c r="E1298" s="115">
        <v>6020.455089682634</v>
      </c>
      <c r="F1298" s="115">
        <v>2110.4413150689184</v>
      </c>
    </row>
    <row r="1299" spans="1:6" x14ac:dyDescent="0.3">
      <c r="A1299" s="114">
        <v>8</v>
      </c>
      <c r="B1299" s="114" t="s">
        <v>585</v>
      </c>
      <c r="C1299" s="114" t="s">
        <v>603</v>
      </c>
      <c r="D1299" s="114">
        <v>13</v>
      </c>
      <c r="E1299" s="115">
        <v>6561.8361772026055</v>
      </c>
      <c r="F1299" s="115">
        <v>1669.8493023308667</v>
      </c>
    </row>
    <row r="1300" spans="1:6" x14ac:dyDescent="0.3">
      <c r="A1300" s="114">
        <v>8</v>
      </c>
      <c r="B1300" s="114" t="s">
        <v>585</v>
      </c>
      <c r="C1300" s="114" t="s">
        <v>603</v>
      </c>
      <c r="D1300" s="114">
        <v>14</v>
      </c>
      <c r="E1300" s="115">
        <v>7316.0840778402771</v>
      </c>
      <c r="F1300" s="115">
        <v>2345.7393575474202</v>
      </c>
    </row>
    <row r="1301" spans="1:6" x14ac:dyDescent="0.3">
      <c r="A1301" s="114">
        <v>8</v>
      </c>
      <c r="B1301" s="114" t="s">
        <v>585</v>
      </c>
      <c r="C1301" s="114" t="s">
        <v>603</v>
      </c>
      <c r="D1301" s="114">
        <v>15</v>
      </c>
      <c r="E1301" s="115">
        <v>5632.1828210439189</v>
      </c>
      <c r="F1301" s="115">
        <v>2851.2641797528913</v>
      </c>
    </row>
    <row r="1302" spans="1:6" x14ac:dyDescent="0.3">
      <c r="A1302" s="114">
        <v>8</v>
      </c>
      <c r="B1302" s="114" t="s">
        <v>585</v>
      </c>
      <c r="C1302" s="114" t="s">
        <v>603</v>
      </c>
      <c r="D1302" s="114">
        <v>16</v>
      </c>
      <c r="E1302" s="115">
        <v>5956.1035504792271</v>
      </c>
      <c r="F1302" s="115">
        <v>2602.1631383945642</v>
      </c>
    </row>
    <row r="1303" spans="1:6" x14ac:dyDescent="0.3">
      <c r="A1303" s="114">
        <v>8</v>
      </c>
      <c r="B1303" s="114" t="s">
        <v>585</v>
      </c>
      <c r="C1303" s="114" t="s">
        <v>603</v>
      </c>
      <c r="D1303" s="114">
        <v>17</v>
      </c>
      <c r="E1303" s="115">
        <v>5606.956621779902</v>
      </c>
      <c r="F1303" s="115">
        <v>3991.3868912263006</v>
      </c>
    </row>
    <row r="1304" spans="1:6" x14ac:dyDescent="0.3">
      <c r="A1304" s="114">
        <v>8</v>
      </c>
      <c r="B1304" s="114" t="s">
        <v>585</v>
      </c>
      <c r="C1304" s="114" t="s">
        <v>603</v>
      </c>
      <c r="D1304" s="114">
        <v>18</v>
      </c>
      <c r="E1304" s="115">
        <v>4656.6737627234043</v>
      </c>
      <c r="F1304" s="115">
        <v>3695.7279369356361</v>
      </c>
    </row>
    <row r="1305" spans="1:6" x14ac:dyDescent="0.3">
      <c r="A1305" s="114">
        <v>8</v>
      </c>
      <c r="B1305" s="114" t="s">
        <v>585</v>
      </c>
      <c r="C1305" s="114" t="s">
        <v>603</v>
      </c>
      <c r="D1305" s="114">
        <v>19</v>
      </c>
      <c r="E1305" s="115">
        <v>4037.1955896021577</v>
      </c>
      <c r="F1305" s="115">
        <v>4910.8770586247665</v>
      </c>
    </row>
    <row r="1306" spans="1:6" x14ac:dyDescent="0.3">
      <c r="A1306" s="114">
        <v>8</v>
      </c>
      <c r="B1306" s="114" t="s">
        <v>585</v>
      </c>
      <c r="C1306" s="114" t="s">
        <v>603</v>
      </c>
      <c r="D1306" s="114">
        <v>20</v>
      </c>
      <c r="E1306" s="115">
        <v>3684.0765829625761</v>
      </c>
      <c r="F1306" s="115">
        <v>6234.2232831092888</v>
      </c>
    </row>
    <row r="1307" spans="1:6" x14ac:dyDescent="0.3">
      <c r="A1307" s="114">
        <v>8</v>
      </c>
      <c r="B1307" s="114" t="s">
        <v>585</v>
      </c>
      <c r="C1307" s="114" t="s">
        <v>603</v>
      </c>
      <c r="D1307" s="114">
        <v>21</v>
      </c>
      <c r="E1307" s="115">
        <v>4468.4983575219585</v>
      </c>
      <c r="F1307" s="115">
        <v>6690.0460516114981</v>
      </c>
    </row>
    <row r="1308" spans="1:6" x14ac:dyDescent="0.3">
      <c r="A1308" s="114">
        <v>8</v>
      </c>
      <c r="B1308" s="114" t="s">
        <v>585</v>
      </c>
      <c r="C1308" s="114" t="s">
        <v>603</v>
      </c>
      <c r="D1308" s="114">
        <v>22</v>
      </c>
      <c r="E1308" s="115">
        <v>3696.8907493404631</v>
      </c>
      <c r="F1308" s="115">
        <v>7037.6451119518215</v>
      </c>
    </row>
    <row r="1309" spans="1:6" x14ac:dyDescent="0.3">
      <c r="A1309" s="114">
        <v>8</v>
      </c>
      <c r="B1309" s="114" t="s">
        <v>585</v>
      </c>
      <c r="C1309" s="114" t="s">
        <v>603</v>
      </c>
      <c r="D1309" s="114">
        <v>23</v>
      </c>
      <c r="E1309" s="115">
        <v>3867.2471612010004</v>
      </c>
      <c r="F1309" s="115">
        <v>6308.5075430069055</v>
      </c>
    </row>
    <row r="1310" spans="1:6" x14ac:dyDescent="0.3">
      <c r="A1310" s="114">
        <v>8</v>
      </c>
      <c r="B1310" s="114" t="s">
        <v>585</v>
      </c>
      <c r="C1310" s="114" t="s">
        <v>603</v>
      </c>
      <c r="D1310" s="114">
        <v>24</v>
      </c>
      <c r="E1310" s="115">
        <v>3693.2145760963404</v>
      </c>
      <c r="F1310" s="115">
        <v>6805.0381448938379</v>
      </c>
    </row>
    <row r="1311" spans="1:6" x14ac:dyDescent="0.3">
      <c r="A1311" s="114">
        <v>8</v>
      </c>
      <c r="B1311" s="114" t="s">
        <v>585</v>
      </c>
      <c r="C1311" s="114" t="s">
        <v>603</v>
      </c>
      <c r="D1311" s="114">
        <v>25</v>
      </c>
      <c r="E1311" s="115">
        <v>3673.0626686759597</v>
      </c>
      <c r="F1311" s="115">
        <v>7257.910441322465</v>
      </c>
    </row>
    <row r="1312" spans="1:6" x14ac:dyDescent="0.3">
      <c r="A1312" s="114">
        <v>8</v>
      </c>
      <c r="B1312" s="114" t="s">
        <v>585</v>
      </c>
      <c r="C1312" s="114" t="s">
        <v>603</v>
      </c>
      <c r="D1312" s="114">
        <v>26</v>
      </c>
      <c r="E1312" s="115">
        <v>4211.2037067592937</v>
      </c>
      <c r="F1312" s="115">
        <v>7374.370728982256</v>
      </c>
    </row>
    <row r="1313" spans="1:6" x14ac:dyDescent="0.3">
      <c r="A1313" s="114">
        <v>8</v>
      </c>
      <c r="B1313" s="114" t="s">
        <v>585</v>
      </c>
      <c r="C1313" s="114" t="s">
        <v>603</v>
      </c>
      <c r="D1313" s="114">
        <v>27</v>
      </c>
      <c r="E1313" s="115">
        <v>4089.2658445853913</v>
      </c>
      <c r="F1313" s="115">
        <v>6843.5008387190273</v>
      </c>
    </row>
    <row r="1314" spans="1:6" x14ac:dyDescent="0.3">
      <c r="A1314" s="114">
        <v>8</v>
      </c>
      <c r="B1314" s="114" t="s">
        <v>585</v>
      </c>
      <c r="C1314" s="114" t="s">
        <v>603</v>
      </c>
      <c r="D1314" s="114">
        <v>28</v>
      </c>
      <c r="E1314" s="115">
        <v>3692.3712020242792</v>
      </c>
      <c r="F1314" s="115">
        <v>7706.9299488552888</v>
      </c>
    </row>
    <row r="1315" spans="1:6" x14ac:dyDescent="0.3">
      <c r="A1315" s="114">
        <v>8</v>
      </c>
      <c r="B1315" s="114" t="s">
        <v>585</v>
      </c>
      <c r="C1315" s="114" t="s">
        <v>603</v>
      </c>
      <c r="D1315" s="114">
        <v>29</v>
      </c>
      <c r="E1315" s="115">
        <v>3903.4405760451673</v>
      </c>
      <c r="F1315" s="115">
        <v>6770.8336306068313</v>
      </c>
    </row>
    <row r="1316" spans="1:6" x14ac:dyDescent="0.3">
      <c r="A1316" s="114">
        <v>8</v>
      </c>
      <c r="B1316" s="114" t="s">
        <v>585</v>
      </c>
      <c r="C1316" s="114" t="s">
        <v>603</v>
      </c>
      <c r="D1316" s="114">
        <v>30</v>
      </c>
      <c r="E1316" s="115">
        <v>3242.2720465720176</v>
      </c>
      <c r="F1316" s="115">
        <v>7128.0437002989347</v>
      </c>
    </row>
    <row r="1317" spans="1:6" x14ac:dyDescent="0.3">
      <c r="A1317" s="114">
        <v>8</v>
      </c>
      <c r="B1317" s="114" t="s">
        <v>585</v>
      </c>
      <c r="C1317" s="114" t="s">
        <v>603</v>
      </c>
      <c r="D1317" s="114">
        <v>31</v>
      </c>
      <c r="E1317" s="115">
        <v>3191.7732349752932</v>
      </c>
      <c r="F1317" s="115">
        <v>5732.892396144699</v>
      </c>
    </row>
    <row r="1318" spans="1:6" x14ac:dyDescent="0.3">
      <c r="A1318" s="114">
        <v>8</v>
      </c>
      <c r="B1318" s="114" t="s">
        <v>585</v>
      </c>
      <c r="C1318" s="114" t="s">
        <v>603</v>
      </c>
      <c r="D1318" s="114">
        <v>32</v>
      </c>
      <c r="E1318" s="115">
        <v>3949.9887819394812</v>
      </c>
      <c r="F1318" s="115">
        <v>7463.3669257094716</v>
      </c>
    </row>
    <row r="1319" spans="1:6" x14ac:dyDescent="0.3">
      <c r="A1319" s="114">
        <v>8</v>
      </c>
      <c r="B1319" s="114" t="s">
        <v>585</v>
      </c>
      <c r="C1319" s="114" t="s">
        <v>603</v>
      </c>
      <c r="D1319" s="114">
        <v>33</v>
      </c>
      <c r="E1319" s="115">
        <v>4294.2203104254377</v>
      </c>
      <c r="F1319" s="115">
        <v>6608.6599548466193</v>
      </c>
    </row>
    <row r="1320" spans="1:6" x14ac:dyDescent="0.3">
      <c r="A1320" s="114">
        <v>8</v>
      </c>
      <c r="B1320" s="114" t="s">
        <v>585</v>
      </c>
      <c r="C1320" s="114" t="s">
        <v>603</v>
      </c>
      <c r="D1320" s="114">
        <v>34</v>
      </c>
      <c r="E1320" s="115">
        <v>3543.288321984187</v>
      </c>
      <c r="F1320" s="115">
        <v>7221.7126212221665</v>
      </c>
    </row>
    <row r="1321" spans="1:6" x14ac:dyDescent="0.3">
      <c r="A1321" s="114">
        <v>8</v>
      </c>
      <c r="B1321" s="114" t="s">
        <v>585</v>
      </c>
      <c r="C1321" s="114" t="s">
        <v>603</v>
      </c>
      <c r="D1321" s="114">
        <v>35</v>
      </c>
      <c r="E1321" s="115">
        <v>3387.7685270292545</v>
      </c>
      <c r="F1321" s="115">
        <v>8269.1160233209594</v>
      </c>
    </row>
    <row r="1322" spans="1:6" x14ac:dyDescent="0.3">
      <c r="A1322" s="114">
        <v>8</v>
      </c>
      <c r="B1322" s="114" t="s">
        <v>585</v>
      </c>
      <c r="C1322" s="114" t="s">
        <v>603</v>
      </c>
      <c r="D1322" s="114">
        <v>36</v>
      </c>
      <c r="E1322" s="115">
        <v>3007.8798877788308</v>
      </c>
      <c r="F1322" s="115">
        <v>6822.4410179991564</v>
      </c>
    </row>
    <row r="1323" spans="1:6" x14ac:dyDescent="0.3">
      <c r="A1323" s="114">
        <v>8</v>
      </c>
      <c r="B1323" s="114" t="s">
        <v>585</v>
      </c>
      <c r="C1323" s="114" t="s">
        <v>603</v>
      </c>
      <c r="D1323" s="114">
        <v>37</v>
      </c>
      <c r="E1323" s="115">
        <v>3354.3675915409381</v>
      </c>
      <c r="F1323" s="115">
        <v>7186.5303028054068</v>
      </c>
    </row>
    <row r="1324" spans="1:6" x14ac:dyDescent="0.3">
      <c r="A1324" s="114">
        <v>8</v>
      </c>
      <c r="B1324" s="114" t="s">
        <v>585</v>
      </c>
      <c r="C1324" s="114" t="s">
        <v>603</v>
      </c>
      <c r="D1324" s="114">
        <v>38</v>
      </c>
      <c r="E1324" s="115">
        <v>2998.8623635384515</v>
      </c>
      <c r="F1324" s="115">
        <v>6349.1950096802675</v>
      </c>
    </row>
    <row r="1325" spans="1:6" x14ac:dyDescent="0.3">
      <c r="A1325" s="114">
        <v>8</v>
      </c>
      <c r="B1325" s="114" t="s">
        <v>585</v>
      </c>
      <c r="C1325" s="114" t="s">
        <v>603</v>
      </c>
      <c r="D1325" s="114">
        <v>39</v>
      </c>
      <c r="E1325" s="115">
        <v>3361.805794167572</v>
      </c>
      <c r="F1325" s="115">
        <v>5593.7083301630919</v>
      </c>
    </row>
    <row r="1326" spans="1:6" x14ac:dyDescent="0.3">
      <c r="A1326" s="114">
        <v>8</v>
      </c>
      <c r="B1326" s="114" t="s">
        <v>585</v>
      </c>
      <c r="C1326" s="114" t="s">
        <v>603</v>
      </c>
      <c r="D1326" s="114">
        <v>40</v>
      </c>
      <c r="E1326" s="115">
        <v>3807.5581295786365</v>
      </c>
      <c r="F1326" s="115">
        <v>8080.001082984485</v>
      </c>
    </row>
    <row r="1327" spans="1:6" x14ac:dyDescent="0.3">
      <c r="A1327" s="114">
        <v>8</v>
      </c>
      <c r="B1327" s="114" t="s">
        <v>585</v>
      </c>
      <c r="C1327" s="114" t="s">
        <v>603</v>
      </c>
      <c r="D1327" s="114">
        <v>41</v>
      </c>
      <c r="E1327" s="115">
        <v>2552.1567570877842</v>
      </c>
      <c r="F1327" s="115">
        <v>5704.6919974427974</v>
      </c>
    </row>
    <row r="1328" spans="1:6" x14ac:dyDescent="0.3">
      <c r="A1328" s="114">
        <v>8</v>
      </c>
      <c r="B1328" s="114" t="s">
        <v>585</v>
      </c>
      <c r="C1328" s="114" t="s">
        <v>603</v>
      </c>
      <c r="D1328" s="114">
        <v>42</v>
      </c>
      <c r="E1328" s="115">
        <v>2507.3735081871682</v>
      </c>
      <c r="F1328" s="115">
        <v>6487.1525731987913</v>
      </c>
    </row>
    <row r="1329" spans="1:6" x14ac:dyDescent="0.3">
      <c r="A1329" s="114">
        <v>8</v>
      </c>
      <c r="B1329" s="114" t="s">
        <v>585</v>
      </c>
      <c r="C1329" s="114" t="s">
        <v>603</v>
      </c>
      <c r="D1329" s="114">
        <v>43</v>
      </c>
      <c r="E1329" s="115">
        <v>2700.7466096603189</v>
      </c>
      <c r="F1329" s="115">
        <v>5412.2640846920212</v>
      </c>
    </row>
    <row r="1330" spans="1:6" x14ac:dyDescent="0.3">
      <c r="A1330" s="114">
        <v>8</v>
      </c>
      <c r="B1330" s="114" t="s">
        <v>585</v>
      </c>
      <c r="C1330" s="114" t="s">
        <v>603</v>
      </c>
      <c r="D1330" s="114">
        <v>44</v>
      </c>
      <c r="E1330" s="115">
        <v>2113.3503192124253</v>
      </c>
      <c r="F1330" s="115">
        <v>4590.7560402796453</v>
      </c>
    </row>
    <row r="1331" spans="1:6" x14ac:dyDescent="0.3">
      <c r="A1331" s="114">
        <v>8</v>
      </c>
      <c r="B1331" s="114" t="s">
        <v>585</v>
      </c>
      <c r="C1331" s="114" t="s">
        <v>603</v>
      </c>
      <c r="D1331" s="114">
        <v>45</v>
      </c>
      <c r="E1331" s="115">
        <v>3977.8689192127999</v>
      </c>
      <c r="F1331" s="115">
        <v>6551.842560776131</v>
      </c>
    </row>
    <row r="1332" spans="1:6" x14ac:dyDescent="0.3">
      <c r="A1332" s="114">
        <v>8</v>
      </c>
      <c r="B1332" s="114" t="s">
        <v>585</v>
      </c>
      <c r="C1332" s="114" t="s">
        <v>603</v>
      </c>
      <c r="D1332" s="114">
        <v>46</v>
      </c>
      <c r="E1332" s="115">
        <v>2888.2630781333951</v>
      </c>
      <c r="F1332" s="115">
        <v>5655.0527455729762</v>
      </c>
    </row>
    <row r="1333" spans="1:6" x14ac:dyDescent="0.3">
      <c r="A1333" s="114">
        <v>8</v>
      </c>
      <c r="B1333" s="114" t="s">
        <v>585</v>
      </c>
      <c r="C1333" s="114" t="s">
        <v>603</v>
      </c>
      <c r="D1333" s="114">
        <v>47</v>
      </c>
      <c r="E1333" s="115">
        <v>2860.0145294637623</v>
      </c>
      <c r="F1333" s="115">
        <v>6619.9674408421179</v>
      </c>
    </row>
    <row r="1334" spans="1:6" x14ac:dyDescent="0.3">
      <c r="A1334" s="114">
        <v>8</v>
      </c>
      <c r="B1334" s="114" t="s">
        <v>585</v>
      </c>
      <c r="C1334" s="114" t="s">
        <v>603</v>
      </c>
      <c r="D1334" s="114">
        <v>48</v>
      </c>
      <c r="E1334" s="115">
        <v>3366.0324336636513</v>
      </c>
      <c r="F1334" s="115">
        <v>5951.5273730866902</v>
      </c>
    </row>
    <row r="1335" spans="1:6" x14ac:dyDescent="0.3">
      <c r="A1335" s="114">
        <v>8</v>
      </c>
      <c r="B1335" s="114" t="s">
        <v>585</v>
      </c>
      <c r="C1335" s="114" t="s">
        <v>603</v>
      </c>
      <c r="D1335" s="114">
        <v>49</v>
      </c>
      <c r="E1335" s="115">
        <v>2918.803272337615</v>
      </c>
      <c r="F1335" s="115">
        <v>5574.5401575993783</v>
      </c>
    </row>
    <row r="1336" spans="1:6" x14ac:dyDescent="0.3">
      <c r="A1336" s="114">
        <v>8</v>
      </c>
      <c r="B1336" s="114" t="s">
        <v>585</v>
      </c>
      <c r="C1336" s="114" t="s">
        <v>603</v>
      </c>
      <c r="D1336" s="114">
        <v>50</v>
      </c>
      <c r="E1336" s="115">
        <v>3125.0828037791803</v>
      </c>
      <c r="F1336" s="115">
        <v>7449.3039380332011</v>
      </c>
    </row>
    <row r="1337" spans="1:6" x14ac:dyDescent="0.3">
      <c r="A1337" s="114">
        <v>8</v>
      </c>
      <c r="B1337" s="114" t="s">
        <v>585</v>
      </c>
      <c r="C1337" s="114" t="s">
        <v>603</v>
      </c>
      <c r="D1337" s="114">
        <v>51</v>
      </c>
      <c r="E1337" s="115">
        <v>2784.5118306899617</v>
      </c>
      <c r="F1337" s="115">
        <v>5835.799298802237</v>
      </c>
    </row>
    <row r="1338" spans="1:6" x14ac:dyDescent="0.3">
      <c r="A1338" s="114">
        <v>8</v>
      </c>
      <c r="B1338" s="114" t="s">
        <v>585</v>
      </c>
      <c r="C1338" s="114" t="s">
        <v>603</v>
      </c>
      <c r="D1338" s="114">
        <v>52</v>
      </c>
      <c r="E1338" s="115">
        <v>2402.4247287741614</v>
      </c>
      <c r="F1338" s="115">
        <v>6899.9059150244548</v>
      </c>
    </row>
    <row r="1339" spans="1:6" x14ac:dyDescent="0.3">
      <c r="A1339" s="114">
        <v>8</v>
      </c>
      <c r="B1339" s="114" t="s">
        <v>585</v>
      </c>
      <c r="C1339" s="114" t="s">
        <v>603</v>
      </c>
      <c r="D1339" s="114">
        <v>53</v>
      </c>
      <c r="E1339" s="115">
        <v>2558.6076006014177</v>
      </c>
      <c r="F1339" s="115">
        <v>6612.9775043494856</v>
      </c>
    </row>
    <row r="1340" spans="1:6" x14ac:dyDescent="0.3">
      <c r="A1340" s="114">
        <v>8</v>
      </c>
      <c r="B1340" s="114" t="s">
        <v>585</v>
      </c>
      <c r="C1340" s="114" t="s">
        <v>603</v>
      </c>
      <c r="D1340" s="114">
        <v>54</v>
      </c>
      <c r="E1340" s="115">
        <v>2724.7998782667219</v>
      </c>
      <c r="F1340" s="115">
        <v>6711.995749495195</v>
      </c>
    </row>
    <row r="1341" spans="1:6" x14ac:dyDescent="0.3">
      <c r="A1341" s="114">
        <v>8</v>
      </c>
      <c r="B1341" s="114" t="s">
        <v>585</v>
      </c>
      <c r="C1341" s="114" t="s">
        <v>603</v>
      </c>
      <c r="D1341" s="114">
        <v>55</v>
      </c>
      <c r="E1341" s="115">
        <v>1955.6669730631013</v>
      </c>
      <c r="F1341" s="115">
        <v>6168.7800840495547</v>
      </c>
    </row>
    <row r="1342" spans="1:6" x14ac:dyDescent="0.3">
      <c r="A1342" s="114">
        <v>8</v>
      </c>
      <c r="B1342" s="114" t="s">
        <v>585</v>
      </c>
      <c r="C1342" s="114" t="s">
        <v>603</v>
      </c>
      <c r="D1342" s="114">
        <v>56</v>
      </c>
      <c r="E1342" s="115">
        <v>3311.2598461770308</v>
      </c>
      <c r="F1342" s="115">
        <v>4927.137501869166</v>
      </c>
    </row>
    <row r="1343" spans="1:6" x14ac:dyDescent="0.3">
      <c r="A1343" s="114">
        <v>8</v>
      </c>
      <c r="B1343" s="114" t="s">
        <v>585</v>
      </c>
      <c r="C1343" s="114" t="s">
        <v>603</v>
      </c>
      <c r="D1343" s="114">
        <v>57</v>
      </c>
      <c r="E1343" s="115">
        <v>2275.9716188067005</v>
      </c>
      <c r="F1343" s="115">
        <v>5331.3839576161326</v>
      </c>
    </row>
    <row r="1344" spans="1:6" x14ac:dyDescent="0.3">
      <c r="A1344" s="114">
        <v>8</v>
      </c>
      <c r="B1344" s="114" t="s">
        <v>585</v>
      </c>
      <c r="C1344" s="114" t="s">
        <v>603</v>
      </c>
      <c r="D1344" s="114">
        <v>58</v>
      </c>
      <c r="E1344" s="115">
        <v>1802.0883624716362</v>
      </c>
      <c r="F1344" s="115">
        <v>5132.2663027744047</v>
      </c>
    </row>
    <row r="1345" spans="1:6" x14ac:dyDescent="0.3">
      <c r="A1345" s="114">
        <v>8</v>
      </c>
      <c r="B1345" s="114" t="s">
        <v>585</v>
      </c>
      <c r="C1345" s="114" t="s">
        <v>603</v>
      </c>
      <c r="D1345" s="114">
        <v>59</v>
      </c>
      <c r="E1345" s="115">
        <v>1967.8883651292781</v>
      </c>
      <c r="F1345" s="115">
        <v>3592.7484438574811</v>
      </c>
    </row>
    <row r="1346" spans="1:6" x14ac:dyDescent="0.3">
      <c r="A1346" s="114">
        <v>8</v>
      </c>
      <c r="B1346" s="114" t="s">
        <v>585</v>
      </c>
      <c r="C1346" s="114" t="s">
        <v>603</v>
      </c>
      <c r="D1346" s="114">
        <v>60</v>
      </c>
      <c r="E1346" s="115">
        <v>2105.1770982023859</v>
      </c>
      <c r="F1346" s="115">
        <v>3834.0868653974671</v>
      </c>
    </row>
    <row r="1347" spans="1:6" x14ac:dyDescent="0.3">
      <c r="A1347" s="114">
        <v>8</v>
      </c>
      <c r="B1347" s="114" t="s">
        <v>585</v>
      </c>
      <c r="C1347" s="114" t="s">
        <v>603</v>
      </c>
      <c r="D1347" s="114">
        <v>61</v>
      </c>
      <c r="E1347" s="115">
        <v>928.90733868479754</v>
      </c>
      <c r="F1347" s="115">
        <v>2611.4315436575916</v>
      </c>
    </row>
    <row r="1348" spans="1:6" x14ac:dyDescent="0.3">
      <c r="A1348" s="114">
        <v>8</v>
      </c>
      <c r="B1348" s="114" t="s">
        <v>585</v>
      </c>
      <c r="C1348" s="114" t="s">
        <v>603</v>
      </c>
      <c r="D1348" s="114">
        <v>62</v>
      </c>
      <c r="E1348" s="115">
        <v>1393.5961979524757</v>
      </c>
      <c r="F1348" s="115">
        <v>3337.6927006885367</v>
      </c>
    </row>
    <row r="1349" spans="1:6" x14ac:dyDescent="0.3">
      <c r="A1349" s="114">
        <v>8</v>
      </c>
      <c r="B1349" s="114" t="s">
        <v>585</v>
      </c>
      <c r="C1349" s="114" t="s">
        <v>603</v>
      </c>
      <c r="D1349" s="114">
        <v>63</v>
      </c>
      <c r="E1349" s="115">
        <v>1293.4091597144768</v>
      </c>
      <c r="F1349" s="115">
        <v>2182.7314221760585</v>
      </c>
    </row>
    <row r="1350" spans="1:6" x14ac:dyDescent="0.3">
      <c r="A1350" s="114">
        <v>8</v>
      </c>
      <c r="B1350" s="114" t="s">
        <v>585</v>
      </c>
      <c r="C1350" s="114" t="s">
        <v>603</v>
      </c>
      <c r="D1350" s="114">
        <v>64</v>
      </c>
      <c r="E1350" s="115">
        <v>1089.6287644465081</v>
      </c>
      <c r="F1350" s="115">
        <v>2472.2242209701972</v>
      </c>
    </row>
    <row r="1351" spans="1:6" x14ac:dyDescent="0.3">
      <c r="A1351" s="114">
        <v>8</v>
      </c>
      <c r="B1351" s="114" t="s">
        <v>585</v>
      </c>
      <c r="C1351" s="114" t="s">
        <v>603</v>
      </c>
      <c r="D1351" s="114">
        <v>65</v>
      </c>
      <c r="E1351" s="115">
        <v>1468.1046231941425</v>
      </c>
      <c r="F1351" s="115">
        <v>2317.4811726953467</v>
      </c>
    </row>
    <row r="1352" spans="1:6" x14ac:dyDescent="0.3">
      <c r="A1352" s="114">
        <v>8</v>
      </c>
      <c r="B1352" s="114" t="s">
        <v>585</v>
      </c>
      <c r="C1352" s="114" t="s">
        <v>603</v>
      </c>
      <c r="D1352" s="114">
        <v>66</v>
      </c>
      <c r="E1352" s="115">
        <v>1070.8756417580703</v>
      </c>
      <c r="F1352" s="115">
        <v>2116.7163709129736</v>
      </c>
    </row>
    <row r="1353" spans="1:6" x14ac:dyDescent="0.3">
      <c r="A1353" s="114">
        <v>8</v>
      </c>
      <c r="B1353" s="114" t="s">
        <v>585</v>
      </c>
      <c r="C1353" s="114" t="s">
        <v>603</v>
      </c>
      <c r="D1353" s="114">
        <v>67</v>
      </c>
      <c r="E1353" s="115">
        <v>935.37616233793153</v>
      </c>
      <c r="F1353" s="115">
        <v>2100.8663025629694</v>
      </c>
    </row>
    <row r="1354" spans="1:6" x14ac:dyDescent="0.3">
      <c r="A1354" s="114">
        <v>8</v>
      </c>
      <c r="B1354" s="114" t="s">
        <v>585</v>
      </c>
      <c r="C1354" s="114" t="s">
        <v>603</v>
      </c>
      <c r="D1354" s="114">
        <v>68</v>
      </c>
      <c r="E1354" s="115">
        <v>826.11223281275045</v>
      </c>
      <c r="F1354" s="115">
        <v>2328.311881608754</v>
      </c>
    </row>
    <row r="1355" spans="1:6" x14ac:dyDescent="0.3">
      <c r="A1355" s="114">
        <v>8</v>
      </c>
      <c r="B1355" s="114" t="s">
        <v>585</v>
      </c>
      <c r="C1355" s="114" t="s">
        <v>603</v>
      </c>
      <c r="D1355" s="114">
        <v>69</v>
      </c>
      <c r="E1355" s="115">
        <v>995.80312042940352</v>
      </c>
      <c r="F1355" s="115">
        <v>2272.3646588654578</v>
      </c>
    </row>
    <row r="1356" spans="1:6" x14ac:dyDescent="0.3">
      <c r="A1356" s="114">
        <v>8</v>
      </c>
      <c r="B1356" s="114" t="s">
        <v>585</v>
      </c>
      <c r="C1356" s="114" t="s">
        <v>603</v>
      </c>
      <c r="D1356" s="114">
        <v>70</v>
      </c>
      <c r="E1356" s="115">
        <v>1011.6491890921959</v>
      </c>
      <c r="F1356" s="115">
        <v>2628.3290641264125</v>
      </c>
    </row>
    <row r="1357" spans="1:6" x14ac:dyDescent="0.3">
      <c r="A1357" s="114">
        <v>8</v>
      </c>
      <c r="B1357" s="114" t="s">
        <v>585</v>
      </c>
      <c r="C1357" s="114" t="s">
        <v>603</v>
      </c>
      <c r="D1357" s="114">
        <v>71</v>
      </c>
      <c r="E1357" s="115">
        <v>722.77573154382446</v>
      </c>
      <c r="F1357" s="115">
        <v>1004.6779314471528</v>
      </c>
    </row>
    <row r="1358" spans="1:6" x14ac:dyDescent="0.3">
      <c r="A1358" s="114">
        <v>8</v>
      </c>
      <c r="B1358" s="114" t="s">
        <v>585</v>
      </c>
      <c r="C1358" s="114" t="s">
        <v>603</v>
      </c>
      <c r="D1358" s="114">
        <v>72</v>
      </c>
      <c r="E1358" s="115">
        <v>890.9115294267699</v>
      </c>
      <c r="F1358" s="115">
        <v>1574.5598369065815</v>
      </c>
    </row>
    <row r="1359" spans="1:6" x14ac:dyDescent="0.3">
      <c r="A1359" s="114">
        <v>8</v>
      </c>
      <c r="B1359" s="114" t="s">
        <v>585</v>
      </c>
      <c r="C1359" s="114" t="s">
        <v>603</v>
      </c>
      <c r="D1359" s="114">
        <v>73</v>
      </c>
      <c r="E1359" s="115">
        <v>663.47927054126876</v>
      </c>
      <c r="F1359" s="115">
        <v>1379.2389149510648</v>
      </c>
    </row>
    <row r="1360" spans="1:6" x14ac:dyDescent="0.3">
      <c r="A1360" s="114">
        <v>8</v>
      </c>
      <c r="B1360" s="114" t="s">
        <v>585</v>
      </c>
      <c r="C1360" s="114" t="s">
        <v>603</v>
      </c>
      <c r="D1360" s="114">
        <v>74</v>
      </c>
      <c r="E1360" s="115">
        <v>623.40099767132415</v>
      </c>
      <c r="F1360" s="115">
        <v>813.98367022491072</v>
      </c>
    </row>
    <row r="1361" spans="1:6" x14ac:dyDescent="0.3">
      <c r="A1361" s="114">
        <v>8</v>
      </c>
      <c r="B1361" s="114" t="s">
        <v>585</v>
      </c>
      <c r="C1361" s="114" t="s">
        <v>603</v>
      </c>
      <c r="D1361" s="114">
        <v>75</v>
      </c>
      <c r="E1361" s="115">
        <v>354.90697720351443</v>
      </c>
      <c r="F1361" s="115">
        <v>1067.2973451127993</v>
      </c>
    </row>
    <row r="1362" spans="1:6" x14ac:dyDescent="0.3">
      <c r="A1362" s="114">
        <v>8</v>
      </c>
      <c r="B1362" s="114" t="s">
        <v>585</v>
      </c>
      <c r="C1362" s="114" t="s">
        <v>603</v>
      </c>
      <c r="D1362" s="114">
        <v>76</v>
      </c>
      <c r="E1362" s="115">
        <v>560.49831288890982</v>
      </c>
      <c r="F1362" s="115">
        <v>994.59913923383658</v>
      </c>
    </row>
    <row r="1363" spans="1:6" x14ac:dyDescent="0.3">
      <c r="A1363" s="114">
        <v>8</v>
      </c>
      <c r="B1363" s="114" t="s">
        <v>585</v>
      </c>
      <c r="C1363" s="114" t="s">
        <v>603</v>
      </c>
      <c r="D1363" s="114">
        <v>77</v>
      </c>
      <c r="E1363" s="115">
        <v>258.62556044870206</v>
      </c>
      <c r="F1363" s="115">
        <v>1511.7510621392455</v>
      </c>
    </row>
    <row r="1364" spans="1:6" x14ac:dyDescent="0.3">
      <c r="A1364" s="114">
        <v>8</v>
      </c>
      <c r="B1364" s="114" t="s">
        <v>585</v>
      </c>
      <c r="C1364" s="114" t="s">
        <v>603</v>
      </c>
      <c r="D1364" s="114">
        <v>78</v>
      </c>
      <c r="E1364" s="115">
        <v>201.39546431645803</v>
      </c>
      <c r="F1364" s="115">
        <v>1271.8993037689759</v>
      </c>
    </row>
    <row r="1365" spans="1:6" x14ac:dyDescent="0.3">
      <c r="A1365" s="114">
        <v>8</v>
      </c>
      <c r="B1365" s="114" t="s">
        <v>585</v>
      </c>
      <c r="C1365" s="114" t="s">
        <v>603</v>
      </c>
      <c r="D1365" s="114">
        <v>79</v>
      </c>
      <c r="E1365" s="115">
        <v>156.751554479405</v>
      </c>
      <c r="F1365" s="115">
        <v>882.80105537485986</v>
      </c>
    </row>
    <row r="1366" spans="1:6" x14ac:dyDescent="0.3">
      <c r="A1366" s="114">
        <v>8</v>
      </c>
      <c r="B1366" s="114" t="s">
        <v>585</v>
      </c>
      <c r="C1366" s="114" t="s">
        <v>603</v>
      </c>
      <c r="D1366" s="114">
        <v>80</v>
      </c>
      <c r="E1366" s="115">
        <v>299.37112201057533</v>
      </c>
      <c r="F1366" s="115">
        <v>958.2384816822771</v>
      </c>
    </row>
    <row r="1367" spans="1:6" x14ac:dyDescent="0.3">
      <c r="A1367" s="114">
        <v>8</v>
      </c>
      <c r="B1367" s="114" t="s">
        <v>585</v>
      </c>
      <c r="C1367" s="114" t="s">
        <v>603</v>
      </c>
      <c r="D1367" s="114">
        <v>81</v>
      </c>
      <c r="E1367" s="115">
        <v>32.809211962887943</v>
      </c>
      <c r="F1367" s="115">
        <v>982.94130705583223</v>
      </c>
    </row>
    <row r="1368" spans="1:6" x14ac:dyDescent="0.3">
      <c r="A1368" s="114">
        <v>8</v>
      </c>
      <c r="B1368" s="114" t="s">
        <v>585</v>
      </c>
      <c r="C1368" s="114" t="s">
        <v>603</v>
      </c>
      <c r="D1368" s="114">
        <v>82</v>
      </c>
      <c r="E1368" s="115">
        <v>245.84152617262365</v>
      </c>
      <c r="F1368" s="115">
        <v>781.61250665373552</v>
      </c>
    </row>
    <row r="1369" spans="1:6" x14ac:dyDescent="0.3">
      <c r="A1369" s="114">
        <v>8</v>
      </c>
      <c r="B1369" s="114" t="s">
        <v>585</v>
      </c>
      <c r="C1369" s="114" t="s">
        <v>603</v>
      </c>
      <c r="D1369" s="114">
        <v>83</v>
      </c>
      <c r="E1369" s="115">
        <v>128.42266548207439</v>
      </c>
      <c r="F1369" s="115">
        <v>786.11863939572788</v>
      </c>
    </row>
    <row r="1370" spans="1:6" x14ac:dyDescent="0.3">
      <c r="A1370" s="114">
        <v>8</v>
      </c>
      <c r="B1370" s="114" t="s">
        <v>585</v>
      </c>
      <c r="C1370" s="114" t="s">
        <v>603</v>
      </c>
      <c r="D1370" s="114">
        <v>84</v>
      </c>
      <c r="E1370" s="115">
        <v>74.448959022904802</v>
      </c>
      <c r="F1370" s="115">
        <v>474.37853429003786</v>
      </c>
    </row>
    <row r="1371" spans="1:6" x14ac:dyDescent="0.3">
      <c r="A1371" s="114">
        <v>8</v>
      </c>
      <c r="B1371" s="114" t="s">
        <v>585</v>
      </c>
      <c r="C1371" s="114" t="s">
        <v>603</v>
      </c>
      <c r="D1371" s="114">
        <v>85</v>
      </c>
      <c r="E1371" s="115">
        <v>100.15872034936123</v>
      </c>
      <c r="F1371" s="115">
        <v>431.9367776255749</v>
      </c>
    </row>
    <row r="1372" spans="1:6" x14ac:dyDescent="0.3">
      <c r="A1372" s="114">
        <v>8</v>
      </c>
      <c r="B1372" s="114" t="s">
        <v>585</v>
      </c>
      <c r="C1372" s="114" t="s">
        <v>603</v>
      </c>
      <c r="D1372" s="114">
        <v>86</v>
      </c>
      <c r="E1372" s="115">
        <v>115.30291298046421</v>
      </c>
      <c r="F1372" s="115">
        <v>637.38509857961776</v>
      </c>
    </row>
    <row r="1373" spans="1:6" x14ac:dyDescent="0.3">
      <c r="A1373" s="114">
        <v>8</v>
      </c>
      <c r="B1373" s="114" t="s">
        <v>585</v>
      </c>
      <c r="C1373" s="114" t="s">
        <v>603</v>
      </c>
      <c r="D1373" s="114">
        <v>87</v>
      </c>
      <c r="E1373" s="115">
        <v>92.475950387009263</v>
      </c>
      <c r="F1373" s="115">
        <v>533.21183864309944</v>
      </c>
    </row>
    <row r="1374" spans="1:6" x14ac:dyDescent="0.3">
      <c r="A1374" s="114">
        <v>8</v>
      </c>
      <c r="B1374" s="114" t="s">
        <v>585</v>
      </c>
      <c r="C1374" s="114" t="s">
        <v>603</v>
      </c>
      <c r="D1374" s="114">
        <v>88</v>
      </c>
      <c r="E1374" s="115">
        <v>0</v>
      </c>
      <c r="F1374" s="115">
        <v>226.0764580613754</v>
      </c>
    </row>
    <row r="1375" spans="1:6" x14ac:dyDescent="0.3">
      <c r="A1375" s="114">
        <v>8</v>
      </c>
      <c r="B1375" s="114" t="s">
        <v>585</v>
      </c>
      <c r="C1375" s="114" t="s">
        <v>603</v>
      </c>
      <c r="D1375" s="114">
        <v>89</v>
      </c>
      <c r="E1375" s="115">
        <v>25.700673724736429</v>
      </c>
      <c r="F1375" s="115">
        <v>399.22344823807487</v>
      </c>
    </row>
    <row r="1376" spans="1:6" x14ac:dyDescent="0.3">
      <c r="A1376" s="114">
        <v>8</v>
      </c>
      <c r="B1376" s="114" t="s">
        <v>585</v>
      </c>
      <c r="C1376" s="114" t="s">
        <v>603</v>
      </c>
      <c r="D1376" s="114">
        <v>90</v>
      </c>
      <c r="E1376" s="115">
        <v>0</v>
      </c>
      <c r="F1376" s="115">
        <v>389.45911987659645</v>
      </c>
    </row>
    <row r="1377" spans="1:6" x14ac:dyDescent="0.3">
      <c r="A1377" s="114">
        <v>8</v>
      </c>
      <c r="B1377" s="114" t="s">
        <v>585</v>
      </c>
      <c r="C1377" s="114" t="s">
        <v>603</v>
      </c>
      <c r="D1377" s="114">
        <v>91</v>
      </c>
      <c r="E1377" s="115">
        <v>0</v>
      </c>
      <c r="F1377" s="115">
        <v>122.73916826960706</v>
      </c>
    </row>
    <row r="1378" spans="1:6" x14ac:dyDescent="0.3">
      <c r="A1378" s="114">
        <v>8</v>
      </c>
      <c r="B1378" s="114" t="s">
        <v>585</v>
      </c>
      <c r="C1378" s="114" t="s">
        <v>603</v>
      </c>
      <c r="D1378" s="114">
        <v>92</v>
      </c>
      <c r="E1378" s="115">
        <v>20.9925583038134</v>
      </c>
      <c r="F1378" s="115">
        <v>410.37822674028695</v>
      </c>
    </row>
    <row r="1379" spans="1:6" x14ac:dyDescent="0.3">
      <c r="A1379" s="114">
        <v>8</v>
      </c>
      <c r="B1379" s="114" t="s">
        <v>585</v>
      </c>
      <c r="C1379" s="114" t="s">
        <v>603</v>
      </c>
      <c r="D1379" s="114">
        <v>93</v>
      </c>
      <c r="E1379" s="115">
        <v>0</v>
      </c>
      <c r="F1379" s="115">
        <v>136.44719383254082</v>
      </c>
    </row>
    <row r="1380" spans="1:6" x14ac:dyDescent="0.3">
      <c r="A1380" s="114">
        <v>8</v>
      </c>
      <c r="B1380" s="114" t="s">
        <v>585</v>
      </c>
      <c r="C1380" s="114" t="s">
        <v>603</v>
      </c>
      <c r="D1380" s="114">
        <v>94</v>
      </c>
      <c r="E1380" s="115">
        <v>0</v>
      </c>
      <c r="F1380" s="115">
        <v>120.12375242999877</v>
      </c>
    </row>
    <row r="1381" spans="1:6" x14ac:dyDescent="0.3">
      <c r="A1381" s="114">
        <v>8</v>
      </c>
      <c r="B1381" s="114" t="s">
        <v>585</v>
      </c>
      <c r="C1381" s="114" t="s">
        <v>603</v>
      </c>
      <c r="D1381" s="114">
        <v>95</v>
      </c>
      <c r="E1381" s="115">
        <v>0</v>
      </c>
      <c r="F1381" s="115">
        <v>48.27047920169182</v>
      </c>
    </row>
    <row r="1382" spans="1:6" x14ac:dyDescent="0.3">
      <c r="A1382" s="114">
        <v>8</v>
      </c>
      <c r="B1382" s="114" t="s">
        <v>585</v>
      </c>
      <c r="C1382" s="114" t="s">
        <v>603</v>
      </c>
      <c r="D1382" s="114">
        <v>96</v>
      </c>
      <c r="E1382" s="115">
        <v>30.369347734290141</v>
      </c>
      <c r="F1382" s="115">
        <v>0</v>
      </c>
    </row>
    <row r="1383" spans="1:6" x14ac:dyDescent="0.3">
      <c r="A1383" s="114">
        <v>8</v>
      </c>
      <c r="B1383" s="114" t="s">
        <v>585</v>
      </c>
      <c r="C1383" s="114" t="s">
        <v>603</v>
      </c>
      <c r="D1383" s="114">
        <v>97</v>
      </c>
      <c r="E1383" s="115">
        <v>0</v>
      </c>
      <c r="F1383" s="115">
        <v>24.278983997333711</v>
      </c>
    </row>
    <row r="1384" spans="1:6" x14ac:dyDescent="0.3">
      <c r="A1384" s="114">
        <v>8</v>
      </c>
      <c r="B1384" s="114" t="s">
        <v>585</v>
      </c>
      <c r="C1384" s="114" t="s">
        <v>603</v>
      </c>
      <c r="D1384" s="114">
        <v>98</v>
      </c>
      <c r="E1384" s="115">
        <v>0</v>
      </c>
      <c r="F1384" s="115">
        <v>30.166379725169332</v>
      </c>
    </row>
    <row r="1385" spans="1:6" x14ac:dyDescent="0.3">
      <c r="A1385" s="114">
        <v>8</v>
      </c>
      <c r="B1385" s="114" t="s">
        <v>585</v>
      </c>
      <c r="C1385" s="114" t="s">
        <v>603</v>
      </c>
      <c r="D1385" s="114">
        <v>101</v>
      </c>
      <c r="E1385" s="115">
        <v>0</v>
      </c>
      <c r="F1385" s="115">
        <v>20.9925583038134</v>
      </c>
    </row>
    <row r="1386" spans="1:6" x14ac:dyDescent="0.3">
      <c r="A1386" s="114">
        <v>9</v>
      </c>
      <c r="B1386" s="114" t="s">
        <v>586</v>
      </c>
      <c r="C1386" s="114" t="s">
        <v>602</v>
      </c>
      <c r="D1386" s="114">
        <v>10</v>
      </c>
      <c r="E1386" s="115">
        <v>2702.5006585873507</v>
      </c>
      <c r="F1386" s="115">
        <v>166.78423929214952</v>
      </c>
    </row>
    <row r="1387" spans="1:6" x14ac:dyDescent="0.3">
      <c r="A1387" s="114">
        <v>9</v>
      </c>
      <c r="B1387" s="114" t="s">
        <v>586</v>
      </c>
      <c r="C1387" s="114" t="s">
        <v>602</v>
      </c>
      <c r="D1387" s="114">
        <v>11</v>
      </c>
      <c r="E1387" s="115">
        <v>1769.7908309046802</v>
      </c>
      <c r="F1387" s="115">
        <v>374.77480538668834</v>
      </c>
    </row>
    <row r="1388" spans="1:6" x14ac:dyDescent="0.3">
      <c r="A1388" s="114">
        <v>9</v>
      </c>
      <c r="B1388" s="114" t="s">
        <v>586</v>
      </c>
      <c r="C1388" s="114" t="s">
        <v>602</v>
      </c>
      <c r="D1388" s="114">
        <v>12</v>
      </c>
      <c r="E1388" s="115">
        <v>2413.3136409117742</v>
      </c>
      <c r="F1388" s="115">
        <v>419.73001510494845</v>
      </c>
    </row>
    <row r="1389" spans="1:6" x14ac:dyDescent="0.3">
      <c r="A1389" s="114">
        <v>9</v>
      </c>
      <c r="B1389" s="114" t="s">
        <v>586</v>
      </c>
      <c r="C1389" s="114" t="s">
        <v>602</v>
      </c>
      <c r="D1389" s="114">
        <v>13</v>
      </c>
      <c r="E1389" s="115">
        <v>2501.6158342023791</v>
      </c>
      <c r="F1389" s="115">
        <v>158.8028091083396</v>
      </c>
    </row>
    <row r="1390" spans="1:6" x14ac:dyDescent="0.3">
      <c r="A1390" s="114">
        <v>9</v>
      </c>
      <c r="B1390" s="114" t="s">
        <v>586</v>
      </c>
      <c r="C1390" s="114" t="s">
        <v>602</v>
      </c>
      <c r="D1390" s="114">
        <v>14</v>
      </c>
      <c r="E1390" s="115">
        <v>2078.6790581498271</v>
      </c>
      <c r="F1390" s="115">
        <v>476.24602745980508</v>
      </c>
    </row>
    <row r="1391" spans="1:6" x14ac:dyDescent="0.3">
      <c r="A1391" s="114">
        <v>9</v>
      </c>
      <c r="B1391" s="114" t="s">
        <v>586</v>
      </c>
      <c r="C1391" s="114" t="s">
        <v>602</v>
      </c>
      <c r="D1391" s="114">
        <v>15</v>
      </c>
      <c r="E1391" s="115">
        <v>2002.3588727614317</v>
      </c>
      <c r="F1391" s="115">
        <v>908.11235055503698</v>
      </c>
    </row>
    <row r="1392" spans="1:6" x14ac:dyDescent="0.3">
      <c r="A1392" s="114">
        <v>9</v>
      </c>
      <c r="B1392" s="114" t="s">
        <v>586</v>
      </c>
      <c r="C1392" s="114" t="s">
        <v>602</v>
      </c>
      <c r="D1392" s="114">
        <v>16</v>
      </c>
      <c r="E1392" s="115">
        <v>2317.07851070266</v>
      </c>
      <c r="F1392" s="115">
        <v>352.48612538325818</v>
      </c>
    </row>
    <row r="1393" spans="1:6" x14ac:dyDescent="0.3">
      <c r="A1393" s="114">
        <v>9</v>
      </c>
      <c r="B1393" s="114" t="s">
        <v>586</v>
      </c>
      <c r="C1393" s="114" t="s">
        <v>602</v>
      </c>
      <c r="D1393" s="114">
        <v>17</v>
      </c>
      <c r="E1393" s="115">
        <v>2898.585773710241</v>
      </c>
      <c r="F1393" s="115">
        <v>718.57247027054711</v>
      </c>
    </row>
    <row r="1394" spans="1:6" x14ac:dyDescent="0.3">
      <c r="A1394" s="114">
        <v>9</v>
      </c>
      <c r="B1394" s="114" t="s">
        <v>586</v>
      </c>
      <c r="C1394" s="114" t="s">
        <v>602</v>
      </c>
      <c r="D1394" s="114">
        <v>18</v>
      </c>
      <c r="E1394" s="115">
        <v>2462.1087692852261</v>
      </c>
      <c r="F1394" s="115">
        <v>506.42881797863009</v>
      </c>
    </row>
    <row r="1395" spans="1:6" x14ac:dyDescent="0.3">
      <c r="A1395" s="114">
        <v>9</v>
      </c>
      <c r="B1395" s="114" t="s">
        <v>586</v>
      </c>
      <c r="C1395" s="114" t="s">
        <v>602</v>
      </c>
      <c r="D1395" s="114">
        <v>19</v>
      </c>
      <c r="E1395" s="115">
        <v>2563.1465983833796</v>
      </c>
      <c r="F1395" s="115">
        <v>827.23818925547812</v>
      </c>
    </row>
    <row r="1396" spans="1:6" x14ac:dyDescent="0.3">
      <c r="A1396" s="114">
        <v>9</v>
      </c>
      <c r="B1396" s="114" t="s">
        <v>586</v>
      </c>
      <c r="C1396" s="114" t="s">
        <v>602</v>
      </c>
      <c r="D1396" s="114">
        <v>20</v>
      </c>
      <c r="E1396" s="115">
        <v>2328.1758884106816</v>
      </c>
      <c r="F1396" s="115">
        <v>875.34694255757654</v>
      </c>
    </row>
    <row r="1397" spans="1:6" x14ac:dyDescent="0.3">
      <c r="A1397" s="114">
        <v>9</v>
      </c>
      <c r="B1397" s="114" t="s">
        <v>586</v>
      </c>
      <c r="C1397" s="114" t="s">
        <v>602</v>
      </c>
      <c r="D1397" s="114">
        <v>21</v>
      </c>
      <c r="E1397" s="115">
        <v>2748.426151715888</v>
      </c>
      <c r="F1397" s="115">
        <v>1355.514305001527</v>
      </c>
    </row>
    <row r="1398" spans="1:6" x14ac:dyDescent="0.3">
      <c r="A1398" s="114">
        <v>9</v>
      </c>
      <c r="B1398" s="114" t="s">
        <v>586</v>
      </c>
      <c r="C1398" s="114" t="s">
        <v>602</v>
      </c>
      <c r="D1398" s="114">
        <v>22</v>
      </c>
      <c r="E1398" s="115">
        <v>2735.1734885132478</v>
      </c>
      <c r="F1398" s="115">
        <v>1368.991033048939</v>
      </c>
    </row>
    <row r="1399" spans="1:6" x14ac:dyDescent="0.3">
      <c r="A1399" s="114">
        <v>9</v>
      </c>
      <c r="B1399" s="114" t="s">
        <v>586</v>
      </c>
      <c r="C1399" s="114" t="s">
        <v>602</v>
      </c>
      <c r="D1399" s="114">
        <v>23</v>
      </c>
      <c r="E1399" s="115">
        <v>2244.4386564729894</v>
      </c>
      <c r="F1399" s="115">
        <v>1392.7608633290411</v>
      </c>
    </row>
    <row r="1400" spans="1:6" x14ac:dyDescent="0.3">
      <c r="A1400" s="114">
        <v>9</v>
      </c>
      <c r="B1400" s="114" t="s">
        <v>586</v>
      </c>
      <c r="C1400" s="114" t="s">
        <v>602</v>
      </c>
      <c r="D1400" s="114">
        <v>24</v>
      </c>
      <c r="E1400" s="115">
        <v>2368.3127281517468</v>
      </c>
      <c r="F1400" s="115">
        <v>1275.2009353753162</v>
      </c>
    </row>
    <row r="1401" spans="1:6" x14ac:dyDescent="0.3">
      <c r="A1401" s="114">
        <v>9</v>
      </c>
      <c r="B1401" s="114" t="s">
        <v>586</v>
      </c>
      <c r="C1401" s="114" t="s">
        <v>602</v>
      </c>
      <c r="D1401" s="114">
        <v>25</v>
      </c>
      <c r="E1401" s="115">
        <v>2219.5263173280628</v>
      </c>
      <c r="F1401" s="115">
        <v>985.24757553611812</v>
      </c>
    </row>
    <row r="1402" spans="1:6" x14ac:dyDescent="0.3">
      <c r="A1402" s="114">
        <v>9</v>
      </c>
      <c r="B1402" s="114" t="s">
        <v>586</v>
      </c>
      <c r="C1402" s="114" t="s">
        <v>602</v>
      </c>
      <c r="D1402" s="114">
        <v>26</v>
      </c>
      <c r="E1402" s="115">
        <v>2865.4802183987899</v>
      </c>
      <c r="F1402" s="115">
        <v>1234.9754624070736</v>
      </c>
    </row>
    <row r="1403" spans="1:6" x14ac:dyDescent="0.3">
      <c r="A1403" s="114">
        <v>9</v>
      </c>
      <c r="B1403" s="114" t="s">
        <v>586</v>
      </c>
      <c r="C1403" s="114" t="s">
        <v>602</v>
      </c>
      <c r="D1403" s="114">
        <v>27</v>
      </c>
      <c r="E1403" s="115">
        <v>2640.0314462952715</v>
      </c>
      <c r="F1403" s="115">
        <v>1337.315757241111</v>
      </c>
    </row>
    <row r="1404" spans="1:6" x14ac:dyDescent="0.3">
      <c r="A1404" s="114">
        <v>9</v>
      </c>
      <c r="B1404" s="114" t="s">
        <v>586</v>
      </c>
      <c r="C1404" s="114" t="s">
        <v>602</v>
      </c>
      <c r="D1404" s="114">
        <v>28</v>
      </c>
      <c r="E1404" s="115">
        <v>2638.0500028733477</v>
      </c>
      <c r="F1404" s="115">
        <v>1436.1861311614593</v>
      </c>
    </row>
    <row r="1405" spans="1:6" x14ac:dyDescent="0.3">
      <c r="A1405" s="114">
        <v>9</v>
      </c>
      <c r="B1405" s="114" t="s">
        <v>586</v>
      </c>
      <c r="C1405" s="114" t="s">
        <v>602</v>
      </c>
      <c r="D1405" s="114">
        <v>29</v>
      </c>
      <c r="E1405" s="115">
        <v>1358.4842921479894</v>
      </c>
      <c r="F1405" s="115">
        <v>1615.4531446555707</v>
      </c>
    </row>
    <row r="1406" spans="1:6" x14ac:dyDescent="0.3">
      <c r="A1406" s="114">
        <v>9</v>
      </c>
      <c r="B1406" s="114" t="s">
        <v>586</v>
      </c>
      <c r="C1406" s="114" t="s">
        <v>602</v>
      </c>
      <c r="D1406" s="114">
        <v>30</v>
      </c>
      <c r="E1406" s="115">
        <v>2465.9178261542506</v>
      </c>
      <c r="F1406" s="115">
        <v>1645.1495977589939</v>
      </c>
    </row>
    <row r="1407" spans="1:6" x14ac:dyDescent="0.3">
      <c r="A1407" s="114">
        <v>9</v>
      </c>
      <c r="B1407" s="114" t="s">
        <v>586</v>
      </c>
      <c r="C1407" s="114" t="s">
        <v>602</v>
      </c>
      <c r="D1407" s="114">
        <v>31</v>
      </c>
      <c r="E1407" s="115">
        <v>1778.2249928879558</v>
      </c>
      <c r="F1407" s="115">
        <v>895.52755938428368</v>
      </c>
    </row>
    <row r="1408" spans="1:6" x14ac:dyDescent="0.3">
      <c r="A1408" s="114">
        <v>9</v>
      </c>
      <c r="B1408" s="114" t="s">
        <v>586</v>
      </c>
      <c r="C1408" s="114" t="s">
        <v>602</v>
      </c>
      <c r="D1408" s="114">
        <v>32</v>
      </c>
      <c r="E1408" s="115">
        <v>2064.4350573832776</v>
      </c>
      <c r="F1408" s="115">
        <v>1479.1983819296545</v>
      </c>
    </row>
    <row r="1409" spans="1:6" x14ac:dyDescent="0.3">
      <c r="A1409" s="114">
        <v>9</v>
      </c>
      <c r="B1409" s="114" t="s">
        <v>586</v>
      </c>
      <c r="C1409" s="114" t="s">
        <v>602</v>
      </c>
      <c r="D1409" s="114">
        <v>33</v>
      </c>
      <c r="E1409" s="115">
        <v>2224.6801283782079</v>
      </c>
      <c r="F1409" s="115">
        <v>2004.8146876760929</v>
      </c>
    </row>
    <row r="1410" spans="1:6" x14ac:dyDescent="0.3">
      <c r="A1410" s="114">
        <v>9</v>
      </c>
      <c r="B1410" s="114" t="s">
        <v>586</v>
      </c>
      <c r="C1410" s="114" t="s">
        <v>602</v>
      </c>
      <c r="D1410" s="114">
        <v>34</v>
      </c>
      <c r="E1410" s="115">
        <v>2837.1694584669758</v>
      </c>
      <c r="F1410" s="115">
        <v>1375.0067447722529</v>
      </c>
    </row>
    <row r="1411" spans="1:6" x14ac:dyDescent="0.3">
      <c r="A1411" s="114">
        <v>9</v>
      </c>
      <c r="B1411" s="114" t="s">
        <v>586</v>
      </c>
      <c r="C1411" s="114" t="s">
        <v>602</v>
      </c>
      <c r="D1411" s="114">
        <v>35</v>
      </c>
      <c r="E1411" s="115">
        <v>2180.6273204368699</v>
      </c>
      <c r="F1411" s="115">
        <v>1551.0104623500265</v>
      </c>
    </row>
    <row r="1412" spans="1:6" x14ac:dyDescent="0.3">
      <c r="A1412" s="114">
        <v>9</v>
      </c>
      <c r="B1412" s="114" t="s">
        <v>586</v>
      </c>
      <c r="C1412" s="114" t="s">
        <v>602</v>
      </c>
      <c r="D1412" s="114">
        <v>36</v>
      </c>
      <c r="E1412" s="115">
        <v>2469.070210245723</v>
      </c>
      <c r="F1412" s="115">
        <v>1300.8652802863994</v>
      </c>
    </row>
    <row r="1413" spans="1:6" x14ac:dyDescent="0.3">
      <c r="A1413" s="114">
        <v>9</v>
      </c>
      <c r="B1413" s="114" t="s">
        <v>586</v>
      </c>
      <c r="C1413" s="114" t="s">
        <v>602</v>
      </c>
      <c r="D1413" s="114">
        <v>37</v>
      </c>
      <c r="E1413" s="115">
        <v>1982.386736295631</v>
      </c>
      <c r="F1413" s="115">
        <v>1997.0555982826359</v>
      </c>
    </row>
    <row r="1414" spans="1:6" x14ac:dyDescent="0.3">
      <c r="A1414" s="114">
        <v>9</v>
      </c>
      <c r="B1414" s="114" t="s">
        <v>586</v>
      </c>
      <c r="C1414" s="114" t="s">
        <v>602</v>
      </c>
      <c r="D1414" s="114">
        <v>38</v>
      </c>
      <c r="E1414" s="115">
        <v>2235.1149859390944</v>
      </c>
      <c r="F1414" s="115">
        <v>1287.5807660223784</v>
      </c>
    </row>
    <row r="1415" spans="1:6" x14ac:dyDescent="0.3">
      <c r="A1415" s="114">
        <v>9</v>
      </c>
      <c r="B1415" s="114" t="s">
        <v>586</v>
      </c>
      <c r="C1415" s="114" t="s">
        <v>602</v>
      </c>
      <c r="D1415" s="114">
        <v>39</v>
      </c>
      <c r="E1415" s="115">
        <v>1174.3271078758426</v>
      </c>
      <c r="F1415" s="115">
        <v>1247.7604488775366</v>
      </c>
    </row>
    <row r="1416" spans="1:6" x14ac:dyDescent="0.3">
      <c r="A1416" s="114">
        <v>9</v>
      </c>
      <c r="B1416" s="114" t="s">
        <v>586</v>
      </c>
      <c r="C1416" s="114" t="s">
        <v>602</v>
      </c>
      <c r="D1416" s="114">
        <v>40</v>
      </c>
      <c r="E1416" s="115">
        <v>1302.7996053731638</v>
      </c>
      <c r="F1416" s="115">
        <v>1385.5128017927684</v>
      </c>
    </row>
    <row r="1417" spans="1:6" x14ac:dyDescent="0.3">
      <c r="A1417" s="114">
        <v>9</v>
      </c>
      <c r="B1417" s="114" t="s">
        <v>586</v>
      </c>
      <c r="C1417" s="114" t="s">
        <v>602</v>
      </c>
      <c r="D1417" s="114">
        <v>41</v>
      </c>
      <c r="E1417" s="115">
        <v>1432.177410608899</v>
      </c>
      <c r="F1417" s="115">
        <v>1565.9529370000469</v>
      </c>
    </row>
    <row r="1418" spans="1:6" x14ac:dyDescent="0.3">
      <c r="A1418" s="114">
        <v>9</v>
      </c>
      <c r="B1418" s="114" t="s">
        <v>586</v>
      </c>
      <c r="C1418" s="114" t="s">
        <v>602</v>
      </c>
      <c r="D1418" s="114">
        <v>42</v>
      </c>
      <c r="E1418" s="115">
        <v>1615.708847487916</v>
      </c>
      <c r="F1418" s="115">
        <v>1339.6962813301823</v>
      </c>
    </row>
    <row r="1419" spans="1:6" x14ac:dyDescent="0.3">
      <c r="A1419" s="114">
        <v>9</v>
      </c>
      <c r="B1419" s="114" t="s">
        <v>586</v>
      </c>
      <c r="C1419" s="114" t="s">
        <v>602</v>
      </c>
      <c r="D1419" s="114">
        <v>43</v>
      </c>
      <c r="E1419" s="115">
        <v>1131.2984668255122</v>
      </c>
      <c r="F1419" s="115">
        <v>1304.5568651267474</v>
      </c>
    </row>
    <row r="1420" spans="1:6" x14ac:dyDescent="0.3">
      <c r="A1420" s="114">
        <v>9</v>
      </c>
      <c r="B1420" s="114" t="s">
        <v>586</v>
      </c>
      <c r="C1420" s="114" t="s">
        <v>602</v>
      </c>
      <c r="D1420" s="114">
        <v>44</v>
      </c>
      <c r="E1420" s="115">
        <v>1302.7782222948831</v>
      </c>
      <c r="F1420" s="115">
        <v>1032.3030654937993</v>
      </c>
    </row>
    <row r="1421" spans="1:6" x14ac:dyDescent="0.3">
      <c r="A1421" s="114">
        <v>9</v>
      </c>
      <c r="B1421" s="114" t="s">
        <v>586</v>
      </c>
      <c r="C1421" s="114" t="s">
        <v>602</v>
      </c>
      <c r="D1421" s="114">
        <v>45</v>
      </c>
      <c r="E1421" s="115">
        <v>1629.3375092369997</v>
      </c>
      <c r="F1421" s="115">
        <v>1595.1087673880186</v>
      </c>
    </row>
    <row r="1422" spans="1:6" x14ac:dyDescent="0.3">
      <c r="A1422" s="114">
        <v>9</v>
      </c>
      <c r="B1422" s="114" t="s">
        <v>586</v>
      </c>
      <c r="C1422" s="114" t="s">
        <v>602</v>
      </c>
      <c r="D1422" s="114">
        <v>46</v>
      </c>
      <c r="E1422" s="115">
        <v>1404.7398296356012</v>
      </c>
      <c r="F1422" s="115">
        <v>1464.3082673643164</v>
      </c>
    </row>
    <row r="1423" spans="1:6" x14ac:dyDescent="0.3">
      <c r="A1423" s="114">
        <v>9</v>
      </c>
      <c r="B1423" s="114" t="s">
        <v>586</v>
      </c>
      <c r="C1423" s="114" t="s">
        <v>602</v>
      </c>
      <c r="D1423" s="114">
        <v>47</v>
      </c>
      <c r="E1423" s="115">
        <v>1417.0863754118852</v>
      </c>
      <c r="F1423" s="115">
        <v>1731.1179524967124</v>
      </c>
    </row>
    <row r="1424" spans="1:6" x14ac:dyDescent="0.3">
      <c r="A1424" s="114">
        <v>9</v>
      </c>
      <c r="B1424" s="114" t="s">
        <v>586</v>
      </c>
      <c r="C1424" s="114" t="s">
        <v>602</v>
      </c>
      <c r="D1424" s="114">
        <v>48</v>
      </c>
      <c r="E1424" s="115">
        <v>1652.1738596451089</v>
      </c>
      <c r="F1424" s="115">
        <v>1536.5560085018831</v>
      </c>
    </row>
    <row r="1425" spans="1:6" x14ac:dyDescent="0.3">
      <c r="A1425" s="114">
        <v>9</v>
      </c>
      <c r="B1425" s="114" t="s">
        <v>586</v>
      </c>
      <c r="C1425" s="114" t="s">
        <v>602</v>
      </c>
      <c r="D1425" s="114">
        <v>49</v>
      </c>
      <c r="E1425" s="115">
        <v>1150.2039149920965</v>
      </c>
      <c r="F1425" s="115">
        <v>1349.4732077733083</v>
      </c>
    </row>
    <row r="1426" spans="1:6" x14ac:dyDescent="0.3">
      <c r="A1426" s="114">
        <v>9</v>
      </c>
      <c r="B1426" s="114" t="s">
        <v>586</v>
      </c>
      <c r="C1426" s="114" t="s">
        <v>602</v>
      </c>
      <c r="D1426" s="114">
        <v>50</v>
      </c>
      <c r="E1426" s="115">
        <v>1849.7024766390539</v>
      </c>
      <c r="F1426" s="115">
        <v>1773.8420069860606</v>
      </c>
    </row>
    <row r="1427" spans="1:6" x14ac:dyDescent="0.3">
      <c r="A1427" s="114">
        <v>9</v>
      </c>
      <c r="B1427" s="114" t="s">
        <v>586</v>
      </c>
      <c r="C1427" s="114" t="s">
        <v>602</v>
      </c>
      <c r="D1427" s="114">
        <v>51</v>
      </c>
      <c r="E1427" s="115">
        <v>1497.1867919228077</v>
      </c>
      <c r="F1427" s="115">
        <v>1440.5206843524629</v>
      </c>
    </row>
    <row r="1428" spans="1:6" x14ac:dyDescent="0.3">
      <c r="A1428" s="114">
        <v>9</v>
      </c>
      <c r="B1428" s="114" t="s">
        <v>586</v>
      </c>
      <c r="C1428" s="114" t="s">
        <v>602</v>
      </c>
      <c r="D1428" s="114">
        <v>52</v>
      </c>
      <c r="E1428" s="115">
        <v>1529.8980398133278</v>
      </c>
      <c r="F1428" s="115">
        <v>1317.2521981521097</v>
      </c>
    </row>
    <row r="1429" spans="1:6" x14ac:dyDescent="0.3">
      <c r="A1429" s="114">
        <v>9</v>
      </c>
      <c r="B1429" s="114" t="s">
        <v>586</v>
      </c>
      <c r="C1429" s="114" t="s">
        <v>602</v>
      </c>
      <c r="D1429" s="114">
        <v>53</v>
      </c>
      <c r="E1429" s="115">
        <v>1510.4541199873488</v>
      </c>
      <c r="F1429" s="115">
        <v>1369.3767693590564</v>
      </c>
    </row>
    <row r="1430" spans="1:6" x14ac:dyDescent="0.3">
      <c r="A1430" s="114">
        <v>9</v>
      </c>
      <c r="B1430" s="114" t="s">
        <v>586</v>
      </c>
      <c r="C1430" s="114" t="s">
        <v>602</v>
      </c>
      <c r="D1430" s="114">
        <v>54</v>
      </c>
      <c r="E1430" s="115">
        <v>1406.5667039953441</v>
      </c>
      <c r="F1430" s="115">
        <v>1582.8331057469022</v>
      </c>
    </row>
    <row r="1431" spans="1:6" x14ac:dyDescent="0.3">
      <c r="A1431" s="114">
        <v>9</v>
      </c>
      <c r="B1431" s="114" t="s">
        <v>586</v>
      </c>
      <c r="C1431" s="114" t="s">
        <v>602</v>
      </c>
      <c r="D1431" s="114">
        <v>55</v>
      </c>
      <c r="E1431" s="115">
        <v>1506.0653920981329</v>
      </c>
      <c r="F1431" s="115">
        <v>1579.4184346257721</v>
      </c>
    </row>
    <row r="1432" spans="1:6" x14ac:dyDescent="0.3">
      <c r="A1432" s="114">
        <v>9</v>
      </c>
      <c r="B1432" s="114" t="s">
        <v>586</v>
      </c>
      <c r="C1432" s="114" t="s">
        <v>602</v>
      </c>
      <c r="D1432" s="114">
        <v>56</v>
      </c>
      <c r="E1432" s="115">
        <v>1429.246217873686</v>
      </c>
      <c r="F1432" s="115">
        <v>1343.0257482356285</v>
      </c>
    </row>
    <row r="1433" spans="1:6" x14ac:dyDescent="0.3">
      <c r="A1433" s="114">
        <v>9</v>
      </c>
      <c r="B1433" s="114" t="s">
        <v>586</v>
      </c>
      <c r="C1433" s="114" t="s">
        <v>602</v>
      </c>
      <c r="D1433" s="114">
        <v>57</v>
      </c>
      <c r="E1433" s="115">
        <v>1115.6774336483686</v>
      </c>
      <c r="F1433" s="115">
        <v>1735.4838805749423</v>
      </c>
    </row>
    <row r="1434" spans="1:6" x14ac:dyDescent="0.3">
      <c r="A1434" s="114">
        <v>9</v>
      </c>
      <c r="B1434" s="114" t="s">
        <v>586</v>
      </c>
      <c r="C1434" s="114" t="s">
        <v>602</v>
      </c>
      <c r="D1434" s="114">
        <v>58</v>
      </c>
      <c r="E1434" s="115">
        <v>865.46314219440774</v>
      </c>
      <c r="F1434" s="115">
        <v>1531.1593804266606</v>
      </c>
    </row>
    <row r="1435" spans="1:6" x14ac:dyDescent="0.3">
      <c r="A1435" s="114">
        <v>9</v>
      </c>
      <c r="B1435" s="114" t="s">
        <v>586</v>
      </c>
      <c r="C1435" s="114" t="s">
        <v>602</v>
      </c>
      <c r="D1435" s="114">
        <v>59</v>
      </c>
      <c r="E1435" s="115">
        <v>923.4491906961664</v>
      </c>
      <c r="F1435" s="115">
        <v>1190.7700231721394</v>
      </c>
    </row>
    <row r="1436" spans="1:6" x14ac:dyDescent="0.3">
      <c r="A1436" s="114">
        <v>9</v>
      </c>
      <c r="B1436" s="114" t="s">
        <v>586</v>
      </c>
      <c r="C1436" s="114" t="s">
        <v>602</v>
      </c>
      <c r="D1436" s="114">
        <v>60</v>
      </c>
      <c r="E1436" s="115">
        <v>1271.4325392736407</v>
      </c>
      <c r="F1436" s="115">
        <v>1064.5084198058746</v>
      </c>
    </row>
    <row r="1437" spans="1:6" x14ac:dyDescent="0.3">
      <c r="A1437" s="114">
        <v>9</v>
      </c>
      <c r="B1437" s="114" t="s">
        <v>586</v>
      </c>
      <c r="C1437" s="114" t="s">
        <v>602</v>
      </c>
      <c r="D1437" s="114">
        <v>61</v>
      </c>
      <c r="E1437" s="115">
        <v>656.30680480491685</v>
      </c>
      <c r="F1437" s="115">
        <v>769.59558863199277</v>
      </c>
    </row>
    <row r="1438" spans="1:6" x14ac:dyDescent="0.3">
      <c r="A1438" s="114">
        <v>9</v>
      </c>
      <c r="B1438" s="114" t="s">
        <v>586</v>
      </c>
      <c r="C1438" s="114" t="s">
        <v>602</v>
      </c>
      <c r="D1438" s="114">
        <v>62</v>
      </c>
      <c r="E1438" s="115">
        <v>746.06542612276121</v>
      </c>
      <c r="F1438" s="115">
        <v>887.80992016344703</v>
      </c>
    </row>
    <row r="1439" spans="1:6" x14ac:dyDescent="0.3">
      <c r="A1439" s="114">
        <v>9</v>
      </c>
      <c r="B1439" s="114" t="s">
        <v>586</v>
      </c>
      <c r="C1439" s="114" t="s">
        <v>602</v>
      </c>
      <c r="D1439" s="114">
        <v>63</v>
      </c>
      <c r="E1439" s="115">
        <v>650.14654015671726</v>
      </c>
      <c r="F1439" s="115">
        <v>559.34314457694018</v>
      </c>
    </row>
    <row r="1440" spans="1:6" x14ac:dyDescent="0.3">
      <c r="A1440" s="114">
        <v>9</v>
      </c>
      <c r="B1440" s="114" t="s">
        <v>586</v>
      </c>
      <c r="C1440" s="114" t="s">
        <v>602</v>
      </c>
      <c r="D1440" s="114">
        <v>64</v>
      </c>
      <c r="E1440" s="115">
        <v>595.98499620917255</v>
      </c>
      <c r="F1440" s="115">
        <v>628.67694931156154</v>
      </c>
    </row>
    <row r="1441" spans="1:6" x14ac:dyDescent="0.3">
      <c r="A1441" s="114">
        <v>9</v>
      </c>
      <c r="B1441" s="114" t="s">
        <v>586</v>
      </c>
      <c r="C1441" s="114" t="s">
        <v>602</v>
      </c>
      <c r="D1441" s="114">
        <v>65</v>
      </c>
      <c r="E1441" s="115">
        <v>642.63693666735128</v>
      </c>
      <c r="F1441" s="115">
        <v>535.18593080296534</v>
      </c>
    </row>
    <row r="1442" spans="1:6" x14ac:dyDescent="0.3">
      <c r="A1442" s="114">
        <v>9</v>
      </c>
      <c r="B1442" s="114" t="s">
        <v>586</v>
      </c>
      <c r="C1442" s="114" t="s">
        <v>602</v>
      </c>
      <c r="D1442" s="114">
        <v>66</v>
      </c>
      <c r="E1442" s="115">
        <v>540.0740022818951</v>
      </c>
      <c r="F1442" s="115">
        <v>689.34703162899507</v>
      </c>
    </row>
    <row r="1443" spans="1:6" x14ac:dyDescent="0.3">
      <c r="A1443" s="114">
        <v>9</v>
      </c>
      <c r="B1443" s="114" t="s">
        <v>586</v>
      </c>
      <c r="C1443" s="114" t="s">
        <v>602</v>
      </c>
      <c r="D1443" s="114">
        <v>67</v>
      </c>
      <c r="E1443" s="115">
        <v>751.11851111794238</v>
      </c>
      <c r="F1443" s="115">
        <v>481.22058518294034</v>
      </c>
    </row>
    <row r="1444" spans="1:6" x14ac:dyDescent="0.3">
      <c r="A1444" s="114">
        <v>9</v>
      </c>
      <c r="B1444" s="114" t="s">
        <v>586</v>
      </c>
      <c r="C1444" s="114" t="s">
        <v>602</v>
      </c>
      <c r="D1444" s="114">
        <v>68</v>
      </c>
      <c r="E1444" s="115">
        <v>285.57630718918273</v>
      </c>
      <c r="F1444" s="115">
        <v>670.86586998776886</v>
      </c>
    </row>
    <row r="1445" spans="1:6" x14ac:dyDescent="0.3">
      <c r="A1445" s="114">
        <v>9</v>
      </c>
      <c r="B1445" s="114" t="s">
        <v>586</v>
      </c>
      <c r="C1445" s="114" t="s">
        <v>602</v>
      </c>
      <c r="D1445" s="114">
        <v>69</v>
      </c>
      <c r="E1445" s="115">
        <v>330.37821696228644</v>
      </c>
      <c r="F1445" s="115">
        <v>360.02585117014905</v>
      </c>
    </row>
    <row r="1446" spans="1:6" x14ac:dyDescent="0.3">
      <c r="A1446" s="114">
        <v>9</v>
      </c>
      <c r="B1446" s="114" t="s">
        <v>586</v>
      </c>
      <c r="C1446" s="114" t="s">
        <v>602</v>
      </c>
      <c r="D1446" s="114">
        <v>70</v>
      </c>
      <c r="E1446" s="115">
        <v>88.334878063895985</v>
      </c>
      <c r="F1446" s="115">
        <v>624.29012845885404</v>
      </c>
    </row>
    <row r="1447" spans="1:6" x14ac:dyDescent="0.3">
      <c r="A1447" s="114">
        <v>9</v>
      </c>
      <c r="B1447" s="114" t="s">
        <v>586</v>
      </c>
      <c r="C1447" s="114" t="s">
        <v>602</v>
      </c>
      <c r="D1447" s="114">
        <v>71</v>
      </c>
      <c r="E1447" s="115">
        <v>336.79131762694999</v>
      </c>
      <c r="F1447" s="115">
        <v>435.59983238331188</v>
      </c>
    </row>
    <row r="1448" spans="1:6" x14ac:dyDescent="0.3">
      <c r="A1448" s="114">
        <v>9</v>
      </c>
      <c r="B1448" s="114" t="s">
        <v>586</v>
      </c>
      <c r="C1448" s="114" t="s">
        <v>602</v>
      </c>
      <c r="D1448" s="114">
        <v>72</v>
      </c>
      <c r="E1448" s="115">
        <v>386.34334513813189</v>
      </c>
      <c r="F1448" s="115">
        <v>294.74106117468182</v>
      </c>
    </row>
    <row r="1449" spans="1:6" x14ac:dyDescent="0.3">
      <c r="A1449" s="114">
        <v>9</v>
      </c>
      <c r="B1449" s="114" t="s">
        <v>586</v>
      </c>
      <c r="C1449" s="114" t="s">
        <v>602</v>
      </c>
      <c r="D1449" s="114">
        <v>73</v>
      </c>
      <c r="E1449" s="115">
        <v>241.23158601360515</v>
      </c>
      <c r="F1449" s="115">
        <v>307.14192777306391</v>
      </c>
    </row>
    <row r="1450" spans="1:6" x14ac:dyDescent="0.3">
      <c r="A1450" s="114">
        <v>9</v>
      </c>
      <c r="B1450" s="114" t="s">
        <v>586</v>
      </c>
      <c r="C1450" s="114" t="s">
        <v>602</v>
      </c>
      <c r="D1450" s="114">
        <v>74</v>
      </c>
      <c r="E1450" s="115">
        <v>241.32878885918444</v>
      </c>
      <c r="F1450" s="115">
        <v>257.19021772301721</v>
      </c>
    </row>
    <row r="1451" spans="1:6" x14ac:dyDescent="0.3">
      <c r="A1451" s="114">
        <v>9</v>
      </c>
      <c r="B1451" s="114" t="s">
        <v>586</v>
      </c>
      <c r="C1451" s="114" t="s">
        <v>602</v>
      </c>
      <c r="D1451" s="114">
        <v>75</v>
      </c>
      <c r="E1451" s="115">
        <v>262.29420240610716</v>
      </c>
      <c r="F1451" s="115">
        <v>447.17737705981307</v>
      </c>
    </row>
    <row r="1452" spans="1:6" x14ac:dyDescent="0.3">
      <c r="A1452" s="114">
        <v>9</v>
      </c>
      <c r="B1452" s="114" t="s">
        <v>586</v>
      </c>
      <c r="C1452" s="114" t="s">
        <v>602</v>
      </c>
      <c r="D1452" s="114">
        <v>76</v>
      </c>
      <c r="E1452" s="115">
        <v>241.9752886787762</v>
      </c>
      <c r="F1452" s="115">
        <v>232.36557163540283</v>
      </c>
    </row>
    <row r="1453" spans="1:6" x14ac:dyDescent="0.3">
      <c r="A1453" s="114">
        <v>9</v>
      </c>
      <c r="B1453" s="114" t="s">
        <v>586</v>
      </c>
      <c r="C1453" s="114" t="s">
        <v>602</v>
      </c>
      <c r="D1453" s="114">
        <v>77</v>
      </c>
      <c r="E1453" s="115">
        <v>185.04546229339542</v>
      </c>
      <c r="F1453" s="115">
        <v>157.79083176449492</v>
      </c>
    </row>
    <row r="1454" spans="1:6" x14ac:dyDescent="0.3">
      <c r="A1454" s="114">
        <v>9</v>
      </c>
      <c r="B1454" s="114" t="s">
        <v>586</v>
      </c>
      <c r="C1454" s="114" t="s">
        <v>602</v>
      </c>
      <c r="D1454" s="114">
        <v>78</v>
      </c>
      <c r="E1454" s="115">
        <v>102.96710381861425</v>
      </c>
      <c r="F1454" s="115">
        <v>169.214964296071</v>
      </c>
    </row>
    <row r="1455" spans="1:6" x14ac:dyDescent="0.3">
      <c r="A1455" s="114">
        <v>9</v>
      </c>
      <c r="B1455" s="114" t="s">
        <v>586</v>
      </c>
      <c r="C1455" s="114" t="s">
        <v>602</v>
      </c>
      <c r="D1455" s="114">
        <v>79</v>
      </c>
      <c r="E1455" s="115">
        <v>50.452334268073443</v>
      </c>
      <c r="F1455" s="115">
        <v>277.11295690914909</v>
      </c>
    </row>
    <row r="1456" spans="1:6" x14ac:dyDescent="0.3">
      <c r="A1456" s="114">
        <v>9</v>
      </c>
      <c r="B1456" s="114" t="s">
        <v>586</v>
      </c>
      <c r="C1456" s="114" t="s">
        <v>602</v>
      </c>
      <c r="D1456" s="114">
        <v>80</v>
      </c>
      <c r="E1456" s="115">
        <v>202.73046771591316</v>
      </c>
      <c r="F1456" s="115">
        <v>226.88609531509204</v>
      </c>
    </row>
    <row r="1457" spans="1:6" x14ac:dyDescent="0.3">
      <c r="A1457" s="114">
        <v>9</v>
      </c>
      <c r="B1457" s="114" t="s">
        <v>586</v>
      </c>
      <c r="C1457" s="114" t="s">
        <v>602</v>
      </c>
      <c r="D1457" s="114">
        <v>81</v>
      </c>
      <c r="E1457" s="115">
        <v>62.274009884899996</v>
      </c>
      <c r="F1457" s="115">
        <v>154.66318063759488</v>
      </c>
    </row>
    <row r="1458" spans="1:6" x14ac:dyDescent="0.3">
      <c r="A1458" s="114">
        <v>9</v>
      </c>
      <c r="B1458" s="114" t="s">
        <v>586</v>
      </c>
      <c r="C1458" s="114" t="s">
        <v>602</v>
      </c>
      <c r="D1458" s="114">
        <v>82</v>
      </c>
      <c r="E1458" s="115">
        <v>29.971017165053297</v>
      </c>
      <c r="F1458" s="115">
        <v>227.19848792479183</v>
      </c>
    </row>
    <row r="1459" spans="1:6" x14ac:dyDescent="0.3">
      <c r="A1459" s="114">
        <v>9</v>
      </c>
      <c r="B1459" s="114" t="s">
        <v>586</v>
      </c>
      <c r="C1459" s="114" t="s">
        <v>602</v>
      </c>
      <c r="D1459" s="114">
        <v>83</v>
      </c>
      <c r="E1459" s="115">
        <v>17.68234574862419</v>
      </c>
      <c r="F1459" s="115">
        <v>297.28630026980119</v>
      </c>
    </row>
    <row r="1460" spans="1:6" x14ac:dyDescent="0.3">
      <c r="A1460" s="114">
        <v>9</v>
      </c>
      <c r="B1460" s="114" t="s">
        <v>586</v>
      </c>
      <c r="C1460" s="114" t="s">
        <v>602</v>
      </c>
      <c r="D1460" s="114">
        <v>84</v>
      </c>
      <c r="E1460" s="115">
        <v>45.158985099427511</v>
      </c>
      <c r="F1460" s="115">
        <v>133.15687426902832</v>
      </c>
    </row>
    <row r="1461" spans="1:6" x14ac:dyDescent="0.3">
      <c r="A1461" s="114">
        <v>9</v>
      </c>
      <c r="B1461" s="114" t="s">
        <v>586</v>
      </c>
      <c r="C1461" s="114" t="s">
        <v>602</v>
      </c>
      <c r="D1461" s="114">
        <v>85</v>
      </c>
      <c r="E1461" s="115">
        <v>43.988331384955927</v>
      </c>
      <c r="F1461" s="115">
        <v>145.23481213418123</v>
      </c>
    </row>
    <row r="1462" spans="1:6" x14ac:dyDescent="0.3">
      <c r="A1462" s="114">
        <v>9</v>
      </c>
      <c r="B1462" s="114" t="s">
        <v>586</v>
      </c>
      <c r="C1462" s="114" t="s">
        <v>602</v>
      </c>
      <c r="D1462" s="114">
        <v>86</v>
      </c>
      <c r="E1462" s="115">
        <v>48.581159525514771</v>
      </c>
      <c r="F1462" s="115">
        <v>299.89515322560828</v>
      </c>
    </row>
    <row r="1463" spans="1:6" x14ac:dyDescent="0.3">
      <c r="A1463" s="114">
        <v>9</v>
      </c>
      <c r="B1463" s="114" t="s">
        <v>586</v>
      </c>
      <c r="C1463" s="114" t="s">
        <v>602</v>
      </c>
      <c r="D1463" s="114">
        <v>87</v>
      </c>
      <c r="E1463" s="115">
        <v>6.4693704028468151</v>
      </c>
      <c r="F1463" s="115">
        <v>153.04135089773334</v>
      </c>
    </row>
    <row r="1464" spans="1:6" x14ac:dyDescent="0.3">
      <c r="A1464" s="114">
        <v>9</v>
      </c>
      <c r="B1464" s="114" t="s">
        <v>586</v>
      </c>
      <c r="C1464" s="114" t="s">
        <v>602</v>
      </c>
      <c r="D1464" s="114">
        <v>88</v>
      </c>
      <c r="E1464" s="115">
        <v>16.703239559714419</v>
      </c>
      <c r="F1464" s="115">
        <v>31.511268969862765</v>
      </c>
    </row>
    <row r="1465" spans="1:6" x14ac:dyDescent="0.3">
      <c r="A1465" s="114">
        <v>9</v>
      </c>
      <c r="B1465" s="114" t="s">
        <v>586</v>
      </c>
      <c r="C1465" s="114" t="s">
        <v>602</v>
      </c>
      <c r="D1465" s="114">
        <v>89</v>
      </c>
      <c r="E1465" s="115">
        <v>7.9430220131957929</v>
      </c>
      <c r="F1465" s="115">
        <v>59.079662202638296</v>
      </c>
    </row>
    <row r="1466" spans="1:6" x14ac:dyDescent="0.3">
      <c r="A1466" s="114">
        <v>9</v>
      </c>
      <c r="B1466" s="114" t="s">
        <v>586</v>
      </c>
      <c r="C1466" s="114" t="s">
        <v>602</v>
      </c>
      <c r="D1466" s="114">
        <v>90</v>
      </c>
      <c r="E1466" s="115">
        <v>0</v>
      </c>
      <c r="F1466" s="115">
        <v>6.5406365046440484</v>
      </c>
    </row>
    <row r="1467" spans="1:6" x14ac:dyDescent="0.3">
      <c r="A1467" s="114">
        <v>9</v>
      </c>
      <c r="B1467" s="114" t="s">
        <v>586</v>
      </c>
      <c r="C1467" s="114" t="s">
        <v>602</v>
      </c>
      <c r="D1467" s="114">
        <v>91</v>
      </c>
      <c r="E1467" s="115">
        <v>27.51098501883288</v>
      </c>
      <c r="F1467" s="115">
        <v>21.081438945775147</v>
      </c>
    </row>
    <row r="1468" spans="1:6" x14ac:dyDescent="0.3">
      <c r="A1468" s="114">
        <v>9</v>
      </c>
      <c r="B1468" s="114" t="s">
        <v>586</v>
      </c>
      <c r="C1468" s="114" t="s">
        <v>602</v>
      </c>
      <c r="D1468" s="114">
        <v>92</v>
      </c>
      <c r="E1468" s="115">
        <v>0</v>
      </c>
      <c r="F1468" s="115">
        <v>46.475946217223964</v>
      </c>
    </row>
    <row r="1469" spans="1:6" x14ac:dyDescent="0.3">
      <c r="A1469" s="114">
        <v>9</v>
      </c>
      <c r="B1469" s="114" t="s">
        <v>586</v>
      </c>
      <c r="C1469" s="114" t="s">
        <v>602</v>
      </c>
      <c r="D1469" s="114">
        <v>93</v>
      </c>
      <c r="E1469" s="115">
        <v>0</v>
      </c>
      <c r="F1469" s="115">
        <v>68.58500479133339</v>
      </c>
    </row>
    <row r="1470" spans="1:6" x14ac:dyDescent="0.3">
      <c r="A1470" s="114">
        <v>9</v>
      </c>
      <c r="B1470" s="114" t="s">
        <v>586</v>
      </c>
      <c r="C1470" s="114" t="s">
        <v>602</v>
      </c>
      <c r="D1470" s="114">
        <v>97</v>
      </c>
      <c r="E1470" s="115">
        <v>0</v>
      </c>
      <c r="F1470" s="115">
        <v>32.059934446699373</v>
      </c>
    </row>
    <row r="1471" spans="1:6" x14ac:dyDescent="0.3">
      <c r="A1471" s="114">
        <v>9</v>
      </c>
      <c r="B1471" s="114" t="s">
        <v>586</v>
      </c>
      <c r="C1471" s="114" t="s">
        <v>603</v>
      </c>
      <c r="D1471" s="114">
        <v>10</v>
      </c>
      <c r="E1471" s="115">
        <v>2766.1033629079825</v>
      </c>
      <c r="F1471" s="115">
        <v>422.90458405875125</v>
      </c>
    </row>
    <row r="1472" spans="1:6" x14ac:dyDescent="0.3">
      <c r="A1472" s="114">
        <v>9</v>
      </c>
      <c r="B1472" s="114" t="s">
        <v>586</v>
      </c>
      <c r="C1472" s="114" t="s">
        <v>603</v>
      </c>
      <c r="D1472" s="114">
        <v>11</v>
      </c>
      <c r="E1472" s="115">
        <v>2347.5396563883241</v>
      </c>
      <c r="F1472" s="115">
        <v>325.58546720257868</v>
      </c>
    </row>
    <row r="1473" spans="1:6" x14ac:dyDescent="0.3">
      <c r="A1473" s="114">
        <v>9</v>
      </c>
      <c r="B1473" s="114" t="s">
        <v>586</v>
      </c>
      <c r="C1473" s="114" t="s">
        <v>603</v>
      </c>
      <c r="D1473" s="114">
        <v>12</v>
      </c>
      <c r="E1473" s="115">
        <v>1613.7464559765535</v>
      </c>
      <c r="F1473" s="115">
        <v>432.23616958059893</v>
      </c>
    </row>
    <row r="1474" spans="1:6" x14ac:dyDescent="0.3">
      <c r="A1474" s="114">
        <v>9</v>
      </c>
      <c r="B1474" s="114" t="s">
        <v>586</v>
      </c>
      <c r="C1474" s="114" t="s">
        <v>603</v>
      </c>
      <c r="D1474" s="114">
        <v>13</v>
      </c>
      <c r="E1474" s="115">
        <v>1888.490494894354</v>
      </c>
      <c r="F1474" s="115">
        <v>510.63956608334576</v>
      </c>
    </row>
    <row r="1475" spans="1:6" x14ac:dyDescent="0.3">
      <c r="A1475" s="114">
        <v>9</v>
      </c>
      <c r="B1475" s="114" t="s">
        <v>586</v>
      </c>
      <c r="C1475" s="114" t="s">
        <v>603</v>
      </c>
      <c r="D1475" s="114">
        <v>14</v>
      </c>
      <c r="E1475" s="115">
        <v>2516.8375051714011</v>
      </c>
      <c r="F1475" s="115">
        <v>460.73107593158863</v>
      </c>
    </row>
    <row r="1476" spans="1:6" x14ac:dyDescent="0.3">
      <c r="A1476" s="114">
        <v>9</v>
      </c>
      <c r="B1476" s="114" t="s">
        <v>586</v>
      </c>
      <c r="C1476" s="114" t="s">
        <v>603</v>
      </c>
      <c r="D1476" s="114">
        <v>15</v>
      </c>
      <c r="E1476" s="115">
        <v>2031.6336592326579</v>
      </c>
      <c r="F1476" s="115">
        <v>656.28315288380395</v>
      </c>
    </row>
    <row r="1477" spans="1:6" x14ac:dyDescent="0.3">
      <c r="A1477" s="114">
        <v>9</v>
      </c>
      <c r="B1477" s="114" t="s">
        <v>586</v>
      </c>
      <c r="C1477" s="114" t="s">
        <v>603</v>
      </c>
      <c r="D1477" s="114">
        <v>16</v>
      </c>
      <c r="E1477" s="115">
        <v>2199.0320084343716</v>
      </c>
      <c r="F1477" s="115">
        <v>505.33867070739558</v>
      </c>
    </row>
    <row r="1478" spans="1:6" x14ac:dyDescent="0.3">
      <c r="A1478" s="114">
        <v>9</v>
      </c>
      <c r="B1478" s="114" t="s">
        <v>586</v>
      </c>
      <c r="C1478" s="114" t="s">
        <v>603</v>
      </c>
      <c r="D1478" s="114">
        <v>17</v>
      </c>
      <c r="E1478" s="115">
        <v>2310.8361582277153</v>
      </c>
      <c r="F1478" s="115">
        <v>796.35434680300557</v>
      </c>
    </row>
    <row r="1479" spans="1:6" x14ac:dyDescent="0.3">
      <c r="A1479" s="114">
        <v>9</v>
      </c>
      <c r="B1479" s="114" t="s">
        <v>586</v>
      </c>
      <c r="C1479" s="114" t="s">
        <v>603</v>
      </c>
      <c r="D1479" s="114">
        <v>18</v>
      </c>
      <c r="E1479" s="115">
        <v>1910.3301428097234</v>
      </c>
      <c r="F1479" s="115">
        <v>1517.1468073862507</v>
      </c>
    </row>
    <row r="1480" spans="1:6" x14ac:dyDescent="0.3">
      <c r="A1480" s="114">
        <v>9</v>
      </c>
      <c r="B1480" s="114" t="s">
        <v>586</v>
      </c>
      <c r="C1480" s="114" t="s">
        <v>603</v>
      </c>
      <c r="D1480" s="114">
        <v>19</v>
      </c>
      <c r="E1480" s="115">
        <v>1722.2453900932778</v>
      </c>
      <c r="F1480" s="115">
        <v>1591.7096090940033</v>
      </c>
    </row>
    <row r="1481" spans="1:6" x14ac:dyDescent="0.3">
      <c r="A1481" s="114">
        <v>9</v>
      </c>
      <c r="B1481" s="114" t="s">
        <v>586</v>
      </c>
      <c r="C1481" s="114" t="s">
        <v>603</v>
      </c>
      <c r="D1481" s="114">
        <v>20</v>
      </c>
      <c r="E1481" s="115">
        <v>1877.3763879347114</v>
      </c>
      <c r="F1481" s="115">
        <v>1765.6973633779894</v>
      </c>
    </row>
    <row r="1482" spans="1:6" x14ac:dyDescent="0.3">
      <c r="A1482" s="114">
        <v>9</v>
      </c>
      <c r="B1482" s="114" t="s">
        <v>586</v>
      </c>
      <c r="C1482" s="114" t="s">
        <v>603</v>
      </c>
      <c r="D1482" s="114">
        <v>21</v>
      </c>
      <c r="E1482" s="115">
        <v>1792.5888896529805</v>
      </c>
      <c r="F1482" s="115">
        <v>1744.6158929719938</v>
      </c>
    </row>
    <row r="1483" spans="1:6" x14ac:dyDescent="0.3">
      <c r="A1483" s="114">
        <v>9</v>
      </c>
      <c r="B1483" s="114" t="s">
        <v>586</v>
      </c>
      <c r="C1483" s="114" t="s">
        <v>603</v>
      </c>
      <c r="D1483" s="114">
        <v>22</v>
      </c>
      <c r="E1483" s="115">
        <v>1885.8887463591693</v>
      </c>
      <c r="F1483" s="115">
        <v>1605.9861847136312</v>
      </c>
    </row>
    <row r="1484" spans="1:6" x14ac:dyDescent="0.3">
      <c r="A1484" s="114">
        <v>9</v>
      </c>
      <c r="B1484" s="114" t="s">
        <v>586</v>
      </c>
      <c r="C1484" s="114" t="s">
        <v>603</v>
      </c>
      <c r="D1484" s="114">
        <v>23</v>
      </c>
      <c r="E1484" s="115">
        <v>1978.3541754838773</v>
      </c>
      <c r="F1484" s="115">
        <v>1324.7539263245772</v>
      </c>
    </row>
    <row r="1485" spans="1:6" x14ac:dyDescent="0.3">
      <c r="A1485" s="114">
        <v>9</v>
      </c>
      <c r="B1485" s="114" t="s">
        <v>586</v>
      </c>
      <c r="C1485" s="114" t="s">
        <v>603</v>
      </c>
      <c r="D1485" s="114">
        <v>24</v>
      </c>
      <c r="E1485" s="115">
        <v>1652.1604956047488</v>
      </c>
      <c r="F1485" s="115">
        <v>1712.0424165352242</v>
      </c>
    </row>
    <row r="1486" spans="1:6" x14ac:dyDescent="0.3">
      <c r="A1486" s="114">
        <v>9</v>
      </c>
      <c r="B1486" s="114" t="s">
        <v>586</v>
      </c>
      <c r="C1486" s="114" t="s">
        <v>603</v>
      </c>
      <c r="D1486" s="114">
        <v>25</v>
      </c>
      <c r="E1486" s="115">
        <v>1468.8744264601974</v>
      </c>
      <c r="F1486" s="115">
        <v>1686.3490669230112</v>
      </c>
    </row>
    <row r="1487" spans="1:6" x14ac:dyDescent="0.3">
      <c r="A1487" s="114">
        <v>9</v>
      </c>
      <c r="B1487" s="114" t="s">
        <v>586</v>
      </c>
      <c r="C1487" s="114" t="s">
        <v>603</v>
      </c>
      <c r="D1487" s="114">
        <v>26</v>
      </c>
      <c r="E1487" s="115">
        <v>1557.1546202940469</v>
      </c>
      <c r="F1487" s="115">
        <v>1894.1680436860777</v>
      </c>
    </row>
    <row r="1488" spans="1:6" x14ac:dyDescent="0.3">
      <c r="A1488" s="114">
        <v>9</v>
      </c>
      <c r="B1488" s="114" t="s">
        <v>586</v>
      </c>
      <c r="C1488" s="114" t="s">
        <v>603</v>
      </c>
      <c r="D1488" s="114">
        <v>27</v>
      </c>
      <c r="E1488" s="115">
        <v>1248.9077403792992</v>
      </c>
      <c r="F1488" s="115">
        <v>2392.7319767234403</v>
      </c>
    </row>
    <row r="1489" spans="1:6" x14ac:dyDescent="0.3">
      <c r="A1489" s="114">
        <v>9</v>
      </c>
      <c r="B1489" s="114" t="s">
        <v>586</v>
      </c>
      <c r="C1489" s="114" t="s">
        <v>603</v>
      </c>
      <c r="D1489" s="114">
        <v>28</v>
      </c>
      <c r="E1489" s="115">
        <v>1554.9340079124036</v>
      </c>
      <c r="F1489" s="115">
        <v>1988.2186757286738</v>
      </c>
    </row>
    <row r="1490" spans="1:6" x14ac:dyDescent="0.3">
      <c r="A1490" s="114">
        <v>9</v>
      </c>
      <c r="B1490" s="114" t="s">
        <v>586</v>
      </c>
      <c r="C1490" s="114" t="s">
        <v>603</v>
      </c>
      <c r="D1490" s="114">
        <v>29</v>
      </c>
      <c r="E1490" s="115">
        <v>1804.4239282046328</v>
      </c>
      <c r="F1490" s="115">
        <v>1543.0531932687913</v>
      </c>
    </row>
    <row r="1491" spans="1:6" x14ac:dyDescent="0.3">
      <c r="A1491" s="114">
        <v>9</v>
      </c>
      <c r="B1491" s="114" t="s">
        <v>586</v>
      </c>
      <c r="C1491" s="114" t="s">
        <v>603</v>
      </c>
      <c r="D1491" s="114">
        <v>30</v>
      </c>
      <c r="E1491" s="115">
        <v>1618.583262331229</v>
      </c>
      <c r="F1491" s="115">
        <v>2590.1934078467148</v>
      </c>
    </row>
    <row r="1492" spans="1:6" x14ac:dyDescent="0.3">
      <c r="A1492" s="114">
        <v>9</v>
      </c>
      <c r="B1492" s="114" t="s">
        <v>586</v>
      </c>
      <c r="C1492" s="114" t="s">
        <v>603</v>
      </c>
      <c r="D1492" s="114">
        <v>31</v>
      </c>
      <c r="E1492" s="115">
        <v>1473.6518001634404</v>
      </c>
      <c r="F1492" s="115">
        <v>1379.4881662729015</v>
      </c>
    </row>
    <row r="1493" spans="1:6" x14ac:dyDescent="0.3">
      <c r="A1493" s="114">
        <v>9</v>
      </c>
      <c r="B1493" s="114" t="s">
        <v>586</v>
      </c>
      <c r="C1493" s="114" t="s">
        <v>603</v>
      </c>
      <c r="D1493" s="114">
        <v>32</v>
      </c>
      <c r="E1493" s="115">
        <v>1632.5860399794972</v>
      </c>
      <c r="F1493" s="115">
        <v>1985.6404396376176</v>
      </c>
    </row>
    <row r="1494" spans="1:6" x14ac:dyDescent="0.3">
      <c r="A1494" s="114">
        <v>9</v>
      </c>
      <c r="B1494" s="114" t="s">
        <v>586</v>
      </c>
      <c r="C1494" s="114" t="s">
        <v>603</v>
      </c>
      <c r="D1494" s="114">
        <v>33</v>
      </c>
      <c r="E1494" s="115">
        <v>1594.2535114554439</v>
      </c>
      <c r="F1494" s="115">
        <v>1812.5933706156409</v>
      </c>
    </row>
    <row r="1495" spans="1:6" x14ac:dyDescent="0.3">
      <c r="A1495" s="114">
        <v>9</v>
      </c>
      <c r="B1495" s="114" t="s">
        <v>586</v>
      </c>
      <c r="C1495" s="114" t="s">
        <v>603</v>
      </c>
      <c r="D1495" s="114">
        <v>34</v>
      </c>
      <c r="E1495" s="115">
        <v>1448.1071061114415</v>
      </c>
      <c r="F1495" s="115">
        <v>2060.8212822383653</v>
      </c>
    </row>
    <row r="1496" spans="1:6" x14ac:dyDescent="0.3">
      <c r="A1496" s="114">
        <v>9</v>
      </c>
      <c r="B1496" s="114" t="s">
        <v>586</v>
      </c>
      <c r="C1496" s="114" t="s">
        <v>603</v>
      </c>
      <c r="D1496" s="114">
        <v>35</v>
      </c>
      <c r="E1496" s="115">
        <v>1868.0327674423972</v>
      </c>
      <c r="F1496" s="115">
        <v>2669.8121580727657</v>
      </c>
    </row>
    <row r="1497" spans="1:6" x14ac:dyDescent="0.3">
      <c r="A1497" s="114">
        <v>9</v>
      </c>
      <c r="B1497" s="114" t="s">
        <v>586</v>
      </c>
      <c r="C1497" s="114" t="s">
        <v>603</v>
      </c>
      <c r="D1497" s="114">
        <v>36</v>
      </c>
      <c r="E1497" s="115">
        <v>1899.1306995764498</v>
      </c>
      <c r="F1497" s="115">
        <v>2188.9219748251262</v>
      </c>
    </row>
    <row r="1498" spans="1:6" x14ac:dyDescent="0.3">
      <c r="A1498" s="114">
        <v>9</v>
      </c>
      <c r="B1498" s="114" t="s">
        <v>586</v>
      </c>
      <c r="C1498" s="114" t="s">
        <v>603</v>
      </c>
      <c r="D1498" s="114">
        <v>37</v>
      </c>
      <c r="E1498" s="115">
        <v>1484.2464623590374</v>
      </c>
      <c r="F1498" s="115">
        <v>2068.0100803588571</v>
      </c>
    </row>
    <row r="1499" spans="1:6" x14ac:dyDescent="0.3">
      <c r="A1499" s="114">
        <v>9</v>
      </c>
      <c r="B1499" s="114" t="s">
        <v>586</v>
      </c>
      <c r="C1499" s="114" t="s">
        <v>603</v>
      </c>
      <c r="D1499" s="114">
        <v>38</v>
      </c>
      <c r="E1499" s="115">
        <v>1342.1639293874789</v>
      </c>
      <c r="F1499" s="115">
        <v>1830.7838041478303</v>
      </c>
    </row>
    <row r="1500" spans="1:6" x14ac:dyDescent="0.3">
      <c r="A1500" s="114">
        <v>9</v>
      </c>
      <c r="B1500" s="114" t="s">
        <v>586</v>
      </c>
      <c r="C1500" s="114" t="s">
        <v>603</v>
      </c>
      <c r="D1500" s="114">
        <v>39</v>
      </c>
      <c r="E1500" s="115">
        <v>1716.154149494283</v>
      </c>
      <c r="F1500" s="115">
        <v>1505.4351580968084</v>
      </c>
    </row>
    <row r="1501" spans="1:6" x14ac:dyDescent="0.3">
      <c r="A1501" s="114">
        <v>9</v>
      </c>
      <c r="B1501" s="114" t="s">
        <v>586</v>
      </c>
      <c r="C1501" s="114" t="s">
        <v>603</v>
      </c>
      <c r="D1501" s="114">
        <v>40</v>
      </c>
      <c r="E1501" s="115">
        <v>1577.0519759510119</v>
      </c>
      <c r="F1501" s="115">
        <v>2946.2073593852051</v>
      </c>
    </row>
    <row r="1502" spans="1:6" x14ac:dyDescent="0.3">
      <c r="A1502" s="114">
        <v>9</v>
      </c>
      <c r="B1502" s="114" t="s">
        <v>586</v>
      </c>
      <c r="C1502" s="114" t="s">
        <v>603</v>
      </c>
      <c r="D1502" s="114">
        <v>41</v>
      </c>
      <c r="E1502" s="115">
        <v>1169.1369755413384</v>
      </c>
      <c r="F1502" s="115">
        <v>1480.6364072571866</v>
      </c>
    </row>
    <row r="1503" spans="1:6" x14ac:dyDescent="0.3">
      <c r="A1503" s="114">
        <v>9</v>
      </c>
      <c r="B1503" s="114" t="s">
        <v>586</v>
      </c>
      <c r="C1503" s="114" t="s">
        <v>603</v>
      </c>
      <c r="D1503" s="114">
        <v>42</v>
      </c>
      <c r="E1503" s="115">
        <v>2189.8008555636675</v>
      </c>
      <c r="F1503" s="115">
        <v>1481.654618081076</v>
      </c>
    </row>
    <row r="1504" spans="1:6" x14ac:dyDescent="0.3">
      <c r="A1504" s="114">
        <v>9</v>
      </c>
      <c r="B1504" s="114" t="s">
        <v>586</v>
      </c>
      <c r="C1504" s="114" t="s">
        <v>603</v>
      </c>
      <c r="D1504" s="114">
        <v>43</v>
      </c>
      <c r="E1504" s="115">
        <v>1295.5951225683718</v>
      </c>
      <c r="F1504" s="115">
        <v>1823.3450216310619</v>
      </c>
    </row>
    <row r="1505" spans="1:6" x14ac:dyDescent="0.3">
      <c r="A1505" s="114">
        <v>9</v>
      </c>
      <c r="B1505" s="114" t="s">
        <v>586</v>
      </c>
      <c r="C1505" s="114" t="s">
        <v>603</v>
      </c>
      <c r="D1505" s="114">
        <v>44</v>
      </c>
      <c r="E1505" s="115">
        <v>1739.7891195171169</v>
      </c>
      <c r="F1505" s="115">
        <v>1391.4351880631145</v>
      </c>
    </row>
    <row r="1506" spans="1:6" x14ac:dyDescent="0.3">
      <c r="A1506" s="114">
        <v>9</v>
      </c>
      <c r="B1506" s="114" t="s">
        <v>586</v>
      </c>
      <c r="C1506" s="114" t="s">
        <v>603</v>
      </c>
      <c r="D1506" s="114">
        <v>45</v>
      </c>
      <c r="E1506" s="115">
        <v>1465.0933853148867</v>
      </c>
      <c r="F1506" s="115">
        <v>1789.3573323301919</v>
      </c>
    </row>
    <row r="1507" spans="1:6" x14ac:dyDescent="0.3">
      <c r="A1507" s="114">
        <v>9</v>
      </c>
      <c r="B1507" s="114" t="s">
        <v>586</v>
      </c>
      <c r="C1507" s="114" t="s">
        <v>603</v>
      </c>
      <c r="D1507" s="114">
        <v>46</v>
      </c>
      <c r="E1507" s="115">
        <v>918.01407241236188</v>
      </c>
      <c r="F1507" s="115">
        <v>1415.9536302342656</v>
      </c>
    </row>
    <row r="1508" spans="1:6" x14ac:dyDescent="0.3">
      <c r="A1508" s="114">
        <v>9</v>
      </c>
      <c r="B1508" s="114" t="s">
        <v>586</v>
      </c>
      <c r="C1508" s="114" t="s">
        <v>603</v>
      </c>
      <c r="D1508" s="114">
        <v>47</v>
      </c>
      <c r="E1508" s="115">
        <v>947.16023285348365</v>
      </c>
      <c r="F1508" s="115">
        <v>1544.755253017121</v>
      </c>
    </row>
    <row r="1509" spans="1:6" x14ac:dyDescent="0.3">
      <c r="A1509" s="114">
        <v>9</v>
      </c>
      <c r="B1509" s="114" t="s">
        <v>586</v>
      </c>
      <c r="C1509" s="114" t="s">
        <v>603</v>
      </c>
      <c r="D1509" s="114">
        <v>48</v>
      </c>
      <c r="E1509" s="115">
        <v>1468.0070231991092</v>
      </c>
      <c r="F1509" s="115">
        <v>1825.7362763259619</v>
      </c>
    </row>
    <row r="1510" spans="1:6" x14ac:dyDescent="0.3">
      <c r="A1510" s="114">
        <v>9</v>
      </c>
      <c r="B1510" s="114" t="s">
        <v>586</v>
      </c>
      <c r="C1510" s="114" t="s">
        <v>603</v>
      </c>
      <c r="D1510" s="114">
        <v>49</v>
      </c>
      <c r="E1510" s="115">
        <v>1238.2941450521428</v>
      </c>
      <c r="F1510" s="115">
        <v>2215.5957704626903</v>
      </c>
    </row>
    <row r="1511" spans="1:6" x14ac:dyDescent="0.3">
      <c r="A1511" s="114">
        <v>9</v>
      </c>
      <c r="B1511" s="114" t="s">
        <v>586</v>
      </c>
      <c r="C1511" s="114" t="s">
        <v>603</v>
      </c>
      <c r="D1511" s="114">
        <v>50</v>
      </c>
      <c r="E1511" s="115">
        <v>1450.1613404232323</v>
      </c>
      <c r="F1511" s="115">
        <v>1863.1598804789944</v>
      </c>
    </row>
    <row r="1512" spans="1:6" x14ac:dyDescent="0.3">
      <c r="A1512" s="114">
        <v>9</v>
      </c>
      <c r="B1512" s="114" t="s">
        <v>586</v>
      </c>
      <c r="C1512" s="114" t="s">
        <v>603</v>
      </c>
      <c r="D1512" s="114">
        <v>51</v>
      </c>
      <c r="E1512" s="115">
        <v>1173.7621412691012</v>
      </c>
      <c r="F1512" s="115">
        <v>2137.6290518709643</v>
      </c>
    </row>
    <row r="1513" spans="1:6" x14ac:dyDescent="0.3">
      <c r="A1513" s="114">
        <v>9</v>
      </c>
      <c r="B1513" s="114" t="s">
        <v>586</v>
      </c>
      <c r="C1513" s="114" t="s">
        <v>603</v>
      </c>
      <c r="D1513" s="114">
        <v>52</v>
      </c>
      <c r="E1513" s="115">
        <v>1624.6995131441654</v>
      </c>
      <c r="F1513" s="115">
        <v>1728.397745806222</v>
      </c>
    </row>
    <row r="1514" spans="1:6" x14ac:dyDescent="0.3">
      <c r="A1514" s="114">
        <v>9</v>
      </c>
      <c r="B1514" s="114" t="s">
        <v>586</v>
      </c>
      <c r="C1514" s="114" t="s">
        <v>603</v>
      </c>
      <c r="D1514" s="114">
        <v>53</v>
      </c>
      <c r="E1514" s="115">
        <v>1050.8491631973425</v>
      </c>
      <c r="F1514" s="115">
        <v>1917.4661311088721</v>
      </c>
    </row>
    <row r="1515" spans="1:6" x14ac:dyDescent="0.3">
      <c r="A1515" s="114">
        <v>9</v>
      </c>
      <c r="B1515" s="114" t="s">
        <v>586</v>
      </c>
      <c r="C1515" s="114" t="s">
        <v>603</v>
      </c>
      <c r="D1515" s="114">
        <v>54</v>
      </c>
      <c r="E1515" s="115">
        <v>1217.2899986376044</v>
      </c>
      <c r="F1515" s="115">
        <v>1674.6887208313083</v>
      </c>
    </row>
    <row r="1516" spans="1:6" x14ac:dyDescent="0.3">
      <c r="A1516" s="114">
        <v>9</v>
      </c>
      <c r="B1516" s="114" t="s">
        <v>586</v>
      </c>
      <c r="C1516" s="114" t="s">
        <v>603</v>
      </c>
      <c r="D1516" s="114">
        <v>55</v>
      </c>
      <c r="E1516" s="115">
        <v>1351.9764610652189</v>
      </c>
      <c r="F1516" s="115">
        <v>1959.9234773145004</v>
      </c>
    </row>
    <row r="1517" spans="1:6" x14ac:dyDescent="0.3">
      <c r="A1517" s="114">
        <v>9</v>
      </c>
      <c r="B1517" s="114" t="s">
        <v>586</v>
      </c>
      <c r="C1517" s="114" t="s">
        <v>603</v>
      </c>
      <c r="D1517" s="114">
        <v>56</v>
      </c>
      <c r="E1517" s="115">
        <v>1310.6559021324108</v>
      </c>
      <c r="F1517" s="115">
        <v>1910.7219469682668</v>
      </c>
    </row>
    <row r="1518" spans="1:6" x14ac:dyDescent="0.3">
      <c r="A1518" s="114">
        <v>9</v>
      </c>
      <c r="B1518" s="114" t="s">
        <v>586</v>
      </c>
      <c r="C1518" s="114" t="s">
        <v>603</v>
      </c>
      <c r="D1518" s="114">
        <v>57</v>
      </c>
      <c r="E1518" s="115">
        <v>1396.8051775906665</v>
      </c>
      <c r="F1518" s="115">
        <v>2260.2438733389486</v>
      </c>
    </row>
    <row r="1519" spans="1:6" x14ac:dyDescent="0.3">
      <c r="A1519" s="114">
        <v>9</v>
      </c>
      <c r="B1519" s="114" t="s">
        <v>586</v>
      </c>
      <c r="C1519" s="114" t="s">
        <v>603</v>
      </c>
      <c r="D1519" s="114">
        <v>58</v>
      </c>
      <c r="E1519" s="115">
        <v>808.91343291117778</v>
      </c>
      <c r="F1519" s="115">
        <v>2235.5263467112318</v>
      </c>
    </row>
    <row r="1520" spans="1:6" x14ac:dyDescent="0.3">
      <c r="A1520" s="114">
        <v>9</v>
      </c>
      <c r="B1520" s="114" t="s">
        <v>586</v>
      </c>
      <c r="C1520" s="114" t="s">
        <v>603</v>
      </c>
      <c r="D1520" s="114">
        <v>59</v>
      </c>
      <c r="E1520" s="115">
        <v>1151.864430743786</v>
      </c>
      <c r="F1520" s="115">
        <v>1346.484423841059</v>
      </c>
    </row>
    <row r="1521" spans="1:6" x14ac:dyDescent="0.3">
      <c r="A1521" s="114">
        <v>9</v>
      </c>
      <c r="B1521" s="114" t="s">
        <v>586</v>
      </c>
      <c r="C1521" s="114" t="s">
        <v>603</v>
      </c>
      <c r="D1521" s="114">
        <v>60</v>
      </c>
      <c r="E1521" s="115">
        <v>728.78540741599102</v>
      </c>
      <c r="F1521" s="115">
        <v>1270.0212170629143</v>
      </c>
    </row>
    <row r="1522" spans="1:6" x14ac:dyDescent="0.3">
      <c r="A1522" s="114">
        <v>9</v>
      </c>
      <c r="B1522" s="114" t="s">
        <v>586</v>
      </c>
      <c r="C1522" s="114" t="s">
        <v>603</v>
      </c>
      <c r="D1522" s="114">
        <v>61</v>
      </c>
      <c r="E1522" s="115">
        <v>813.49151396589002</v>
      </c>
      <c r="F1522" s="115">
        <v>1030.5083490019449</v>
      </c>
    </row>
    <row r="1523" spans="1:6" x14ac:dyDescent="0.3">
      <c r="A1523" s="114">
        <v>9</v>
      </c>
      <c r="B1523" s="114" t="s">
        <v>586</v>
      </c>
      <c r="C1523" s="114" t="s">
        <v>603</v>
      </c>
      <c r="D1523" s="114">
        <v>62</v>
      </c>
      <c r="E1523" s="115">
        <v>712.76260565620794</v>
      </c>
      <c r="F1523" s="115">
        <v>1188.9697386916855</v>
      </c>
    </row>
    <row r="1524" spans="1:6" x14ac:dyDescent="0.3">
      <c r="A1524" s="114">
        <v>9</v>
      </c>
      <c r="B1524" s="114" t="s">
        <v>586</v>
      </c>
      <c r="C1524" s="114" t="s">
        <v>603</v>
      </c>
      <c r="D1524" s="114">
        <v>63</v>
      </c>
      <c r="E1524" s="115">
        <v>559.57510007397514</v>
      </c>
      <c r="F1524" s="115">
        <v>1054.7257217092267</v>
      </c>
    </row>
    <row r="1525" spans="1:6" x14ac:dyDescent="0.3">
      <c r="A1525" s="114">
        <v>9</v>
      </c>
      <c r="B1525" s="114" t="s">
        <v>586</v>
      </c>
      <c r="C1525" s="114" t="s">
        <v>603</v>
      </c>
      <c r="D1525" s="114">
        <v>64</v>
      </c>
      <c r="E1525" s="115">
        <v>445.40600354653759</v>
      </c>
      <c r="F1525" s="115">
        <v>772.57349292882111</v>
      </c>
    </row>
    <row r="1526" spans="1:6" x14ac:dyDescent="0.3">
      <c r="A1526" s="114">
        <v>9</v>
      </c>
      <c r="B1526" s="114" t="s">
        <v>586</v>
      </c>
      <c r="C1526" s="114" t="s">
        <v>603</v>
      </c>
      <c r="D1526" s="114">
        <v>65</v>
      </c>
      <c r="E1526" s="115">
        <v>361.43713371795354</v>
      </c>
      <c r="F1526" s="115">
        <v>1125.5102859073111</v>
      </c>
    </row>
    <row r="1527" spans="1:6" x14ac:dyDescent="0.3">
      <c r="A1527" s="114">
        <v>9</v>
      </c>
      <c r="B1527" s="114" t="s">
        <v>586</v>
      </c>
      <c r="C1527" s="114" t="s">
        <v>603</v>
      </c>
      <c r="D1527" s="114">
        <v>66</v>
      </c>
      <c r="E1527" s="115">
        <v>329.27912967529585</v>
      </c>
      <c r="F1527" s="115">
        <v>683.13739232737623</v>
      </c>
    </row>
    <row r="1528" spans="1:6" x14ac:dyDescent="0.3">
      <c r="A1528" s="114">
        <v>9</v>
      </c>
      <c r="B1528" s="114" t="s">
        <v>586</v>
      </c>
      <c r="C1528" s="114" t="s">
        <v>603</v>
      </c>
      <c r="D1528" s="114">
        <v>67</v>
      </c>
      <c r="E1528" s="115">
        <v>531.90534203456468</v>
      </c>
      <c r="F1528" s="115">
        <v>811.91081431791361</v>
      </c>
    </row>
    <row r="1529" spans="1:6" x14ac:dyDescent="0.3">
      <c r="A1529" s="114">
        <v>9</v>
      </c>
      <c r="B1529" s="114" t="s">
        <v>586</v>
      </c>
      <c r="C1529" s="114" t="s">
        <v>603</v>
      </c>
      <c r="D1529" s="114">
        <v>68</v>
      </c>
      <c r="E1529" s="115">
        <v>523.14318805394964</v>
      </c>
      <c r="F1529" s="115">
        <v>773.01445231464481</v>
      </c>
    </row>
    <row r="1530" spans="1:6" x14ac:dyDescent="0.3">
      <c r="A1530" s="114">
        <v>9</v>
      </c>
      <c r="B1530" s="114" t="s">
        <v>586</v>
      </c>
      <c r="C1530" s="114" t="s">
        <v>603</v>
      </c>
      <c r="D1530" s="114">
        <v>69</v>
      </c>
      <c r="E1530" s="115">
        <v>257.09056933726072</v>
      </c>
      <c r="F1530" s="115">
        <v>788.74271848651949</v>
      </c>
    </row>
    <row r="1531" spans="1:6" x14ac:dyDescent="0.3">
      <c r="A1531" s="114">
        <v>9</v>
      </c>
      <c r="B1531" s="114" t="s">
        <v>586</v>
      </c>
      <c r="C1531" s="114" t="s">
        <v>603</v>
      </c>
      <c r="D1531" s="114">
        <v>70</v>
      </c>
      <c r="E1531" s="115">
        <v>401.22130022717022</v>
      </c>
      <c r="F1531" s="115">
        <v>983.4661738449372</v>
      </c>
    </row>
    <row r="1532" spans="1:6" x14ac:dyDescent="0.3">
      <c r="A1532" s="114">
        <v>9</v>
      </c>
      <c r="B1532" s="114" t="s">
        <v>586</v>
      </c>
      <c r="C1532" s="114" t="s">
        <v>603</v>
      </c>
      <c r="D1532" s="114">
        <v>71</v>
      </c>
      <c r="E1532" s="115">
        <v>444.07635469837794</v>
      </c>
      <c r="F1532" s="115">
        <v>594.27920238662784</v>
      </c>
    </row>
    <row r="1533" spans="1:6" x14ac:dyDescent="0.3">
      <c r="A1533" s="114">
        <v>9</v>
      </c>
      <c r="B1533" s="114" t="s">
        <v>586</v>
      </c>
      <c r="C1533" s="114" t="s">
        <v>603</v>
      </c>
      <c r="D1533" s="114">
        <v>72</v>
      </c>
      <c r="E1533" s="115">
        <v>140.0225730074703</v>
      </c>
      <c r="F1533" s="115">
        <v>882.26325985705944</v>
      </c>
    </row>
    <row r="1534" spans="1:6" x14ac:dyDescent="0.3">
      <c r="A1534" s="114">
        <v>9</v>
      </c>
      <c r="B1534" s="114" t="s">
        <v>586</v>
      </c>
      <c r="C1534" s="114" t="s">
        <v>603</v>
      </c>
      <c r="D1534" s="114">
        <v>73</v>
      </c>
      <c r="E1534" s="115">
        <v>198.17645307527769</v>
      </c>
      <c r="F1534" s="115">
        <v>437.54364536454807</v>
      </c>
    </row>
    <row r="1535" spans="1:6" x14ac:dyDescent="0.3">
      <c r="A1535" s="114">
        <v>9</v>
      </c>
      <c r="B1535" s="114" t="s">
        <v>586</v>
      </c>
      <c r="C1535" s="114" t="s">
        <v>603</v>
      </c>
      <c r="D1535" s="114">
        <v>74</v>
      </c>
      <c r="E1535" s="115">
        <v>112.36483544881864</v>
      </c>
      <c r="F1535" s="115">
        <v>359.13024302100462</v>
      </c>
    </row>
    <row r="1536" spans="1:6" x14ac:dyDescent="0.3">
      <c r="A1536" s="114">
        <v>9</v>
      </c>
      <c r="B1536" s="114" t="s">
        <v>586</v>
      </c>
      <c r="C1536" s="114" t="s">
        <v>603</v>
      </c>
      <c r="D1536" s="114">
        <v>75</v>
      </c>
      <c r="E1536" s="115">
        <v>222.50482171167999</v>
      </c>
      <c r="F1536" s="115">
        <v>551.51777435101462</v>
      </c>
    </row>
    <row r="1537" spans="1:6" x14ac:dyDescent="0.3">
      <c r="A1537" s="114">
        <v>9</v>
      </c>
      <c r="B1537" s="114" t="s">
        <v>586</v>
      </c>
      <c r="C1537" s="114" t="s">
        <v>603</v>
      </c>
      <c r="D1537" s="114">
        <v>76</v>
      </c>
      <c r="E1537" s="115">
        <v>161.20785893946089</v>
      </c>
      <c r="F1537" s="115">
        <v>565.89736864792485</v>
      </c>
    </row>
    <row r="1538" spans="1:6" x14ac:dyDescent="0.3">
      <c r="A1538" s="114">
        <v>9</v>
      </c>
      <c r="B1538" s="114" t="s">
        <v>586</v>
      </c>
      <c r="C1538" s="114" t="s">
        <v>603</v>
      </c>
      <c r="D1538" s="114">
        <v>77</v>
      </c>
      <c r="E1538" s="115">
        <v>205.09216949676636</v>
      </c>
      <c r="F1538" s="115">
        <v>378.54416738511236</v>
      </c>
    </row>
    <row r="1539" spans="1:6" x14ac:dyDescent="0.3">
      <c r="A1539" s="114">
        <v>9</v>
      </c>
      <c r="B1539" s="114" t="s">
        <v>586</v>
      </c>
      <c r="C1539" s="114" t="s">
        <v>603</v>
      </c>
      <c r="D1539" s="114">
        <v>78</v>
      </c>
      <c r="E1539" s="115">
        <v>240.847903620138</v>
      </c>
      <c r="F1539" s="115">
        <v>470.07206045973493</v>
      </c>
    </row>
    <row r="1540" spans="1:6" x14ac:dyDescent="0.3">
      <c r="A1540" s="114">
        <v>9</v>
      </c>
      <c r="B1540" s="114" t="s">
        <v>586</v>
      </c>
      <c r="C1540" s="114" t="s">
        <v>603</v>
      </c>
      <c r="D1540" s="114">
        <v>79</v>
      </c>
      <c r="E1540" s="115">
        <v>96.183488486591187</v>
      </c>
      <c r="F1540" s="115">
        <v>253.97351706875565</v>
      </c>
    </row>
    <row r="1541" spans="1:6" x14ac:dyDescent="0.3">
      <c r="A1541" s="114">
        <v>9</v>
      </c>
      <c r="B1541" s="114" t="s">
        <v>586</v>
      </c>
      <c r="C1541" s="114" t="s">
        <v>603</v>
      </c>
      <c r="D1541" s="114">
        <v>80</v>
      </c>
      <c r="E1541" s="115">
        <v>233.01995917508674</v>
      </c>
      <c r="F1541" s="115">
        <v>424.09706276231429</v>
      </c>
    </row>
    <row r="1542" spans="1:6" x14ac:dyDescent="0.3">
      <c r="A1542" s="114">
        <v>9</v>
      </c>
      <c r="B1542" s="114" t="s">
        <v>586</v>
      </c>
      <c r="C1542" s="114" t="s">
        <v>603</v>
      </c>
      <c r="D1542" s="114">
        <v>81</v>
      </c>
      <c r="E1542" s="115">
        <v>26.48502636950035</v>
      </c>
      <c r="F1542" s="115">
        <v>474.04728779502534</v>
      </c>
    </row>
    <row r="1543" spans="1:6" x14ac:dyDescent="0.3">
      <c r="A1543" s="114">
        <v>9</v>
      </c>
      <c r="B1543" s="114" t="s">
        <v>586</v>
      </c>
      <c r="C1543" s="114" t="s">
        <v>603</v>
      </c>
      <c r="D1543" s="114">
        <v>82</v>
      </c>
      <c r="E1543" s="115">
        <v>104.5787997829792</v>
      </c>
      <c r="F1543" s="115">
        <v>384.80060876226071</v>
      </c>
    </row>
    <row r="1544" spans="1:6" x14ac:dyDescent="0.3">
      <c r="A1544" s="114">
        <v>9</v>
      </c>
      <c r="B1544" s="114" t="s">
        <v>586</v>
      </c>
      <c r="C1544" s="114" t="s">
        <v>603</v>
      </c>
      <c r="D1544" s="114">
        <v>83</v>
      </c>
      <c r="E1544" s="115">
        <v>53.80233720027416</v>
      </c>
      <c r="F1544" s="115">
        <v>288.18475622667358</v>
      </c>
    </row>
    <row r="1545" spans="1:6" x14ac:dyDescent="0.3">
      <c r="A1545" s="114">
        <v>9</v>
      </c>
      <c r="B1545" s="114" t="s">
        <v>586</v>
      </c>
      <c r="C1545" s="114" t="s">
        <v>603</v>
      </c>
      <c r="D1545" s="114">
        <v>84</v>
      </c>
      <c r="E1545" s="115">
        <v>94.040110917174346</v>
      </c>
      <c r="F1545" s="115">
        <v>305.26423277690117</v>
      </c>
    </row>
    <row r="1546" spans="1:6" x14ac:dyDescent="0.3">
      <c r="A1546" s="114">
        <v>9</v>
      </c>
      <c r="B1546" s="114" t="s">
        <v>586</v>
      </c>
      <c r="C1546" s="114" t="s">
        <v>603</v>
      </c>
      <c r="D1546" s="114">
        <v>85</v>
      </c>
      <c r="E1546" s="115">
        <v>5.4844569477266756</v>
      </c>
      <c r="F1546" s="115">
        <v>296.36098282852686</v>
      </c>
    </row>
    <row r="1547" spans="1:6" x14ac:dyDescent="0.3">
      <c r="A1547" s="114">
        <v>9</v>
      </c>
      <c r="B1547" s="114" t="s">
        <v>586</v>
      </c>
      <c r="C1547" s="114" t="s">
        <v>603</v>
      </c>
      <c r="D1547" s="114">
        <v>86</v>
      </c>
      <c r="E1547" s="115">
        <v>23.674186661546152</v>
      </c>
      <c r="F1547" s="115">
        <v>226.63305566158459</v>
      </c>
    </row>
    <row r="1548" spans="1:6" x14ac:dyDescent="0.3">
      <c r="A1548" s="114">
        <v>9</v>
      </c>
      <c r="B1548" s="114" t="s">
        <v>586</v>
      </c>
      <c r="C1548" s="114" t="s">
        <v>603</v>
      </c>
      <c r="D1548" s="114">
        <v>87</v>
      </c>
      <c r="E1548" s="115">
        <v>7.9464614761297057</v>
      </c>
      <c r="F1548" s="115">
        <v>335.48275347339069</v>
      </c>
    </row>
    <row r="1549" spans="1:6" x14ac:dyDescent="0.3">
      <c r="A1549" s="114">
        <v>9</v>
      </c>
      <c r="B1549" s="114" t="s">
        <v>586</v>
      </c>
      <c r="C1549" s="114" t="s">
        <v>603</v>
      </c>
      <c r="D1549" s="114">
        <v>88</v>
      </c>
      <c r="E1549" s="115">
        <v>22.878155111295104</v>
      </c>
      <c r="F1549" s="115">
        <v>129.62153242398122</v>
      </c>
    </row>
    <row r="1550" spans="1:6" x14ac:dyDescent="0.3">
      <c r="A1550" s="114">
        <v>9</v>
      </c>
      <c r="B1550" s="114" t="s">
        <v>586</v>
      </c>
      <c r="C1550" s="114" t="s">
        <v>603</v>
      </c>
      <c r="D1550" s="114">
        <v>89</v>
      </c>
      <c r="E1550" s="115">
        <v>7.9430220131957929</v>
      </c>
      <c r="F1550" s="115">
        <v>123.94718980671065</v>
      </c>
    </row>
    <row r="1551" spans="1:6" x14ac:dyDescent="0.3">
      <c r="A1551" s="114">
        <v>9</v>
      </c>
      <c r="B1551" s="114" t="s">
        <v>586</v>
      </c>
      <c r="C1551" s="114" t="s">
        <v>603</v>
      </c>
      <c r="D1551" s="114">
        <v>90</v>
      </c>
      <c r="E1551" s="115">
        <v>17.852815661494404</v>
      </c>
      <c r="F1551" s="115">
        <v>152.2176151106444</v>
      </c>
    </row>
    <row r="1552" spans="1:6" x14ac:dyDescent="0.3">
      <c r="A1552" s="114">
        <v>9</v>
      </c>
      <c r="B1552" s="114" t="s">
        <v>586</v>
      </c>
      <c r="C1552" s="114" t="s">
        <v>603</v>
      </c>
      <c r="D1552" s="114">
        <v>91</v>
      </c>
      <c r="E1552" s="115">
        <v>0</v>
      </c>
      <c r="F1552" s="115">
        <v>143.33961759218511</v>
      </c>
    </row>
    <row r="1553" spans="1:6" x14ac:dyDescent="0.3">
      <c r="A1553" s="114">
        <v>9</v>
      </c>
      <c r="B1553" s="114" t="s">
        <v>586</v>
      </c>
      <c r="C1553" s="114" t="s">
        <v>603</v>
      </c>
      <c r="D1553" s="114">
        <v>92</v>
      </c>
      <c r="E1553" s="115">
        <v>0</v>
      </c>
      <c r="F1553" s="115">
        <v>40.002956459895167</v>
      </c>
    </row>
    <row r="1554" spans="1:6" x14ac:dyDescent="0.3">
      <c r="A1554" s="114">
        <v>9</v>
      </c>
      <c r="B1554" s="114" t="s">
        <v>586</v>
      </c>
      <c r="C1554" s="114" t="s">
        <v>603</v>
      </c>
      <c r="D1554" s="114">
        <v>93</v>
      </c>
      <c r="E1554" s="115">
        <v>0</v>
      </c>
      <c r="F1554" s="115">
        <v>161.29065448339782</v>
      </c>
    </row>
    <row r="1555" spans="1:6" x14ac:dyDescent="0.3">
      <c r="A1555" s="114">
        <v>9</v>
      </c>
      <c r="B1555" s="114" t="s">
        <v>586</v>
      </c>
      <c r="C1555" s="114" t="s">
        <v>603</v>
      </c>
      <c r="D1555" s="114">
        <v>94</v>
      </c>
      <c r="E1555" s="115">
        <v>0</v>
      </c>
      <c r="F1555" s="115">
        <v>87.514327136076275</v>
      </c>
    </row>
    <row r="1556" spans="1:6" x14ac:dyDescent="0.3">
      <c r="A1556" s="114">
        <v>9</v>
      </c>
      <c r="B1556" s="114" t="s">
        <v>586</v>
      </c>
      <c r="C1556" s="114" t="s">
        <v>603</v>
      </c>
      <c r="D1556" s="114">
        <v>95</v>
      </c>
      <c r="E1556" s="115">
        <v>0</v>
      </c>
      <c r="F1556" s="115">
        <v>8.5540237065185529</v>
      </c>
    </row>
    <row r="1557" spans="1:6" x14ac:dyDescent="0.3">
      <c r="A1557" s="114">
        <v>9</v>
      </c>
      <c r="B1557" s="114" t="s">
        <v>586</v>
      </c>
      <c r="C1557" s="114" t="s">
        <v>603</v>
      </c>
      <c r="D1557" s="114">
        <v>96</v>
      </c>
      <c r="E1557" s="115">
        <v>0</v>
      </c>
      <c r="F1557" s="115">
        <v>6.5406365046440484</v>
      </c>
    </row>
    <row r="1558" spans="1:6" x14ac:dyDescent="0.3">
      <c r="A1558" s="114">
        <v>9</v>
      </c>
      <c r="B1558" s="114" t="s">
        <v>586</v>
      </c>
      <c r="C1558" s="114" t="s">
        <v>603</v>
      </c>
      <c r="D1558" s="114">
        <v>97</v>
      </c>
      <c r="E1558" s="115">
        <v>0</v>
      </c>
      <c r="F1558" s="115">
        <v>12.025093452370724</v>
      </c>
    </row>
    <row r="1559" spans="1:6" x14ac:dyDescent="0.3">
      <c r="A1559" s="114">
        <v>9</v>
      </c>
      <c r="B1559" s="114" t="s">
        <v>586</v>
      </c>
      <c r="C1559" s="114" t="s">
        <v>603</v>
      </c>
      <c r="D1559" s="114">
        <v>98</v>
      </c>
      <c r="E1559" s="115">
        <v>0</v>
      </c>
      <c r="F1559" s="115">
        <v>9.6123903904226324</v>
      </c>
    </row>
    <row r="1560" spans="1:6" x14ac:dyDescent="0.3">
      <c r="A1560" s="114">
        <v>9</v>
      </c>
      <c r="B1560" s="114" t="s">
        <v>586</v>
      </c>
      <c r="C1560" s="114" t="s">
        <v>603</v>
      </c>
      <c r="D1560" s="114">
        <v>99</v>
      </c>
      <c r="E1560" s="115">
        <v>0</v>
      </c>
      <c r="F1560" s="115">
        <v>6.5406365046440484</v>
      </c>
    </row>
    <row r="1561" spans="1:6" x14ac:dyDescent="0.3">
      <c r="A1561" s="114">
        <v>10</v>
      </c>
      <c r="B1561" s="114" t="s">
        <v>587</v>
      </c>
      <c r="C1561" s="114" t="s">
        <v>602</v>
      </c>
      <c r="D1561" s="114">
        <v>10</v>
      </c>
      <c r="E1561" s="115">
        <v>3989.7927789531745</v>
      </c>
      <c r="F1561" s="115">
        <v>643.50072740120891</v>
      </c>
    </row>
    <row r="1562" spans="1:6" x14ac:dyDescent="0.3">
      <c r="A1562" s="114">
        <v>10</v>
      </c>
      <c r="B1562" s="114" t="s">
        <v>587</v>
      </c>
      <c r="C1562" s="114" t="s">
        <v>602</v>
      </c>
      <c r="D1562" s="114">
        <v>11</v>
      </c>
      <c r="E1562" s="115">
        <v>5346.2527630223103</v>
      </c>
      <c r="F1562" s="115">
        <v>810.37611685197533</v>
      </c>
    </row>
    <row r="1563" spans="1:6" x14ac:dyDescent="0.3">
      <c r="A1563" s="114">
        <v>10</v>
      </c>
      <c r="B1563" s="114" t="s">
        <v>587</v>
      </c>
      <c r="C1563" s="114" t="s">
        <v>602</v>
      </c>
      <c r="D1563" s="114">
        <v>12</v>
      </c>
      <c r="E1563" s="115">
        <v>4887.2288829413901</v>
      </c>
      <c r="F1563" s="115">
        <v>525.73666730596517</v>
      </c>
    </row>
    <row r="1564" spans="1:6" x14ac:dyDescent="0.3">
      <c r="A1564" s="114">
        <v>10</v>
      </c>
      <c r="B1564" s="114" t="s">
        <v>587</v>
      </c>
      <c r="C1564" s="114" t="s">
        <v>602</v>
      </c>
      <c r="D1564" s="114">
        <v>13</v>
      </c>
      <c r="E1564" s="115">
        <v>4424.1161524056433</v>
      </c>
      <c r="F1564" s="115">
        <v>850.82872659218083</v>
      </c>
    </row>
    <row r="1565" spans="1:6" x14ac:dyDescent="0.3">
      <c r="A1565" s="114">
        <v>10</v>
      </c>
      <c r="B1565" s="114" t="s">
        <v>587</v>
      </c>
      <c r="C1565" s="114" t="s">
        <v>602</v>
      </c>
      <c r="D1565" s="114">
        <v>14</v>
      </c>
      <c r="E1565" s="115">
        <v>4551.5399291842741</v>
      </c>
      <c r="F1565" s="115">
        <v>479.23249172485322</v>
      </c>
    </row>
    <row r="1566" spans="1:6" x14ac:dyDescent="0.3">
      <c r="A1566" s="114">
        <v>10</v>
      </c>
      <c r="B1566" s="114" t="s">
        <v>587</v>
      </c>
      <c r="C1566" s="114" t="s">
        <v>602</v>
      </c>
      <c r="D1566" s="114">
        <v>15</v>
      </c>
      <c r="E1566" s="115">
        <v>5275.8482039289784</v>
      </c>
      <c r="F1566" s="115">
        <v>1137.3649262688637</v>
      </c>
    </row>
    <row r="1567" spans="1:6" x14ac:dyDescent="0.3">
      <c r="A1567" s="114">
        <v>10</v>
      </c>
      <c r="B1567" s="114" t="s">
        <v>587</v>
      </c>
      <c r="C1567" s="114" t="s">
        <v>602</v>
      </c>
      <c r="D1567" s="114">
        <v>16</v>
      </c>
      <c r="E1567" s="115">
        <v>5868.9872350235401</v>
      </c>
      <c r="F1567" s="115">
        <v>929.00036936498725</v>
      </c>
    </row>
    <row r="1568" spans="1:6" x14ac:dyDescent="0.3">
      <c r="A1568" s="114">
        <v>10</v>
      </c>
      <c r="B1568" s="114" t="s">
        <v>587</v>
      </c>
      <c r="C1568" s="114" t="s">
        <v>602</v>
      </c>
      <c r="D1568" s="114">
        <v>17</v>
      </c>
      <c r="E1568" s="115">
        <v>5917.3932328040664</v>
      </c>
      <c r="F1568" s="115">
        <v>1088.6887327026172</v>
      </c>
    </row>
    <row r="1569" spans="1:6" x14ac:dyDescent="0.3">
      <c r="A1569" s="114">
        <v>10</v>
      </c>
      <c r="B1569" s="114" t="s">
        <v>587</v>
      </c>
      <c r="C1569" s="114" t="s">
        <v>602</v>
      </c>
      <c r="D1569" s="114">
        <v>18</v>
      </c>
      <c r="E1569" s="115">
        <v>5599.7371881865774</v>
      </c>
      <c r="F1569" s="115">
        <v>1591.2686059011658</v>
      </c>
    </row>
    <row r="1570" spans="1:6" x14ac:dyDescent="0.3">
      <c r="A1570" s="114">
        <v>10</v>
      </c>
      <c r="B1570" s="114" t="s">
        <v>587</v>
      </c>
      <c r="C1570" s="114" t="s">
        <v>602</v>
      </c>
      <c r="D1570" s="114">
        <v>19</v>
      </c>
      <c r="E1570" s="115">
        <v>4790.0343898063611</v>
      </c>
      <c r="F1570" s="115">
        <v>1565.6558033985107</v>
      </c>
    </row>
    <row r="1571" spans="1:6" x14ac:dyDescent="0.3">
      <c r="A1571" s="114">
        <v>10</v>
      </c>
      <c r="B1571" s="114" t="s">
        <v>587</v>
      </c>
      <c r="C1571" s="114" t="s">
        <v>602</v>
      </c>
      <c r="D1571" s="114">
        <v>20</v>
      </c>
      <c r="E1571" s="115">
        <v>4898.6162531816108</v>
      </c>
      <c r="F1571" s="115">
        <v>2344.8768966907164</v>
      </c>
    </row>
    <row r="1572" spans="1:6" x14ac:dyDescent="0.3">
      <c r="A1572" s="114">
        <v>10</v>
      </c>
      <c r="B1572" s="114" t="s">
        <v>587</v>
      </c>
      <c r="C1572" s="114" t="s">
        <v>602</v>
      </c>
      <c r="D1572" s="114">
        <v>21</v>
      </c>
      <c r="E1572" s="115">
        <v>5643.4313067402345</v>
      </c>
      <c r="F1572" s="115">
        <v>1811.8395887714155</v>
      </c>
    </row>
    <row r="1573" spans="1:6" x14ac:dyDescent="0.3">
      <c r="A1573" s="114">
        <v>10</v>
      </c>
      <c r="B1573" s="114" t="s">
        <v>587</v>
      </c>
      <c r="C1573" s="114" t="s">
        <v>602</v>
      </c>
      <c r="D1573" s="114">
        <v>22</v>
      </c>
      <c r="E1573" s="115">
        <v>5061.603999939457</v>
      </c>
      <c r="F1573" s="115">
        <v>2546.2072508486649</v>
      </c>
    </row>
    <row r="1574" spans="1:6" x14ac:dyDescent="0.3">
      <c r="A1574" s="114">
        <v>10</v>
      </c>
      <c r="B1574" s="114" t="s">
        <v>587</v>
      </c>
      <c r="C1574" s="114" t="s">
        <v>602</v>
      </c>
      <c r="D1574" s="114">
        <v>23</v>
      </c>
      <c r="E1574" s="115">
        <v>5483.106080978504</v>
      </c>
      <c r="F1574" s="115">
        <v>3004.6561716122915</v>
      </c>
    </row>
    <row r="1575" spans="1:6" x14ac:dyDescent="0.3">
      <c r="A1575" s="114">
        <v>10</v>
      </c>
      <c r="B1575" s="114" t="s">
        <v>587</v>
      </c>
      <c r="C1575" s="114" t="s">
        <v>602</v>
      </c>
      <c r="D1575" s="114">
        <v>24</v>
      </c>
      <c r="E1575" s="115">
        <v>4734.7211602026764</v>
      </c>
      <c r="F1575" s="115">
        <v>2392.5438047910702</v>
      </c>
    </row>
    <row r="1576" spans="1:6" x14ac:dyDescent="0.3">
      <c r="A1576" s="114">
        <v>10</v>
      </c>
      <c r="B1576" s="114" t="s">
        <v>587</v>
      </c>
      <c r="C1576" s="114" t="s">
        <v>602</v>
      </c>
      <c r="D1576" s="114">
        <v>25</v>
      </c>
      <c r="E1576" s="115">
        <v>5632.8196794361302</v>
      </c>
      <c r="F1576" s="115">
        <v>2080.2236257910072</v>
      </c>
    </row>
    <row r="1577" spans="1:6" x14ac:dyDescent="0.3">
      <c r="A1577" s="114">
        <v>10</v>
      </c>
      <c r="B1577" s="114" t="s">
        <v>587</v>
      </c>
      <c r="C1577" s="114" t="s">
        <v>602</v>
      </c>
      <c r="D1577" s="114">
        <v>26</v>
      </c>
      <c r="E1577" s="115">
        <v>4146.5471024339467</v>
      </c>
      <c r="F1577" s="115">
        <v>2199.1110912897125</v>
      </c>
    </row>
    <row r="1578" spans="1:6" x14ac:dyDescent="0.3">
      <c r="A1578" s="114">
        <v>10</v>
      </c>
      <c r="B1578" s="114" t="s">
        <v>587</v>
      </c>
      <c r="C1578" s="114" t="s">
        <v>602</v>
      </c>
      <c r="D1578" s="114">
        <v>27</v>
      </c>
      <c r="E1578" s="115">
        <v>5536.066513037711</v>
      </c>
      <c r="F1578" s="115">
        <v>2755.8724906041352</v>
      </c>
    </row>
    <row r="1579" spans="1:6" x14ac:dyDescent="0.3">
      <c r="A1579" s="114">
        <v>10</v>
      </c>
      <c r="B1579" s="114" t="s">
        <v>587</v>
      </c>
      <c r="C1579" s="114" t="s">
        <v>602</v>
      </c>
      <c r="D1579" s="114">
        <v>28</v>
      </c>
      <c r="E1579" s="115">
        <v>5214.9661908247563</v>
      </c>
      <c r="F1579" s="115">
        <v>3647.7295293780412</v>
      </c>
    </row>
    <row r="1580" spans="1:6" x14ac:dyDescent="0.3">
      <c r="A1580" s="114">
        <v>10</v>
      </c>
      <c r="B1580" s="114" t="s">
        <v>587</v>
      </c>
      <c r="C1580" s="114" t="s">
        <v>602</v>
      </c>
      <c r="D1580" s="114">
        <v>29</v>
      </c>
      <c r="E1580" s="115">
        <v>4844.5428837061772</v>
      </c>
      <c r="F1580" s="115">
        <v>2776.4338137889577</v>
      </c>
    </row>
    <row r="1581" spans="1:6" x14ac:dyDescent="0.3">
      <c r="A1581" s="114">
        <v>10</v>
      </c>
      <c r="B1581" s="114" t="s">
        <v>587</v>
      </c>
      <c r="C1581" s="114" t="s">
        <v>602</v>
      </c>
      <c r="D1581" s="114">
        <v>30</v>
      </c>
      <c r="E1581" s="115">
        <v>4715.9913815943355</v>
      </c>
      <c r="F1581" s="115">
        <v>4673.2524744022812</v>
      </c>
    </row>
    <row r="1582" spans="1:6" x14ac:dyDescent="0.3">
      <c r="A1582" s="114">
        <v>10</v>
      </c>
      <c r="B1582" s="114" t="s">
        <v>587</v>
      </c>
      <c r="C1582" s="114" t="s">
        <v>602</v>
      </c>
      <c r="D1582" s="114">
        <v>31</v>
      </c>
      <c r="E1582" s="115">
        <v>3928.5915648093096</v>
      </c>
      <c r="F1582" s="115">
        <v>2779.9627974235036</v>
      </c>
    </row>
    <row r="1583" spans="1:6" x14ac:dyDescent="0.3">
      <c r="A1583" s="114">
        <v>10</v>
      </c>
      <c r="B1583" s="114" t="s">
        <v>587</v>
      </c>
      <c r="C1583" s="114" t="s">
        <v>602</v>
      </c>
      <c r="D1583" s="114">
        <v>32</v>
      </c>
      <c r="E1583" s="115">
        <v>5309.1992449184945</v>
      </c>
      <c r="F1583" s="115">
        <v>3891.0267149895653</v>
      </c>
    </row>
    <row r="1584" spans="1:6" x14ac:dyDescent="0.3">
      <c r="A1584" s="114">
        <v>10</v>
      </c>
      <c r="B1584" s="114" t="s">
        <v>587</v>
      </c>
      <c r="C1584" s="114" t="s">
        <v>602</v>
      </c>
      <c r="D1584" s="114">
        <v>33</v>
      </c>
      <c r="E1584" s="115">
        <v>4211.8147405016389</v>
      </c>
      <c r="F1584" s="115">
        <v>4353.807929717017</v>
      </c>
    </row>
    <row r="1585" spans="1:6" x14ac:dyDescent="0.3">
      <c r="A1585" s="114">
        <v>10</v>
      </c>
      <c r="B1585" s="114" t="s">
        <v>587</v>
      </c>
      <c r="C1585" s="114" t="s">
        <v>602</v>
      </c>
      <c r="D1585" s="114">
        <v>34</v>
      </c>
      <c r="E1585" s="115">
        <v>5394.9704868884728</v>
      </c>
      <c r="F1585" s="115">
        <v>3629.2558986468434</v>
      </c>
    </row>
    <row r="1586" spans="1:6" x14ac:dyDescent="0.3">
      <c r="A1586" s="114">
        <v>10</v>
      </c>
      <c r="B1586" s="114" t="s">
        <v>587</v>
      </c>
      <c r="C1586" s="114" t="s">
        <v>602</v>
      </c>
      <c r="D1586" s="114">
        <v>35</v>
      </c>
      <c r="E1586" s="115">
        <v>4576.9619776411491</v>
      </c>
      <c r="F1586" s="115">
        <v>3942.1630445120677</v>
      </c>
    </row>
    <row r="1587" spans="1:6" x14ac:dyDescent="0.3">
      <c r="A1587" s="114">
        <v>10</v>
      </c>
      <c r="B1587" s="114" t="s">
        <v>587</v>
      </c>
      <c r="C1587" s="114" t="s">
        <v>602</v>
      </c>
      <c r="D1587" s="114">
        <v>36</v>
      </c>
      <c r="E1587" s="115">
        <v>3619.4410148705151</v>
      </c>
      <c r="F1587" s="115">
        <v>3755.6094326409038</v>
      </c>
    </row>
    <row r="1588" spans="1:6" x14ac:dyDescent="0.3">
      <c r="A1588" s="114">
        <v>10</v>
      </c>
      <c r="B1588" s="114" t="s">
        <v>587</v>
      </c>
      <c r="C1588" s="114" t="s">
        <v>602</v>
      </c>
      <c r="D1588" s="114">
        <v>37</v>
      </c>
      <c r="E1588" s="115">
        <v>4721.4877765060919</v>
      </c>
      <c r="F1588" s="115">
        <v>2779.2407825699979</v>
      </c>
    </row>
    <row r="1589" spans="1:6" x14ac:dyDescent="0.3">
      <c r="A1589" s="114">
        <v>10</v>
      </c>
      <c r="B1589" s="114" t="s">
        <v>587</v>
      </c>
      <c r="C1589" s="114" t="s">
        <v>602</v>
      </c>
      <c r="D1589" s="114">
        <v>38</v>
      </c>
      <c r="E1589" s="115">
        <v>3007.4382186224852</v>
      </c>
      <c r="F1589" s="115">
        <v>4605.0993552086638</v>
      </c>
    </row>
    <row r="1590" spans="1:6" x14ac:dyDescent="0.3">
      <c r="A1590" s="114">
        <v>10</v>
      </c>
      <c r="B1590" s="114" t="s">
        <v>587</v>
      </c>
      <c r="C1590" s="114" t="s">
        <v>602</v>
      </c>
      <c r="D1590" s="114">
        <v>39</v>
      </c>
      <c r="E1590" s="115">
        <v>3627.0014474959853</v>
      </c>
      <c r="F1590" s="115">
        <v>2544.8201364440579</v>
      </c>
    </row>
    <row r="1591" spans="1:6" x14ac:dyDescent="0.3">
      <c r="A1591" s="114">
        <v>10</v>
      </c>
      <c r="B1591" s="114" t="s">
        <v>587</v>
      </c>
      <c r="C1591" s="114" t="s">
        <v>602</v>
      </c>
      <c r="D1591" s="114">
        <v>40</v>
      </c>
      <c r="E1591" s="115">
        <v>3533.2998371133967</v>
      </c>
      <c r="F1591" s="115">
        <v>3645.6207615195472</v>
      </c>
    </row>
    <row r="1592" spans="1:6" x14ac:dyDescent="0.3">
      <c r="A1592" s="114">
        <v>10</v>
      </c>
      <c r="B1592" s="114" t="s">
        <v>587</v>
      </c>
      <c r="C1592" s="114" t="s">
        <v>602</v>
      </c>
      <c r="D1592" s="114">
        <v>41</v>
      </c>
      <c r="E1592" s="115">
        <v>2893.7960732019233</v>
      </c>
      <c r="F1592" s="115">
        <v>2902.7402464631145</v>
      </c>
    </row>
    <row r="1593" spans="1:6" x14ac:dyDescent="0.3">
      <c r="A1593" s="114">
        <v>10</v>
      </c>
      <c r="B1593" s="114" t="s">
        <v>587</v>
      </c>
      <c r="C1593" s="114" t="s">
        <v>602</v>
      </c>
      <c r="D1593" s="114">
        <v>42</v>
      </c>
      <c r="E1593" s="115">
        <v>3655.1799580508764</v>
      </c>
      <c r="F1593" s="115">
        <v>3024.9096492595072</v>
      </c>
    </row>
    <row r="1594" spans="1:6" x14ac:dyDescent="0.3">
      <c r="A1594" s="114">
        <v>10</v>
      </c>
      <c r="B1594" s="114" t="s">
        <v>587</v>
      </c>
      <c r="C1594" s="114" t="s">
        <v>602</v>
      </c>
      <c r="D1594" s="114">
        <v>43</v>
      </c>
      <c r="E1594" s="115">
        <v>2697.2264181596074</v>
      </c>
      <c r="F1594" s="115">
        <v>2629.4404515846422</v>
      </c>
    </row>
    <row r="1595" spans="1:6" x14ac:dyDescent="0.3">
      <c r="A1595" s="114">
        <v>10</v>
      </c>
      <c r="B1595" s="114" t="s">
        <v>587</v>
      </c>
      <c r="C1595" s="114" t="s">
        <v>602</v>
      </c>
      <c r="D1595" s="114">
        <v>44</v>
      </c>
      <c r="E1595" s="115">
        <v>1888.2630530280514</v>
      </c>
      <c r="F1595" s="115">
        <v>2604.5765718355251</v>
      </c>
    </row>
    <row r="1596" spans="1:6" x14ac:dyDescent="0.3">
      <c r="A1596" s="114">
        <v>10</v>
      </c>
      <c r="B1596" s="114" t="s">
        <v>587</v>
      </c>
      <c r="C1596" s="114" t="s">
        <v>602</v>
      </c>
      <c r="D1596" s="114">
        <v>45</v>
      </c>
      <c r="E1596" s="115">
        <v>3533.967458521935</v>
      </c>
      <c r="F1596" s="115">
        <v>2341.7576487443052</v>
      </c>
    </row>
    <row r="1597" spans="1:6" x14ac:dyDescent="0.3">
      <c r="A1597" s="114">
        <v>10</v>
      </c>
      <c r="B1597" s="114" t="s">
        <v>587</v>
      </c>
      <c r="C1597" s="114" t="s">
        <v>602</v>
      </c>
      <c r="D1597" s="114">
        <v>46</v>
      </c>
      <c r="E1597" s="115">
        <v>2740.6550946862044</v>
      </c>
      <c r="F1597" s="115">
        <v>2884.5846593822457</v>
      </c>
    </row>
    <row r="1598" spans="1:6" x14ac:dyDescent="0.3">
      <c r="A1598" s="114">
        <v>10</v>
      </c>
      <c r="B1598" s="114" t="s">
        <v>587</v>
      </c>
      <c r="C1598" s="114" t="s">
        <v>602</v>
      </c>
      <c r="D1598" s="114">
        <v>47</v>
      </c>
      <c r="E1598" s="115">
        <v>3243.9008546220125</v>
      </c>
      <c r="F1598" s="115">
        <v>2662.1031728469025</v>
      </c>
    </row>
    <row r="1599" spans="1:6" x14ac:dyDescent="0.3">
      <c r="A1599" s="114">
        <v>10</v>
      </c>
      <c r="B1599" s="114" t="s">
        <v>587</v>
      </c>
      <c r="C1599" s="114" t="s">
        <v>602</v>
      </c>
      <c r="D1599" s="114">
        <v>48</v>
      </c>
      <c r="E1599" s="115">
        <v>2630.7552244782783</v>
      </c>
      <c r="F1599" s="115">
        <v>2529.449743196863</v>
      </c>
    </row>
    <row r="1600" spans="1:6" x14ac:dyDescent="0.3">
      <c r="A1600" s="114">
        <v>10</v>
      </c>
      <c r="B1600" s="114" t="s">
        <v>587</v>
      </c>
      <c r="C1600" s="114" t="s">
        <v>602</v>
      </c>
      <c r="D1600" s="114">
        <v>49</v>
      </c>
      <c r="E1600" s="115">
        <v>2593.5511740221659</v>
      </c>
      <c r="F1600" s="115">
        <v>2778.9437423357695</v>
      </c>
    </row>
    <row r="1601" spans="1:6" x14ac:dyDescent="0.3">
      <c r="A1601" s="114">
        <v>10</v>
      </c>
      <c r="B1601" s="114" t="s">
        <v>587</v>
      </c>
      <c r="C1601" s="114" t="s">
        <v>602</v>
      </c>
      <c r="D1601" s="114">
        <v>50</v>
      </c>
      <c r="E1601" s="115">
        <v>2903.5538536629683</v>
      </c>
      <c r="F1601" s="115">
        <v>4193.2833302897743</v>
      </c>
    </row>
    <row r="1602" spans="1:6" x14ac:dyDescent="0.3">
      <c r="A1602" s="114">
        <v>10</v>
      </c>
      <c r="B1602" s="114" t="s">
        <v>587</v>
      </c>
      <c r="C1602" s="114" t="s">
        <v>602</v>
      </c>
      <c r="D1602" s="114">
        <v>51</v>
      </c>
      <c r="E1602" s="115">
        <v>2743.081818486954</v>
      </c>
      <c r="F1602" s="115">
        <v>3313.5856607474516</v>
      </c>
    </row>
    <row r="1603" spans="1:6" x14ac:dyDescent="0.3">
      <c r="A1603" s="114">
        <v>10</v>
      </c>
      <c r="B1603" s="114" t="s">
        <v>587</v>
      </c>
      <c r="C1603" s="114" t="s">
        <v>602</v>
      </c>
      <c r="D1603" s="114">
        <v>52</v>
      </c>
      <c r="E1603" s="115">
        <v>3352.2247030953217</v>
      </c>
      <c r="F1603" s="115">
        <v>3756.2947663016016</v>
      </c>
    </row>
    <row r="1604" spans="1:6" x14ac:dyDescent="0.3">
      <c r="A1604" s="114">
        <v>10</v>
      </c>
      <c r="B1604" s="114" t="s">
        <v>587</v>
      </c>
      <c r="C1604" s="114" t="s">
        <v>602</v>
      </c>
      <c r="D1604" s="114">
        <v>53</v>
      </c>
      <c r="E1604" s="115">
        <v>2690.8554323955091</v>
      </c>
      <c r="F1604" s="115">
        <v>4012.5650678355064</v>
      </c>
    </row>
    <row r="1605" spans="1:6" x14ac:dyDescent="0.3">
      <c r="A1605" s="114">
        <v>10</v>
      </c>
      <c r="B1605" s="114" t="s">
        <v>587</v>
      </c>
      <c r="C1605" s="114" t="s">
        <v>602</v>
      </c>
      <c r="D1605" s="114">
        <v>54</v>
      </c>
      <c r="E1605" s="115">
        <v>2413.7939108079681</v>
      </c>
      <c r="F1605" s="115">
        <v>3928.7539330840964</v>
      </c>
    </row>
    <row r="1606" spans="1:6" x14ac:dyDescent="0.3">
      <c r="A1606" s="114">
        <v>10</v>
      </c>
      <c r="B1606" s="114" t="s">
        <v>587</v>
      </c>
      <c r="C1606" s="114" t="s">
        <v>602</v>
      </c>
      <c r="D1606" s="114">
        <v>55</v>
      </c>
      <c r="E1606" s="115">
        <v>2069.6134455195179</v>
      </c>
      <c r="F1606" s="115">
        <v>4768.7242133934578</v>
      </c>
    </row>
    <row r="1607" spans="1:6" x14ac:dyDescent="0.3">
      <c r="A1607" s="114">
        <v>10</v>
      </c>
      <c r="B1607" s="114" t="s">
        <v>587</v>
      </c>
      <c r="C1607" s="114" t="s">
        <v>602</v>
      </c>
      <c r="D1607" s="114">
        <v>56</v>
      </c>
      <c r="E1607" s="115">
        <v>2065.9673162973504</v>
      </c>
      <c r="F1607" s="115">
        <v>3538.2331775061152</v>
      </c>
    </row>
    <row r="1608" spans="1:6" x14ac:dyDescent="0.3">
      <c r="A1608" s="114">
        <v>10</v>
      </c>
      <c r="B1608" s="114" t="s">
        <v>587</v>
      </c>
      <c r="C1608" s="114" t="s">
        <v>602</v>
      </c>
      <c r="D1608" s="114">
        <v>57</v>
      </c>
      <c r="E1608" s="115">
        <v>2655.9819090354704</v>
      </c>
      <c r="F1608" s="115">
        <v>4448.3754448029613</v>
      </c>
    </row>
    <row r="1609" spans="1:6" x14ac:dyDescent="0.3">
      <c r="A1609" s="114">
        <v>10</v>
      </c>
      <c r="B1609" s="114" t="s">
        <v>587</v>
      </c>
      <c r="C1609" s="114" t="s">
        <v>602</v>
      </c>
      <c r="D1609" s="114">
        <v>58</v>
      </c>
      <c r="E1609" s="115">
        <v>1894.8770632574094</v>
      </c>
      <c r="F1609" s="115">
        <v>2513.5224849774659</v>
      </c>
    </row>
    <row r="1610" spans="1:6" x14ac:dyDescent="0.3">
      <c r="A1610" s="114">
        <v>10</v>
      </c>
      <c r="B1610" s="114" t="s">
        <v>587</v>
      </c>
      <c r="C1610" s="114" t="s">
        <v>602</v>
      </c>
      <c r="D1610" s="114">
        <v>59</v>
      </c>
      <c r="E1610" s="115">
        <v>1723.3226823989501</v>
      </c>
      <c r="F1610" s="115">
        <v>2793.9201513081757</v>
      </c>
    </row>
    <row r="1611" spans="1:6" x14ac:dyDescent="0.3">
      <c r="A1611" s="114">
        <v>10</v>
      </c>
      <c r="B1611" s="114" t="s">
        <v>587</v>
      </c>
      <c r="C1611" s="114" t="s">
        <v>602</v>
      </c>
      <c r="D1611" s="114">
        <v>60</v>
      </c>
      <c r="E1611" s="115">
        <v>1446.5604873629172</v>
      </c>
      <c r="F1611" s="115">
        <v>2216.6020043275144</v>
      </c>
    </row>
    <row r="1612" spans="1:6" x14ac:dyDescent="0.3">
      <c r="A1612" s="114">
        <v>10</v>
      </c>
      <c r="B1612" s="114" t="s">
        <v>587</v>
      </c>
      <c r="C1612" s="114" t="s">
        <v>602</v>
      </c>
      <c r="D1612" s="114">
        <v>61</v>
      </c>
      <c r="E1612" s="115">
        <v>972.25607076884035</v>
      </c>
      <c r="F1612" s="115">
        <v>1522.8485544664024</v>
      </c>
    </row>
    <row r="1613" spans="1:6" x14ac:dyDescent="0.3">
      <c r="A1613" s="114">
        <v>10</v>
      </c>
      <c r="B1613" s="114" t="s">
        <v>587</v>
      </c>
      <c r="C1613" s="114" t="s">
        <v>602</v>
      </c>
      <c r="D1613" s="114">
        <v>62</v>
      </c>
      <c r="E1613" s="115">
        <v>1169.5378022662358</v>
      </c>
      <c r="F1613" s="115">
        <v>1081.7392376236728</v>
      </c>
    </row>
    <row r="1614" spans="1:6" x14ac:dyDescent="0.3">
      <c r="A1614" s="114">
        <v>10</v>
      </c>
      <c r="B1614" s="114" t="s">
        <v>587</v>
      </c>
      <c r="C1614" s="114" t="s">
        <v>602</v>
      </c>
      <c r="D1614" s="114">
        <v>63</v>
      </c>
      <c r="E1614" s="115">
        <v>1491.4501422608969</v>
      </c>
      <c r="F1614" s="115">
        <v>1415.9937063972518</v>
      </c>
    </row>
    <row r="1615" spans="1:6" x14ac:dyDescent="0.3">
      <c r="A1615" s="114">
        <v>10</v>
      </c>
      <c r="B1615" s="114" t="s">
        <v>587</v>
      </c>
      <c r="C1615" s="114" t="s">
        <v>602</v>
      </c>
      <c r="D1615" s="114">
        <v>64</v>
      </c>
      <c r="E1615" s="115">
        <v>1501.2115508844151</v>
      </c>
      <c r="F1615" s="115">
        <v>1067.588612314511</v>
      </c>
    </row>
    <row r="1616" spans="1:6" x14ac:dyDescent="0.3">
      <c r="A1616" s="114">
        <v>10</v>
      </c>
      <c r="B1616" s="114" t="s">
        <v>587</v>
      </c>
      <c r="C1616" s="114" t="s">
        <v>602</v>
      </c>
      <c r="D1616" s="114">
        <v>65</v>
      </c>
      <c r="E1616" s="115">
        <v>1110.5784742887124</v>
      </c>
      <c r="F1616" s="115">
        <v>1293.1700645745539</v>
      </c>
    </row>
    <row r="1617" spans="1:6" x14ac:dyDescent="0.3">
      <c r="A1617" s="114">
        <v>10</v>
      </c>
      <c r="B1617" s="114" t="s">
        <v>587</v>
      </c>
      <c r="C1617" s="114" t="s">
        <v>602</v>
      </c>
      <c r="D1617" s="114">
        <v>66</v>
      </c>
      <c r="E1617" s="115">
        <v>758.64029146431983</v>
      </c>
      <c r="F1617" s="115">
        <v>725.87447526823451</v>
      </c>
    </row>
    <row r="1618" spans="1:6" x14ac:dyDescent="0.3">
      <c r="A1618" s="114">
        <v>10</v>
      </c>
      <c r="B1618" s="114" t="s">
        <v>587</v>
      </c>
      <c r="C1618" s="114" t="s">
        <v>602</v>
      </c>
      <c r="D1618" s="114">
        <v>67</v>
      </c>
      <c r="E1618" s="115">
        <v>923.85994906052747</v>
      </c>
      <c r="F1618" s="115">
        <v>1233.7741013588734</v>
      </c>
    </row>
    <row r="1619" spans="1:6" x14ac:dyDescent="0.3">
      <c r="A1619" s="114">
        <v>10</v>
      </c>
      <c r="B1619" s="114" t="s">
        <v>587</v>
      </c>
      <c r="C1619" s="114" t="s">
        <v>602</v>
      </c>
      <c r="D1619" s="114">
        <v>68</v>
      </c>
      <c r="E1619" s="115">
        <v>1085.2501282829296</v>
      </c>
      <c r="F1619" s="115">
        <v>1612.4325373926054</v>
      </c>
    </row>
    <row r="1620" spans="1:6" x14ac:dyDescent="0.3">
      <c r="A1620" s="114">
        <v>10</v>
      </c>
      <c r="B1620" s="114" t="s">
        <v>587</v>
      </c>
      <c r="C1620" s="114" t="s">
        <v>602</v>
      </c>
      <c r="D1620" s="114">
        <v>69</v>
      </c>
      <c r="E1620" s="115">
        <v>603.74241068684375</v>
      </c>
      <c r="F1620" s="115">
        <v>1558.6831371228686</v>
      </c>
    </row>
    <row r="1621" spans="1:6" x14ac:dyDescent="0.3">
      <c r="A1621" s="114">
        <v>10</v>
      </c>
      <c r="B1621" s="114" t="s">
        <v>587</v>
      </c>
      <c r="C1621" s="114" t="s">
        <v>602</v>
      </c>
      <c r="D1621" s="114">
        <v>70</v>
      </c>
      <c r="E1621" s="115">
        <v>1074.4277589400226</v>
      </c>
      <c r="F1621" s="115">
        <v>1647.1309001954485</v>
      </c>
    </row>
    <row r="1622" spans="1:6" x14ac:dyDescent="0.3">
      <c r="A1622" s="114">
        <v>10</v>
      </c>
      <c r="B1622" s="114" t="s">
        <v>587</v>
      </c>
      <c r="C1622" s="114" t="s">
        <v>602</v>
      </c>
      <c r="D1622" s="114">
        <v>71</v>
      </c>
      <c r="E1622" s="115">
        <v>619.62751923212431</v>
      </c>
      <c r="F1622" s="115">
        <v>820.49414241895101</v>
      </c>
    </row>
    <row r="1623" spans="1:6" x14ac:dyDescent="0.3">
      <c r="A1623" s="114">
        <v>10</v>
      </c>
      <c r="B1623" s="114" t="s">
        <v>587</v>
      </c>
      <c r="C1623" s="114" t="s">
        <v>602</v>
      </c>
      <c r="D1623" s="114">
        <v>72</v>
      </c>
      <c r="E1623" s="115">
        <v>638.16363180624171</v>
      </c>
      <c r="F1623" s="115">
        <v>686.3197328195314</v>
      </c>
    </row>
    <row r="1624" spans="1:6" x14ac:dyDescent="0.3">
      <c r="A1624" s="114">
        <v>10</v>
      </c>
      <c r="B1624" s="114" t="s">
        <v>587</v>
      </c>
      <c r="C1624" s="114" t="s">
        <v>602</v>
      </c>
      <c r="D1624" s="114">
        <v>73</v>
      </c>
      <c r="E1624" s="115">
        <v>469.30347643264173</v>
      </c>
      <c r="F1624" s="115">
        <v>700.94393224916314</v>
      </c>
    </row>
    <row r="1625" spans="1:6" x14ac:dyDescent="0.3">
      <c r="A1625" s="114">
        <v>10</v>
      </c>
      <c r="B1625" s="114" t="s">
        <v>587</v>
      </c>
      <c r="C1625" s="114" t="s">
        <v>602</v>
      </c>
      <c r="D1625" s="114">
        <v>74</v>
      </c>
      <c r="E1625" s="115">
        <v>603.35113201609067</v>
      </c>
      <c r="F1625" s="115">
        <v>1024.2323583519046</v>
      </c>
    </row>
    <row r="1626" spans="1:6" x14ac:dyDescent="0.3">
      <c r="A1626" s="114">
        <v>10</v>
      </c>
      <c r="B1626" s="114" t="s">
        <v>587</v>
      </c>
      <c r="C1626" s="114" t="s">
        <v>602</v>
      </c>
      <c r="D1626" s="114">
        <v>75</v>
      </c>
      <c r="E1626" s="115">
        <v>798.75604916492182</v>
      </c>
      <c r="F1626" s="115">
        <v>1016.9847582528978</v>
      </c>
    </row>
    <row r="1627" spans="1:6" x14ac:dyDescent="0.3">
      <c r="A1627" s="114">
        <v>10</v>
      </c>
      <c r="B1627" s="114" t="s">
        <v>587</v>
      </c>
      <c r="C1627" s="114" t="s">
        <v>602</v>
      </c>
      <c r="D1627" s="114">
        <v>76</v>
      </c>
      <c r="E1627" s="115">
        <v>508.02387660389252</v>
      </c>
      <c r="F1627" s="115">
        <v>560.20301790818371</v>
      </c>
    </row>
    <row r="1628" spans="1:6" x14ac:dyDescent="0.3">
      <c r="A1628" s="114">
        <v>10</v>
      </c>
      <c r="B1628" s="114" t="s">
        <v>587</v>
      </c>
      <c r="C1628" s="114" t="s">
        <v>602</v>
      </c>
      <c r="D1628" s="114">
        <v>77</v>
      </c>
      <c r="E1628" s="115">
        <v>502.73056938022415</v>
      </c>
      <c r="F1628" s="115">
        <v>996.17139749922808</v>
      </c>
    </row>
    <row r="1629" spans="1:6" x14ac:dyDescent="0.3">
      <c r="A1629" s="114">
        <v>10</v>
      </c>
      <c r="B1629" s="114" t="s">
        <v>587</v>
      </c>
      <c r="C1629" s="114" t="s">
        <v>602</v>
      </c>
      <c r="D1629" s="114">
        <v>78</v>
      </c>
      <c r="E1629" s="115">
        <v>216.00620217326457</v>
      </c>
      <c r="F1629" s="115">
        <v>750.68222140724458</v>
      </c>
    </row>
    <row r="1630" spans="1:6" x14ac:dyDescent="0.3">
      <c r="A1630" s="114">
        <v>10</v>
      </c>
      <c r="B1630" s="114" t="s">
        <v>587</v>
      </c>
      <c r="C1630" s="114" t="s">
        <v>602</v>
      </c>
      <c r="D1630" s="114">
        <v>79</v>
      </c>
      <c r="E1630" s="115">
        <v>279.61000082226121</v>
      </c>
      <c r="F1630" s="115">
        <v>783.85024118402237</v>
      </c>
    </row>
    <row r="1631" spans="1:6" x14ac:dyDescent="0.3">
      <c r="A1631" s="114">
        <v>10</v>
      </c>
      <c r="B1631" s="114" t="s">
        <v>587</v>
      </c>
      <c r="C1631" s="114" t="s">
        <v>602</v>
      </c>
      <c r="D1631" s="114">
        <v>80</v>
      </c>
      <c r="E1631" s="115">
        <v>444.77438776436952</v>
      </c>
      <c r="F1631" s="115">
        <v>760.09933775369575</v>
      </c>
    </row>
    <row r="1632" spans="1:6" x14ac:dyDescent="0.3">
      <c r="A1632" s="114">
        <v>10</v>
      </c>
      <c r="B1632" s="114" t="s">
        <v>587</v>
      </c>
      <c r="C1632" s="114" t="s">
        <v>602</v>
      </c>
      <c r="D1632" s="114">
        <v>81</v>
      </c>
      <c r="E1632" s="115">
        <v>320.35982527191908</v>
      </c>
      <c r="F1632" s="115">
        <v>480.20923915322771</v>
      </c>
    </row>
    <row r="1633" spans="1:6" x14ac:dyDescent="0.3">
      <c r="A1633" s="114">
        <v>10</v>
      </c>
      <c r="B1633" s="114" t="s">
        <v>587</v>
      </c>
      <c r="C1633" s="114" t="s">
        <v>602</v>
      </c>
      <c r="D1633" s="114">
        <v>82</v>
      </c>
      <c r="E1633" s="115">
        <v>217.626813258</v>
      </c>
      <c r="F1633" s="115">
        <v>603.01459455909526</v>
      </c>
    </row>
    <row r="1634" spans="1:6" x14ac:dyDescent="0.3">
      <c r="A1634" s="114">
        <v>10</v>
      </c>
      <c r="B1634" s="114" t="s">
        <v>587</v>
      </c>
      <c r="C1634" s="114" t="s">
        <v>602</v>
      </c>
      <c r="D1634" s="114">
        <v>83</v>
      </c>
      <c r="E1634" s="115">
        <v>483.02786416268896</v>
      </c>
      <c r="F1634" s="115">
        <v>486.23537428781259</v>
      </c>
    </row>
    <row r="1635" spans="1:6" x14ac:dyDescent="0.3">
      <c r="A1635" s="114">
        <v>10</v>
      </c>
      <c r="B1635" s="114" t="s">
        <v>587</v>
      </c>
      <c r="C1635" s="114" t="s">
        <v>602</v>
      </c>
      <c r="D1635" s="114">
        <v>84</v>
      </c>
      <c r="E1635" s="115">
        <v>107.99574378807976</v>
      </c>
      <c r="F1635" s="115">
        <v>720.0553986864594</v>
      </c>
    </row>
    <row r="1636" spans="1:6" x14ac:dyDescent="0.3">
      <c r="A1636" s="114">
        <v>10</v>
      </c>
      <c r="B1636" s="114" t="s">
        <v>587</v>
      </c>
      <c r="C1636" s="114" t="s">
        <v>602</v>
      </c>
      <c r="D1636" s="114">
        <v>85</v>
      </c>
      <c r="E1636" s="115">
        <v>191.12822667065106</v>
      </c>
      <c r="F1636" s="115">
        <v>416.76708399932295</v>
      </c>
    </row>
    <row r="1637" spans="1:6" x14ac:dyDescent="0.3">
      <c r="A1637" s="114">
        <v>10</v>
      </c>
      <c r="B1637" s="114" t="s">
        <v>587</v>
      </c>
      <c r="C1637" s="114" t="s">
        <v>602</v>
      </c>
      <c r="D1637" s="114">
        <v>86</v>
      </c>
      <c r="E1637" s="115">
        <v>156.52225511385723</v>
      </c>
      <c r="F1637" s="115">
        <v>444.76114776806855</v>
      </c>
    </row>
    <row r="1638" spans="1:6" x14ac:dyDescent="0.3">
      <c r="A1638" s="114">
        <v>10</v>
      </c>
      <c r="B1638" s="114" t="s">
        <v>587</v>
      </c>
      <c r="C1638" s="114" t="s">
        <v>602</v>
      </c>
      <c r="D1638" s="114">
        <v>87</v>
      </c>
      <c r="E1638" s="115">
        <v>248.13697067124554</v>
      </c>
      <c r="F1638" s="115">
        <v>289.19606577515896</v>
      </c>
    </row>
    <row r="1639" spans="1:6" x14ac:dyDescent="0.3">
      <c r="A1639" s="114">
        <v>10</v>
      </c>
      <c r="B1639" s="114" t="s">
        <v>587</v>
      </c>
      <c r="C1639" s="114" t="s">
        <v>602</v>
      </c>
      <c r="D1639" s="114">
        <v>88</v>
      </c>
      <c r="E1639" s="115">
        <v>127.01429969829908</v>
      </c>
      <c r="F1639" s="115">
        <v>284.27594396731985</v>
      </c>
    </row>
    <row r="1640" spans="1:6" x14ac:dyDescent="0.3">
      <c r="A1640" s="114">
        <v>10</v>
      </c>
      <c r="B1640" s="114" t="s">
        <v>587</v>
      </c>
      <c r="C1640" s="114" t="s">
        <v>602</v>
      </c>
      <c r="D1640" s="114">
        <v>89</v>
      </c>
      <c r="E1640" s="115">
        <v>48.790689455481449</v>
      </c>
      <c r="F1640" s="115">
        <v>180.42419389306895</v>
      </c>
    </row>
    <row r="1641" spans="1:6" x14ac:dyDescent="0.3">
      <c r="A1641" s="114">
        <v>10</v>
      </c>
      <c r="B1641" s="114" t="s">
        <v>587</v>
      </c>
      <c r="C1641" s="114" t="s">
        <v>602</v>
      </c>
      <c r="D1641" s="114">
        <v>90</v>
      </c>
      <c r="E1641" s="115">
        <v>0</v>
      </c>
      <c r="F1641" s="115">
        <v>78.688390146621884</v>
      </c>
    </row>
    <row r="1642" spans="1:6" x14ac:dyDescent="0.3">
      <c r="A1642" s="114">
        <v>10</v>
      </c>
      <c r="B1642" s="114" t="s">
        <v>587</v>
      </c>
      <c r="C1642" s="114" t="s">
        <v>602</v>
      </c>
      <c r="D1642" s="114">
        <v>91</v>
      </c>
      <c r="E1642" s="115">
        <v>37.652178638448</v>
      </c>
      <c r="F1642" s="115">
        <v>57.037388005554348</v>
      </c>
    </row>
    <row r="1643" spans="1:6" x14ac:dyDescent="0.3">
      <c r="A1643" s="114">
        <v>10</v>
      </c>
      <c r="B1643" s="114" t="s">
        <v>587</v>
      </c>
      <c r="C1643" s="114" t="s">
        <v>602</v>
      </c>
      <c r="D1643" s="114">
        <v>92</v>
      </c>
      <c r="E1643" s="115">
        <v>72.003351568180975</v>
      </c>
      <c r="F1643" s="115">
        <v>17.684786859600759</v>
      </c>
    </row>
    <row r="1644" spans="1:6" x14ac:dyDescent="0.3">
      <c r="A1644" s="114">
        <v>10</v>
      </c>
      <c r="B1644" s="114" t="s">
        <v>587</v>
      </c>
      <c r="C1644" s="114" t="s">
        <v>602</v>
      </c>
      <c r="D1644" s="114">
        <v>93</v>
      </c>
      <c r="E1644" s="115">
        <v>0</v>
      </c>
      <c r="F1644" s="115">
        <v>80.247275966118693</v>
      </c>
    </row>
    <row r="1645" spans="1:6" x14ac:dyDescent="0.3">
      <c r="A1645" s="114">
        <v>10</v>
      </c>
      <c r="B1645" s="114" t="s">
        <v>587</v>
      </c>
      <c r="C1645" s="114" t="s">
        <v>602</v>
      </c>
      <c r="D1645" s="114">
        <v>94</v>
      </c>
      <c r="E1645" s="115">
        <v>0</v>
      </c>
      <c r="F1645" s="115">
        <v>111.47934045548632</v>
      </c>
    </row>
    <row r="1646" spans="1:6" x14ac:dyDescent="0.3">
      <c r="A1646" s="114">
        <v>10</v>
      </c>
      <c r="B1646" s="114" t="s">
        <v>587</v>
      </c>
      <c r="C1646" s="114" t="s">
        <v>602</v>
      </c>
      <c r="D1646" s="114">
        <v>95</v>
      </c>
      <c r="E1646" s="115">
        <v>0</v>
      </c>
      <c r="F1646" s="115">
        <v>67.821289093509193</v>
      </c>
    </row>
    <row r="1647" spans="1:6" x14ac:dyDescent="0.3">
      <c r="A1647" s="114">
        <v>10</v>
      </c>
      <c r="B1647" s="114" t="s">
        <v>587</v>
      </c>
      <c r="C1647" s="114" t="s">
        <v>602</v>
      </c>
      <c r="D1647" s="114">
        <v>96</v>
      </c>
      <c r="E1647" s="115">
        <v>0</v>
      </c>
      <c r="F1647" s="115">
        <v>26.709625132617571</v>
      </c>
    </row>
    <row r="1648" spans="1:6" x14ac:dyDescent="0.3">
      <c r="A1648" s="114">
        <v>10</v>
      </c>
      <c r="B1648" s="114" t="s">
        <v>587</v>
      </c>
      <c r="C1648" s="114" t="s">
        <v>602</v>
      </c>
      <c r="D1648" s="114">
        <v>97</v>
      </c>
      <c r="E1648" s="115">
        <v>0</v>
      </c>
      <c r="F1648" s="115">
        <v>40.151461055935243</v>
      </c>
    </row>
    <row r="1649" spans="1:6" x14ac:dyDescent="0.3">
      <c r="A1649" s="114">
        <v>10</v>
      </c>
      <c r="B1649" s="114" t="s">
        <v>587</v>
      </c>
      <c r="C1649" s="114" t="s">
        <v>602</v>
      </c>
      <c r="D1649" s="114">
        <v>98</v>
      </c>
      <c r="E1649" s="115">
        <v>0</v>
      </c>
      <c r="F1649" s="115">
        <v>96.302800348724361</v>
      </c>
    </row>
    <row r="1650" spans="1:6" x14ac:dyDescent="0.3">
      <c r="A1650" s="114">
        <v>10</v>
      </c>
      <c r="B1650" s="114" t="s">
        <v>587</v>
      </c>
      <c r="C1650" s="114" t="s">
        <v>603</v>
      </c>
      <c r="D1650" s="114">
        <v>10</v>
      </c>
      <c r="E1650" s="115">
        <v>3878.7327624546824</v>
      </c>
      <c r="F1650" s="115">
        <v>977.43821807756706</v>
      </c>
    </row>
    <row r="1651" spans="1:6" x14ac:dyDescent="0.3">
      <c r="A1651" s="114">
        <v>10</v>
      </c>
      <c r="B1651" s="114" t="s">
        <v>587</v>
      </c>
      <c r="C1651" s="114" t="s">
        <v>603</v>
      </c>
      <c r="D1651" s="114">
        <v>11</v>
      </c>
      <c r="E1651" s="115">
        <v>3187.4029676338546</v>
      </c>
      <c r="F1651" s="115">
        <v>602.1839904393903</v>
      </c>
    </row>
    <row r="1652" spans="1:6" x14ac:dyDescent="0.3">
      <c r="A1652" s="114">
        <v>10</v>
      </c>
      <c r="B1652" s="114" t="s">
        <v>587</v>
      </c>
      <c r="C1652" s="114" t="s">
        <v>603</v>
      </c>
      <c r="D1652" s="114">
        <v>12</v>
      </c>
      <c r="E1652" s="115">
        <v>4723.4936139149904</v>
      </c>
      <c r="F1652" s="115">
        <v>1047.9013042256688</v>
      </c>
    </row>
    <row r="1653" spans="1:6" x14ac:dyDescent="0.3">
      <c r="A1653" s="114">
        <v>10</v>
      </c>
      <c r="B1653" s="114" t="s">
        <v>587</v>
      </c>
      <c r="C1653" s="114" t="s">
        <v>603</v>
      </c>
      <c r="D1653" s="114">
        <v>13</v>
      </c>
      <c r="E1653" s="115">
        <v>4909.8063891276061</v>
      </c>
      <c r="F1653" s="115">
        <v>676.09956175314608</v>
      </c>
    </row>
    <row r="1654" spans="1:6" x14ac:dyDescent="0.3">
      <c r="A1654" s="114">
        <v>10</v>
      </c>
      <c r="B1654" s="114" t="s">
        <v>587</v>
      </c>
      <c r="C1654" s="114" t="s">
        <v>603</v>
      </c>
      <c r="D1654" s="114">
        <v>14</v>
      </c>
      <c r="E1654" s="115">
        <v>4039.5987425303201</v>
      </c>
      <c r="F1654" s="115">
        <v>1049.4166893894296</v>
      </c>
    </row>
    <row r="1655" spans="1:6" x14ac:dyDescent="0.3">
      <c r="A1655" s="114">
        <v>10</v>
      </c>
      <c r="B1655" s="114" t="s">
        <v>587</v>
      </c>
      <c r="C1655" s="114" t="s">
        <v>603</v>
      </c>
      <c r="D1655" s="114">
        <v>15</v>
      </c>
      <c r="E1655" s="115">
        <v>4611.2431217038929</v>
      </c>
      <c r="F1655" s="115">
        <v>1066.5128219072349</v>
      </c>
    </row>
    <row r="1656" spans="1:6" x14ac:dyDescent="0.3">
      <c r="A1656" s="114">
        <v>10</v>
      </c>
      <c r="B1656" s="114" t="s">
        <v>587</v>
      </c>
      <c r="C1656" s="114" t="s">
        <v>603</v>
      </c>
      <c r="D1656" s="114">
        <v>16</v>
      </c>
      <c r="E1656" s="115">
        <v>4385.6738160884106</v>
      </c>
      <c r="F1656" s="115">
        <v>1283.5110784683825</v>
      </c>
    </row>
    <row r="1657" spans="1:6" x14ac:dyDescent="0.3">
      <c r="A1657" s="114">
        <v>10</v>
      </c>
      <c r="B1657" s="114" t="s">
        <v>587</v>
      </c>
      <c r="C1657" s="114" t="s">
        <v>603</v>
      </c>
      <c r="D1657" s="114">
        <v>17</v>
      </c>
      <c r="E1657" s="115">
        <v>5039.5177050137854</v>
      </c>
      <c r="F1657" s="115">
        <v>1658.6200740177931</v>
      </c>
    </row>
    <row r="1658" spans="1:6" x14ac:dyDescent="0.3">
      <c r="A1658" s="114">
        <v>10</v>
      </c>
      <c r="B1658" s="114" t="s">
        <v>587</v>
      </c>
      <c r="C1658" s="114" t="s">
        <v>603</v>
      </c>
      <c r="D1658" s="114">
        <v>18</v>
      </c>
      <c r="E1658" s="115">
        <v>3192.8975008363127</v>
      </c>
      <c r="F1658" s="115">
        <v>2786.9752495461689</v>
      </c>
    </row>
    <row r="1659" spans="1:6" x14ac:dyDescent="0.3">
      <c r="A1659" s="114">
        <v>10</v>
      </c>
      <c r="B1659" s="114" t="s">
        <v>587</v>
      </c>
      <c r="C1659" s="114" t="s">
        <v>603</v>
      </c>
      <c r="D1659" s="114">
        <v>19</v>
      </c>
      <c r="E1659" s="115">
        <v>3315.0404841835416</v>
      </c>
      <c r="F1659" s="115">
        <v>2353.9349169755537</v>
      </c>
    </row>
    <row r="1660" spans="1:6" x14ac:dyDescent="0.3">
      <c r="A1660" s="114">
        <v>10</v>
      </c>
      <c r="B1660" s="114" t="s">
        <v>587</v>
      </c>
      <c r="C1660" s="114" t="s">
        <v>603</v>
      </c>
      <c r="D1660" s="114">
        <v>20</v>
      </c>
      <c r="E1660" s="115">
        <v>3427.9388293906181</v>
      </c>
      <c r="F1660" s="115">
        <v>4080.7305163812262</v>
      </c>
    </row>
    <row r="1661" spans="1:6" x14ac:dyDescent="0.3">
      <c r="A1661" s="114">
        <v>10</v>
      </c>
      <c r="B1661" s="114" t="s">
        <v>587</v>
      </c>
      <c r="C1661" s="114" t="s">
        <v>603</v>
      </c>
      <c r="D1661" s="114">
        <v>21</v>
      </c>
      <c r="E1661" s="115">
        <v>3697.9831016744711</v>
      </c>
      <c r="F1661" s="115">
        <v>3636.4811008227334</v>
      </c>
    </row>
    <row r="1662" spans="1:6" x14ac:dyDescent="0.3">
      <c r="A1662" s="114">
        <v>10</v>
      </c>
      <c r="B1662" s="114" t="s">
        <v>587</v>
      </c>
      <c r="C1662" s="114" t="s">
        <v>603</v>
      </c>
      <c r="D1662" s="114">
        <v>22</v>
      </c>
      <c r="E1662" s="115">
        <v>3311.5767124433819</v>
      </c>
      <c r="F1662" s="115">
        <v>3716.0799831778822</v>
      </c>
    </row>
    <row r="1663" spans="1:6" x14ac:dyDescent="0.3">
      <c r="A1663" s="114">
        <v>10</v>
      </c>
      <c r="B1663" s="114" t="s">
        <v>587</v>
      </c>
      <c r="C1663" s="114" t="s">
        <v>603</v>
      </c>
      <c r="D1663" s="114">
        <v>23</v>
      </c>
      <c r="E1663" s="115">
        <v>3183.9508397968875</v>
      </c>
      <c r="F1663" s="115">
        <v>3715.6347681951715</v>
      </c>
    </row>
    <row r="1664" spans="1:6" x14ac:dyDescent="0.3">
      <c r="A1664" s="114">
        <v>10</v>
      </c>
      <c r="B1664" s="114" t="s">
        <v>587</v>
      </c>
      <c r="C1664" s="114" t="s">
        <v>603</v>
      </c>
      <c r="D1664" s="114">
        <v>24</v>
      </c>
      <c r="E1664" s="115">
        <v>2282.4254252086189</v>
      </c>
      <c r="F1664" s="115">
        <v>4377.3546959105479</v>
      </c>
    </row>
    <row r="1665" spans="1:6" x14ac:dyDescent="0.3">
      <c r="A1665" s="114">
        <v>10</v>
      </c>
      <c r="B1665" s="114" t="s">
        <v>587</v>
      </c>
      <c r="C1665" s="114" t="s">
        <v>603</v>
      </c>
      <c r="D1665" s="114">
        <v>25</v>
      </c>
      <c r="E1665" s="115">
        <v>2989.4433152595557</v>
      </c>
      <c r="F1665" s="115">
        <v>3939.2420279251392</v>
      </c>
    </row>
    <row r="1666" spans="1:6" x14ac:dyDescent="0.3">
      <c r="A1666" s="114">
        <v>10</v>
      </c>
      <c r="B1666" s="114" t="s">
        <v>587</v>
      </c>
      <c r="C1666" s="114" t="s">
        <v>603</v>
      </c>
      <c r="D1666" s="114">
        <v>26</v>
      </c>
      <c r="E1666" s="115">
        <v>3318.9928456214066</v>
      </c>
      <c r="F1666" s="115">
        <v>3680.3176866508256</v>
      </c>
    </row>
    <row r="1667" spans="1:6" x14ac:dyDescent="0.3">
      <c r="A1667" s="114">
        <v>10</v>
      </c>
      <c r="B1667" s="114" t="s">
        <v>587</v>
      </c>
      <c r="C1667" s="114" t="s">
        <v>603</v>
      </c>
      <c r="D1667" s="114">
        <v>27</v>
      </c>
      <c r="E1667" s="115">
        <v>3891.909745995787</v>
      </c>
      <c r="F1667" s="115">
        <v>4546.4643990876102</v>
      </c>
    </row>
    <row r="1668" spans="1:6" x14ac:dyDescent="0.3">
      <c r="A1668" s="114">
        <v>10</v>
      </c>
      <c r="B1668" s="114" t="s">
        <v>587</v>
      </c>
      <c r="C1668" s="114" t="s">
        <v>603</v>
      </c>
      <c r="D1668" s="114">
        <v>28</v>
      </c>
      <c r="E1668" s="115">
        <v>3238.5096344846356</v>
      </c>
      <c r="F1668" s="115">
        <v>4207.6136045332951</v>
      </c>
    </row>
    <row r="1669" spans="1:6" x14ac:dyDescent="0.3">
      <c r="A1669" s="114">
        <v>10</v>
      </c>
      <c r="B1669" s="114" t="s">
        <v>587</v>
      </c>
      <c r="C1669" s="114" t="s">
        <v>603</v>
      </c>
      <c r="D1669" s="114">
        <v>29</v>
      </c>
      <c r="E1669" s="115">
        <v>2868.935111285698</v>
      </c>
      <c r="F1669" s="115">
        <v>3708.2453774052428</v>
      </c>
    </row>
    <row r="1670" spans="1:6" x14ac:dyDescent="0.3">
      <c r="A1670" s="114">
        <v>10</v>
      </c>
      <c r="B1670" s="114" t="s">
        <v>587</v>
      </c>
      <c r="C1670" s="114" t="s">
        <v>603</v>
      </c>
      <c r="D1670" s="114">
        <v>30</v>
      </c>
      <c r="E1670" s="115">
        <v>2725.5710309060887</v>
      </c>
      <c r="F1670" s="115">
        <v>4991.6080221035954</v>
      </c>
    </row>
    <row r="1671" spans="1:6" x14ac:dyDescent="0.3">
      <c r="A1671" s="114">
        <v>10</v>
      </c>
      <c r="B1671" s="114" t="s">
        <v>587</v>
      </c>
      <c r="C1671" s="114" t="s">
        <v>603</v>
      </c>
      <c r="D1671" s="114">
        <v>31</v>
      </c>
      <c r="E1671" s="115">
        <v>2352.5302460280741</v>
      </c>
      <c r="F1671" s="115">
        <v>3725.0936043564016</v>
      </c>
    </row>
    <row r="1672" spans="1:6" x14ac:dyDescent="0.3">
      <c r="A1672" s="114">
        <v>10</v>
      </c>
      <c r="B1672" s="114" t="s">
        <v>587</v>
      </c>
      <c r="C1672" s="114" t="s">
        <v>603</v>
      </c>
      <c r="D1672" s="114">
        <v>32</v>
      </c>
      <c r="E1672" s="115">
        <v>3161.2066164457592</v>
      </c>
      <c r="F1672" s="115">
        <v>4277.4619603942774</v>
      </c>
    </row>
    <row r="1673" spans="1:6" x14ac:dyDescent="0.3">
      <c r="A1673" s="114">
        <v>10</v>
      </c>
      <c r="B1673" s="114" t="s">
        <v>587</v>
      </c>
      <c r="C1673" s="114" t="s">
        <v>603</v>
      </c>
      <c r="D1673" s="114">
        <v>33</v>
      </c>
      <c r="E1673" s="115">
        <v>2992.1076807553236</v>
      </c>
      <c r="F1673" s="115">
        <v>4611.3485680265421</v>
      </c>
    </row>
    <row r="1674" spans="1:6" x14ac:dyDescent="0.3">
      <c r="A1674" s="114">
        <v>10</v>
      </c>
      <c r="B1674" s="114" t="s">
        <v>587</v>
      </c>
      <c r="C1674" s="114" t="s">
        <v>603</v>
      </c>
      <c r="D1674" s="114">
        <v>34</v>
      </c>
      <c r="E1674" s="115">
        <v>2104.1185478465541</v>
      </c>
      <c r="F1674" s="115">
        <v>5845.6123981881155</v>
      </c>
    </row>
    <row r="1675" spans="1:6" x14ac:dyDescent="0.3">
      <c r="A1675" s="114">
        <v>10</v>
      </c>
      <c r="B1675" s="114" t="s">
        <v>587</v>
      </c>
      <c r="C1675" s="114" t="s">
        <v>603</v>
      </c>
      <c r="D1675" s="114">
        <v>35</v>
      </c>
      <c r="E1675" s="115">
        <v>4633.3584496461826</v>
      </c>
      <c r="F1675" s="115">
        <v>4841.1739600959245</v>
      </c>
    </row>
    <row r="1676" spans="1:6" x14ac:dyDescent="0.3">
      <c r="A1676" s="114">
        <v>10</v>
      </c>
      <c r="B1676" s="114" t="s">
        <v>587</v>
      </c>
      <c r="C1676" s="114" t="s">
        <v>603</v>
      </c>
      <c r="D1676" s="114">
        <v>36</v>
      </c>
      <c r="E1676" s="115">
        <v>1822.6733062221033</v>
      </c>
      <c r="F1676" s="115">
        <v>4943.9145965484213</v>
      </c>
    </row>
    <row r="1677" spans="1:6" x14ac:dyDescent="0.3">
      <c r="A1677" s="114">
        <v>10</v>
      </c>
      <c r="B1677" s="114" t="s">
        <v>587</v>
      </c>
      <c r="C1677" s="114" t="s">
        <v>603</v>
      </c>
      <c r="D1677" s="114">
        <v>37</v>
      </c>
      <c r="E1677" s="115">
        <v>2737.1861443785197</v>
      </c>
      <c r="F1677" s="115">
        <v>4559.7429594119239</v>
      </c>
    </row>
    <row r="1678" spans="1:6" x14ac:dyDescent="0.3">
      <c r="A1678" s="114">
        <v>10</v>
      </c>
      <c r="B1678" s="114" t="s">
        <v>587</v>
      </c>
      <c r="C1678" s="114" t="s">
        <v>603</v>
      </c>
      <c r="D1678" s="114">
        <v>38</v>
      </c>
      <c r="E1678" s="115">
        <v>2645.8608156984351</v>
      </c>
      <c r="F1678" s="115">
        <v>3776.6680823268152</v>
      </c>
    </row>
    <row r="1679" spans="1:6" x14ac:dyDescent="0.3">
      <c r="A1679" s="114">
        <v>10</v>
      </c>
      <c r="B1679" s="114" t="s">
        <v>587</v>
      </c>
      <c r="C1679" s="114" t="s">
        <v>603</v>
      </c>
      <c r="D1679" s="114">
        <v>39</v>
      </c>
      <c r="E1679" s="115">
        <v>2632.4996090024206</v>
      </c>
      <c r="F1679" s="115">
        <v>3398.5534081873675</v>
      </c>
    </row>
    <row r="1680" spans="1:6" x14ac:dyDescent="0.3">
      <c r="A1680" s="114">
        <v>10</v>
      </c>
      <c r="B1680" s="114" t="s">
        <v>587</v>
      </c>
      <c r="C1680" s="114" t="s">
        <v>603</v>
      </c>
      <c r="D1680" s="114">
        <v>40</v>
      </c>
      <c r="E1680" s="115">
        <v>3124.6389667135895</v>
      </c>
      <c r="F1680" s="115">
        <v>3944.7645617763437</v>
      </c>
    </row>
    <row r="1681" spans="1:6" x14ac:dyDescent="0.3">
      <c r="A1681" s="114">
        <v>10</v>
      </c>
      <c r="B1681" s="114" t="s">
        <v>587</v>
      </c>
      <c r="C1681" s="114" t="s">
        <v>603</v>
      </c>
      <c r="D1681" s="114">
        <v>41</v>
      </c>
      <c r="E1681" s="115">
        <v>1849.156590510938</v>
      </c>
      <c r="F1681" s="115">
        <v>3791.9390585711258</v>
      </c>
    </row>
    <row r="1682" spans="1:6" x14ac:dyDescent="0.3">
      <c r="A1682" s="114">
        <v>10</v>
      </c>
      <c r="B1682" s="114" t="s">
        <v>587</v>
      </c>
      <c r="C1682" s="114" t="s">
        <v>603</v>
      </c>
      <c r="D1682" s="114">
        <v>42</v>
      </c>
      <c r="E1682" s="115">
        <v>2903.7366885435081</v>
      </c>
      <c r="F1682" s="115">
        <v>3866.3484607502314</v>
      </c>
    </row>
    <row r="1683" spans="1:6" x14ac:dyDescent="0.3">
      <c r="A1683" s="114">
        <v>10</v>
      </c>
      <c r="B1683" s="114" t="s">
        <v>587</v>
      </c>
      <c r="C1683" s="114" t="s">
        <v>603</v>
      </c>
      <c r="D1683" s="114">
        <v>43</v>
      </c>
      <c r="E1683" s="115">
        <v>1754.798626441687</v>
      </c>
      <c r="F1683" s="115">
        <v>3202.1937108810312</v>
      </c>
    </row>
    <row r="1684" spans="1:6" x14ac:dyDescent="0.3">
      <c r="A1684" s="114">
        <v>10</v>
      </c>
      <c r="B1684" s="114" t="s">
        <v>587</v>
      </c>
      <c r="C1684" s="114" t="s">
        <v>603</v>
      </c>
      <c r="D1684" s="114">
        <v>44</v>
      </c>
      <c r="E1684" s="115">
        <v>1655.7071478716532</v>
      </c>
      <c r="F1684" s="115">
        <v>3927.3424760760054</v>
      </c>
    </row>
    <row r="1685" spans="1:6" x14ac:dyDescent="0.3">
      <c r="A1685" s="114">
        <v>10</v>
      </c>
      <c r="B1685" s="114" t="s">
        <v>587</v>
      </c>
      <c r="C1685" s="114" t="s">
        <v>603</v>
      </c>
      <c r="D1685" s="114">
        <v>45</v>
      </c>
      <c r="E1685" s="115">
        <v>2410.5562335105715</v>
      </c>
      <c r="F1685" s="115">
        <v>3793.09237067096</v>
      </c>
    </row>
    <row r="1686" spans="1:6" x14ac:dyDescent="0.3">
      <c r="A1686" s="114">
        <v>10</v>
      </c>
      <c r="B1686" s="114" t="s">
        <v>587</v>
      </c>
      <c r="C1686" s="114" t="s">
        <v>603</v>
      </c>
      <c r="D1686" s="114">
        <v>46</v>
      </c>
      <c r="E1686" s="115">
        <v>2235.3508475874828</v>
      </c>
      <c r="F1686" s="115">
        <v>3580.5644999030719</v>
      </c>
    </row>
    <row r="1687" spans="1:6" x14ac:dyDescent="0.3">
      <c r="A1687" s="114">
        <v>10</v>
      </c>
      <c r="B1687" s="114" t="s">
        <v>587</v>
      </c>
      <c r="C1687" s="114" t="s">
        <v>603</v>
      </c>
      <c r="D1687" s="114">
        <v>47</v>
      </c>
      <c r="E1687" s="115">
        <v>2400.8764868955568</v>
      </c>
      <c r="F1687" s="115">
        <v>3284.9425814719712</v>
      </c>
    </row>
    <row r="1688" spans="1:6" x14ac:dyDescent="0.3">
      <c r="A1688" s="114">
        <v>10</v>
      </c>
      <c r="B1688" s="114" t="s">
        <v>587</v>
      </c>
      <c r="C1688" s="114" t="s">
        <v>603</v>
      </c>
      <c r="D1688" s="114">
        <v>48</v>
      </c>
      <c r="E1688" s="115">
        <v>2677.2595309807689</v>
      </c>
      <c r="F1688" s="115">
        <v>4274.950120143686</v>
      </c>
    </row>
    <row r="1689" spans="1:6" x14ac:dyDescent="0.3">
      <c r="A1689" s="114">
        <v>10</v>
      </c>
      <c r="B1689" s="114" t="s">
        <v>587</v>
      </c>
      <c r="C1689" s="114" t="s">
        <v>603</v>
      </c>
      <c r="D1689" s="114">
        <v>49</v>
      </c>
      <c r="E1689" s="115">
        <v>2200.5442204084857</v>
      </c>
      <c r="F1689" s="115">
        <v>4224.8031393332876</v>
      </c>
    </row>
    <row r="1690" spans="1:6" x14ac:dyDescent="0.3">
      <c r="A1690" s="114">
        <v>10</v>
      </c>
      <c r="B1690" s="114" t="s">
        <v>587</v>
      </c>
      <c r="C1690" s="114" t="s">
        <v>603</v>
      </c>
      <c r="D1690" s="114">
        <v>50</v>
      </c>
      <c r="E1690" s="115">
        <v>2616.288964371166</v>
      </c>
      <c r="F1690" s="115">
        <v>5114.1216450162456</v>
      </c>
    </row>
    <row r="1691" spans="1:6" x14ac:dyDescent="0.3">
      <c r="A1691" s="114">
        <v>10</v>
      </c>
      <c r="B1691" s="114" t="s">
        <v>587</v>
      </c>
      <c r="C1691" s="114" t="s">
        <v>603</v>
      </c>
      <c r="D1691" s="114">
        <v>51</v>
      </c>
      <c r="E1691" s="115">
        <v>2708.351313769148</v>
      </c>
      <c r="F1691" s="115">
        <v>3503.0636409131994</v>
      </c>
    </row>
    <row r="1692" spans="1:6" x14ac:dyDescent="0.3">
      <c r="A1692" s="114">
        <v>10</v>
      </c>
      <c r="B1692" s="114" t="s">
        <v>587</v>
      </c>
      <c r="C1692" s="114" t="s">
        <v>603</v>
      </c>
      <c r="D1692" s="114">
        <v>52</v>
      </c>
      <c r="E1692" s="115">
        <v>2791.9962735123572</v>
      </c>
      <c r="F1692" s="115">
        <v>3743.3266655609391</v>
      </c>
    </row>
    <row r="1693" spans="1:6" x14ac:dyDescent="0.3">
      <c r="A1693" s="114">
        <v>10</v>
      </c>
      <c r="B1693" s="114" t="s">
        <v>587</v>
      </c>
      <c r="C1693" s="114" t="s">
        <v>603</v>
      </c>
      <c r="D1693" s="114">
        <v>53</v>
      </c>
      <c r="E1693" s="115">
        <v>2682.712816052177</v>
      </c>
      <c r="F1693" s="115">
        <v>4643.3583924623017</v>
      </c>
    </row>
    <row r="1694" spans="1:6" x14ac:dyDescent="0.3">
      <c r="A1694" s="114">
        <v>10</v>
      </c>
      <c r="B1694" s="114" t="s">
        <v>587</v>
      </c>
      <c r="C1694" s="114" t="s">
        <v>603</v>
      </c>
      <c r="D1694" s="114">
        <v>54</v>
      </c>
      <c r="E1694" s="115">
        <v>2839.8349895423676</v>
      </c>
      <c r="F1694" s="115">
        <v>4185.6643952520844</v>
      </c>
    </row>
    <row r="1695" spans="1:6" x14ac:dyDescent="0.3">
      <c r="A1695" s="114">
        <v>10</v>
      </c>
      <c r="B1695" s="114" t="s">
        <v>587</v>
      </c>
      <c r="C1695" s="114" t="s">
        <v>603</v>
      </c>
      <c r="D1695" s="114">
        <v>55</v>
      </c>
      <c r="E1695" s="115">
        <v>2442.4590121278761</v>
      </c>
      <c r="F1695" s="115">
        <v>4518.5563097717286</v>
      </c>
    </row>
    <row r="1696" spans="1:6" x14ac:dyDescent="0.3">
      <c r="A1696" s="114">
        <v>10</v>
      </c>
      <c r="B1696" s="114" t="s">
        <v>587</v>
      </c>
      <c r="C1696" s="114" t="s">
        <v>603</v>
      </c>
      <c r="D1696" s="114">
        <v>56</v>
      </c>
      <c r="E1696" s="115">
        <v>2536.1339650680229</v>
      </c>
      <c r="F1696" s="115">
        <v>4173.0152049502003</v>
      </c>
    </row>
    <row r="1697" spans="1:6" x14ac:dyDescent="0.3">
      <c r="A1697" s="114">
        <v>10</v>
      </c>
      <c r="B1697" s="114" t="s">
        <v>587</v>
      </c>
      <c r="C1697" s="114" t="s">
        <v>603</v>
      </c>
      <c r="D1697" s="114">
        <v>57</v>
      </c>
      <c r="E1697" s="115">
        <v>2774.998978628646</v>
      </c>
      <c r="F1697" s="115">
        <v>3869.4088769854789</v>
      </c>
    </row>
    <row r="1698" spans="1:6" x14ac:dyDescent="0.3">
      <c r="A1698" s="114">
        <v>10</v>
      </c>
      <c r="B1698" s="114" t="s">
        <v>587</v>
      </c>
      <c r="C1698" s="114" t="s">
        <v>603</v>
      </c>
      <c r="D1698" s="114">
        <v>58</v>
      </c>
      <c r="E1698" s="115">
        <v>2385.4475559549669</v>
      </c>
      <c r="F1698" s="115">
        <v>3652.4377217517567</v>
      </c>
    </row>
    <row r="1699" spans="1:6" x14ac:dyDescent="0.3">
      <c r="A1699" s="114">
        <v>10</v>
      </c>
      <c r="B1699" s="114" t="s">
        <v>587</v>
      </c>
      <c r="C1699" s="114" t="s">
        <v>603</v>
      </c>
      <c r="D1699" s="114">
        <v>59</v>
      </c>
      <c r="E1699" s="115">
        <v>2331.2310381962056</v>
      </c>
      <c r="F1699" s="115">
        <v>3006.0580417099436</v>
      </c>
    </row>
    <row r="1700" spans="1:6" x14ac:dyDescent="0.3">
      <c r="A1700" s="114">
        <v>10</v>
      </c>
      <c r="B1700" s="114" t="s">
        <v>587</v>
      </c>
      <c r="C1700" s="114" t="s">
        <v>603</v>
      </c>
      <c r="D1700" s="114">
        <v>60</v>
      </c>
      <c r="E1700" s="115">
        <v>2055.05408892487</v>
      </c>
      <c r="F1700" s="115">
        <v>2906.9073738628272</v>
      </c>
    </row>
    <row r="1701" spans="1:6" x14ac:dyDescent="0.3">
      <c r="A1701" s="114">
        <v>10</v>
      </c>
      <c r="B1701" s="114" t="s">
        <v>587</v>
      </c>
      <c r="C1701" s="114" t="s">
        <v>603</v>
      </c>
      <c r="D1701" s="114">
        <v>61</v>
      </c>
      <c r="E1701" s="115">
        <v>934.35152548462065</v>
      </c>
      <c r="F1701" s="115">
        <v>2189.6034082213846</v>
      </c>
    </row>
    <row r="1702" spans="1:6" x14ac:dyDescent="0.3">
      <c r="A1702" s="114">
        <v>10</v>
      </c>
      <c r="B1702" s="114" t="s">
        <v>587</v>
      </c>
      <c r="C1702" s="114" t="s">
        <v>603</v>
      </c>
      <c r="D1702" s="114">
        <v>62</v>
      </c>
      <c r="E1702" s="115">
        <v>2182.2059630607068</v>
      </c>
      <c r="F1702" s="115">
        <v>3159.0609727303386</v>
      </c>
    </row>
    <row r="1703" spans="1:6" x14ac:dyDescent="0.3">
      <c r="A1703" s="114">
        <v>10</v>
      </c>
      <c r="B1703" s="114" t="s">
        <v>587</v>
      </c>
      <c r="C1703" s="114" t="s">
        <v>603</v>
      </c>
      <c r="D1703" s="114">
        <v>63</v>
      </c>
      <c r="E1703" s="115">
        <v>1878.016721423739</v>
      </c>
      <c r="F1703" s="115">
        <v>2129.6947205749707</v>
      </c>
    </row>
    <row r="1704" spans="1:6" x14ac:dyDescent="0.3">
      <c r="A1704" s="114">
        <v>10</v>
      </c>
      <c r="B1704" s="114" t="s">
        <v>587</v>
      </c>
      <c r="C1704" s="114" t="s">
        <v>603</v>
      </c>
      <c r="D1704" s="114">
        <v>64</v>
      </c>
      <c r="E1704" s="115">
        <v>878.22290456332087</v>
      </c>
      <c r="F1704" s="115">
        <v>2322.8119159599837</v>
      </c>
    </row>
    <row r="1705" spans="1:6" x14ac:dyDescent="0.3">
      <c r="A1705" s="114">
        <v>10</v>
      </c>
      <c r="B1705" s="114" t="s">
        <v>587</v>
      </c>
      <c r="C1705" s="114" t="s">
        <v>603</v>
      </c>
      <c r="D1705" s="114">
        <v>65</v>
      </c>
      <c r="E1705" s="115">
        <v>1490.4249662512179</v>
      </c>
      <c r="F1705" s="115">
        <v>1904.2013724413416</v>
      </c>
    </row>
    <row r="1706" spans="1:6" x14ac:dyDescent="0.3">
      <c r="A1706" s="114">
        <v>10</v>
      </c>
      <c r="B1706" s="114" t="s">
        <v>587</v>
      </c>
      <c r="C1706" s="114" t="s">
        <v>603</v>
      </c>
      <c r="D1706" s="114">
        <v>66</v>
      </c>
      <c r="E1706" s="115">
        <v>1087.168126341091</v>
      </c>
      <c r="F1706" s="115">
        <v>1383.6303754412979</v>
      </c>
    </row>
    <row r="1707" spans="1:6" x14ac:dyDescent="0.3">
      <c r="A1707" s="114">
        <v>10</v>
      </c>
      <c r="B1707" s="114" t="s">
        <v>587</v>
      </c>
      <c r="C1707" s="114" t="s">
        <v>603</v>
      </c>
      <c r="D1707" s="114">
        <v>67</v>
      </c>
      <c r="E1707" s="115">
        <v>936.98613651127675</v>
      </c>
      <c r="F1707" s="115">
        <v>2015.5626595665285</v>
      </c>
    </row>
    <row r="1708" spans="1:6" x14ac:dyDescent="0.3">
      <c r="A1708" s="114">
        <v>10</v>
      </c>
      <c r="B1708" s="114" t="s">
        <v>587</v>
      </c>
      <c r="C1708" s="114" t="s">
        <v>603</v>
      </c>
      <c r="D1708" s="114">
        <v>68</v>
      </c>
      <c r="E1708" s="115">
        <v>977.14271075394208</v>
      </c>
      <c r="F1708" s="115">
        <v>2724.7352291823327</v>
      </c>
    </row>
    <row r="1709" spans="1:6" x14ac:dyDescent="0.3">
      <c r="A1709" s="114">
        <v>10</v>
      </c>
      <c r="B1709" s="114" t="s">
        <v>587</v>
      </c>
      <c r="C1709" s="114" t="s">
        <v>603</v>
      </c>
      <c r="D1709" s="114">
        <v>69</v>
      </c>
      <c r="E1709" s="115">
        <v>859.4993009083156</v>
      </c>
      <c r="F1709" s="115">
        <v>1226.7189154556218</v>
      </c>
    </row>
    <row r="1710" spans="1:6" x14ac:dyDescent="0.3">
      <c r="A1710" s="114">
        <v>10</v>
      </c>
      <c r="B1710" s="114" t="s">
        <v>587</v>
      </c>
      <c r="C1710" s="114" t="s">
        <v>603</v>
      </c>
      <c r="D1710" s="114">
        <v>70</v>
      </c>
      <c r="E1710" s="115">
        <v>1089.3675900262251</v>
      </c>
      <c r="F1710" s="115">
        <v>1533.0566738327364</v>
      </c>
    </row>
    <row r="1711" spans="1:6" x14ac:dyDescent="0.3">
      <c r="A1711" s="114">
        <v>10</v>
      </c>
      <c r="B1711" s="114" t="s">
        <v>587</v>
      </c>
      <c r="C1711" s="114" t="s">
        <v>603</v>
      </c>
      <c r="D1711" s="114">
        <v>71</v>
      </c>
      <c r="E1711" s="115">
        <v>1043.0012634779389</v>
      </c>
      <c r="F1711" s="115">
        <v>1545.2321331666637</v>
      </c>
    </row>
    <row r="1712" spans="1:6" x14ac:dyDescent="0.3">
      <c r="A1712" s="114">
        <v>10</v>
      </c>
      <c r="B1712" s="114" t="s">
        <v>587</v>
      </c>
      <c r="C1712" s="114" t="s">
        <v>603</v>
      </c>
      <c r="D1712" s="114">
        <v>72</v>
      </c>
      <c r="E1712" s="115">
        <v>973.30086935793156</v>
      </c>
      <c r="F1712" s="115">
        <v>1306.0445195086475</v>
      </c>
    </row>
    <row r="1713" spans="1:6" x14ac:dyDescent="0.3">
      <c r="A1713" s="114">
        <v>10</v>
      </c>
      <c r="B1713" s="114" t="s">
        <v>587</v>
      </c>
      <c r="C1713" s="114" t="s">
        <v>603</v>
      </c>
      <c r="D1713" s="114">
        <v>73</v>
      </c>
      <c r="E1713" s="115">
        <v>505.36299046884341</v>
      </c>
      <c r="F1713" s="115">
        <v>1073.2977907228803</v>
      </c>
    </row>
    <row r="1714" spans="1:6" x14ac:dyDescent="0.3">
      <c r="A1714" s="114">
        <v>10</v>
      </c>
      <c r="B1714" s="114" t="s">
        <v>587</v>
      </c>
      <c r="C1714" s="114" t="s">
        <v>603</v>
      </c>
      <c r="D1714" s="114">
        <v>74</v>
      </c>
      <c r="E1714" s="115">
        <v>836.00573249812692</v>
      </c>
      <c r="F1714" s="115">
        <v>1739.4440145840435</v>
      </c>
    </row>
    <row r="1715" spans="1:6" x14ac:dyDescent="0.3">
      <c r="A1715" s="114">
        <v>10</v>
      </c>
      <c r="B1715" s="114" t="s">
        <v>587</v>
      </c>
      <c r="C1715" s="114" t="s">
        <v>603</v>
      </c>
      <c r="D1715" s="114">
        <v>75</v>
      </c>
      <c r="E1715" s="115">
        <v>429.44873827408338</v>
      </c>
      <c r="F1715" s="115">
        <v>1141.156514970585</v>
      </c>
    </row>
    <row r="1716" spans="1:6" x14ac:dyDescent="0.3">
      <c r="A1716" s="114">
        <v>10</v>
      </c>
      <c r="B1716" s="114" t="s">
        <v>587</v>
      </c>
      <c r="C1716" s="114" t="s">
        <v>603</v>
      </c>
      <c r="D1716" s="114">
        <v>76</v>
      </c>
      <c r="E1716" s="115">
        <v>561.67411473106097</v>
      </c>
      <c r="F1716" s="115">
        <v>1197.2489538483642</v>
      </c>
    </row>
    <row r="1717" spans="1:6" x14ac:dyDescent="0.3">
      <c r="A1717" s="114">
        <v>10</v>
      </c>
      <c r="B1717" s="114" t="s">
        <v>587</v>
      </c>
      <c r="C1717" s="114" t="s">
        <v>603</v>
      </c>
      <c r="D1717" s="114">
        <v>77</v>
      </c>
      <c r="E1717" s="115">
        <v>553.5731281236923</v>
      </c>
      <c r="F1717" s="115">
        <v>1174.7358011471197</v>
      </c>
    </row>
    <row r="1718" spans="1:6" x14ac:dyDescent="0.3">
      <c r="A1718" s="114">
        <v>10</v>
      </c>
      <c r="B1718" s="114" t="s">
        <v>587</v>
      </c>
      <c r="C1718" s="114" t="s">
        <v>603</v>
      </c>
      <c r="D1718" s="114">
        <v>78</v>
      </c>
      <c r="E1718" s="115">
        <v>243.35781916469637</v>
      </c>
      <c r="F1718" s="115">
        <v>992.40171835810565</v>
      </c>
    </row>
    <row r="1719" spans="1:6" x14ac:dyDescent="0.3">
      <c r="A1719" s="114">
        <v>10</v>
      </c>
      <c r="B1719" s="114" t="s">
        <v>587</v>
      </c>
      <c r="C1719" s="114" t="s">
        <v>603</v>
      </c>
      <c r="D1719" s="114">
        <v>79</v>
      </c>
      <c r="E1719" s="115">
        <v>311.51587938219421</v>
      </c>
      <c r="F1719" s="115">
        <v>1360.9672731154394</v>
      </c>
    </row>
    <row r="1720" spans="1:6" x14ac:dyDescent="0.3">
      <c r="A1720" s="114">
        <v>10</v>
      </c>
      <c r="B1720" s="114" t="s">
        <v>587</v>
      </c>
      <c r="C1720" s="114" t="s">
        <v>603</v>
      </c>
      <c r="D1720" s="114">
        <v>80</v>
      </c>
      <c r="E1720" s="115">
        <v>450.13223886129276</v>
      </c>
      <c r="F1720" s="115">
        <v>1612.058056901207</v>
      </c>
    </row>
    <row r="1721" spans="1:6" x14ac:dyDescent="0.3">
      <c r="A1721" s="114">
        <v>10</v>
      </c>
      <c r="B1721" s="114" t="s">
        <v>587</v>
      </c>
      <c r="C1721" s="114" t="s">
        <v>603</v>
      </c>
      <c r="D1721" s="114">
        <v>81</v>
      </c>
      <c r="E1721" s="115">
        <v>195.09699380722347</v>
      </c>
      <c r="F1721" s="115">
        <v>695.95650658560601</v>
      </c>
    </row>
    <row r="1722" spans="1:6" x14ac:dyDescent="0.3">
      <c r="A1722" s="114">
        <v>10</v>
      </c>
      <c r="B1722" s="114" t="s">
        <v>587</v>
      </c>
      <c r="C1722" s="114" t="s">
        <v>603</v>
      </c>
      <c r="D1722" s="114">
        <v>82</v>
      </c>
      <c r="E1722" s="115">
        <v>181.66457228742129</v>
      </c>
      <c r="F1722" s="115">
        <v>995.25462794702571</v>
      </c>
    </row>
    <row r="1723" spans="1:6" x14ac:dyDescent="0.3">
      <c r="A1723" s="114">
        <v>10</v>
      </c>
      <c r="B1723" s="114" t="s">
        <v>587</v>
      </c>
      <c r="C1723" s="114" t="s">
        <v>603</v>
      </c>
      <c r="D1723" s="114">
        <v>83</v>
      </c>
      <c r="E1723" s="115">
        <v>283.90556031328862</v>
      </c>
      <c r="F1723" s="115">
        <v>1121.7053666038348</v>
      </c>
    </row>
    <row r="1724" spans="1:6" x14ac:dyDescent="0.3">
      <c r="A1724" s="114">
        <v>10</v>
      </c>
      <c r="B1724" s="114" t="s">
        <v>587</v>
      </c>
      <c r="C1724" s="114" t="s">
        <v>603</v>
      </c>
      <c r="D1724" s="114">
        <v>84</v>
      </c>
      <c r="E1724" s="115">
        <v>125.81196987680015</v>
      </c>
      <c r="F1724" s="115">
        <v>860.26635425274333</v>
      </c>
    </row>
    <row r="1725" spans="1:6" x14ac:dyDescent="0.3">
      <c r="A1725" s="114">
        <v>10</v>
      </c>
      <c r="B1725" s="114" t="s">
        <v>587</v>
      </c>
      <c r="C1725" s="114" t="s">
        <v>603</v>
      </c>
      <c r="D1725" s="114">
        <v>85</v>
      </c>
      <c r="E1725" s="115">
        <v>90.562002713424747</v>
      </c>
      <c r="F1725" s="115">
        <v>873.31868824794799</v>
      </c>
    </row>
    <row r="1726" spans="1:6" x14ac:dyDescent="0.3">
      <c r="A1726" s="114">
        <v>10</v>
      </c>
      <c r="B1726" s="114" t="s">
        <v>587</v>
      </c>
      <c r="C1726" s="114" t="s">
        <v>603</v>
      </c>
      <c r="D1726" s="114">
        <v>86</v>
      </c>
      <c r="E1726" s="115">
        <v>64.508590450651084</v>
      </c>
      <c r="F1726" s="115">
        <v>1026.1382490205647</v>
      </c>
    </row>
    <row r="1727" spans="1:6" x14ac:dyDescent="0.3">
      <c r="A1727" s="114">
        <v>10</v>
      </c>
      <c r="B1727" s="114" t="s">
        <v>587</v>
      </c>
      <c r="C1727" s="114" t="s">
        <v>603</v>
      </c>
      <c r="D1727" s="114">
        <v>87</v>
      </c>
      <c r="E1727" s="115">
        <v>65.106083747003055</v>
      </c>
      <c r="F1727" s="115">
        <v>728.10901602846991</v>
      </c>
    </row>
    <row r="1728" spans="1:6" x14ac:dyDescent="0.3">
      <c r="A1728" s="114">
        <v>10</v>
      </c>
      <c r="B1728" s="114" t="s">
        <v>587</v>
      </c>
      <c r="C1728" s="114" t="s">
        <v>603</v>
      </c>
      <c r="D1728" s="114">
        <v>88</v>
      </c>
      <c r="E1728" s="115">
        <v>45.329813028226042</v>
      </c>
      <c r="F1728" s="115">
        <v>675.96771450993583</v>
      </c>
    </row>
    <row r="1729" spans="1:6" x14ac:dyDescent="0.3">
      <c r="A1729" s="114">
        <v>10</v>
      </c>
      <c r="B1729" s="114" t="s">
        <v>587</v>
      </c>
      <c r="C1729" s="114" t="s">
        <v>603</v>
      </c>
      <c r="D1729" s="114">
        <v>89</v>
      </c>
      <c r="E1729" s="115">
        <v>53.341082658630455</v>
      </c>
      <c r="F1729" s="115">
        <v>564.26430505523626</v>
      </c>
    </row>
    <row r="1730" spans="1:6" x14ac:dyDescent="0.3">
      <c r="A1730" s="114">
        <v>10</v>
      </c>
      <c r="B1730" s="114" t="s">
        <v>587</v>
      </c>
      <c r="C1730" s="114" t="s">
        <v>603</v>
      </c>
      <c r="D1730" s="114">
        <v>90</v>
      </c>
      <c r="E1730" s="115">
        <v>0</v>
      </c>
      <c r="F1730" s="115">
        <v>385.67455388528276</v>
      </c>
    </row>
    <row r="1731" spans="1:6" x14ac:dyDescent="0.3">
      <c r="A1731" s="114">
        <v>10</v>
      </c>
      <c r="B1731" s="114" t="s">
        <v>587</v>
      </c>
      <c r="C1731" s="114" t="s">
        <v>603</v>
      </c>
      <c r="D1731" s="114">
        <v>91</v>
      </c>
      <c r="E1731" s="115">
        <v>0</v>
      </c>
      <c r="F1731" s="115">
        <v>216.804882955262</v>
      </c>
    </row>
    <row r="1732" spans="1:6" x14ac:dyDescent="0.3">
      <c r="A1732" s="114">
        <v>10</v>
      </c>
      <c r="B1732" s="114" t="s">
        <v>587</v>
      </c>
      <c r="C1732" s="114" t="s">
        <v>603</v>
      </c>
      <c r="D1732" s="114">
        <v>92</v>
      </c>
      <c r="E1732" s="115">
        <v>0</v>
      </c>
      <c r="F1732" s="115">
        <v>224.5968666230039</v>
      </c>
    </row>
    <row r="1733" spans="1:6" x14ac:dyDescent="0.3">
      <c r="A1733" s="114">
        <v>10</v>
      </c>
      <c r="B1733" s="114" t="s">
        <v>587</v>
      </c>
      <c r="C1733" s="114" t="s">
        <v>603</v>
      </c>
      <c r="D1733" s="114">
        <v>93</v>
      </c>
      <c r="E1733" s="115">
        <v>37.652178638448</v>
      </c>
      <c r="F1733" s="115">
        <v>206.95778265575663</v>
      </c>
    </row>
    <row r="1734" spans="1:6" x14ac:dyDescent="0.3">
      <c r="A1734" s="114">
        <v>10</v>
      </c>
      <c r="B1734" s="114" t="s">
        <v>587</v>
      </c>
      <c r="C1734" s="114" t="s">
        <v>603</v>
      </c>
      <c r="D1734" s="114">
        <v>94</v>
      </c>
      <c r="E1734" s="115">
        <v>0</v>
      </c>
      <c r="F1734" s="115">
        <v>123.14336185585547</v>
      </c>
    </row>
    <row r="1735" spans="1:6" x14ac:dyDescent="0.3">
      <c r="A1735" s="114">
        <v>10</v>
      </c>
      <c r="B1735" s="114" t="s">
        <v>587</v>
      </c>
      <c r="C1735" s="114" t="s">
        <v>603</v>
      </c>
      <c r="D1735" s="114">
        <v>95</v>
      </c>
      <c r="E1735" s="115">
        <v>0</v>
      </c>
      <c r="F1735" s="115">
        <v>250.22026071963489</v>
      </c>
    </row>
    <row r="1736" spans="1:6" x14ac:dyDescent="0.3">
      <c r="A1736" s="114">
        <v>10</v>
      </c>
      <c r="B1736" s="114" t="s">
        <v>587</v>
      </c>
      <c r="C1736" s="114" t="s">
        <v>603</v>
      </c>
      <c r="D1736" s="114">
        <v>96</v>
      </c>
      <c r="E1736" s="115">
        <v>0</v>
      </c>
      <c r="F1736" s="115">
        <v>25.0591469001916</v>
      </c>
    </row>
    <row r="1737" spans="1:6" x14ac:dyDescent="0.3">
      <c r="A1737" s="114">
        <v>10</v>
      </c>
      <c r="B1737" s="114" t="s">
        <v>587</v>
      </c>
      <c r="C1737" s="114" t="s">
        <v>603</v>
      </c>
      <c r="D1737" s="114">
        <v>97</v>
      </c>
      <c r="E1737" s="115">
        <v>0</v>
      </c>
      <c r="F1737" s="115">
        <v>30.327762872936781</v>
      </c>
    </row>
    <row r="1738" spans="1:6" x14ac:dyDescent="0.3">
      <c r="A1738" s="114">
        <v>10</v>
      </c>
      <c r="B1738" s="114" t="s">
        <v>587</v>
      </c>
      <c r="C1738" s="114" t="s">
        <v>603</v>
      </c>
      <c r="D1738" s="114">
        <v>98</v>
      </c>
      <c r="E1738" s="115">
        <v>0</v>
      </c>
      <c r="F1738" s="115">
        <v>30.327762872936781</v>
      </c>
    </row>
    <row r="1739" spans="1:6" x14ac:dyDescent="0.3">
      <c r="A1739" s="114">
        <v>10</v>
      </c>
      <c r="B1739" s="114" t="s">
        <v>587</v>
      </c>
      <c r="C1739" s="114" t="s">
        <v>603</v>
      </c>
      <c r="D1739" s="114">
        <v>99</v>
      </c>
      <c r="E1739" s="115">
        <v>0</v>
      </c>
      <c r="F1739" s="115">
        <v>30.327762872936781</v>
      </c>
    </row>
    <row r="1740" spans="1:6" x14ac:dyDescent="0.3">
      <c r="A1740" s="114">
        <v>10</v>
      </c>
      <c r="B1740" s="114" t="s">
        <v>587</v>
      </c>
      <c r="C1740" s="114" t="s">
        <v>603</v>
      </c>
      <c r="D1740" s="114">
        <v>101</v>
      </c>
      <c r="E1740" s="115">
        <v>0</v>
      </c>
      <c r="F1740" s="115">
        <v>85.491973947729178</v>
      </c>
    </row>
    <row r="1741" spans="1:6" x14ac:dyDescent="0.3">
      <c r="A1741" s="114">
        <v>10</v>
      </c>
      <c r="B1741" s="114" t="s">
        <v>587</v>
      </c>
      <c r="C1741" s="114" t="s">
        <v>603</v>
      </c>
      <c r="D1741" s="114">
        <v>106</v>
      </c>
      <c r="E1741" s="115">
        <v>0</v>
      </c>
      <c r="F1741" s="115">
        <v>24.725003884401708</v>
      </c>
    </row>
    <row r="1742" spans="1:6" x14ac:dyDescent="0.3">
      <c r="A1742" s="114">
        <v>11</v>
      </c>
      <c r="B1742" s="114" t="s">
        <v>588</v>
      </c>
      <c r="C1742" s="114" t="s">
        <v>602</v>
      </c>
      <c r="D1742" s="114">
        <v>10</v>
      </c>
      <c r="E1742" s="115">
        <v>7355.7464269690436</v>
      </c>
      <c r="F1742" s="115">
        <v>1115.6858580259998</v>
      </c>
    </row>
    <row r="1743" spans="1:6" x14ac:dyDescent="0.3">
      <c r="A1743" s="114">
        <v>11</v>
      </c>
      <c r="B1743" s="114" t="s">
        <v>588</v>
      </c>
      <c r="C1743" s="114" t="s">
        <v>602</v>
      </c>
      <c r="D1743" s="114">
        <v>11</v>
      </c>
      <c r="E1743" s="115">
        <v>7523.1278717262412</v>
      </c>
      <c r="F1743" s="115">
        <v>1197.3484859790888</v>
      </c>
    </row>
    <row r="1744" spans="1:6" x14ac:dyDescent="0.3">
      <c r="A1744" s="114">
        <v>11</v>
      </c>
      <c r="B1744" s="114" t="s">
        <v>588</v>
      </c>
      <c r="C1744" s="114" t="s">
        <v>602</v>
      </c>
      <c r="D1744" s="114">
        <v>12</v>
      </c>
      <c r="E1744" s="115">
        <v>8260.104808981494</v>
      </c>
      <c r="F1744" s="115">
        <v>1036.0027929437783</v>
      </c>
    </row>
    <row r="1745" spans="1:6" x14ac:dyDescent="0.3">
      <c r="A1745" s="114">
        <v>11</v>
      </c>
      <c r="B1745" s="114" t="s">
        <v>588</v>
      </c>
      <c r="C1745" s="114" t="s">
        <v>602</v>
      </c>
      <c r="D1745" s="114">
        <v>13</v>
      </c>
      <c r="E1745" s="115">
        <v>8302.2403412512685</v>
      </c>
      <c r="F1745" s="115">
        <v>1784.8439776860901</v>
      </c>
    </row>
    <row r="1746" spans="1:6" x14ac:dyDescent="0.3">
      <c r="A1746" s="114">
        <v>11</v>
      </c>
      <c r="B1746" s="114" t="s">
        <v>588</v>
      </c>
      <c r="C1746" s="114" t="s">
        <v>602</v>
      </c>
      <c r="D1746" s="114">
        <v>14</v>
      </c>
      <c r="E1746" s="115">
        <v>7496.7425805970079</v>
      </c>
      <c r="F1746" s="115">
        <v>1141.9790294165689</v>
      </c>
    </row>
    <row r="1747" spans="1:6" x14ac:dyDescent="0.3">
      <c r="A1747" s="114">
        <v>11</v>
      </c>
      <c r="B1747" s="114" t="s">
        <v>588</v>
      </c>
      <c r="C1747" s="114" t="s">
        <v>602</v>
      </c>
      <c r="D1747" s="114">
        <v>15</v>
      </c>
      <c r="E1747" s="115">
        <v>9708.1682494668148</v>
      </c>
      <c r="F1747" s="115">
        <v>945.41556248634788</v>
      </c>
    </row>
    <row r="1748" spans="1:6" x14ac:dyDescent="0.3">
      <c r="A1748" s="114">
        <v>11</v>
      </c>
      <c r="B1748" s="114" t="s">
        <v>588</v>
      </c>
      <c r="C1748" s="114" t="s">
        <v>602</v>
      </c>
      <c r="D1748" s="114">
        <v>16</v>
      </c>
      <c r="E1748" s="115">
        <v>6311.1095851364726</v>
      </c>
      <c r="F1748" s="115">
        <v>2600.8615778211874</v>
      </c>
    </row>
    <row r="1749" spans="1:6" x14ac:dyDescent="0.3">
      <c r="A1749" s="114">
        <v>11</v>
      </c>
      <c r="B1749" s="114" t="s">
        <v>588</v>
      </c>
      <c r="C1749" s="114" t="s">
        <v>602</v>
      </c>
      <c r="D1749" s="114">
        <v>17</v>
      </c>
      <c r="E1749" s="115">
        <v>7927.8731212759685</v>
      </c>
      <c r="F1749" s="115">
        <v>1642.7659748622575</v>
      </c>
    </row>
    <row r="1750" spans="1:6" x14ac:dyDescent="0.3">
      <c r="A1750" s="114">
        <v>11</v>
      </c>
      <c r="B1750" s="114" t="s">
        <v>588</v>
      </c>
      <c r="C1750" s="114" t="s">
        <v>602</v>
      </c>
      <c r="D1750" s="114">
        <v>18</v>
      </c>
      <c r="E1750" s="115">
        <v>9243.5446196281664</v>
      </c>
      <c r="F1750" s="115">
        <v>1287.2424318563526</v>
      </c>
    </row>
    <row r="1751" spans="1:6" x14ac:dyDescent="0.3">
      <c r="A1751" s="114">
        <v>11</v>
      </c>
      <c r="B1751" s="114" t="s">
        <v>588</v>
      </c>
      <c r="C1751" s="114" t="s">
        <v>602</v>
      </c>
      <c r="D1751" s="114">
        <v>19</v>
      </c>
      <c r="E1751" s="115">
        <v>8079.4612424733241</v>
      </c>
      <c r="F1751" s="115">
        <v>2466.5779300599138</v>
      </c>
    </row>
    <row r="1752" spans="1:6" x14ac:dyDescent="0.3">
      <c r="A1752" s="114">
        <v>11</v>
      </c>
      <c r="B1752" s="114" t="s">
        <v>588</v>
      </c>
      <c r="C1752" s="114" t="s">
        <v>602</v>
      </c>
      <c r="D1752" s="114">
        <v>20</v>
      </c>
      <c r="E1752" s="115">
        <v>7873.046594384894</v>
      </c>
      <c r="F1752" s="115">
        <v>3211.227126589908</v>
      </c>
    </row>
    <row r="1753" spans="1:6" x14ac:dyDescent="0.3">
      <c r="A1753" s="114">
        <v>11</v>
      </c>
      <c r="B1753" s="114" t="s">
        <v>588</v>
      </c>
      <c r="C1753" s="114" t="s">
        <v>602</v>
      </c>
      <c r="D1753" s="114">
        <v>21</v>
      </c>
      <c r="E1753" s="115">
        <v>6613.8377791101784</v>
      </c>
      <c r="F1753" s="115">
        <v>4537.9552282131835</v>
      </c>
    </row>
    <row r="1754" spans="1:6" x14ac:dyDescent="0.3">
      <c r="A1754" s="114">
        <v>11</v>
      </c>
      <c r="B1754" s="114" t="s">
        <v>588</v>
      </c>
      <c r="C1754" s="114" t="s">
        <v>602</v>
      </c>
      <c r="D1754" s="114">
        <v>22</v>
      </c>
      <c r="E1754" s="115">
        <v>8594.7323964828374</v>
      </c>
      <c r="F1754" s="115">
        <v>4122.9965679504157</v>
      </c>
    </row>
    <row r="1755" spans="1:6" x14ac:dyDescent="0.3">
      <c r="A1755" s="114">
        <v>11</v>
      </c>
      <c r="B1755" s="114" t="s">
        <v>588</v>
      </c>
      <c r="C1755" s="114" t="s">
        <v>602</v>
      </c>
      <c r="D1755" s="114">
        <v>23</v>
      </c>
      <c r="E1755" s="115">
        <v>9247.9859518839603</v>
      </c>
      <c r="F1755" s="115">
        <v>3863.2924639535945</v>
      </c>
    </row>
    <row r="1756" spans="1:6" x14ac:dyDescent="0.3">
      <c r="A1756" s="114">
        <v>11</v>
      </c>
      <c r="B1756" s="114" t="s">
        <v>588</v>
      </c>
      <c r="C1756" s="114" t="s">
        <v>602</v>
      </c>
      <c r="D1756" s="114">
        <v>24</v>
      </c>
      <c r="E1756" s="115">
        <v>7476.3079484892069</v>
      </c>
      <c r="F1756" s="115">
        <v>3031.6334395772951</v>
      </c>
    </row>
    <row r="1757" spans="1:6" x14ac:dyDescent="0.3">
      <c r="A1757" s="114">
        <v>11</v>
      </c>
      <c r="B1757" s="114" t="s">
        <v>588</v>
      </c>
      <c r="C1757" s="114" t="s">
        <v>602</v>
      </c>
      <c r="D1757" s="114">
        <v>25</v>
      </c>
      <c r="E1757" s="115">
        <v>6880.2521772642576</v>
      </c>
      <c r="F1757" s="115">
        <v>3466.4718903537246</v>
      </c>
    </row>
    <row r="1758" spans="1:6" x14ac:dyDescent="0.3">
      <c r="A1758" s="114">
        <v>11</v>
      </c>
      <c r="B1758" s="114" t="s">
        <v>588</v>
      </c>
      <c r="C1758" s="114" t="s">
        <v>602</v>
      </c>
      <c r="D1758" s="114">
        <v>26</v>
      </c>
      <c r="E1758" s="115">
        <v>5437.1013569962888</v>
      </c>
      <c r="F1758" s="115">
        <v>3520.3328547325518</v>
      </c>
    </row>
    <row r="1759" spans="1:6" x14ac:dyDescent="0.3">
      <c r="A1759" s="114">
        <v>11</v>
      </c>
      <c r="B1759" s="114" t="s">
        <v>588</v>
      </c>
      <c r="C1759" s="114" t="s">
        <v>602</v>
      </c>
      <c r="D1759" s="114">
        <v>27</v>
      </c>
      <c r="E1759" s="115">
        <v>8285.2389204621632</v>
      </c>
      <c r="F1759" s="115">
        <v>6457.7596629299778</v>
      </c>
    </row>
    <row r="1760" spans="1:6" x14ac:dyDescent="0.3">
      <c r="A1760" s="114">
        <v>11</v>
      </c>
      <c r="B1760" s="114" t="s">
        <v>588</v>
      </c>
      <c r="C1760" s="114" t="s">
        <v>602</v>
      </c>
      <c r="D1760" s="114">
        <v>28</v>
      </c>
      <c r="E1760" s="115">
        <v>9384.7808247470457</v>
      </c>
      <c r="F1760" s="115">
        <v>4620.1140767627721</v>
      </c>
    </row>
    <row r="1761" spans="1:6" x14ac:dyDescent="0.3">
      <c r="A1761" s="114">
        <v>11</v>
      </c>
      <c r="B1761" s="114" t="s">
        <v>588</v>
      </c>
      <c r="C1761" s="114" t="s">
        <v>602</v>
      </c>
      <c r="D1761" s="114">
        <v>29</v>
      </c>
      <c r="E1761" s="115">
        <v>5700.9937134351649</v>
      </c>
      <c r="F1761" s="115">
        <v>3664.8480369957097</v>
      </c>
    </row>
    <row r="1762" spans="1:6" x14ac:dyDescent="0.3">
      <c r="A1762" s="114">
        <v>11</v>
      </c>
      <c r="B1762" s="114" t="s">
        <v>588</v>
      </c>
      <c r="C1762" s="114" t="s">
        <v>602</v>
      </c>
      <c r="D1762" s="114">
        <v>30</v>
      </c>
      <c r="E1762" s="115">
        <v>7998.664920172665</v>
      </c>
      <c r="F1762" s="115">
        <v>4900.6678360435553</v>
      </c>
    </row>
    <row r="1763" spans="1:6" x14ac:dyDescent="0.3">
      <c r="A1763" s="114">
        <v>11</v>
      </c>
      <c r="B1763" s="114" t="s">
        <v>588</v>
      </c>
      <c r="C1763" s="114" t="s">
        <v>602</v>
      </c>
      <c r="D1763" s="114">
        <v>31</v>
      </c>
      <c r="E1763" s="115">
        <v>6169.4132101437053</v>
      </c>
      <c r="F1763" s="115">
        <v>3961.3353436464749</v>
      </c>
    </row>
    <row r="1764" spans="1:6" x14ac:dyDescent="0.3">
      <c r="A1764" s="114">
        <v>11</v>
      </c>
      <c r="B1764" s="114" t="s">
        <v>588</v>
      </c>
      <c r="C1764" s="114" t="s">
        <v>602</v>
      </c>
      <c r="D1764" s="114">
        <v>32</v>
      </c>
      <c r="E1764" s="115">
        <v>6117.2810274556459</v>
      </c>
      <c r="F1764" s="115">
        <v>4951.8127465680636</v>
      </c>
    </row>
    <row r="1765" spans="1:6" x14ac:dyDescent="0.3">
      <c r="A1765" s="114">
        <v>11</v>
      </c>
      <c r="B1765" s="114" t="s">
        <v>588</v>
      </c>
      <c r="C1765" s="114" t="s">
        <v>602</v>
      </c>
      <c r="D1765" s="114">
        <v>33</v>
      </c>
      <c r="E1765" s="115">
        <v>6557.0225658861882</v>
      </c>
      <c r="F1765" s="115">
        <v>3638.6470521785463</v>
      </c>
    </row>
    <row r="1766" spans="1:6" x14ac:dyDescent="0.3">
      <c r="A1766" s="114">
        <v>11</v>
      </c>
      <c r="B1766" s="114" t="s">
        <v>588</v>
      </c>
      <c r="C1766" s="114" t="s">
        <v>602</v>
      </c>
      <c r="D1766" s="114">
        <v>34</v>
      </c>
      <c r="E1766" s="115">
        <v>5783.7692576060344</v>
      </c>
      <c r="F1766" s="115">
        <v>6008.5469290590881</v>
      </c>
    </row>
    <row r="1767" spans="1:6" x14ac:dyDescent="0.3">
      <c r="A1767" s="114">
        <v>11</v>
      </c>
      <c r="B1767" s="114" t="s">
        <v>588</v>
      </c>
      <c r="C1767" s="114" t="s">
        <v>602</v>
      </c>
      <c r="D1767" s="114">
        <v>35</v>
      </c>
      <c r="E1767" s="115">
        <v>6633.9207955121274</v>
      </c>
      <c r="F1767" s="115">
        <v>4750.0337429870406</v>
      </c>
    </row>
    <row r="1768" spans="1:6" x14ac:dyDescent="0.3">
      <c r="A1768" s="114">
        <v>11</v>
      </c>
      <c r="B1768" s="114" t="s">
        <v>588</v>
      </c>
      <c r="C1768" s="114" t="s">
        <v>602</v>
      </c>
      <c r="D1768" s="114">
        <v>36</v>
      </c>
      <c r="E1768" s="115">
        <v>5936.4837260258446</v>
      </c>
      <c r="F1768" s="115">
        <v>4975.0411631549396</v>
      </c>
    </row>
    <row r="1769" spans="1:6" x14ac:dyDescent="0.3">
      <c r="A1769" s="114">
        <v>11</v>
      </c>
      <c r="B1769" s="114" t="s">
        <v>588</v>
      </c>
      <c r="C1769" s="114" t="s">
        <v>602</v>
      </c>
      <c r="D1769" s="114">
        <v>37</v>
      </c>
      <c r="E1769" s="115">
        <v>5255.5834220384613</v>
      </c>
      <c r="F1769" s="115">
        <v>5156.2870702535274</v>
      </c>
    </row>
    <row r="1770" spans="1:6" x14ac:dyDescent="0.3">
      <c r="A1770" s="114">
        <v>11</v>
      </c>
      <c r="B1770" s="114" t="s">
        <v>588</v>
      </c>
      <c r="C1770" s="114" t="s">
        <v>602</v>
      </c>
      <c r="D1770" s="114">
        <v>38</v>
      </c>
      <c r="E1770" s="115">
        <v>6951.7160114881144</v>
      </c>
      <c r="F1770" s="115">
        <v>4053.8887182078756</v>
      </c>
    </row>
    <row r="1771" spans="1:6" x14ac:dyDescent="0.3">
      <c r="A1771" s="114">
        <v>11</v>
      </c>
      <c r="B1771" s="114" t="s">
        <v>588</v>
      </c>
      <c r="C1771" s="114" t="s">
        <v>602</v>
      </c>
      <c r="D1771" s="114">
        <v>39</v>
      </c>
      <c r="E1771" s="115">
        <v>6878.6305970885996</v>
      </c>
      <c r="F1771" s="115">
        <v>3698.0777709687295</v>
      </c>
    </row>
    <row r="1772" spans="1:6" x14ac:dyDescent="0.3">
      <c r="A1772" s="114">
        <v>11</v>
      </c>
      <c r="B1772" s="114" t="s">
        <v>588</v>
      </c>
      <c r="C1772" s="114" t="s">
        <v>602</v>
      </c>
      <c r="D1772" s="114">
        <v>40</v>
      </c>
      <c r="E1772" s="115">
        <v>5135.8512530500211</v>
      </c>
      <c r="F1772" s="115">
        <v>4558.446507638545</v>
      </c>
    </row>
    <row r="1773" spans="1:6" x14ac:dyDescent="0.3">
      <c r="A1773" s="114">
        <v>11</v>
      </c>
      <c r="B1773" s="114" t="s">
        <v>588</v>
      </c>
      <c r="C1773" s="114" t="s">
        <v>602</v>
      </c>
      <c r="D1773" s="114">
        <v>41</v>
      </c>
      <c r="E1773" s="115">
        <v>5681.2623812649135</v>
      </c>
      <c r="F1773" s="115">
        <v>2684.5392789621551</v>
      </c>
    </row>
    <row r="1774" spans="1:6" x14ac:dyDescent="0.3">
      <c r="A1774" s="114">
        <v>11</v>
      </c>
      <c r="B1774" s="114" t="s">
        <v>588</v>
      </c>
      <c r="C1774" s="114" t="s">
        <v>602</v>
      </c>
      <c r="D1774" s="114">
        <v>42</v>
      </c>
      <c r="E1774" s="115">
        <v>5194.3402106001568</v>
      </c>
      <c r="F1774" s="115">
        <v>6047.8124698228421</v>
      </c>
    </row>
    <row r="1775" spans="1:6" x14ac:dyDescent="0.3">
      <c r="A1775" s="114">
        <v>11</v>
      </c>
      <c r="B1775" s="114" t="s">
        <v>588</v>
      </c>
      <c r="C1775" s="114" t="s">
        <v>602</v>
      </c>
      <c r="D1775" s="114">
        <v>43</v>
      </c>
      <c r="E1775" s="115">
        <v>6372.8284420341397</v>
      </c>
      <c r="F1775" s="115">
        <v>5157.7508000388161</v>
      </c>
    </row>
    <row r="1776" spans="1:6" x14ac:dyDescent="0.3">
      <c r="A1776" s="114">
        <v>11</v>
      </c>
      <c r="B1776" s="114" t="s">
        <v>588</v>
      </c>
      <c r="C1776" s="114" t="s">
        <v>602</v>
      </c>
      <c r="D1776" s="114">
        <v>44</v>
      </c>
      <c r="E1776" s="115">
        <v>4863.2808150971159</v>
      </c>
      <c r="F1776" s="115">
        <v>3651.2805400579718</v>
      </c>
    </row>
    <row r="1777" spans="1:6" x14ac:dyDescent="0.3">
      <c r="A1777" s="114">
        <v>11</v>
      </c>
      <c r="B1777" s="114" t="s">
        <v>588</v>
      </c>
      <c r="C1777" s="114" t="s">
        <v>602</v>
      </c>
      <c r="D1777" s="114">
        <v>45</v>
      </c>
      <c r="E1777" s="115">
        <v>5646.9693516330262</v>
      </c>
      <c r="F1777" s="115">
        <v>3726.1207704339336</v>
      </c>
    </row>
    <row r="1778" spans="1:6" x14ac:dyDescent="0.3">
      <c r="A1778" s="114">
        <v>11</v>
      </c>
      <c r="B1778" s="114" t="s">
        <v>588</v>
      </c>
      <c r="C1778" s="114" t="s">
        <v>602</v>
      </c>
      <c r="D1778" s="114">
        <v>46</v>
      </c>
      <c r="E1778" s="115">
        <v>4870.8800445799261</v>
      </c>
      <c r="F1778" s="115">
        <v>3751.5573030602086</v>
      </c>
    </row>
    <row r="1779" spans="1:6" x14ac:dyDescent="0.3">
      <c r="A1779" s="114">
        <v>11</v>
      </c>
      <c r="B1779" s="114" t="s">
        <v>588</v>
      </c>
      <c r="C1779" s="114" t="s">
        <v>602</v>
      </c>
      <c r="D1779" s="114">
        <v>47</v>
      </c>
      <c r="E1779" s="115">
        <v>5146.5145372738571</v>
      </c>
      <c r="F1779" s="115">
        <v>3162.8610387589733</v>
      </c>
    </row>
    <row r="1780" spans="1:6" x14ac:dyDescent="0.3">
      <c r="A1780" s="114">
        <v>11</v>
      </c>
      <c r="B1780" s="114" t="s">
        <v>588</v>
      </c>
      <c r="C1780" s="114" t="s">
        <v>602</v>
      </c>
      <c r="D1780" s="114">
        <v>48</v>
      </c>
      <c r="E1780" s="115">
        <v>5250.2602450101485</v>
      </c>
      <c r="F1780" s="115">
        <v>5150.1355616400679</v>
      </c>
    </row>
    <row r="1781" spans="1:6" x14ac:dyDescent="0.3">
      <c r="A1781" s="114">
        <v>11</v>
      </c>
      <c r="B1781" s="114" t="s">
        <v>588</v>
      </c>
      <c r="C1781" s="114" t="s">
        <v>602</v>
      </c>
      <c r="D1781" s="114">
        <v>49</v>
      </c>
      <c r="E1781" s="115">
        <v>4517.3893535797361</v>
      </c>
      <c r="F1781" s="115">
        <v>3716.9532997657766</v>
      </c>
    </row>
    <row r="1782" spans="1:6" x14ac:dyDescent="0.3">
      <c r="A1782" s="114">
        <v>11</v>
      </c>
      <c r="B1782" s="114" t="s">
        <v>588</v>
      </c>
      <c r="C1782" s="114" t="s">
        <v>602</v>
      </c>
      <c r="D1782" s="114">
        <v>50</v>
      </c>
      <c r="E1782" s="115">
        <v>3991.4453271906659</v>
      </c>
      <c r="F1782" s="115">
        <v>4076.9974830743199</v>
      </c>
    </row>
    <row r="1783" spans="1:6" x14ac:dyDescent="0.3">
      <c r="A1783" s="114">
        <v>11</v>
      </c>
      <c r="B1783" s="114" t="s">
        <v>588</v>
      </c>
      <c r="C1783" s="114" t="s">
        <v>602</v>
      </c>
      <c r="D1783" s="114">
        <v>51</v>
      </c>
      <c r="E1783" s="115">
        <v>4109.8906749044181</v>
      </c>
      <c r="F1783" s="115">
        <v>3869.1987563650414</v>
      </c>
    </row>
    <row r="1784" spans="1:6" x14ac:dyDescent="0.3">
      <c r="A1784" s="114">
        <v>11</v>
      </c>
      <c r="B1784" s="114" t="s">
        <v>588</v>
      </c>
      <c r="C1784" s="114" t="s">
        <v>602</v>
      </c>
      <c r="D1784" s="114">
        <v>52</v>
      </c>
      <c r="E1784" s="115">
        <v>4852.3227003623297</v>
      </c>
      <c r="F1784" s="115">
        <v>3644.2291004232734</v>
      </c>
    </row>
    <row r="1785" spans="1:6" x14ac:dyDescent="0.3">
      <c r="A1785" s="114">
        <v>11</v>
      </c>
      <c r="B1785" s="114" t="s">
        <v>588</v>
      </c>
      <c r="C1785" s="114" t="s">
        <v>602</v>
      </c>
      <c r="D1785" s="114">
        <v>53</v>
      </c>
      <c r="E1785" s="115">
        <v>5622.3269294775673</v>
      </c>
      <c r="F1785" s="115">
        <v>4182.0057045111562</v>
      </c>
    </row>
    <row r="1786" spans="1:6" x14ac:dyDescent="0.3">
      <c r="A1786" s="114">
        <v>11</v>
      </c>
      <c r="B1786" s="114" t="s">
        <v>588</v>
      </c>
      <c r="C1786" s="114" t="s">
        <v>602</v>
      </c>
      <c r="D1786" s="114">
        <v>54</v>
      </c>
      <c r="E1786" s="115">
        <v>3442.7825287206424</v>
      </c>
      <c r="F1786" s="115">
        <v>4203.9199955902659</v>
      </c>
    </row>
    <row r="1787" spans="1:6" x14ac:dyDescent="0.3">
      <c r="A1787" s="114">
        <v>11</v>
      </c>
      <c r="B1787" s="114" t="s">
        <v>588</v>
      </c>
      <c r="C1787" s="114" t="s">
        <v>602</v>
      </c>
      <c r="D1787" s="114">
        <v>55</v>
      </c>
      <c r="E1787" s="115">
        <v>4917.2887717747572</v>
      </c>
      <c r="F1787" s="115">
        <v>4108.3855122706545</v>
      </c>
    </row>
    <row r="1788" spans="1:6" x14ac:dyDescent="0.3">
      <c r="A1788" s="114">
        <v>11</v>
      </c>
      <c r="B1788" s="114" t="s">
        <v>588</v>
      </c>
      <c r="C1788" s="114" t="s">
        <v>602</v>
      </c>
      <c r="D1788" s="114">
        <v>56</v>
      </c>
      <c r="E1788" s="115">
        <v>4871.0873477664545</v>
      </c>
      <c r="F1788" s="115">
        <v>4131.7010025826548</v>
      </c>
    </row>
    <row r="1789" spans="1:6" x14ac:dyDescent="0.3">
      <c r="A1789" s="114">
        <v>11</v>
      </c>
      <c r="B1789" s="114" t="s">
        <v>588</v>
      </c>
      <c r="C1789" s="114" t="s">
        <v>602</v>
      </c>
      <c r="D1789" s="114">
        <v>57</v>
      </c>
      <c r="E1789" s="115">
        <v>3465.540357969478</v>
      </c>
      <c r="F1789" s="115">
        <v>3546.8243141220419</v>
      </c>
    </row>
    <row r="1790" spans="1:6" x14ac:dyDescent="0.3">
      <c r="A1790" s="114">
        <v>11</v>
      </c>
      <c r="B1790" s="114" t="s">
        <v>588</v>
      </c>
      <c r="C1790" s="114" t="s">
        <v>602</v>
      </c>
      <c r="D1790" s="114">
        <v>58</v>
      </c>
      <c r="E1790" s="115">
        <v>3045.0964756499216</v>
      </c>
      <c r="F1790" s="115">
        <v>3526.2183672309939</v>
      </c>
    </row>
    <row r="1791" spans="1:6" x14ac:dyDescent="0.3">
      <c r="A1791" s="114">
        <v>11</v>
      </c>
      <c r="B1791" s="114" t="s">
        <v>588</v>
      </c>
      <c r="C1791" s="114" t="s">
        <v>602</v>
      </c>
      <c r="D1791" s="114">
        <v>59</v>
      </c>
      <c r="E1791" s="115">
        <v>3678.7199786755023</v>
      </c>
      <c r="F1791" s="115">
        <v>3274.4253252172616</v>
      </c>
    </row>
    <row r="1792" spans="1:6" x14ac:dyDescent="0.3">
      <c r="A1792" s="114">
        <v>11</v>
      </c>
      <c r="B1792" s="114" t="s">
        <v>588</v>
      </c>
      <c r="C1792" s="114" t="s">
        <v>602</v>
      </c>
      <c r="D1792" s="114">
        <v>60</v>
      </c>
      <c r="E1792" s="115">
        <v>1792.7169801390282</v>
      </c>
      <c r="F1792" s="115">
        <v>1471.1922859641104</v>
      </c>
    </row>
    <row r="1793" spans="1:6" x14ac:dyDescent="0.3">
      <c r="A1793" s="114">
        <v>11</v>
      </c>
      <c r="B1793" s="114" t="s">
        <v>588</v>
      </c>
      <c r="C1793" s="114" t="s">
        <v>602</v>
      </c>
      <c r="D1793" s="114">
        <v>61</v>
      </c>
      <c r="E1793" s="115">
        <v>2191.2789114515763</v>
      </c>
      <c r="F1793" s="115">
        <v>2182.2017576719127</v>
      </c>
    </row>
    <row r="1794" spans="1:6" x14ac:dyDescent="0.3">
      <c r="A1794" s="114">
        <v>11</v>
      </c>
      <c r="B1794" s="114" t="s">
        <v>588</v>
      </c>
      <c r="C1794" s="114" t="s">
        <v>602</v>
      </c>
      <c r="D1794" s="114">
        <v>62</v>
      </c>
      <c r="E1794" s="115">
        <v>1110.8756739948008</v>
      </c>
      <c r="F1794" s="115">
        <v>1882.0755700169329</v>
      </c>
    </row>
    <row r="1795" spans="1:6" x14ac:dyDescent="0.3">
      <c r="A1795" s="114">
        <v>11</v>
      </c>
      <c r="B1795" s="114" t="s">
        <v>588</v>
      </c>
      <c r="C1795" s="114" t="s">
        <v>602</v>
      </c>
      <c r="D1795" s="114">
        <v>63</v>
      </c>
      <c r="E1795" s="115">
        <v>1607.9453480368618</v>
      </c>
      <c r="F1795" s="115">
        <v>2096.4436183987382</v>
      </c>
    </row>
    <row r="1796" spans="1:6" x14ac:dyDescent="0.3">
      <c r="A1796" s="114">
        <v>11</v>
      </c>
      <c r="B1796" s="114" t="s">
        <v>588</v>
      </c>
      <c r="C1796" s="114" t="s">
        <v>602</v>
      </c>
      <c r="D1796" s="114">
        <v>64</v>
      </c>
      <c r="E1796" s="115">
        <v>2293.0681005908182</v>
      </c>
      <c r="F1796" s="115">
        <v>2256.8745803823617</v>
      </c>
    </row>
    <row r="1797" spans="1:6" x14ac:dyDescent="0.3">
      <c r="A1797" s="114">
        <v>11</v>
      </c>
      <c r="B1797" s="114" t="s">
        <v>588</v>
      </c>
      <c r="C1797" s="114" t="s">
        <v>602</v>
      </c>
      <c r="D1797" s="114">
        <v>65</v>
      </c>
      <c r="E1797" s="115">
        <v>2256.4668514026803</v>
      </c>
      <c r="F1797" s="115">
        <v>1559.8680138480272</v>
      </c>
    </row>
    <row r="1798" spans="1:6" x14ac:dyDescent="0.3">
      <c r="A1798" s="114">
        <v>11</v>
      </c>
      <c r="B1798" s="114" t="s">
        <v>588</v>
      </c>
      <c r="C1798" s="114" t="s">
        <v>602</v>
      </c>
      <c r="D1798" s="114">
        <v>66</v>
      </c>
      <c r="E1798" s="115">
        <v>1330.736309117714</v>
      </c>
      <c r="F1798" s="115">
        <v>1438.7150505923196</v>
      </c>
    </row>
    <row r="1799" spans="1:6" x14ac:dyDescent="0.3">
      <c r="A1799" s="114">
        <v>11</v>
      </c>
      <c r="B1799" s="114" t="s">
        <v>588</v>
      </c>
      <c r="C1799" s="114" t="s">
        <v>602</v>
      </c>
      <c r="D1799" s="114">
        <v>67</v>
      </c>
      <c r="E1799" s="115">
        <v>1582.1884723188853</v>
      </c>
      <c r="F1799" s="115">
        <v>1619.7214705670774</v>
      </c>
    </row>
    <row r="1800" spans="1:6" x14ac:dyDescent="0.3">
      <c r="A1800" s="114">
        <v>11</v>
      </c>
      <c r="B1800" s="114" t="s">
        <v>588</v>
      </c>
      <c r="C1800" s="114" t="s">
        <v>602</v>
      </c>
      <c r="D1800" s="114">
        <v>68</v>
      </c>
      <c r="E1800" s="115">
        <v>1498.1560373303435</v>
      </c>
      <c r="F1800" s="115">
        <v>1151.6232280973272</v>
      </c>
    </row>
    <row r="1801" spans="1:6" x14ac:dyDescent="0.3">
      <c r="A1801" s="114">
        <v>11</v>
      </c>
      <c r="B1801" s="114" t="s">
        <v>588</v>
      </c>
      <c r="C1801" s="114" t="s">
        <v>602</v>
      </c>
      <c r="D1801" s="114">
        <v>69</v>
      </c>
      <c r="E1801" s="115">
        <v>1244.6729666180011</v>
      </c>
      <c r="F1801" s="115">
        <v>660.88478748416617</v>
      </c>
    </row>
    <row r="1802" spans="1:6" x14ac:dyDescent="0.3">
      <c r="A1802" s="114">
        <v>11</v>
      </c>
      <c r="B1802" s="114" t="s">
        <v>588</v>
      </c>
      <c r="C1802" s="114" t="s">
        <v>602</v>
      </c>
      <c r="D1802" s="114">
        <v>70</v>
      </c>
      <c r="E1802" s="115">
        <v>1528.6420528667447</v>
      </c>
      <c r="F1802" s="115">
        <v>1346.3464943709082</v>
      </c>
    </row>
    <row r="1803" spans="1:6" x14ac:dyDescent="0.3">
      <c r="A1803" s="114">
        <v>11</v>
      </c>
      <c r="B1803" s="114" t="s">
        <v>588</v>
      </c>
      <c r="C1803" s="114" t="s">
        <v>602</v>
      </c>
      <c r="D1803" s="114">
        <v>71</v>
      </c>
      <c r="E1803" s="115">
        <v>1263.9595999324142</v>
      </c>
      <c r="F1803" s="115">
        <v>364.16986717813637</v>
      </c>
    </row>
    <row r="1804" spans="1:6" x14ac:dyDescent="0.3">
      <c r="A1804" s="114">
        <v>11</v>
      </c>
      <c r="B1804" s="114" t="s">
        <v>588</v>
      </c>
      <c r="C1804" s="114" t="s">
        <v>602</v>
      </c>
      <c r="D1804" s="114">
        <v>72</v>
      </c>
      <c r="E1804" s="115">
        <v>1183.3195738587597</v>
      </c>
      <c r="F1804" s="115">
        <v>1145.4881940638124</v>
      </c>
    </row>
    <row r="1805" spans="1:6" x14ac:dyDescent="0.3">
      <c r="A1805" s="114">
        <v>11</v>
      </c>
      <c r="B1805" s="114" t="s">
        <v>588</v>
      </c>
      <c r="C1805" s="114" t="s">
        <v>602</v>
      </c>
      <c r="D1805" s="114">
        <v>73</v>
      </c>
      <c r="E1805" s="115">
        <v>1032.7317683231463</v>
      </c>
      <c r="F1805" s="115">
        <v>1068.055990550175</v>
      </c>
    </row>
    <row r="1806" spans="1:6" x14ac:dyDescent="0.3">
      <c r="A1806" s="114">
        <v>11</v>
      </c>
      <c r="B1806" s="114" t="s">
        <v>588</v>
      </c>
      <c r="C1806" s="114" t="s">
        <v>602</v>
      </c>
      <c r="D1806" s="114">
        <v>74</v>
      </c>
      <c r="E1806" s="115">
        <v>1082.9727905178324</v>
      </c>
      <c r="F1806" s="115">
        <v>920.85628937242518</v>
      </c>
    </row>
    <row r="1807" spans="1:6" x14ac:dyDescent="0.3">
      <c r="A1807" s="114">
        <v>11</v>
      </c>
      <c r="B1807" s="114" t="s">
        <v>588</v>
      </c>
      <c r="C1807" s="114" t="s">
        <v>602</v>
      </c>
      <c r="D1807" s="114">
        <v>75</v>
      </c>
      <c r="E1807" s="115">
        <v>892.10152324520379</v>
      </c>
      <c r="F1807" s="115">
        <v>833.51910276697981</v>
      </c>
    </row>
    <row r="1808" spans="1:6" x14ac:dyDescent="0.3">
      <c r="A1808" s="114">
        <v>11</v>
      </c>
      <c r="B1808" s="114" t="s">
        <v>588</v>
      </c>
      <c r="C1808" s="114" t="s">
        <v>602</v>
      </c>
      <c r="D1808" s="114">
        <v>76</v>
      </c>
      <c r="E1808" s="115">
        <v>526.82629177810566</v>
      </c>
      <c r="F1808" s="115">
        <v>1072.1801522969613</v>
      </c>
    </row>
    <row r="1809" spans="1:6" x14ac:dyDescent="0.3">
      <c r="A1809" s="114">
        <v>11</v>
      </c>
      <c r="B1809" s="114" t="s">
        <v>588</v>
      </c>
      <c r="C1809" s="114" t="s">
        <v>602</v>
      </c>
      <c r="D1809" s="114">
        <v>77</v>
      </c>
      <c r="E1809" s="115">
        <v>424.5697943258416</v>
      </c>
      <c r="F1809" s="115">
        <v>575.39483930330402</v>
      </c>
    </row>
    <row r="1810" spans="1:6" x14ac:dyDescent="0.3">
      <c r="A1810" s="114">
        <v>11</v>
      </c>
      <c r="B1810" s="114" t="s">
        <v>588</v>
      </c>
      <c r="C1810" s="114" t="s">
        <v>602</v>
      </c>
      <c r="D1810" s="114">
        <v>78</v>
      </c>
      <c r="E1810" s="115">
        <v>478.69807610601578</v>
      </c>
      <c r="F1810" s="115">
        <v>703.68438526656325</v>
      </c>
    </row>
    <row r="1811" spans="1:6" x14ac:dyDescent="0.3">
      <c r="A1811" s="114">
        <v>11</v>
      </c>
      <c r="B1811" s="114" t="s">
        <v>588</v>
      </c>
      <c r="C1811" s="114" t="s">
        <v>602</v>
      </c>
      <c r="D1811" s="114">
        <v>79</v>
      </c>
      <c r="E1811" s="115">
        <v>603.82656134599108</v>
      </c>
      <c r="F1811" s="115">
        <v>443.44366877910176</v>
      </c>
    </row>
    <row r="1812" spans="1:6" x14ac:dyDescent="0.3">
      <c r="A1812" s="114">
        <v>11</v>
      </c>
      <c r="B1812" s="114" t="s">
        <v>588</v>
      </c>
      <c r="C1812" s="114" t="s">
        <v>602</v>
      </c>
      <c r="D1812" s="114">
        <v>80</v>
      </c>
      <c r="E1812" s="115">
        <v>422.91835222224387</v>
      </c>
      <c r="F1812" s="115">
        <v>500.02156658170094</v>
      </c>
    </row>
    <row r="1813" spans="1:6" x14ac:dyDescent="0.3">
      <c r="A1813" s="114">
        <v>11</v>
      </c>
      <c r="B1813" s="114" t="s">
        <v>588</v>
      </c>
      <c r="C1813" s="114" t="s">
        <v>602</v>
      </c>
      <c r="D1813" s="114">
        <v>81</v>
      </c>
      <c r="E1813" s="115">
        <v>368.14237904908106</v>
      </c>
      <c r="F1813" s="115">
        <v>165.47432040428811</v>
      </c>
    </row>
    <row r="1814" spans="1:6" x14ac:dyDescent="0.3">
      <c r="A1814" s="114">
        <v>11</v>
      </c>
      <c r="B1814" s="114" t="s">
        <v>588</v>
      </c>
      <c r="C1814" s="114" t="s">
        <v>602</v>
      </c>
      <c r="D1814" s="114">
        <v>82</v>
      </c>
      <c r="E1814" s="115">
        <v>432.69551714036498</v>
      </c>
      <c r="F1814" s="115">
        <v>419.14094414810734</v>
      </c>
    </row>
    <row r="1815" spans="1:6" x14ac:dyDescent="0.3">
      <c r="A1815" s="114">
        <v>11</v>
      </c>
      <c r="B1815" s="114" t="s">
        <v>588</v>
      </c>
      <c r="C1815" s="114" t="s">
        <v>602</v>
      </c>
      <c r="D1815" s="114">
        <v>83</v>
      </c>
      <c r="E1815" s="115">
        <v>211.7771885629214</v>
      </c>
      <c r="F1815" s="115">
        <v>343.8839163878003</v>
      </c>
    </row>
    <row r="1816" spans="1:6" x14ac:dyDescent="0.3">
      <c r="A1816" s="114">
        <v>11</v>
      </c>
      <c r="B1816" s="114" t="s">
        <v>588</v>
      </c>
      <c r="C1816" s="114" t="s">
        <v>602</v>
      </c>
      <c r="D1816" s="114">
        <v>84</v>
      </c>
      <c r="E1816" s="115">
        <v>189.71904997573355</v>
      </c>
      <c r="F1816" s="115">
        <v>287.81682134575311</v>
      </c>
    </row>
    <row r="1817" spans="1:6" x14ac:dyDescent="0.3">
      <c r="A1817" s="114">
        <v>11</v>
      </c>
      <c r="B1817" s="114" t="s">
        <v>588</v>
      </c>
      <c r="C1817" s="114" t="s">
        <v>602</v>
      </c>
      <c r="D1817" s="114">
        <v>85</v>
      </c>
      <c r="E1817" s="115">
        <v>141.19099064724145</v>
      </c>
      <c r="F1817" s="115">
        <v>320.75026272090628</v>
      </c>
    </row>
    <row r="1818" spans="1:6" x14ac:dyDescent="0.3">
      <c r="A1818" s="114">
        <v>11</v>
      </c>
      <c r="B1818" s="114" t="s">
        <v>588</v>
      </c>
      <c r="C1818" s="114" t="s">
        <v>602</v>
      </c>
      <c r="D1818" s="114">
        <v>86</v>
      </c>
      <c r="E1818" s="115">
        <v>196.78415199984602</v>
      </c>
      <c r="F1818" s="115">
        <v>346.20556654392271</v>
      </c>
    </row>
    <row r="1819" spans="1:6" x14ac:dyDescent="0.3">
      <c r="A1819" s="114">
        <v>11</v>
      </c>
      <c r="B1819" s="114" t="s">
        <v>588</v>
      </c>
      <c r="C1819" s="114" t="s">
        <v>602</v>
      </c>
      <c r="D1819" s="114">
        <v>87</v>
      </c>
      <c r="E1819" s="115">
        <v>228.31587392153818</v>
      </c>
      <c r="F1819" s="115">
        <v>504.87614031675463</v>
      </c>
    </row>
    <row r="1820" spans="1:6" x14ac:dyDescent="0.3">
      <c r="A1820" s="114">
        <v>11</v>
      </c>
      <c r="B1820" s="114" t="s">
        <v>588</v>
      </c>
      <c r="C1820" s="114" t="s">
        <v>602</v>
      </c>
      <c r="D1820" s="114">
        <v>88</v>
      </c>
      <c r="E1820" s="115">
        <v>39.169882954187401</v>
      </c>
      <c r="F1820" s="115">
        <v>37.164526260627987</v>
      </c>
    </row>
    <row r="1821" spans="1:6" x14ac:dyDescent="0.3">
      <c r="A1821" s="114">
        <v>11</v>
      </c>
      <c r="B1821" s="114" t="s">
        <v>588</v>
      </c>
      <c r="C1821" s="114" t="s">
        <v>602</v>
      </c>
      <c r="D1821" s="114">
        <v>89</v>
      </c>
      <c r="E1821" s="115">
        <v>143.75001786854605</v>
      </c>
      <c r="F1821" s="115">
        <v>208.46411665308108</v>
      </c>
    </row>
    <row r="1822" spans="1:6" x14ac:dyDescent="0.3">
      <c r="A1822" s="114">
        <v>11</v>
      </c>
      <c r="B1822" s="114" t="s">
        <v>588</v>
      </c>
      <c r="C1822" s="114" t="s">
        <v>602</v>
      </c>
      <c r="D1822" s="114">
        <v>90</v>
      </c>
      <c r="E1822" s="115">
        <v>55.223465976118518</v>
      </c>
      <c r="F1822" s="115">
        <v>93.931993859668978</v>
      </c>
    </row>
    <row r="1823" spans="1:6" x14ac:dyDescent="0.3">
      <c r="A1823" s="114">
        <v>11</v>
      </c>
      <c r="B1823" s="114" t="s">
        <v>588</v>
      </c>
      <c r="C1823" s="114" t="s">
        <v>602</v>
      </c>
      <c r="D1823" s="114">
        <v>91</v>
      </c>
      <c r="E1823" s="115">
        <v>45.938876475763273</v>
      </c>
      <c r="F1823" s="115">
        <v>20.226643887585169</v>
      </c>
    </row>
    <row r="1824" spans="1:6" x14ac:dyDescent="0.3">
      <c r="A1824" s="114">
        <v>11</v>
      </c>
      <c r="B1824" s="114" t="s">
        <v>588</v>
      </c>
      <c r="C1824" s="114" t="s">
        <v>602</v>
      </c>
      <c r="D1824" s="114">
        <v>92</v>
      </c>
      <c r="E1824" s="115">
        <v>0</v>
      </c>
      <c r="F1824" s="115">
        <v>67.439744012297439</v>
      </c>
    </row>
    <row r="1825" spans="1:6" x14ac:dyDescent="0.3">
      <c r="A1825" s="114">
        <v>11</v>
      </c>
      <c r="B1825" s="114" t="s">
        <v>588</v>
      </c>
      <c r="C1825" s="114" t="s">
        <v>602</v>
      </c>
      <c r="D1825" s="114">
        <v>93</v>
      </c>
      <c r="E1825" s="115">
        <v>0</v>
      </c>
      <c r="F1825" s="115">
        <v>23.363247202860428</v>
      </c>
    </row>
    <row r="1826" spans="1:6" x14ac:dyDescent="0.3">
      <c r="A1826" s="114">
        <v>11</v>
      </c>
      <c r="B1826" s="114" t="s">
        <v>588</v>
      </c>
      <c r="C1826" s="114" t="s">
        <v>602</v>
      </c>
      <c r="D1826" s="114">
        <v>94</v>
      </c>
      <c r="E1826" s="115">
        <v>48.612222921690979</v>
      </c>
      <c r="F1826" s="115">
        <v>53.14850192087836</v>
      </c>
    </row>
    <row r="1827" spans="1:6" x14ac:dyDescent="0.3">
      <c r="A1827" s="114">
        <v>11</v>
      </c>
      <c r="B1827" s="114" t="s">
        <v>588</v>
      </c>
      <c r="C1827" s="114" t="s">
        <v>602</v>
      </c>
      <c r="D1827" s="114">
        <v>95</v>
      </c>
      <c r="E1827" s="115">
        <v>0</v>
      </c>
      <c r="F1827" s="115">
        <v>121.43800737535909</v>
      </c>
    </row>
    <row r="1828" spans="1:6" x14ac:dyDescent="0.3">
      <c r="A1828" s="114">
        <v>11</v>
      </c>
      <c r="B1828" s="114" t="s">
        <v>588</v>
      </c>
      <c r="C1828" s="114" t="s">
        <v>602</v>
      </c>
      <c r="D1828" s="114">
        <v>96</v>
      </c>
      <c r="E1828" s="115">
        <v>0</v>
      </c>
      <c r="F1828" s="115">
        <v>61.23036106932738</v>
      </c>
    </row>
    <row r="1829" spans="1:6" x14ac:dyDescent="0.3">
      <c r="A1829" s="114">
        <v>11</v>
      </c>
      <c r="B1829" s="114" t="s">
        <v>588</v>
      </c>
      <c r="C1829" s="114" t="s">
        <v>602</v>
      </c>
      <c r="D1829" s="114">
        <v>98</v>
      </c>
      <c r="E1829" s="115">
        <v>17.596434997550819</v>
      </c>
      <c r="F1829" s="115">
        <v>13.095884324195451</v>
      </c>
    </row>
    <row r="1830" spans="1:6" x14ac:dyDescent="0.3">
      <c r="A1830" s="114">
        <v>11</v>
      </c>
      <c r="B1830" s="114" t="s">
        <v>588</v>
      </c>
      <c r="C1830" s="114" t="s">
        <v>603</v>
      </c>
      <c r="D1830" s="114">
        <v>10</v>
      </c>
      <c r="E1830" s="115">
        <v>6241.0505237949556</v>
      </c>
      <c r="F1830" s="115">
        <v>1902.9750750675985</v>
      </c>
    </row>
    <row r="1831" spans="1:6" x14ac:dyDescent="0.3">
      <c r="A1831" s="114">
        <v>11</v>
      </c>
      <c r="B1831" s="114" t="s">
        <v>588</v>
      </c>
      <c r="C1831" s="114" t="s">
        <v>603</v>
      </c>
      <c r="D1831" s="114">
        <v>11</v>
      </c>
      <c r="E1831" s="115">
        <v>5662.3220152664708</v>
      </c>
      <c r="F1831" s="115">
        <v>1270.963509389587</v>
      </c>
    </row>
    <row r="1832" spans="1:6" x14ac:dyDescent="0.3">
      <c r="A1832" s="114">
        <v>11</v>
      </c>
      <c r="B1832" s="114" t="s">
        <v>588</v>
      </c>
      <c r="C1832" s="114" t="s">
        <v>603</v>
      </c>
      <c r="D1832" s="114">
        <v>12</v>
      </c>
      <c r="E1832" s="115">
        <v>6603.755677287656</v>
      </c>
      <c r="F1832" s="115">
        <v>1715.492936943222</v>
      </c>
    </row>
    <row r="1833" spans="1:6" x14ac:dyDescent="0.3">
      <c r="A1833" s="114">
        <v>11</v>
      </c>
      <c r="B1833" s="114" t="s">
        <v>588</v>
      </c>
      <c r="C1833" s="114" t="s">
        <v>603</v>
      </c>
      <c r="D1833" s="114">
        <v>13</v>
      </c>
      <c r="E1833" s="115">
        <v>7411.4929526698752</v>
      </c>
      <c r="F1833" s="115">
        <v>2013.8582746518384</v>
      </c>
    </row>
    <row r="1834" spans="1:6" x14ac:dyDescent="0.3">
      <c r="A1834" s="114">
        <v>11</v>
      </c>
      <c r="B1834" s="114" t="s">
        <v>588</v>
      </c>
      <c r="C1834" s="114" t="s">
        <v>603</v>
      </c>
      <c r="D1834" s="114">
        <v>14</v>
      </c>
      <c r="E1834" s="115">
        <v>6514.0891694710963</v>
      </c>
      <c r="F1834" s="115">
        <v>970.93675416228052</v>
      </c>
    </row>
    <row r="1835" spans="1:6" x14ac:dyDescent="0.3">
      <c r="A1835" s="114">
        <v>11</v>
      </c>
      <c r="B1835" s="114" t="s">
        <v>588</v>
      </c>
      <c r="C1835" s="114" t="s">
        <v>603</v>
      </c>
      <c r="D1835" s="114">
        <v>15</v>
      </c>
      <c r="E1835" s="115">
        <v>6597.0987792204151</v>
      </c>
      <c r="F1835" s="115">
        <v>2450.6390519840329</v>
      </c>
    </row>
    <row r="1836" spans="1:6" x14ac:dyDescent="0.3">
      <c r="A1836" s="114">
        <v>11</v>
      </c>
      <c r="B1836" s="114" t="s">
        <v>588</v>
      </c>
      <c r="C1836" s="114" t="s">
        <v>603</v>
      </c>
      <c r="D1836" s="114">
        <v>16</v>
      </c>
      <c r="E1836" s="115">
        <v>7197.324935158942</v>
      </c>
      <c r="F1836" s="115">
        <v>2348.8030084293077</v>
      </c>
    </row>
    <row r="1837" spans="1:6" x14ac:dyDescent="0.3">
      <c r="A1837" s="114">
        <v>11</v>
      </c>
      <c r="B1837" s="114" t="s">
        <v>588</v>
      </c>
      <c r="C1837" s="114" t="s">
        <v>603</v>
      </c>
      <c r="D1837" s="114">
        <v>17</v>
      </c>
      <c r="E1837" s="115">
        <v>6745.2882610446341</v>
      </c>
      <c r="F1837" s="115">
        <v>2909.4688132075594</v>
      </c>
    </row>
    <row r="1838" spans="1:6" x14ac:dyDescent="0.3">
      <c r="A1838" s="114">
        <v>11</v>
      </c>
      <c r="B1838" s="114" t="s">
        <v>588</v>
      </c>
      <c r="C1838" s="114" t="s">
        <v>603</v>
      </c>
      <c r="D1838" s="114">
        <v>18</v>
      </c>
      <c r="E1838" s="115">
        <v>4029.9600627861223</v>
      </c>
      <c r="F1838" s="115">
        <v>4286.4753860832843</v>
      </c>
    </row>
    <row r="1839" spans="1:6" x14ac:dyDescent="0.3">
      <c r="A1839" s="114">
        <v>11</v>
      </c>
      <c r="B1839" s="114" t="s">
        <v>588</v>
      </c>
      <c r="C1839" s="114" t="s">
        <v>603</v>
      </c>
      <c r="D1839" s="114">
        <v>19</v>
      </c>
      <c r="E1839" s="115">
        <v>4351.2215688249071</v>
      </c>
      <c r="F1839" s="115">
        <v>4289.4890640459334</v>
      </c>
    </row>
    <row r="1840" spans="1:6" x14ac:dyDescent="0.3">
      <c r="A1840" s="114">
        <v>11</v>
      </c>
      <c r="B1840" s="114" t="s">
        <v>588</v>
      </c>
      <c r="C1840" s="114" t="s">
        <v>603</v>
      </c>
      <c r="D1840" s="114">
        <v>20</v>
      </c>
      <c r="E1840" s="115">
        <v>3812.2829803021809</v>
      </c>
      <c r="F1840" s="115">
        <v>4232.1514165548315</v>
      </c>
    </row>
    <row r="1841" spans="1:6" x14ac:dyDescent="0.3">
      <c r="A1841" s="114">
        <v>11</v>
      </c>
      <c r="B1841" s="114" t="s">
        <v>588</v>
      </c>
      <c r="C1841" s="114" t="s">
        <v>603</v>
      </c>
      <c r="D1841" s="114">
        <v>21</v>
      </c>
      <c r="E1841" s="115">
        <v>4697.2438858385303</v>
      </c>
      <c r="F1841" s="115">
        <v>5474.7809280521378</v>
      </c>
    </row>
    <row r="1842" spans="1:6" x14ac:dyDescent="0.3">
      <c r="A1842" s="114">
        <v>11</v>
      </c>
      <c r="B1842" s="114" t="s">
        <v>588</v>
      </c>
      <c r="C1842" s="114" t="s">
        <v>603</v>
      </c>
      <c r="D1842" s="114">
        <v>22</v>
      </c>
      <c r="E1842" s="115">
        <v>4747.364074963768</v>
      </c>
      <c r="F1842" s="115">
        <v>5541.920169589127</v>
      </c>
    </row>
    <row r="1843" spans="1:6" x14ac:dyDescent="0.3">
      <c r="A1843" s="114">
        <v>11</v>
      </c>
      <c r="B1843" s="114" t="s">
        <v>588</v>
      </c>
      <c r="C1843" s="114" t="s">
        <v>603</v>
      </c>
      <c r="D1843" s="114">
        <v>23</v>
      </c>
      <c r="E1843" s="115">
        <v>4675.4048480658021</v>
      </c>
      <c r="F1843" s="115">
        <v>7061.5785806531339</v>
      </c>
    </row>
    <row r="1844" spans="1:6" x14ac:dyDescent="0.3">
      <c r="A1844" s="114">
        <v>11</v>
      </c>
      <c r="B1844" s="114" t="s">
        <v>588</v>
      </c>
      <c r="C1844" s="114" t="s">
        <v>603</v>
      </c>
      <c r="D1844" s="114">
        <v>24</v>
      </c>
      <c r="E1844" s="115">
        <v>4781.4614358186955</v>
      </c>
      <c r="F1844" s="115">
        <v>6320.0892699583183</v>
      </c>
    </row>
    <row r="1845" spans="1:6" x14ac:dyDescent="0.3">
      <c r="A1845" s="114">
        <v>11</v>
      </c>
      <c r="B1845" s="114" t="s">
        <v>588</v>
      </c>
      <c r="C1845" s="114" t="s">
        <v>603</v>
      </c>
      <c r="D1845" s="114">
        <v>25</v>
      </c>
      <c r="E1845" s="115">
        <v>6602.1899389296368</v>
      </c>
      <c r="F1845" s="115">
        <v>5887.2886481126698</v>
      </c>
    </row>
    <row r="1846" spans="1:6" x14ac:dyDescent="0.3">
      <c r="A1846" s="114">
        <v>11</v>
      </c>
      <c r="B1846" s="114" t="s">
        <v>588</v>
      </c>
      <c r="C1846" s="114" t="s">
        <v>603</v>
      </c>
      <c r="D1846" s="114">
        <v>26</v>
      </c>
      <c r="E1846" s="115">
        <v>4965.95080224905</v>
      </c>
      <c r="F1846" s="115">
        <v>6490.1469391719029</v>
      </c>
    </row>
    <row r="1847" spans="1:6" x14ac:dyDescent="0.3">
      <c r="A1847" s="114">
        <v>11</v>
      </c>
      <c r="B1847" s="114" t="s">
        <v>588</v>
      </c>
      <c r="C1847" s="114" t="s">
        <v>603</v>
      </c>
      <c r="D1847" s="114">
        <v>27</v>
      </c>
      <c r="E1847" s="115">
        <v>4439.4384886421931</v>
      </c>
      <c r="F1847" s="115">
        <v>5824.7373818935857</v>
      </c>
    </row>
    <row r="1848" spans="1:6" x14ac:dyDescent="0.3">
      <c r="A1848" s="114">
        <v>11</v>
      </c>
      <c r="B1848" s="114" t="s">
        <v>588</v>
      </c>
      <c r="C1848" s="114" t="s">
        <v>603</v>
      </c>
      <c r="D1848" s="114">
        <v>28</v>
      </c>
      <c r="E1848" s="115">
        <v>4586.7936795869055</v>
      </c>
      <c r="F1848" s="115">
        <v>7029.9179052328082</v>
      </c>
    </row>
    <row r="1849" spans="1:6" x14ac:dyDescent="0.3">
      <c r="A1849" s="114">
        <v>11</v>
      </c>
      <c r="B1849" s="114" t="s">
        <v>588</v>
      </c>
      <c r="C1849" s="114" t="s">
        <v>603</v>
      </c>
      <c r="D1849" s="114">
        <v>29</v>
      </c>
      <c r="E1849" s="115">
        <v>5029.0736918495249</v>
      </c>
      <c r="F1849" s="115">
        <v>4935.5132183790965</v>
      </c>
    </row>
    <row r="1850" spans="1:6" x14ac:dyDescent="0.3">
      <c r="A1850" s="114">
        <v>11</v>
      </c>
      <c r="B1850" s="114" t="s">
        <v>588</v>
      </c>
      <c r="C1850" s="114" t="s">
        <v>603</v>
      </c>
      <c r="D1850" s="114">
        <v>30</v>
      </c>
      <c r="E1850" s="115">
        <v>4806.6482538981491</v>
      </c>
      <c r="F1850" s="115">
        <v>5686.1963854852856</v>
      </c>
    </row>
    <row r="1851" spans="1:6" x14ac:dyDescent="0.3">
      <c r="A1851" s="114">
        <v>11</v>
      </c>
      <c r="B1851" s="114" t="s">
        <v>588</v>
      </c>
      <c r="C1851" s="114" t="s">
        <v>603</v>
      </c>
      <c r="D1851" s="114">
        <v>31</v>
      </c>
      <c r="E1851" s="115">
        <v>3934.0726140832476</v>
      </c>
      <c r="F1851" s="115">
        <v>5496.9927859538429</v>
      </c>
    </row>
    <row r="1852" spans="1:6" x14ac:dyDescent="0.3">
      <c r="A1852" s="114">
        <v>11</v>
      </c>
      <c r="B1852" s="114" t="s">
        <v>588</v>
      </c>
      <c r="C1852" s="114" t="s">
        <v>603</v>
      </c>
      <c r="D1852" s="114">
        <v>32</v>
      </c>
      <c r="E1852" s="115">
        <v>4660.7022833094879</v>
      </c>
      <c r="F1852" s="115">
        <v>5896.6043135524205</v>
      </c>
    </row>
    <row r="1853" spans="1:6" x14ac:dyDescent="0.3">
      <c r="A1853" s="114">
        <v>11</v>
      </c>
      <c r="B1853" s="114" t="s">
        <v>588</v>
      </c>
      <c r="C1853" s="114" t="s">
        <v>603</v>
      </c>
      <c r="D1853" s="114">
        <v>33</v>
      </c>
      <c r="E1853" s="115">
        <v>4948.0799229700178</v>
      </c>
      <c r="F1853" s="115">
        <v>6013.6228024403417</v>
      </c>
    </row>
    <row r="1854" spans="1:6" x14ac:dyDescent="0.3">
      <c r="A1854" s="114">
        <v>11</v>
      </c>
      <c r="B1854" s="114" t="s">
        <v>588</v>
      </c>
      <c r="C1854" s="114" t="s">
        <v>603</v>
      </c>
      <c r="D1854" s="114">
        <v>34</v>
      </c>
      <c r="E1854" s="115">
        <v>4876.7159359720172</v>
      </c>
      <c r="F1854" s="115">
        <v>6560.8714566488525</v>
      </c>
    </row>
    <row r="1855" spans="1:6" x14ac:dyDescent="0.3">
      <c r="A1855" s="114">
        <v>11</v>
      </c>
      <c r="B1855" s="114" t="s">
        <v>588</v>
      </c>
      <c r="C1855" s="114" t="s">
        <v>603</v>
      </c>
      <c r="D1855" s="114">
        <v>35</v>
      </c>
      <c r="E1855" s="115">
        <v>5640.7582201654177</v>
      </c>
      <c r="F1855" s="115">
        <v>5873.4014572266233</v>
      </c>
    </row>
    <row r="1856" spans="1:6" x14ac:dyDescent="0.3">
      <c r="A1856" s="114">
        <v>11</v>
      </c>
      <c r="B1856" s="114" t="s">
        <v>588</v>
      </c>
      <c r="C1856" s="114" t="s">
        <v>603</v>
      </c>
      <c r="D1856" s="114">
        <v>36</v>
      </c>
      <c r="E1856" s="115">
        <v>4663.5584172060962</v>
      </c>
      <c r="F1856" s="115">
        <v>6743.9525870021271</v>
      </c>
    </row>
    <row r="1857" spans="1:6" x14ac:dyDescent="0.3">
      <c r="A1857" s="114">
        <v>11</v>
      </c>
      <c r="B1857" s="114" t="s">
        <v>588</v>
      </c>
      <c r="C1857" s="114" t="s">
        <v>603</v>
      </c>
      <c r="D1857" s="114">
        <v>37</v>
      </c>
      <c r="E1857" s="115">
        <v>4989.4317098358306</v>
      </c>
      <c r="F1857" s="115">
        <v>6989.3398170503706</v>
      </c>
    </row>
    <row r="1858" spans="1:6" x14ac:dyDescent="0.3">
      <c r="A1858" s="114">
        <v>11</v>
      </c>
      <c r="B1858" s="114" t="s">
        <v>588</v>
      </c>
      <c r="C1858" s="114" t="s">
        <v>603</v>
      </c>
      <c r="D1858" s="114">
        <v>38</v>
      </c>
      <c r="E1858" s="115">
        <v>6234.5346390450532</v>
      </c>
      <c r="F1858" s="115">
        <v>6612.5623667005457</v>
      </c>
    </row>
    <row r="1859" spans="1:6" x14ac:dyDescent="0.3">
      <c r="A1859" s="114">
        <v>11</v>
      </c>
      <c r="B1859" s="114" t="s">
        <v>588</v>
      </c>
      <c r="C1859" s="114" t="s">
        <v>603</v>
      </c>
      <c r="D1859" s="114">
        <v>39</v>
      </c>
      <c r="E1859" s="115">
        <v>4551.9866741651213</v>
      </c>
      <c r="F1859" s="115">
        <v>5634.6674379335709</v>
      </c>
    </row>
    <row r="1860" spans="1:6" x14ac:dyDescent="0.3">
      <c r="A1860" s="114">
        <v>11</v>
      </c>
      <c r="B1860" s="114" t="s">
        <v>588</v>
      </c>
      <c r="C1860" s="114" t="s">
        <v>603</v>
      </c>
      <c r="D1860" s="114">
        <v>40</v>
      </c>
      <c r="E1860" s="115">
        <v>5337.4711599939938</v>
      </c>
      <c r="F1860" s="115">
        <v>5246.6424572639326</v>
      </c>
    </row>
    <row r="1861" spans="1:6" x14ac:dyDescent="0.3">
      <c r="A1861" s="114">
        <v>11</v>
      </c>
      <c r="B1861" s="114" t="s">
        <v>588</v>
      </c>
      <c r="C1861" s="114" t="s">
        <v>603</v>
      </c>
      <c r="D1861" s="114">
        <v>41</v>
      </c>
      <c r="E1861" s="115">
        <v>3723.8280831459169</v>
      </c>
      <c r="F1861" s="115">
        <v>4904.1833919790115</v>
      </c>
    </row>
    <row r="1862" spans="1:6" x14ac:dyDescent="0.3">
      <c r="A1862" s="114">
        <v>11</v>
      </c>
      <c r="B1862" s="114" t="s">
        <v>588</v>
      </c>
      <c r="C1862" s="114" t="s">
        <v>603</v>
      </c>
      <c r="D1862" s="114">
        <v>42</v>
      </c>
      <c r="E1862" s="115">
        <v>5575.5340306107728</v>
      </c>
      <c r="F1862" s="115">
        <v>6146.9009408378824</v>
      </c>
    </row>
    <row r="1863" spans="1:6" x14ac:dyDescent="0.3">
      <c r="A1863" s="114">
        <v>11</v>
      </c>
      <c r="B1863" s="114" t="s">
        <v>588</v>
      </c>
      <c r="C1863" s="114" t="s">
        <v>603</v>
      </c>
      <c r="D1863" s="114">
        <v>43</v>
      </c>
      <c r="E1863" s="115">
        <v>4271.7582734570069</v>
      </c>
      <c r="F1863" s="115">
        <v>3984.6965048421971</v>
      </c>
    </row>
    <row r="1864" spans="1:6" x14ac:dyDescent="0.3">
      <c r="A1864" s="114">
        <v>11</v>
      </c>
      <c r="B1864" s="114" t="s">
        <v>588</v>
      </c>
      <c r="C1864" s="114" t="s">
        <v>603</v>
      </c>
      <c r="D1864" s="114">
        <v>44</v>
      </c>
      <c r="E1864" s="115">
        <v>4228.7354552676479</v>
      </c>
      <c r="F1864" s="115">
        <v>5945.1187371524084</v>
      </c>
    </row>
    <row r="1865" spans="1:6" x14ac:dyDescent="0.3">
      <c r="A1865" s="114">
        <v>11</v>
      </c>
      <c r="B1865" s="114" t="s">
        <v>588</v>
      </c>
      <c r="C1865" s="114" t="s">
        <v>603</v>
      </c>
      <c r="D1865" s="114">
        <v>45</v>
      </c>
      <c r="E1865" s="115">
        <v>3943.2583054691759</v>
      </c>
      <c r="F1865" s="115">
        <v>5593.2080600471463</v>
      </c>
    </row>
    <row r="1866" spans="1:6" x14ac:dyDescent="0.3">
      <c r="A1866" s="114">
        <v>11</v>
      </c>
      <c r="B1866" s="114" t="s">
        <v>588</v>
      </c>
      <c r="C1866" s="114" t="s">
        <v>603</v>
      </c>
      <c r="D1866" s="114">
        <v>46</v>
      </c>
      <c r="E1866" s="115">
        <v>3787.9551971624242</v>
      </c>
      <c r="F1866" s="115">
        <v>4426.9050581472538</v>
      </c>
    </row>
    <row r="1867" spans="1:6" x14ac:dyDescent="0.3">
      <c r="A1867" s="114">
        <v>11</v>
      </c>
      <c r="B1867" s="114" t="s">
        <v>588</v>
      </c>
      <c r="C1867" s="114" t="s">
        <v>603</v>
      </c>
      <c r="D1867" s="114">
        <v>47</v>
      </c>
      <c r="E1867" s="115">
        <v>4287.6684305354893</v>
      </c>
      <c r="F1867" s="115">
        <v>6397.2389935701858</v>
      </c>
    </row>
    <row r="1868" spans="1:6" x14ac:dyDescent="0.3">
      <c r="A1868" s="114">
        <v>11</v>
      </c>
      <c r="B1868" s="114" t="s">
        <v>588</v>
      </c>
      <c r="C1868" s="114" t="s">
        <v>603</v>
      </c>
      <c r="D1868" s="114">
        <v>48</v>
      </c>
      <c r="E1868" s="115">
        <v>3877.9423552741036</v>
      </c>
      <c r="F1868" s="115">
        <v>4579.772331891968</v>
      </c>
    </row>
    <row r="1869" spans="1:6" x14ac:dyDescent="0.3">
      <c r="A1869" s="114">
        <v>11</v>
      </c>
      <c r="B1869" s="114" t="s">
        <v>588</v>
      </c>
      <c r="C1869" s="114" t="s">
        <v>603</v>
      </c>
      <c r="D1869" s="114">
        <v>49</v>
      </c>
      <c r="E1869" s="115">
        <v>4480.3567018692538</v>
      </c>
      <c r="F1869" s="115">
        <v>4340.4813154304547</v>
      </c>
    </row>
    <row r="1870" spans="1:6" x14ac:dyDescent="0.3">
      <c r="A1870" s="114">
        <v>11</v>
      </c>
      <c r="B1870" s="114" t="s">
        <v>588</v>
      </c>
      <c r="C1870" s="114" t="s">
        <v>603</v>
      </c>
      <c r="D1870" s="114">
        <v>50</v>
      </c>
      <c r="E1870" s="115">
        <v>4021.5105524562896</v>
      </c>
      <c r="F1870" s="115">
        <v>6152.2995892182125</v>
      </c>
    </row>
    <row r="1871" spans="1:6" x14ac:dyDescent="0.3">
      <c r="A1871" s="114">
        <v>11</v>
      </c>
      <c r="B1871" s="114" t="s">
        <v>588</v>
      </c>
      <c r="C1871" s="114" t="s">
        <v>603</v>
      </c>
      <c r="D1871" s="114">
        <v>51</v>
      </c>
      <c r="E1871" s="115">
        <v>5118.1200737220079</v>
      </c>
      <c r="F1871" s="115">
        <v>5407.7823265213083</v>
      </c>
    </row>
    <row r="1872" spans="1:6" x14ac:dyDescent="0.3">
      <c r="A1872" s="114">
        <v>11</v>
      </c>
      <c r="B1872" s="114" t="s">
        <v>588</v>
      </c>
      <c r="C1872" s="114" t="s">
        <v>603</v>
      </c>
      <c r="D1872" s="114">
        <v>52</v>
      </c>
      <c r="E1872" s="115">
        <v>4430.1044548943719</v>
      </c>
      <c r="F1872" s="115">
        <v>6022.7062746338843</v>
      </c>
    </row>
    <row r="1873" spans="1:6" x14ac:dyDescent="0.3">
      <c r="A1873" s="114">
        <v>11</v>
      </c>
      <c r="B1873" s="114" t="s">
        <v>588</v>
      </c>
      <c r="C1873" s="114" t="s">
        <v>603</v>
      </c>
      <c r="D1873" s="114">
        <v>53</v>
      </c>
      <c r="E1873" s="115">
        <v>4521.6234800762804</v>
      </c>
      <c r="F1873" s="115">
        <v>3930.4694914836091</v>
      </c>
    </row>
    <row r="1874" spans="1:6" x14ac:dyDescent="0.3">
      <c r="A1874" s="114">
        <v>11</v>
      </c>
      <c r="B1874" s="114" t="s">
        <v>588</v>
      </c>
      <c r="C1874" s="114" t="s">
        <v>603</v>
      </c>
      <c r="D1874" s="114">
        <v>54</v>
      </c>
      <c r="E1874" s="115">
        <v>4428.210211763103</v>
      </c>
      <c r="F1874" s="115">
        <v>6118.3490524406225</v>
      </c>
    </row>
    <row r="1875" spans="1:6" x14ac:dyDescent="0.3">
      <c r="A1875" s="114">
        <v>11</v>
      </c>
      <c r="B1875" s="114" t="s">
        <v>588</v>
      </c>
      <c r="C1875" s="114" t="s">
        <v>603</v>
      </c>
      <c r="D1875" s="114">
        <v>55</v>
      </c>
      <c r="E1875" s="115">
        <v>3617.8185739990167</v>
      </c>
      <c r="F1875" s="115">
        <v>5020.2318664394161</v>
      </c>
    </row>
    <row r="1876" spans="1:6" x14ac:dyDescent="0.3">
      <c r="A1876" s="114">
        <v>11</v>
      </c>
      <c r="B1876" s="114" t="s">
        <v>588</v>
      </c>
      <c r="C1876" s="114" t="s">
        <v>603</v>
      </c>
      <c r="D1876" s="114">
        <v>56</v>
      </c>
      <c r="E1876" s="115">
        <v>3475.9154842612243</v>
      </c>
      <c r="F1876" s="115">
        <v>4354.1336816654739</v>
      </c>
    </row>
    <row r="1877" spans="1:6" x14ac:dyDescent="0.3">
      <c r="A1877" s="114">
        <v>11</v>
      </c>
      <c r="B1877" s="114" t="s">
        <v>588</v>
      </c>
      <c r="C1877" s="114" t="s">
        <v>603</v>
      </c>
      <c r="D1877" s="114">
        <v>57</v>
      </c>
      <c r="E1877" s="115">
        <v>4272.5721307088124</v>
      </c>
      <c r="F1877" s="115">
        <v>4376.7633282934212</v>
      </c>
    </row>
    <row r="1878" spans="1:6" x14ac:dyDescent="0.3">
      <c r="A1878" s="114">
        <v>11</v>
      </c>
      <c r="B1878" s="114" t="s">
        <v>588</v>
      </c>
      <c r="C1878" s="114" t="s">
        <v>603</v>
      </c>
      <c r="D1878" s="114">
        <v>58</v>
      </c>
      <c r="E1878" s="115">
        <v>3296.6520362245888</v>
      </c>
      <c r="F1878" s="115">
        <v>3912.8741182320646</v>
      </c>
    </row>
    <row r="1879" spans="1:6" x14ac:dyDescent="0.3">
      <c r="A1879" s="114">
        <v>11</v>
      </c>
      <c r="B1879" s="114" t="s">
        <v>588</v>
      </c>
      <c r="C1879" s="114" t="s">
        <v>603</v>
      </c>
      <c r="D1879" s="114">
        <v>59</v>
      </c>
      <c r="E1879" s="115">
        <v>3296.4300994078071</v>
      </c>
      <c r="F1879" s="115">
        <v>4577.602943381381</v>
      </c>
    </row>
    <row r="1880" spans="1:6" x14ac:dyDescent="0.3">
      <c r="A1880" s="114">
        <v>11</v>
      </c>
      <c r="B1880" s="114" t="s">
        <v>588</v>
      </c>
      <c r="C1880" s="114" t="s">
        <v>603</v>
      </c>
      <c r="D1880" s="114">
        <v>60</v>
      </c>
      <c r="E1880" s="115">
        <v>2819.3702430677586</v>
      </c>
      <c r="F1880" s="115">
        <v>3720.1418738977654</v>
      </c>
    </row>
    <row r="1881" spans="1:6" x14ac:dyDescent="0.3">
      <c r="A1881" s="114">
        <v>11</v>
      </c>
      <c r="B1881" s="114" t="s">
        <v>588</v>
      </c>
      <c r="C1881" s="114" t="s">
        <v>603</v>
      </c>
      <c r="D1881" s="114">
        <v>61</v>
      </c>
      <c r="E1881" s="115">
        <v>2283.8380969436175</v>
      </c>
      <c r="F1881" s="115">
        <v>2832.3587927754766</v>
      </c>
    </row>
    <row r="1882" spans="1:6" x14ac:dyDescent="0.3">
      <c r="A1882" s="114">
        <v>11</v>
      </c>
      <c r="B1882" s="114" t="s">
        <v>588</v>
      </c>
      <c r="C1882" s="114" t="s">
        <v>603</v>
      </c>
      <c r="D1882" s="114">
        <v>62</v>
      </c>
      <c r="E1882" s="115">
        <v>1601.7829017274421</v>
      </c>
      <c r="F1882" s="115">
        <v>3190.6501660677995</v>
      </c>
    </row>
    <row r="1883" spans="1:6" x14ac:dyDescent="0.3">
      <c r="A1883" s="114">
        <v>11</v>
      </c>
      <c r="B1883" s="114" t="s">
        <v>588</v>
      </c>
      <c r="C1883" s="114" t="s">
        <v>603</v>
      </c>
      <c r="D1883" s="114">
        <v>63</v>
      </c>
      <c r="E1883" s="115">
        <v>2394.134825486457</v>
      </c>
      <c r="F1883" s="115">
        <v>2851.8297717105106</v>
      </c>
    </row>
    <row r="1884" spans="1:6" x14ac:dyDescent="0.3">
      <c r="A1884" s="114">
        <v>11</v>
      </c>
      <c r="B1884" s="114" t="s">
        <v>588</v>
      </c>
      <c r="C1884" s="114" t="s">
        <v>603</v>
      </c>
      <c r="D1884" s="114">
        <v>64</v>
      </c>
      <c r="E1884" s="115">
        <v>2165.8830742299342</v>
      </c>
      <c r="F1884" s="115">
        <v>2458.7685122072162</v>
      </c>
    </row>
    <row r="1885" spans="1:6" x14ac:dyDescent="0.3">
      <c r="A1885" s="114">
        <v>11</v>
      </c>
      <c r="B1885" s="114" t="s">
        <v>588</v>
      </c>
      <c r="C1885" s="114" t="s">
        <v>603</v>
      </c>
      <c r="D1885" s="114">
        <v>65</v>
      </c>
      <c r="E1885" s="115">
        <v>2978.3417184599925</v>
      </c>
      <c r="F1885" s="115">
        <v>2547.5208899532804</v>
      </c>
    </row>
    <row r="1886" spans="1:6" x14ac:dyDescent="0.3">
      <c r="A1886" s="114">
        <v>11</v>
      </c>
      <c r="B1886" s="114" t="s">
        <v>588</v>
      </c>
      <c r="C1886" s="114" t="s">
        <v>603</v>
      </c>
      <c r="D1886" s="114">
        <v>66</v>
      </c>
      <c r="E1886" s="115">
        <v>1813.7661744337654</v>
      </c>
      <c r="F1886" s="115">
        <v>2513.6546651190829</v>
      </c>
    </row>
    <row r="1887" spans="1:6" x14ac:dyDescent="0.3">
      <c r="A1887" s="114">
        <v>11</v>
      </c>
      <c r="B1887" s="114" t="s">
        <v>588</v>
      </c>
      <c r="C1887" s="114" t="s">
        <v>603</v>
      </c>
      <c r="D1887" s="114">
        <v>67</v>
      </c>
      <c r="E1887" s="115">
        <v>1472.0202001759069</v>
      </c>
      <c r="F1887" s="115">
        <v>2112.9733743044967</v>
      </c>
    </row>
    <row r="1888" spans="1:6" x14ac:dyDescent="0.3">
      <c r="A1888" s="114">
        <v>11</v>
      </c>
      <c r="B1888" s="114" t="s">
        <v>588</v>
      </c>
      <c r="C1888" s="114" t="s">
        <v>603</v>
      </c>
      <c r="D1888" s="114">
        <v>68</v>
      </c>
      <c r="E1888" s="115">
        <v>1498.8653651418585</v>
      </c>
      <c r="F1888" s="115">
        <v>1713.9664057605746</v>
      </c>
    </row>
    <row r="1889" spans="1:6" x14ac:dyDescent="0.3">
      <c r="A1889" s="114">
        <v>11</v>
      </c>
      <c r="B1889" s="114" t="s">
        <v>588</v>
      </c>
      <c r="C1889" s="114" t="s">
        <v>603</v>
      </c>
      <c r="D1889" s="114">
        <v>69</v>
      </c>
      <c r="E1889" s="115">
        <v>1631.0339250247389</v>
      </c>
      <c r="F1889" s="115">
        <v>1942.5710418185131</v>
      </c>
    </row>
    <row r="1890" spans="1:6" x14ac:dyDescent="0.3">
      <c r="A1890" s="114">
        <v>11</v>
      </c>
      <c r="B1890" s="114" t="s">
        <v>588</v>
      </c>
      <c r="C1890" s="114" t="s">
        <v>603</v>
      </c>
      <c r="D1890" s="114">
        <v>70</v>
      </c>
      <c r="E1890" s="115">
        <v>1796.2657264453985</v>
      </c>
      <c r="F1890" s="115">
        <v>1517.5019715197827</v>
      </c>
    </row>
    <row r="1891" spans="1:6" x14ac:dyDescent="0.3">
      <c r="A1891" s="114">
        <v>11</v>
      </c>
      <c r="B1891" s="114" t="s">
        <v>588</v>
      </c>
      <c r="C1891" s="114" t="s">
        <v>603</v>
      </c>
      <c r="D1891" s="114">
        <v>71</v>
      </c>
      <c r="E1891" s="115">
        <v>1108.9357077704394</v>
      </c>
      <c r="F1891" s="115">
        <v>1354.9725544400494</v>
      </c>
    </row>
    <row r="1892" spans="1:6" x14ac:dyDescent="0.3">
      <c r="A1892" s="114">
        <v>11</v>
      </c>
      <c r="B1892" s="114" t="s">
        <v>588</v>
      </c>
      <c r="C1892" s="114" t="s">
        <v>603</v>
      </c>
      <c r="D1892" s="114">
        <v>72</v>
      </c>
      <c r="E1892" s="115">
        <v>1000.3239888920814</v>
      </c>
      <c r="F1892" s="115">
        <v>1158.4242695791568</v>
      </c>
    </row>
    <row r="1893" spans="1:6" x14ac:dyDescent="0.3">
      <c r="A1893" s="114">
        <v>11</v>
      </c>
      <c r="B1893" s="114" t="s">
        <v>588</v>
      </c>
      <c r="C1893" s="114" t="s">
        <v>603</v>
      </c>
      <c r="D1893" s="114">
        <v>73</v>
      </c>
      <c r="E1893" s="115">
        <v>803.1648801961212</v>
      </c>
      <c r="F1893" s="115">
        <v>1633.8275353588519</v>
      </c>
    </row>
    <row r="1894" spans="1:6" x14ac:dyDescent="0.3">
      <c r="A1894" s="114">
        <v>11</v>
      </c>
      <c r="B1894" s="114" t="s">
        <v>588</v>
      </c>
      <c r="C1894" s="114" t="s">
        <v>603</v>
      </c>
      <c r="D1894" s="114">
        <v>74</v>
      </c>
      <c r="E1894" s="115">
        <v>908.34872713937261</v>
      </c>
      <c r="F1894" s="115">
        <v>837.24208463835839</v>
      </c>
    </row>
    <row r="1895" spans="1:6" x14ac:dyDescent="0.3">
      <c r="A1895" s="114">
        <v>11</v>
      </c>
      <c r="B1895" s="114" t="s">
        <v>588</v>
      </c>
      <c r="C1895" s="114" t="s">
        <v>603</v>
      </c>
      <c r="D1895" s="114">
        <v>75</v>
      </c>
      <c r="E1895" s="115">
        <v>871.72330358538863</v>
      </c>
      <c r="F1895" s="115">
        <v>1347.5409909660045</v>
      </c>
    </row>
    <row r="1896" spans="1:6" x14ac:dyDescent="0.3">
      <c r="A1896" s="114">
        <v>11</v>
      </c>
      <c r="B1896" s="114" t="s">
        <v>588</v>
      </c>
      <c r="C1896" s="114" t="s">
        <v>603</v>
      </c>
      <c r="D1896" s="114">
        <v>76</v>
      </c>
      <c r="E1896" s="115">
        <v>937.28371367753687</v>
      </c>
      <c r="F1896" s="115">
        <v>1184.7062806501153</v>
      </c>
    </row>
    <row r="1897" spans="1:6" x14ac:dyDescent="0.3">
      <c r="A1897" s="114">
        <v>11</v>
      </c>
      <c r="B1897" s="114" t="s">
        <v>588</v>
      </c>
      <c r="C1897" s="114" t="s">
        <v>603</v>
      </c>
      <c r="D1897" s="114">
        <v>77</v>
      </c>
      <c r="E1897" s="115">
        <v>859.84209557295696</v>
      </c>
      <c r="F1897" s="115">
        <v>1246.980105029086</v>
      </c>
    </row>
    <row r="1898" spans="1:6" x14ac:dyDescent="0.3">
      <c r="A1898" s="114">
        <v>11</v>
      </c>
      <c r="B1898" s="114" t="s">
        <v>588</v>
      </c>
      <c r="C1898" s="114" t="s">
        <v>603</v>
      </c>
      <c r="D1898" s="114">
        <v>78</v>
      </c>
      <c r="E1898" s="115">
        <v>446.93589792053751</v>
      </c>
      <c r="F1898" s="115">
        <v>1049.1212482022358</v>
      </c>
    </row>
    <row r="1899" spans="1:6" x14ac:dyDescent="0.3">
      <c r="A1899" s="114">
        <v>11</v>
      </c>
      <c r="B1899" s="114" t="s">
        <v>588</v>
      </c>
      <c r="C1899" s="114" t="s">
        <v>603</v>
      </c>
      <c r="D1899" s="114">
        <v>79</v>
      </c>
      <c r="E1899" s="115">
        <v>739.96133425482299</v>
      </c>
      <c r="F1899" s="115">
        <v>1338.8924562819805</v>
      </c>
    </row>
    <row r="1900" spans="1:6" x14ac:dyDescent="0.3">
      <c r="A1900" s="114">
        <v>11</v>
      </c>
      <c r="B1900" s="114" t="s">
        <v>588</v>
      </c>
      <c r="C1900" s="114" t="s">
        <v>603</v>
      </c>
      <c r="D1900" s="114">
        <v>80</v>
      </c>
      <c r="E1900" s="115">
        <v>434.42730141833829</v>
      </c>
      <c r="F1900" s="115">
        <v>981.20743364140719</v>
      </c>
    </row>
    <row r="1901" spans="1:6" x14ac:dyDescent="0.3">
      <c r="A1901" s="114">
        <v>11</v>
      </c>
      <c r="B1901" s="114" t="s">
        <v>588</v>
      </c>
      <c r="C1901" s="114" t="s">
        <v>603</v>
      </c>
      <c r="D1901" s="114">
        <v>81</v>
      </c>
      <c r="E1901" s="115">
        <v>446.32198130176363</v>
      </c>
      <c r="F1901" s="115">
        <v>541.97020028382553</v>
      </c>
    </row>
    <row r="1902" spans="1:6" x14ac:dyDescent="0.3">
      <c r="A1902" s="114">
        <v>11</v>
      </c>
      <c r="B1902" s="114" t="s">
        <v>588</v>
      </c>
      <c r="C1902" s="114" t="s">
        <v>603</v>
      </c>
      <c r="D1902" s="114">
        <v>82</v>
      </c>
      <c r="E1902" s="115">
        <v>464.55457128947472</v>
      </c>
      <c r="F1902" s="115">
        <v>941.07167469673402</v>
      </c>
    </row>
    <row r="1903" spans="1:6" x14ac:dyDescent="0.3">
      <c r="A1903" s="114">
        <v>11</v>
      </c>
      <c r="B1903" s="114" t="s">
        <v>588</v>
      </c>
      <c r="C1903" s="114" t="s">
        <v>603</v>
      </c>
      <c r="D1903" s="114">
        <v>83</v>
      </c>
      <c r="E1903" s="115">
        <v>44.8649076537545</v>
      </c>
      <c r="F1903" s="115">
        <v>863.14141138045375</v>
      </c>
    </row>
    <row r="1904" spans="1:6" x14ac:dyDescent="0.3">
      <c r="A1904" s="114">
        <v>11</v>
      </c>
      <c r="B1904" s="114" t="s">
        <v>588</v>
      </c>
      <c r="C1904" s="114" t="s">
        <v>603</v>
      </c>
      <c r="D1904" s="114">
        <v>84</v>
      </c>
      <c r="E1904" s="115">
        <v>102.23474881512492</v>
      </c>
      <c r="F1904" s="115">
        <v>1241.6952712352643</v>
      </c>
    </row>
    <row r="1905" spans="1:6" x14ac:dyDescent="0.3">
      <c r="A1905" s="114">
        <v>11</v>
      </c>
      <c r="B1905" s="114" t="s">
        <v>588</v>
      </c>
      <c r="C1905" s="114" t="s">
        <v>603</v>
      </c>
      <c r="D1905" s="114">
        <v>85</v>
      </c>
      <c r="E1905" s="115">
        <v>187.8712805568718</v>
      </c>
      <c r="F1905" s="115">
        <v>566.45141391211519</v>
      </c>
    </row>
    <row r="1906" spans="1:6" x14ac:dyDescent="0.3">
      <c r="A1906" s="114">
        <v>11</v>
      </c>
      <c r="B1906" s="114" t="s">
        <v>588</v>
      </c>
      <c r="C1906" s="114" t="s">
        <v>603</v>
      </c>
      <c r="D1906" s="114">
        <v>86</v>
      </c>
      <c r="E1906" s="115">
        <v>170.75282419364541</v>
      </c>
      <c r="F1906" s="115">
        <v>367.30349199974808</v>
      </c>
    </row>
    <row r="1907" spans="1:6" x14ac:dyDescent="0.3">
      <c r="A1907" s="114">
        <v>11</v>
      </c>
      <c r="B1907" s="114" t="s">
        <v>588</v>
      </c>
      <c r="C1907" s="114" t="s">
        <v>603</v>
      </c>
      <c r="D1907" s="114">
        <v>87</v>
      </c>
      <c r="E1907" s="115">
        <v>186.60710491243677</v>
      </c>
      <c r="F1907" s="115">
        <v>527.68449150751724</v>
      </c>
    </row>
    <row r="1908" spans="1:6" x14ac:dyDescent="0.3">
      <c r="A1908" s="114">
        <v>11</v>
      </c>
      <c r="B1908" s="114" t="s">
        <v>588</v>
      </c>
      <c r="C1908" s="114" t="s">
        <v>603</v>
      </c>
      <c r="D1908" s="114">
        <v>88</v>
      </c>
      <c r="E1908" s="115">
        <v>81.211794464222422</v>
      </c>
      <c r="F1908" s="115">
        <v>436.98244492817395</v>
      </c>
    </row>
    <row r="1909" spans="1:6" x14ac:dyDescent="0.3">
      <c r="A1909" s="114">
        <v>11</v>
      </c>
      <c r="B1909" s="114" t="s">
        <v>588</v>
      </c>
      <c r="C1909" s="114" t="s">
        <v>603</v>
      </c>
      <c r="D1909" s="114">
        <v>89</v>
      </c>
      <c r="E1909" s="115">
        <v>72.388525632372989</v>
      </c>
      <c r="F1909" s="115">
        <v>289.73704454212998</v>
      </c>
    </row>
    <row r="1910" spans="1:6" x14ac:dyDescent="0.3">
      <c r="A1910" s="114">
        <v>11</v>
      </c>
      <c r="B1910" s="114" t="s">
        <v>588</v>
      </c>
      <c r="C1910" s="114" t="s">
        <v>603</v>
      </c>
      <c r="D1910" s="114">
        <v>90</v>
      </c>
      <c r="E1910" s="115">
        <v>139.65430466739599</v>
      </c>
      <c r="F1910" s="115">
        <v>212.16145115643303</v>
      </c>
    </row>
    <row r="1911" spans="1:6" x14ac:dyDescent="0.3">
      <c r="A1911" s="114">
        <v>11</v>
      </c>
      <c r="B1911" s="114" t="s">
        <v>588</v>
      </c>
      <c r="C1911" s="114" t="s">
        <v>603</v>
      </c>
      <c r="D1911" s="114">
        <v>91</v>
      </c>
      <c r="E1911" s="115">
        <v>107.29394865939062</v>
      </c>
      <c r="F1911" s="115">
        <v>206.2336610099895</v>
      </c>
    </row>
    <row r="1912" spans="1:6" x14ac:dyDescent="0.3">
      <c r="A1912" s="114">
        <v>11</v>
      </c>
      <c r="B1912" s="114" t="s">
        <v>588</v>
      </c>
      <c r="C1912" s="114" t="s">
        <v>603</v>
      </c>
      <c r="D1912" s="114">
        <v>92</v>
      </c>
      <c r="E1912" s="115">
        <v>212.85586889725107</v>
      </c>
      <c r="F1912" s="115">
        <v>163.25365828839213</v>
      </c>
    </row>
    <row r="1913" spans="1:6" x14ac:dyDescent="0.3">
      <c r="A1913" s="114">
        <v>11</v>
      </c>
      <c r="B1913" s="114" t="s">
        <v>588</v>
      </c>
      <c r="C1913" s="114" t="s">
        <v>603</v>
      </c>
      <c r="D1913" s="114">
        <v>93</v>
      </c>
      <c r="E1913" s="115">
        <v>77.810817978876287</v>
      </c>
      <c r="F1913" s="115">
        <v>130.28620351263172</v>
      </c>
    </row>
    <row r="1914" spans="1:6" x14ac:dyDescent="0.3">
      <c r="A1914" s="114">
        <v>11</v>
      </c>
      <c r="B1914" s="114" t="s">
        <v>588</v>
      </c>
      <c r="C1914" s="114" t="s">
        <v>603</v>
      </c>
      <c r="D1914" s="114">
        <v>94</v>
      </c>
      <c r="E1914" s="115">
        <v>36.579552276443742</v>
      </c>
      <c r="F1914" s="115">
        <v>62.158590530442723</v>
      </c>
    </row>
    <row r="1915" spans="1:6" x14ac:dyDescent="0.3">
      <c r="A1915" s="114">
        <v>11</v>
      </c>
      <c r="B1915" s="114" t="s">
        <v>588</v>
      </c>
      <c r="C1915" s="114" t="s">
        <v>603</v>
      </c>
      <c r="D1915" s="114">
        <v>95</v>
      </c>
      <c r="E1915" s="115">
        <v>0</v>
      </c>
      <c r="F1915" s="115">
        <v>86.356701740911049</v>
      </c>
    </row>
    <row r="1916" spans="1:6" x14ac:dyDescent="0.3">
      <c r="A1916" s="114">
        <v>11</v>
      </c>
      <c r="B1916" s="114" t="s">
        <v>588</v>
      </c>
      <c r="C1916" s="114" t="s">
        <v>603</v>
      </c>
      <c r="D1916" s="114">
        <v>96</v>
      </c>
      <c r="E1916" s="115">
        <v>0</v>
      </c>
      <c r="F1916" s="115">
        <v>108.14448047960855</v>
      </c>
    </row>
    <row r="1917" spans="1:6" x14ac:dyDescent="0.3">
      <c r="A1917" s="114">
        <v>11</v>
      </c>
      <c r="B1917" s="114" t="s">
        <v>588</v>
      </c>
      <c r="C1917" s="114" t="s">
        <v>603</v>
      </c>
      <c r="D1917" s="114">
        <v>97</v>
      </c>
      <c r="E1917" s="115">
        <v>0</v>
      </c>
      <c r="F1917" s="115">
        <v>63.040978954223753</v>
      </c>
    </row>
    <row r="1918" spans="1:6" x14ac:dyDescent="0.3">
      <c r="A1918" s="114">
        <v>11</v>
      </c>
      <c r="B1918" s="114" t="s">
        <v>588</v>
      </c>
      <c r="C1918" s="114" t="s">
        <v>603</v>
      </c>
      <c r="D1918" s="114">
        <v>98</v>
      </c>
      <c r="E1918" s="115">
        <v>0</v>
      </c>
      <c r="F1918" s="115">
        <v>45.805845486606785</v>
      </c>
    </row>
    <row r="1919" spans="1:6" x14ac:dyDescent="0.3">
      <c r="A1919" s="114">
        <v>11</v>
      </c>
      <c r="B1919" s="114" t="s">
        <v>588</v>
      </c>
      <c r="C1919" s="114" t="s">
        <v>603</v>
      </c>
      <c r="D1919" s="114">
        <v>99</v>
      </c>
      <c r="E1919" s="115">
        <v>50.756484044527994</v>
      </c>
      <c r="F1919" s="115">
        <v>68.465619218587292</v>
      </c>
    </row>
    <row r="1920" spans="1:6" x14ac:dyDescent="0.3">
      <c r="A1920" s="114">
        <v>11</v>
      </c>
      <c r="B1920" s="114" t="s">
        <v>588</v>
      </c>
      <c r="C1920" s="114" t="s">
        <v>603</v>
      </c>
      <c r="D1920" s="114">
        <v>101</v>
      </c>
      <c r="E1920" s="115">
        <v>23.097512153273549</v>
      </c>
      <c r="F1920" s="115">
        <v>0</v>
      </c>
    </row>
    <row r="1921" spans="1:6" x14ac:dyDescent="0.3">
      <c r="A1921" s="114">
        <v>11</v>
      </c>
      <c r="B1921" s="114" t="s">
        <v>588</v>
      </c>
      <c r="C1921" s="114" t="s">
        <v>603</v>
      </c>
      <c r="D1921" s="114">
        <v>102</v>
      </c>
      <c r="E1921" s="115">
        <v>0</v>
      </c>
      <c r="F1921" s="115">
        <v>23.097512153273549</v>
      </c>
    </row>
    <row r="1922" spans="1:6" x14ac:dyDescent="0.3">
      <c r="A1922" s="114">
        <v>12</v>
      </c>
      <c r="B1922" s="114" t="s">
        <v>589</v>
      </c>
      <c r="C1922" s="114" t="s">
        <v>602</v>
      </c>
      <c r="D1922" s="114">
        <v>10</v>
      </c>
      <c r="E1922" s="115">
        <v>1486.6659756510555</v>
      </c>
      <c r="F1922" s="115">
        <v>194.47478310618004</v>
      </c>
    </row>
    <row r="1923" spans="1:6" x14ac:dyDescent="0.3">
      <c r="A1923" s="114">
        <v>12</v>
      </c>
      <c r="B1923" s="114" t="s">
        <v>589</v>
      </c>
      <c r="C1923" s="114" t="s">
        <v>602</v>
      </c>
      <c r="D1923" s="114">
        <v>11</v>
      </c>
      <c r="E1923" s="115">
        <v>1177.8803237724587</v>
      </c>
      <c r="F1923" s="115">
        <v>80.49903235600955</v>
      </c>
    </row>
    <row r="1924" spans="1:6" x14ac:dyDescent="0.3">
      <c r="A1924" s="114">
        <v>12</v>
      </c>
      <c r="B1924" s="114" t="s">
        <v>589</v>
      </c>
      <c r="C1924" s="114" t="s">
        <v>602</v>
      </c>
      <c r="D1924" s="114">
        <v>12</v>
      </c>
      <c r="E1924" s="115">
        <v>1143.3848262137205</v>
      </c>
      <c r="F1924" s="115">
        <v>177.23810209603798</v>
      </c>
    </row>
    <row r="1925" spans="1:6" x14ac:dyDescent="0.3">
      <c r="A1925" s="114">
        <v>12</v>
      </c>
      <c r="B1925" s="114" t="s">
        <v>589</v>
      </c>
      <c r="C1925" s="114" t="s">
        <v>602</v>
      </c>
      <c r="D1925" s="114">
        <v>13</v>
      </c>
      <c r="E1925" s="115">
        <v>1052.6136456166039</v>
      </c>
      <c r="F1925" s="115">
        <v>149.69336927403106</v>
      </c>
    </row>
    <row r="1926" spans="1:6" x14ac:dyDescent="0.3">
      <c r="A1926" s="114">
        <v>12</v>
      </c>
      <c r="B1926" s="114" t="s">
        <v>589</v>
      </c>
      <c r="C1926" s="114" t="s">
        <v>602</v>
      </c>
      <c r="D1926" s="114">
        <v>14</v>
      </c>
      <c r="E1926" s="115">
        <v>1363.7440074686192</v>
      </c>
      <c r="F1926" s="115">
        <v>212.42315280914178</v>
      </c>
    </row>
    <row r="1927" spans="1:6" x14ac:dyDescent="0.3">
      <c r="A1927" s="114">
        <v>12</v>
      </c>
      <c r="B1927" s="114" t="s">
        <v>589</v>
      </c>
      <c r="C1927" s="114" t="s">
        <v>602</v>
      </c>
      <c r="D1927" s="114">
        <v>15</v>
      </c>
      <c r="E1927" s="115">
        <v>1181.0035556513812</v>
      </c>
      <c r="F1927" s="115">
        <v>40.099057401460499</v>
      </c>
    </row>
    <row r="1928" spans="1:6" x14ac:dyDescent="0.3">
      <c r="A1928" s="114">
        <v>12</v>
      </c>
      <c r="B1928" s="114" t="s">
        <v>589</v>
      </c>
      <c r="C1928" s="114" t="s">
        <v>602</v>
      </c>
      <c r="D1928" s="114">
        <v>16</v>
      </c>
      <c r="E1928" s="115">
        <v>1308.1653494759971</v>
      </c>
      <c r="F1928" s="115">
        <v>105.74508676428295</v>
      </c>
    </row>
    <row r="1929" spans="1:6" x14ac:dyDescent="0.3">
      <c r="A1929" s="114">
        <v>12</v>
      </c>
      <c r="B1929" s="114" t="s">
        <v>589</v>
      </c>
      <c r="C1929" s="114" t="s">
        <v>602</v>
      </c>
      <c r="D1929" s="114">
        <v>17</v>
      </c>
      <c r="E1929" s="115">
        <v>1599.0593973066791</v>
      </c>
      <c r="F1929" s="115">
        <v>189.45337823179909</v>
      </c>
    </row>
    <row r="1930" spans="1:6" x14ac:dyDescent="0.3">
      <c r="A1930" s="114">
        <v>12</v>
      </c>
      <c r="B1930" s="114" t="s">
        <v>589</v>
      </c>
      <c r="C1930" s="114" t="s">
        <v>602</v>
      </c>
      <c r="D1930" s="114">
        <v>18</v>
      </c>
      <c r="E1930" s="115">
        <v>1309.8968464581358</v>
      </c>
      <c r="F1930" s="115">
        <v>216.14787493339514</v>
      </c>
    </row>
    <row r="1931" spans="1:6" x14ac:dyDescent="0.3">
      <c r="A1931" s="114">
        <v>12</v>
      </c>
      <c r="B1931" s="114" t="s">
        <v>589</v>
      </c>
      <c r="C1931" s="114" t="s">
        <v>602</v>
      </c>
      <c r="D1931" s="114">
        <v>19</v>
      </c>
      <c r="E1931" s="115">
        <v>1727.1765939669306</v>
      </c>
      <c r="F1931" s="115">
        <v>315.40397215771242</v>
      </c>
    </row>
    <row r="1932" spans="1:6" x14ac:dyDescent="0.3">
      <c r="A1932" s="114">
        <v>12</v>
      </c>
      <c r="B1932" s="114" t="s">
        <v>589</v>
      </c>
      <c r="C1932" s="114" t="s">
        <v>602</v>
      </c>
      <c r="D1932" s="114">
        <v>20</v>
      </c>
      <c r="E1932" s="115">
        <v>1579.9684908354229</v>
      </c>
      <c r="F1932" s="115">
        <v>199.58355082170851</v>
      </c>
    </row>
    <row r="1933" spans="1:6" x14ac:dyDescent="0.3">
      <c r="A1933" s="114">
        <v>12</v>
      </c>
      <c r="B1933" s="114" t="s">
        <v>589</v>
      </c>
      <c r="C1933" s="114" t="s">
        <v>602</v>
      </c>
      <c r="D1933" s="114">
        <v>21</v>
      </c>
      <c r="E1933" s="115">
        <v>1901.4267632226738</v>
      </c>
      <c r="F1933" s="115">
        <v>589.29969958152799</v>
      </c>
    </row>
    <row r="1934" spans="1:6" x14ac:dyDescent="0.3">
      <c r="A1934" s="114">
        <v>12</v>
      </c>
      <c r="B1934" s="114" t="s">
        <v>589</v>
      </c>
      <c r="C1934" s="114" t="s">
        <v>602</v>
      </c>
      <c r="D1934" s="114">
        <v>22</v>
      </c>
      <c r="E1934" s="115">
        <v>1403.6783228043889</v>
      </c>
      <c r="F1934" s="115">
        <v>394.01976558036938</v>
      </c>
    </row>
    <row r="1935" spans="1:6" x14ac:dyDescent="0.3">
      <c r="A1935" s="114">
        <v>12</v>
      </c>
      <c r="B1935" s="114" t="s">
        <v>589</v>
      </c>
      <c r="C1935" s="114" t="s">
        <v>602</v>
      </c>
      <c r="D1935" s="114">
        <v>23</v>
      </c>
      <c r="E1935" s="115">
        <v>1862.5429507002011</v>
      </c>
      <c r="F1935" s="115">
        <v>621.59814469311493</v>
      </c>
    </row>
    <row r="1936" spans="1:6" x14ac:dyDescent="0.3">
      <c r="A1936" s="114">
        <v>12</v>
      </c>
      <c r="B1936" s="114" t="s">
        <v>589</v>
      </c>
      <c r="C1936" s="114" t="s">
        <v>602</v>
      </c>
      <c r="D1936" s="114">
        <v>24</v>
      </c>
      <c r="E1936" s="115">
        <v>1707.0828257662779</v>
      </c>
      <c r="F1936" s="115">
        <v>471.33709779495445</v>
      </c>
    </row>
    <row r="1937" spans="1:6" x14ac:dyDescent="0.3">
      <c r="A1937" s="114">
        <v>12</v>
      </c>
      <c r="B1937" s="114" t="s">
        <v>589</v>
      </c>
      <c r="C1937" s="114" t="s">
        <v>602</v>
      </c>
      <c r="D1937" s="114">
        <v>25</v>
      </c>
      <c r="E1937" s="115">
        <v>1951.4597589186023</v>
      </c>
      <c r="F1937" s="115">
        <v>762.77539050528924</v>
      </c>
    </row>
    <row r="1938" spans="1:6" x14ac:dyDescent="0.3">
      <c r="A1938" s="114">
        <v>12</v>
      </c>
      <c r="B1938" s="114" t="s">
        <v>589</v>
      </c>
      <c r="C1938" s="114" t="s">
        <v>602</v>
      </c>
      <c r="D1938" s="114">
        <v>26</v>
      </c>
      <c r="E1938" s="115">
        <v>1863.5243918628948</v>
      </c>
      <c r="F1938" s="115">
        <v>234.07755939639918</v>
      </c>
    </row>
    <row r="1939" spans="1:6" x14ac:dyDescent="0.3">
      <c r="A1939" s="114">
        <v>12</v>
      </c>
      <c r="B1939" s="114" t="s">
        <v>589</v>
      </c>
      <c r="C1939" s="114" t="s">
        <v>602</v>
      </c>
      <c r="D1939" s="114">
        <v>27</v>
      </c>
      <c r="E1939" s="115">
        <v>1662.4940409482583</v>
      </c>
      <c r="F1939" s="115">
        <v>412.97519684414834</v>
      </c>
    </row>
    <row r="1940" spans="1:6" x14ac:dyDescent="0.3">
      <c r="A1940" s="114">
        <v>12</v>
      </c>
      <c r="B1940" s="114" t="s">
        <v>589</v>
      </c>
      <c r="C1940" s="114" t="s">
        <v>602</v>
      </c>
      <c r="D1940" s="114">
        <v>28</v>
      </c>
      <c r="E1940" s="115">
        <v>2172.4230981474921</v>
      </c>
      <c r="F1940" s="115">
        <v>483.6859536723743</v>
      </c>
    </row>
    <row r="1941" spans="1:6" x14ac:dyDescent="0.3">
      <c r="A1941" s="114">
        <v>12</v>
      </c>
      <c r="B1941" s="114" t="s">
        <v>589</v>
      </c>
      <c r="C1941" s="114" t="s">
        <v>602</v>
      </c>
      <c r="D1941" s="114">
        <v>29</v>
      </c>
      <c r="E1941" s="115">
        <v>1992.1127676620351</v>
      </c>
      <c r="F1941" s="115">
        <v>893.90001218839211</v>
      </c>
    </row>
    <row r="1942" spans="1:6" x14ac:dyDescent="0.3">
      <c r="A1942" s="114">
        <v>12</v>
      </c>
      <c r="B1942" s="114" t="s">
        <v>589</v>
      </c>
      <c r="C1942" s="114" t="s">
        <v>602</v>
      </c>
      <c r="D1942" s="114">
        <v>30</v>
      </c>
      <c r="E1942" s="115">
        <v>2313.9157182240856</v>
      </c>
      <c r="F1942" s="115">
        <v>638.67935343290412</v>
      </c>
    </row>
    <row r="1943" spans="1:6" x14ac:dyDescent="0.3">
      <c r="A1943" s="114">
        <v>12</v>
      </c>
      <c r="B1943" s="114" t="s">
        <v>589</v>
      </c>
      <c r="C1943" s="114" t="s">
        <v>602</v>
      </c>
      <c r="D1943" s="114">
        <v>31</v>
      </c>
      <c r="E1943" s="115">
        <v>1252.6339507430459</v>
      </c>
      <c r="F1943" s="115">
        <v>736.44661423201023</v>
      </c>
    </row>
    <row r="1944" spans="1:6" x14ac:dyDescent="0.3">
      <c r="A1944" s="114">
        <v>12</v>
      </c>
      <c r="B1944" s="114" t="s">
        <v>589</v>
      </c>
      <c r="C1944" s="114" t="s">
        <v>602</v>
      </c>
      <c r="D1944" s="114">
        <v>32</v>
      </c>
      <c r="E1944" s="115">
        <v>1623.738893165618</v>
      </c>
      <c r="F1944" s="115">
        <v>1203.9347145180857</v>
      </c>
    </row>
    <row r="1945" spans="1:6" x14ac:dyDescent="0.3">
      <c r="A1945" s="114">
        <v>12</v>
      </c>
      <c r="B1945" s="114" t="s">
        <v>589</v>
      </c>
      <c r="C1945" s="114" t="s">
        <v>602</v>
      </c>
      <c r="D1945" s="114">
        <v>33</v>
      </c>
      <c r="E1945" s="115">
        <v>1674.5854254130202</v>
      </c>
      <c r="F1945" s="115">
        <v>400.11091620806184</v>
      </c>
    </row>
    <row r="1946" spans="1:6" x14ac:dyDescent="0.3">
      <c r="A1946" s="114">
        <v>12</v>
      </c>
      <c r="B1946" s="114" t="s">
        <v>589</v>
      </c>
      <c r="C1946" s="114" t="s">
        <v>602</v>
      </c>
      <c r="D1946" s="114">
        <v>34</v>
      </c>
      <c r="E1946" s="115">
        <v>1006.882546954075</v>
      </c>
      <c r="F1946" s="115">
        <v>586.23351018274036</v>
      </c>
    </row>
    <row r="1947" spans="1:6" x14ac:dyDescent="0.3">
      <c r="A1947" s="114">
        <v>12</v>
      </c>
      <c r="B1947" s="114" t="s">
        <v>589</v>
      </c>
      <c r="C1947" s="114" t="s">
        <v>602</v>
      </c>
      <c r="D1947" s="114">
        <v>35</v>
      </c>
      <c r="E1947" s="115">
        <v>1762.626163984336</v>
      </c>
      <c r="F1947" s="115">
        <v>847.59639674116193</v>
      </c>
    </row>
    <row r="1948" spans="1:6" x14ac:dyDescent="0.3">
      <c r="A1948" s="114">
        <v>12</v>
      </c>
      <c r="B1948" s="114" t="s">
        <v>589</v>
      </c>
      <c r="C1948" s="114" t="s">
        <v>602</v>
      </c>
      <c r="D1948" s="114">
        <v>36</v>
      </c>
      <c r="E1948" s="115">
        <v>1801.4912210143027</v>
      </c>
      <c r="F1948" s="115">
        <v>907.39416519201222</v>
      </c>
    </row>
    <row r="1949" spans="1:6" x14ac:dyDescent="0.3">
      <c r="A1949" s="114">
        <v>12</v>
      </c>
      <c r="B1949" s="114" t="s">
        <v>589</v>
      </c>
      <c r="C1949" s="114" t="s">
        <v>602</v>
      </c>
      <c r="D1949" s="114">
        <v>37</v>
      </c>
      <c r="E1949" s="115">
        <v>1858.3392512104467</v>
      </c>
      <c r="F1949" s="115">
        <v>522.21438699850432</v>
      </c>
    </row>
    <row r="1950" spans="1:6" x14ac:dyDescent="0.3">
      <c r="A1950" s="114">
        <v>12</v>
      </c>
      <c r="B1950" s="114" t="s">
        <v>589</v>
      </c>
      <c r="C1950" s="114" t="s">
        <v>602</v>
      </c>
      <c r="D1950" s="114">
        <v>38</v>
      </c>
      <c r="E1950" s="115">
        <v>1289.2823613350135</v>
      </c>
      <c r="F1950" s="115">
        <v>1152.2294963886097</v>
      </c>
    </row>
    <row r="1951" spans="1:6" x14ac:dyDescent="0.3">
      <c r="A1951" s="114">
        <v>12</v>
      </c>
      <c r="B1951" s="114" t="s">
        <v>589</v>
      </c>
      <c r="C1951" s="114" t="s">
        <v>602</v>
      </c>
      <c r="D1951" s="114">
        <v>39</v>
      </c>
      <c r="E1951" s="115">
        <v>1305.1104974990171</v>
      </c>
      <c r="F1951" s="115">
        <v>304.49823041398315</v>
      </c>
    </row>
    <row r="1952" spans="1:6" x14ac:dyDescent="0.3">
      <c r="A1952" s="114">
        <v>12</v>
      </c>
      <c r="B1952" s="114" t="s">
        <v>589</v>
      </c>
      <c r="C1952" s="114" t="s">
        <v>602</v>
      </c>
      <c r="D1952" s="114">
        <v>40</v>
      </c>
      <c r="E1952" s="115">
        <v>2389.8518448401619</v>
      </c>
      <c r="F1952" s="115">
        <v>1266.1680858864368</v>
      </c>
    </row>
    <row r="1953" spans="1:6" x14ac:dyDescent="0.3">
      <c r="A1953" s="114">
        <v>12</v>
      </c>
      <c r="B1953" s="114" t="s">
        <v>589</v>
      </c>
      <c r="C1953" s="114" t="s">
        <v>602</v>
      </c>
      <c r="D1953" s="114">
        <v>41</v>
      </c>
      <c r="E1953" s="115">
        <v>474.393103679153</v>
      </c>
      <c r="F1953" s="115">
        <v>596.68507825173185</v>
      </c>
    </row>
    <row r="1954" spans="1:6" x14ac:dyDescent="0.3">
      <c r="A1954" s="114">
        <v>12</v>
      </c>
      <c r="B1954" s="114" t="s">
        <v>589</v>
      </c>
      <c r="C1954" s="114" t="s">
        <v>602</v>
      </c>
      <c r="D1954" s="114">
        <v>42</v>
      </c>
      <c r="E1954" s="115">
        <v>1009.4425670610577</v>
      </c>
      <c r="F1954" s="115">
        <v>1097.2912101775244</v>
      </c>
    </row>
    <row r="1955" spans="1:6" x14ac:dyDescent="0.3">
      <c r="A1955" s="114">
        <v>12</v>
      </c>
      <c r="B1955" s="114" t="s">
        <v>589</v>
      </c>
      <c r="C1955" s="114" t="s">
        <v>602</v>
      </c>
      <c r="D1955" s="114">
        <v>43</v>
      </c>
      <c r="E1955" s="115">
        <v>1301.3238956538571</v>
      </c>
      <c r="F1955" s="115">
        <v>568.622580447676</v>
      </c>
    </row>
    <row r="1956" spans="1:6" x14ac:dyDescent="0.3">
      <c r="A1956" s="114">
        <v>12</v>
      </c>
      <c r="B1956" s="114" t="s">
        <v>589</v>
      </c>
      <c r="C1956" s="114" t="s">
        <v>602</v>
      </c>
      <c r="D1956" s="114">
        <v>44</v>
      </c>
      <c r="E1956" s="115">
        <v>1044.8202572540272</v>
      </c>
      <c r="F1956" s="115">
        <v>275.84247953526892</v>
      </c>
    </row>
    <row r="1957" spans="1:6" x14ac:dyDescent="0.3">
      <c r="A1957" s="114">
        <v>12</v>
      </c>
      <c r="B1957" s="114" t="s">
        <v>589</v>
      </c>
      <c r="C1957" s="114" t="s">
        <v>602</v>
      </c>
      <c r="D1957" s="114">
        <v>45</v>
      </c>
      <c r="E1957" s="115">
        <v>1544.5795714735282</v>
      </c>
      <c r="F1957" s="115">
        <v>629.44840094569702</v>
      </c>
    </row>
    <row r="1958" spans="1:6" x14ac:dyDescent="0.3">
      <c r="A1958" s="114">
        <v>12</v>
      </c>
      <c r="B1958" s="114" t="s">
        <v>589</v>
      </c>
      <c r="C1958" s="114" t="s">
        <v>602</v>
      </c>
      <c r="D1958" s="114">
        <v>46</v>
      </c>
      <c r="E1958" s="115">
        <v>922.45781629768885</v>
      </c>
      <c r="F1958" s="115">
        <v>450.94269710211313</v>
      </c>
    </row>
    <row r="1959" spans="1:6" x14ac:dyDescent="0.3">
      <c r="A1959" s="114">
        <v>12</v>
      </c>
      <c r="B1959" s="114" t="s">
        <v>589</v>
      </c>
      <c r="C1959" s="114" t="s">
        <v>602</v>
      </c>
      <c r="D1959" s="114">
        <v>47</v>
      </c>
      <c r="E1959" s="115">
        <v>1287.6904398635536</v>
      </c>
      <c r="F1959" s="115">
        <v>725.13125556138777</v>
      </c>
    </row>
    <row r="1960" spans="1:6" x14ac:dyDescent="0.3">
      <c r="A1960" s="114">
        <v>12</v>
      </c>
      <c r="B1960" s="114" t="s">
        <v>589</v>
      </c>
      <c r="C1960" s="114" t="s">
        <v>602</v>
      </c>
      <c r="D1960" s="114">
        <v>48</v>
      </c>
      <c r="E1960" s="115">
        <v>911.02460020605315</v>
      </c>
      <c r="F1960" s="115">
        <v>823.37384772812732</v>
      </c>
    </row>
    <row r="1961" spans="1:6" x14ac:dyDescent="0.3">
      <c r="A1961" s="114">
        <v>12</v>
      </c>
      <c r="B1961" s="114" t="s">
        <v>589</v>
      </c>
      <c r="C1961" s="114" t="s">
        <v>602</v>
      </c>
      <c r="D1961" s="114">
        <v>49</v>
      </c>
      <c r="E1961" s="115">
        <v>998.21015107801907</v>
      </c>
      <c r="F1961" s="115">
        <v>886.86067987001388</v>
      </c>
    </row>
    <row r="1962" spans="1:6" x14ac:dyDescent="0.3">
      <c r="A1962" s="114">
        <v>12</v>
      </c>
      <c r="B1962" s="114" t="s">
        <v>589</v>
      </c>
      <c r="C1962" s="114" t="s">
        <v>602</v>
      </c>
      <c r="D1962" s="114">
        <v>50</v>
      </c>
      <c r="E1962" s="115">
        <v>1709.1745353687161</v>
      </c>
      <c r="F1962" s="115">
        <v>437.02102652324203</v>
      </c>
    </row>
    <row r="1963" spans="1:6" x14ac:dyDescent="0.3">
      <c r="A1963" s="114">
        <v>12</v>
      </c>
      <c r="B1963" s="114" t="s">
        <v>589</v>
      </c>
      <c r="C1963" s="114" t="s">
        <v>602</v>
      </c>
      <c r="D1963" s="114">
        <v>51</v>
      </c>
      <c r="E1963" s="115">
        <v>775.67630012644042</v>
      </c>
      <c r="F1963" s="115">
        <v>555.48418793507904</v>
      </c>
    </row>
    <row r="1964" spans="1:6" x14ac:dyDescent="0.3">
      <c r="A1964" s="114">
        <v>12</v>
      </c>
      <c r="B1964" s="114" t="s">
        <v>589</v>
      </c>
      <c r="C1964" s="114" t="s">
        <v>602</v>
      </c>
      <c r="D1964" s="114">
        <v>52</v>
      </c>
      <c r="E1964" s="115">
        <v>1172.5609157248098</v>
      </c>
      <c r="F1964" s="115">
        <v>915.47030651178295</v>
      </c>
    </row>
    <row r="1965" spans="1:6" x14ac:dyDescent="0.3">
      <c r="A1965" s="114">
        <v>12</v>
      </c>
      <c r="B1965" s="114" t="s">
        <v>589</v>
      </c>
      <c r="C1965" s="114" t="s">
        <v>602</v>
      </c>
      <c r="D1965" s="114">
        <v>53</v>
      </c>
      <c r="E1965" s="115">
        <v>1618.0103774061556</v>
      </c>
      <c r="F1965" s="115">
        <v>622.01082450746765</v>
      </c>
    </row>
    <row r="1966" spans="1:6" x14ac:dyDescent="0.3">
      <c r="A1966" s="114">
        <v>12</v>
      </c>
      <c r="B1966" s="114" t="s">
        <v>589</v>
      </c>
      <c r="C1966" s="114" t="s">
        <v>602</v>
      </c>
      <c r="D1966" s="114">
        <v>54</v>
      </c>
      <c r="E1966" s="115">
        <v>1651.5525384588857</v>
      </c>
      <c r="F1966" s="115">
        <v>816.53139657886368</v>
      </c>
    </row>
    <row r="1967" spans="1:6" x14ac:dyDescent="0.3">
      <c r="A1967" s="114">
        <v>12</v>
      </c>
      <c r="B1967" s="114" t="s">
        <v>589</v>
      </c>
      <c r="C1967" s="114" t="s">
        <v>602</v>
      </c>
      <c r="D1967" s="114">
        <v>55</v>
      </c>
      <c r="E1967" s="115">
        <v>1247.8988390811869</v>
      </c>
      <c r="F1967" s="115">
        <v>810.64151259982123</v>
      </c>
    </row>
    <row r="1968" spans="1:6" x14ac:dyDescent="0.3">
      <c r="A1968" s="114">
        <v>12</v>
      </c>
      <c r="B1968" s="114" t="s">
        <v>589</v>
      </c>
      <c r="C1968" s="114" t="s">
        <v>602</v>
      </c>
      <c r="D1968" s="114">
        <v>56</v>
      </c>
      <c r="E1968" s="115">
        <v>597.45156590604984</v>
      </c>
      <c r="F1968" s="115">
        <v>684.3408386048776</v>
      </c>
    </row>
    <row r="1969" spans="1:6" x14ac:dyDescent="0.3">
      <c r="A1969" s="114">
        <v>12</v>
      </c>
      <c r="B1969" s="114" t="s">
        <v>589</v>
      </c>
      <c r="C1969" s="114" t="s">
        <v>602</v>
      </c>
      <c r="D1969" s="114">
        <v>57</v>
      </c>
      <c r="E1969" s="115">
        <v>933.99755764853717</v>
      </c>
      <c r="F1969" s="115">
        <v>615.61793275968205</v>
      </c>
    </row>
    <row r="1970" spans="1:6" x14ac:dyDescent="0.3">
      <c r="A1970" s="114">
        <v>12</v>
      </c>
      <c r="B1970" s="114" t="s">
        <v>589</v>
      </c>
      <c r="C1970" s="114" t="s">
        <v>602</v>
      </c>
      <c r="D1970" s="114">
        <v>58</v>
      </c>
      <c r="E1970" s="115">
        <v>1056.838037133399</v>
      </c>
      <c r="F1970" s="115">
        <v>1038.8214929547519</v>
      </c>
    </row>
    <row r="1971" spans="1:6" x14ac:dyDescent="0.3">
      <c r="A1971" s="114">
        <v>12</v>
      </c>
      <c r="B1971" s="114" t="s">
        <v>589</v>
      </c>
      <c r="C1971" s="114" t="s">
        <v>602</v>
      </c>
      <c r="D1971" s="114">
        <v>59</v>
      </c>
      <c r="E1971" s="115">
        <v>911.44762862518769</v>
      </c>
      <c r="F1971" s="115">
        <v>438.75673931856676</v>
      </c>
    </row>
    <row r="1972" spans="1:6" x14ac:dyDescent="0.3">
      <c r="A1972" s="114">
        <v>12</v>
      </c>
      <c r="B1972" s="114" t="s">
        <v>589</v>
      </c>
      <c r="C1972" s="114" t="s">
        <v>602</v>
      </c>
      <c r="D1972" s="114">
        <v>60</v>
      </c>
      <c r="E1972" s="115">
        <v>1126.5949519104879</v>
      </c>
      <c r="F1972" s="115">
        <v>680.30351658730706</v>
      </c>
    </row>
    <row r="1973" spans="1:6" x14ac:dyDescent="0.3">
      <c r="A1973" s="114">
        <v>12</v>
      </c>
      <c r="B1973" s="114" t="s">
        <v>589</v>
      </c>
      <c r="C1973" s="114" t="s">
        <v>602</v>
      </c>
      <c r="D1973" s="114">
        <v>61</v>
      </c>
      <c r="E1973" s="115">
        <v>315.1950110119023</v>
      </c>
      <c r="F1973" s="115">
        <v>416.3579415549778</v>
      </c>
    </row>
    <row r="1974" spans="1:6" x14ac:dyDescent="0.3">
      <c r="A1974" s="114">
        <v>12</v>
      </c>
      <c r="B1974" s="114" t="s">
        <v>589</v>
      </c>
      <c r="C1974" s="114" t="s">
        <v>602</v>
      </c>
      <c r="D1974" s="114">
        <v>62</v>
      </c>
      <c r="E1974" s="115">
        <v>795.04861605623762</v>
      </c>
      <c r="F1974" s="115">
        <v>510.22785551093818</v>
      </c>
    </row>
    <row r="1975" spans="1:6" x14ac:dyDescent="0.3">
      <c r="A1975" s="114">
        <v>12</v>
      </c>
      <c r="B1975" s="114" t="s">
        <v>589</v>
      </c>
      <c r="C1975" s="114" t="s">
        <v>602</v>
      </c>
      <c r="D1975" s="114">
        <v>63</v>
      </c>
      <c r="E1975" s="115">
        <v>556.83841234989347</v>
      </c>
      <c r="F1975" s="115">
        <v>287.21845383850189</v>
      </c>
    </row>
    <row r="1976" spans="1:6" x14ac:dyDescent="0.3">
      <c r="A1976" s="114">
        <v>12</v>
      </c>
      <c r="B1976" s="114" t="s">
        <v>589</v>
      </c>
      <c r="C1976" s="114" t="s">
        <v>602</v>
      </c>
      <c r="D1976" s="114">
        <v>64</v>
      </c>
      <c r="E1976" s="115">
        <v>571.29228480094093</v>
      </c>
      <c r="F1976" s="115">
        <v>441.25097830193727</v>
      </c>
    </row>
    <row r="1977" spans="1:6" x14ac:dyDescent="0.3">
      <c r="A1977" s="114">
        <v>12</v>
      </c>
      <c r="B1977" s="114" t="s">
        <v>589</v>
      </c>
      <c r="C1977" s="114" t="s">
        <v>602</v>
      </c>
      <c r="D1977" s="114">
        <v>65</v>
      </c>
      <c r="E1977" s="115">
        <v>793.50700827985463</v>
      </c>
      <c r="F1977" s="115">
        <v>483.05361975124646</v>
      </c>
    </row>
    <row r="1978" spans="1:6" x14ac:dyDescent="0.3">
      <c r="A1978" s="114">
        <v>12</v>
      </c>
      <c r="B1978" s="114" t="s">
        <v>589</v>
      </c>
      <c r="C1978" s="114" t="s">
        <v>602</v>
      </c>
      <c r="D1978" s="114">
        <v>66</v>
      </c>
      <c r="E1978" s="115">
        <v>513.75139211912494</v>
      </c>
      <c r="F1978" s="115">
        <v>232.9567937008463</v>
      </c>
    </row>
    <row r="1979" spans="1:6" x14ac:dyDescent="0.3">
      <c r="A1979" s="114">
        <v>12</v>
      </c>
      <c r="B1979" s="114" t="s">
        <v>589</v>
      </c>
      <c r="C1979" s="114" t="s">
        <v>602</v>
      </c>
      <c r="D1979" s="114">
        <v>67</v>
      </c>
      <c r="E1979" s="115">
        <v>535.2292852864565</v>
      </c>
      <c r="F1979" s="115">
        <v>387.55035136915518</v>
      </c>
    </row>
    <row r="1980" spans="1:6" x14ac:dyDescent="0.3">
      <c r="A1980" s="114">
        <v>12</v>
      </c>
      <c r="B1980" s="114" t="s">
        <v>589</v>
      </c>
      <c r="C1980" s="114" t="s">
        <v>602</v>
      </c>
      <c r="D1980" s="114">
        <v>68</v>
      </c>
      <c r="E1980" s="115">
        <v>401.81085315590582</v>
      </c>
      <c r="F1980" s="115">
        <v>569.34046531172044</v>
      </c>
    </row>
    <row r="1981" spans="1:6" x14ac:dyDescent="0.3">
      <c r="A1981" s="114">
        <v>12</v>
      </c>
      <c r="B1981" s="114" t="s">
        <v>589</v>
      </c>
      <c r="C1981" s="114" t="s">
        <v>602</v>
      </c>
      <c r="D1981" s="114">
        <v>69</v>
      </c>
      <c r="E1981" s="115">
        <v>455.80005703174356</v>
      </c>
      <c r="F1981" s="115">
        <v>388.16466264130258</v>
      </c>
    </row>
    <row r="1982" spans="1:6" x14ac:dyDescent="0.3">
      <c r="A1982" s="114">
        <v>12</v>
      </c>
      <c r="B1982" s="114" t="s">
        <v>589</v>
      </c>
      <c r="C1982" s="114" t="s">
        <v>602</v>
      </c>
      <c r="D1982" s="114">
        <v>70</v>
      </c>
      <c r="E1982" s="115">
        <v>637.86542415284077</v>
      </c>
      <c r="F1982" s="115">
        <v>487.84248988238431</v>
      </c>
    </row>
    <row r="1983" spans="1:6" x14ac:dyDescent="0.3">
      <c r="A1983" s="114">
        <v>12</v>
      </c>
      <c r="B1983" s="114" t="s">
        <v>589</v>
      </c>
      <c r="C1983" s="114" t="s">
        <v>602</v>
      </c>
      <c r="D1983" s="114">
        <v>71</v>
      </c>
      <c r="E1983" s="115">
        <v>259.23627032773243</v>
      </c>
      <c r="F1983" s="115">
        <v>231.71176616094917</v>
      </c>
    </row>
    <row r="1984" spans="1:6" x14ac:dyDescent="0.3">
      <c r="A1984" s="114">
        <v>12</v>
      </c>
      <c r="B1984" s="114" t="s">
        <v>589</v>
      </c>
      <c r="C1984" s="114" t="s">
        <v>602</v>
      </c>
      <c r="D1984" s="114">
        <v>72</v>
      </c>
      <c r="E1984" s="115">
        <v>373.22072205695611</v>
      </c>
      <c r="F1984" s="115">
        <v>540.37335554996434</v>
      </c>
    </row>
    <row r="1985" spans="1:6" x14ac:dyDescent="0.3">
      <c r="A1985" s="114">
        <v>12</v>
      </c>
      <c r="B1985" s="114" t="s">
        <v>589</v>
      </c>
      <c r="C1985" s="114" t="s">
        <v>602</v>
      </c>
      <c r="D1985" s="114">
        <v>73</v>
      </c>
      <c r="E1985" s="115">
        <v>275.20338100211598</v>
      </c>
      <c r="F1985" s="115">
        <v>179.13337490262768</v>
      </c>
    </row>
    <row r="1986" spans="1:6" x14ac:dyDescent="0.3">
      <c r="A1986" s="114">
        <v>12</v>
      </c>
      <c r="B1986" s="114" t="s">
        <v>589</v>
      </c>
      <c r="C1986" s="114" t="s">
        <v>602</v>
      </c>
      <c r="D1986" s="114">
        <v>74</v>
      </c>
      <c r="E1986" s="115">
        <v>309.32182907212018</v>
      </c>
      <c r="F1986" s="115">
        <v>413.60838066852762</v>
      </c>
    </row>
    <row r="1987" spans="1:6" x14ac:dyDescent="0.3">
      <c r="A1987" s="114">
        <v>12</v>
      </c>
      <c r="B1987" s="114" t="s">
        <v>589</v>
      </c>
      <c r="C1987" s="114" t="s">
        <v>602</v>
      </c>
      <c r="D1987" s="114">
        <v>75</v>
      </c>
      <c r="E1987" s="115">
        <v>219.88849119479275</v>
      </c>
      <c r="F1987" s="115">
        <v>291.29475835196388</v>
      </c>
    </row>
    <row r="1988" spans="1:6" x14ac:dyDescent="0.3">
      <c r="A1988" s="114">
        <v>12</v>
      </c>
      <c r="B1988" s="114" t="s">
        <v>589</v>
      </c>
      <c r="C1988" s="114" t="s">
        <v>602</v>
      </c>
      <c r="D1988" s="114">
        <v>76</v>
      </c>
      <c r="E1988" s="115">
        <v>140.92573490254361</v>
      </c>
      <c r="F1988" s="115">
        <v>245.16999748293898</v>
      </c>
    </row>
    <row r="1989" spans="1:6" x14ac:dyDescent="0.3">
      <c r="A1989" s="114">
        <v>12</v>
      </c>
      <c r="B1989" s="114" t="s">
        <v>589</v>
      </c>
      <c r="C1989" s="114" t="s">
        <v>602</v>
      </c>
      <c r="D1989" s="114">
        <v>77</v>
      </c>
      <c r="E1989" s="115">
        <v>329.23204983165863</v>
      </c>
      <c r="F1989" s="115">
        <v>314.2379991716345</v>
      </c>
    </row>
    <row r="1990" spans="1:6" x14ac:dyDescent="0.3">
      <c r="A1990" s="114">
        <v>12</v>
      </c>
      <c r="B1990" s="114" t="s">
        <v>589</v>
      </c>
      <c r="C1990" s="114" t="s">
        <v>602</v>
      </c>
      <c r="D1990" s="114">
        <v>78</v>
      </c>
      <c r="E1990" s="115">
        <v>156.23308425416718</v>
      </c>
      <c r="F1990" s="115">
        <v>310.99142008240079</v>
      </c>
    </row>
    <row r="1991" spans="1:6" x14ac:dyDescent="0.3">
      <c r="A1991" s="114">
        <v>12</v>
      </c>
      <c r="B1991" s="114" t="s">
        <v>589</v>
      </c>
      <c r="C1991" s="114" t="s">
        <v>602</v>
      </c>
      <c r="D1991" s="114">
        <v>79</v>
      </c>
      <c r="E1991" s="115">
        <v>223.54452168866933</v>
      </c>
      <c r="F1991" s="115">
        <v>218.13156731257951</v>
      </c>
    </row>
    <row r="1992" spans="1:6" x14ac:dyDescent="0.3">
      <c r="A1992" s="114">
        <v>12</v>
      </c>
      <c r="B1992" s="114" t="s">
        <v>589</v>
      </c>
      <c r="C1992" s="114" t="s">
        <v>602</v>
      </c>
      <c r="D1992" s="114">
        <v>80</v>
      </c>
      <c r="E1992" s="115">
        <v>857.91786008547433</v>
      </c>
      <c r="F1992" s="115">
        <v>269.53902348038457</v>
      </c>
    </row>
    <row r="1993" spans="1:6" x14ac:dyDescent="0.3">
      <c r="A1993" s="114">
        <v>12</v>
      </c>
      <c r="B1993" s="114" t="s">
        <v>589</v>
      </c>
      <c r="C1993" s="114" t="s">
        <v>602</v>
      </c>
      <c r="D1993" s="114">
        <v>81</v>
      </c>
      <c r="E1993" s="115">
        <v>0</v>
      </c>
      <c r="F1993" s="115">
        <v>284.75512457983541</v>
      </c>
    </row>
    <row r="1994" spans="1:6" x14ac:dyDescent="0.3">
      <c r="A1994" s="114">
        <v>12</v>
      </c>
      <c r="B1994" s="114" t="s">
        <v>589</v>
      </c>
      <c r="C1994" s="114" t="s">
        <v>602</v>
      </c>
      <c r="D1994" s="114">
        <v>82</v>
      </c>
      <c r="E1994" s="115">
        <v>125.13575424308149</v>
      </c>
      <c r="F1994" s="115">
        <v>80.831741403852249</v>
      </c>
    </row>
    <row r="1995" spans="1:6" x14ac:dyDescent="0.3">
      <c r="A1995" s="114">
        <v>12</v>
      </c>
      <c r="B1995" s="114" t="s">
        <v>589</v>
      </c>
      <c r="C1995" s="114" t="s">
        <v>602</v>
      </c>
      <c r="D1995" s="114">
        <v>83</v>
      </c>
      <c r="E1995" s="115">
        <v>201.22519345269333</v>
      </c>
      <c r="F1995" s="115">
        <v>214.91952485300328</v>
      </c>
    </row>
    <row r="1996" spans="1:6" x14ac:dyDescent="0.3">
      <c r="A1996" s="114">
        <v>12</v>
      </c>
      <c r="B1996" s="114" t="s">
        <v>589</v>
      </c>
      <c r="C1996" s="114" t="s">
        <v>602</v>
      </c>
      <c r="D1996" s="114">
        <v>84</v>
      </c>
      <c r="E1996" s="115">
        <v>30.29626163265166</v>
      </c>
      <c r="F1996" s="115">
        <v>176.18458622496584</v>
      </c>
    </row>
    <row r="1997" spans="1:6" x14ac:dyDescent="0.3">
      <c r="A1997" s="114">
        <v>12</v>
      </c>
      <c r="B1997" s="114" t="s">
        <v>589</v>
      </c>
      <c r="C1997" s="114" t="s">
        <v>602</v>
      </c>
      <c r="D1997" s="114">
        <v>85</v>
      </c>
      <c r="E1997" s="115">
        <v>113.08060070733187</v>
      </c>
      <c r="F1997" s="115">
        <v>280.47595290777593</v>
      </c>
    </row>
    <row r="1998" spans="1:6" x14ac:dyDescent="0.3">
      <c r="A1998" s="114">
        <v>12</v>
      </c>
      <c r="B1998" s="114" t="s">
        <v>589</v>
      </c>
      <c r="C1998" s="114" t="s">
        <v>602</v>
      </c>
      <c r="D1998" s="114">
        <v>86</v>
      </c>
      <c r="E1998" s="115">
        <v>114.67748987601976</v>
      </c>
      <c r="F1998" s="115">
        <v>165.98792055518376</v>
      </c>
    </row>
    <row r="1999" spans="1:6" x14ac:dyDescent="0.3">
      <c r="A1999" s="114">
        <v>12</v>
      </c>
      <c r="B1999" s="114" t="s">
        <v>589</v>
      </c>
      <c r="C1999" s="114" t="s">
        <v>602</v>
      </c>
      <c r="D1999" s="114">
        <v>87</v>
      </c>
      <c r="E1999" s="115">
        <v>51.85468839310191</v>
      </c>
      <c r="F1999" s="115">
        <v>206.68133472341773</v>
      </c>
    </row>
    <row r="2000" spans="1:6" x14ac:dyDescent="0.3">
      <c r="A2000" s="114">
        <v>12</v>
      </c>
      <c r="B2000" s="114" t="s">
        <v>589</v>
      </c>
      <c r="C2000" s="114" t="s">
        <v>602</v>
      </c>
      <c r="D2000" s="114">
        <v>88</v>
      </c>
      <c r="E2000" s="115">
        <v>70.192906882551441</v>
      </c>
      <c r="F2000" s="115">
        <v>192.77849723814424</v>
      </c>
    </row>
    <row r="2001" spans="1:6" x14ac:dyDescent="0.3">
      <c r="A2001" s="114">
        <v>12</v>
      </c>
      <c r="B2001" s="114" t="s">
        <v>589</v>
      </c>
      <c r="C2001" s="114" t="s">
        <v>602</v>
      </c>
      <c r="D2001" s="114">
        <v>89</v>
      </c>
      <c r="E2001" s="115">
        <v>0</v>
      </c>
      <c r="F2001" s="115">
        <v>174.66348018333997</v>
      </c>
    </row>
    <row r="2002" spans="1:6" x14ac:dyDescent="0.3">
      <c r="A2002" s="114">
        <v>12</v>
      </c>
      <c r="B2002" s="114" t="s">
        <v>589</v>
      </c>
      <c r="C2002" s="114" t="s">
        <v>602</v>
      </c>
      <c r="D2002" s="114">
        <v>90</v>
      </c>
      <c r="E2002" s="115">
        <v>97.037434434656305</v>
      </c>
      <c r="F2002" s="115">
        <v>139.15415535884094</v>
      </c>
    </row>
    <row r="2003" spans="1:6" x14ac:dyDescent="0.3">
      <c r="A2003" s="114">
        <v>12</v>
      </c>
      <c r="B2003" s="114" t="s">
        <v>589</v>
      </c>
      <c r="C2003" s="114" t="s">
        <v>602</v>
      </c>
      <c r="D2003" s="114">
        <v>91</v>
      </c>
      <c r="E2003" s="115">
        <v>30.385748925644979</v>
      </c>
      <c r="F2003" s="115">
        <v>0</v>
      </c>
    </row>
    <row r="2004" spans="1:6" x14ac:dyDescent="0.3">
      <c r="A2004" s="114">
        <v>12</v>
      </c>
      <c r="B2004" s="114" t="s">
        <v>589</v>
      </c>
      <c r="C2004" s="114" t="s">
        <v>602</v>
      </c>
      <c r="D2004" s="114">
        <v>92</v>
      </c>
      <c r="E2004" s="115">
        <v>18.338218489449531</v>
      </c>
      <c r="F2004" s="115">
        <v>18.338218489449531</v>
      </c>
    </row>
    <row r="2005" spans="1:6" x14ac:dyDescent="0.3">
      <c r="A2005" s="114">
        <v>12</v>
      </c>
      <c r="B2005" s="114" t="s">
        <v>589</v>
      </c>
      <c r="C2005" s="114" t="s">
        <v>602</v>
      </c>
      <c r="D2005" s="114">
        <v>93</v>
      </c>
      <c r="E2005" s="115">
        <v>0</v>
      </c>
      <c r="F2005" s="115">
        <v>113.65370445568746</v>
      </c>
    </row>
    <row r="2006" spans="1:6" x14ac:dyDescent="0.3">
      <c r="A2006" s="114">
        <v>12</v>
      </c>
      <c r="B2006" s="114" t="s">
        <v>589</v>
      </c>
      <c r="C2006" s="114" t="s">
        <v>602</v>
      </c>
      <c r="D2006" s="114">
        <v>94</v>
      </c>
      <c r="E2006" s="115">
        <v>18.338218489449531</v>
      </c>
      <c r="F2006" s="115">
        <v>84.979597844188248</v>
      </c>
    </row>
    <row r="2007" spans="1:6" x14ac:dyDescent="0.3">
      <c r="A2007" s="114">
        <v>12</v>
      </c>
      <c r="B2007" s="114" t="s">
        <v>589</v>
      </c>
      <c r="C2007" s="114" t="s">
        <v>602</v>
      </c>
      <c r="D2007" s="114">
        <v>95</v>
      </c>
      <c r="E2007" s="115">
        <v>0</v>
      </c>
      <c r="F2007" s="115">
        <v>168.28599546300896</v>
      </c>
    </row>
    <row r="2008" spans="1:6" x14ac:dyDescent="0.3">
      <c r="A2008" s="114">
        <v>12</v>
      </c>
      <c r="B2008" s="114" t="s">
        <v>589</v>
      </c>
      <c r="C2008" s="114" t="s">
        <v>602</v>
      </c>
      <c r="D2008" s="114">
        <v>97</v>
      </c>
      <c r="E2008" s="115">
        <v>0</v>
      </c>
      <c r="F2008" s="115">
        <v>36.987879299708908</v>
      </c>
    </row>
    <row r="2009" spans="1:6" x14ac:dyDescent="0.3">
      <c r="A2009" s="114">
        <v>12</v>
      </c>
      <c r="B2009" s="114" t="s">
        <v>589</v>
      </c>
      <c r="C2009" s="114" t="s">
        <v>602</v>
      </c>
      <c r="D2009" s="114">
        <v>99</v>
      </c>
      <c r="E2009" s="115">
        <v>0</v>
      </c>
      <c r="F2009" s="115">
        <v>35.643758707091372</v>
      </c>
    </row>
    <row r="2010" spans="1:6" x14ac:dyDescent="0.3">
      <c r="A2010" s="114">
        <v>12</v>
      </c>
      <c r="B2010" s="114" t="s">
        <v>589</v>
      </c>
      <c r="C2010" s="114" t="s">
        <v>603</v>
      </c>
      <c r="D2010" s="114">
        <v>10</v>
      </c>
      <c r="E2010" s="115">
        <v>1251.904710630942</v>
      </c>
      <c r="F2010" s="115">
        <v>164.69734854567028</v>
      </c>
    </row>
    <row r="2011" spans="1:6" x14ac:dyDescent="0.3">
      <c r="A2011" s="114">
        <v>12</v>
      </c>
      <c r="B2011" s="114" t="s">
        <v>589</v>
      </c>
      <c r="C2011" s="114" t="s">
        <v>603</v>
      </c>
      <c r="D2011" s="114">
        <v>11</v>
      </c>
      <c r="E2011" s="115">
        <v>1085.5077618697094</v>
      </c>
      <c r="F2011" s="115">
        <v>127.90679463360767</v>
      </c>
    </row>
    <row r="2012" spans="1:6" x14ac:dyDescent="0.3">
      <c r="A2012" s="114">
        <v>12</v>
      </c>
      <c r="B2012" s="114" t="s">
        <v>589</v>
      </c>
      <c r="C2012" s="114" t="s">
        <v>603</v>
      </c>
      <c r="D2012" s="114">
        <v>12</v>
      </c>
      <c r="E2012" s="115">
        <v>1110.745431484642</v>
      </c>
      <c r="F2012" s="115">
        <v>190.07796863523004</v>
      </c>
    </row>
    <row r="2013" spans="1:6" x14ac:dyDescent="0.3">
      <c r="A2013" s="114">
        <v>12</v>
      </c>
      <c r="B2013" s="114" t="s">
        <v>589</v>
      </c>
      <c r="C2013" s="114" t="s">
        <v>603</v>
      </c>
      <c r="D2013" s="114">
        <v>13</v>
      </c>
      <c r="E2013" s="115">
        <v>1026.101822505545</v>
      </c>
      <c r="F2013" s="115">
        <v>93.451464987359714</v>
      </c>
    </row>
    <row r="2014" spans="1:6" x14ac:dyDescent="0.3">
      <c r="A2014" s="114">
        <v>12</v>
      </c>
      <c r="B2014" s="114" t="s">
        <v>589</v>
      </c>
      <c r="C2014" s="114" t="s">
        <v>603</v>
      </c>
      <c r="D2014" s="114">
        <v>14</v>
      </c>
      <c r="E2014" s="115">
        <v>619.52098586422346</v>
      </c>
      <c r="F2014" s="115">
        <v>246.50395894171251</v>
      </c>
    </row>
    <row r="2015" spans="1:6" x14ac:dyDescent="0.3">
      <c r="A2015" s="114">
        <v>12</v>
      </c>
      <c r="B2015" s="114" t="s">
        <v>589</v>
      </c>
      <c r="C2015" s="114" t="s">
        <v>603</v>
      </c>
      <c r="D2015" s="114">
        <v>15</v>
      </c>
      <c r="E2015" s="115">
        <v>1450.3481864849282</v>
      </c>
      <c r="F2015" s="115">
        <v>115.95226506032446</v>
      </c>
    </row>
    <row r="2016" spans="1:6" x14ac:dyDescent="0.3">
      <c r="A2016" s="114">
        <v>12</v>
      </c>
      <c r="B2016" s="114" t="s">
        <v>589</v>
      </c>
      <c r="C2016" s="114" t="s">
        <v>603</v>
      </c>
      <c r="D2016" s="114">
        <v>16</v>
      </c>
      <c r="E2016" s="115">
        <v>979.93188224420135</v>
      </c>
      <c r="F2016" s="115">
        <v>44.799599693400921</v>
      </c>
    </row>
    <row r="2017" spans="1:6" x14ac:dyDescent="0.3">
      <c r="A2017" s="114">
        <v>12</v>
      </c>
      <c r="B2017" s="114" t="s">
        <v>589</v>
      </c>
      <c r="C2017" s="114" t="s">
        <v>603</v>
      </c>
      <c r="D2017" s="114">
        <v>17</v>
      </c>
      <c r="E2017" s="115">
        <v>1691.2465384673119</v>
      </c>
      <c r="F2017" s="115">
        <v>401.1432957509889</v>
      </c>
    </row>
    <row r="2018" spans="1:6" x14ac:dyDescent="0.3">
      <c r="A2018" s="114">
        <v>12</v>
      </c>
      <c r="B2018" s="114" t="s">
        <v>589</v>
      </c>
      <c r="C2018" s="114" t="s">
        <v>603</v>
      </c>
      <c r="D2018" s="114">
        <v>18</v>
      </c>
      <c r="E2018" s="115">
        <v>893.1029448302728</v>
      </c>
      <c r="F2018" s="115">
        <v>524.51845924920849</v>
      </c>
    </row>
    <row r="2019" spans="1:6" x14ac:dyDescent="0.3">
      <c r="A2019" s="114">
        <v>12</v>
      </c>
      <c r="B2019" s="114" t="s">
        <v>589</v>
      </c>
      <c r="C2019" s="114" t="s">
        <v>603</v>
      </c>
      <c r="D2019" s="114">
        <v>19</v>
      </c>
      <c r="E2019" s="115">
        <v>1450.813102913836</v>
      </c>
      <c r="F2019" s="115">
        <v>825.93388598018907</v>
      </c>
    </row>
    <row r="2020" spans="1:6" x14ac:dyDescent="0.3">
      <c r="A2020" s="114">
        <v>12</v>
      </c>
      <c r="B2020" s="114" t="s">
        <v>589</v>
      </c>
      <c r="C2020" s="114" t="s">
        <v>603</v>
      </c>
      <c r="D2020" s="114">
        <v>20</v>
      </c>
      <c r="E2020" s="115">
        <v>1148.4920791357374</v>
      </c>
      <c r="F2020" s="115">
        <v>721.88122913517338</v>
      </c>
    </row>
    <row r="2021" spans="1:6" x14ac:dyDescent="0.3">
      <c r="A2021" s="114">
        <v>12</v>
      </c>
      <c r="B2021" s="114" t="s">
        <v>589</v>
      </c>
      <c r="C2021" s="114" t="s">
        <v>603</v>
      </c>
      <c r="D2021" s="114">
        <v>21</v>
      </c>
      <c r="E2021" s="115">
        <v>988.38659611003152</v>
      </c>
      <c r="F2021" s="115">
        <v>460.16043933163593</v>
      </c>
    </row>
    <row r="2022" spans="1:6" x14ac:dyDescent="0.3">
      <c r="A2022" s="114">
        <v>12</v>
      </c>
      <c r="B2022" s="114" t="s">
        <v>589</v>
      </c>
      <c r="C2022" s="114" t="s">
        <v>603</v>
      </c>
      <c r="D2022" s="114">
        <v>22</v>
      </c>
      <c r="E2022" s="115">
        <v>1787.9050888759496</v>
      </c>
      <c r="F2022" s="115">
        <v>662.4178580708749</v>
      </c>
    </row>
    <row r="2023" spans="1:6" x14ac:dyDescent="0.3">
      <c r="A2023" s="114">
        <v>12</v>
      </c>
      <c r="B2023" s="114" t="s">
        <v>589</v>
      </c>
      <c r="C2023" s="114" t="s">
        <v>603</v>
      </c>
      <c r="D2023" s="114">
        <v>23</v>
      </c>
      <c r="E2023" s="115">
        <v>860.86427053623311</v>
      </c>
      <c r="F2023" s="115">
        <v>580.86482062593393</v>
      </c>
    </row>
    <row r="2024" spans="1:6" x14ac:dyDescent="0.3">
      <c r="A2024" s="114">
        <v>12</v>
      </c>
      <c r="B2024" s="114" t="s">
        <v>589</v>
      </c>
      <c r="C2024" s="114" t="s">
        <v>603</v>
      </c>
      <c r="D2024" s="114">
        <v>24</v>
      </c>
      <c r="E2024" s="115">
        <v>909.5273700916706</v>
      </c>
      <c r="F2024" s="115">
        <v>332.31097714676588</v>
      </c>
    </row>
    <row r="2025" spans="1:6" x14ac:dyDescent="0.3">
      <c r="A2025" s="114">
        <v>12</v>
      </c>
      <c r="B2025" s="114" t="s">
        <v>589</v>
      </c>
      <c r="C2025" s="114" t="s">
        <v>603</v>
      </c>
      <c r="D2025" s="114">
        <v>25</v>
      </c>
      <c r="E2025" s="115">
        <v>2717.8277868010709</v>
      </c>
      <c r="F2025" s="115">
        <v>923.27217066478761</v>
      </c>
    </row>
    <row r="2026" spans="1:6" x14ac:dyDescent="0.3">
      <c r="A2026" s="114">
        <v>12</v>
      </c>
      <c r="B2026" s="114" t="s">
        <v>589</v>
      </c>
      <c r="C2026" s="114" t="s">
        <v>603</v>
      </c>
      <c r="D2026" s="114">
        <v>26</v>
      </c>
      <c r="E2026" s="115">
        <v>1037.8937881960187</v>
      </c>
      <c r="F2026" s="115">
        <v>872.82713230460968</v>
      </c>
    </row>
    <row r="2027" spans="1:6" x14ac:dyDescent="0.3">
      <c r="A2027" s="114">
        <v>12</v>
      </c>
      <c r="B2027" s="114" t="s">
        <v>589</v>
      </c>
      <c r="C2027" s="114" t="s">
        <v>603</v>
      </c>
      <c r="D2027" s="114">
        <v>27</v>
      </c>
      <c r="E2027" s="115">
        <v>1851.1431827050285</v>
      </c>
      <c r="F2027" s="115">
        <v>885.35371530332077</v>
      </c>
    </row>
    <row r="2028" spans="1:6" x14ac:dyDescent="0.3">
      <c r="A2028" s="114">
        <v>12</v>
      </c>
      <c r="B2028" s="114" t="s">
        <v>589</v>
      </c>
      <c r="C2028" s="114" t="s">
        <v>603</v>
      </c>
      <c r="D2028" s="114">
        <v>28</v>
      </c>
      <c r="E2028" s="115">
        <v>1763.7495880156225</v>
      </c>
      <c r="F2028" s="115">
        <v>1278.357260195497</v>
      </c>
    </row>
    <row r="2029" spans="1:6" x14ac:dyDescent="0.3">
      <c r="A2029" s="114">
        <v>12</v>
      </c>
      <c r="B2029" s="114" t="s">
        <v>589</v>
      </c>
      <c r="C2029" s="114" t="s">
        <v>603</v>
      </c>
      <c r="D2029" s="114">
        <v>29</v>
      </c>
      <c r="E2029" s="115">
        <v>730.54617006423882</v>
      </c>
      <c r="F2029" s="115">
        <v>1224.8141092270407</v>
      </c>
    </row>
    <row r="2030" spans="1:6" x14ac:dyDescent="0.3">
      <c r="A2030" s="114">
        <v>12</v>
      </c>
      <c r="B2030" s="114" t="s">
        <v>589</v>
      </c>
      <c r="C2030" s="114" t="s">
        <v>603</v>
      </c>
      <c r="D2030" s="114">
        <v>30</v>
      </c>
      <c r="E2030" s="115">
        <v>2197.4352196177047</v>
      </c>
      <c r="F2030" s="115">
        <v>987.83940886356072</v>
      </c>
    </row>
    <row r="2031" spans="1:6" x14ac:dyDescent="0.3">
      <c r="A2031" s="114">
        <v>12</v>
      </c>
      <c r="B2031" s="114" t="s">
        <v>589</v>
      </c>
      <c r="C2031" s="114" t="s">
        <v>603</v>
      </c>
      <c r="D2031" s="114">
        <v>31</v>
      </c>
      <c r="E2031" s="115">
        <v>731.04472655181894</v>
      </c>
      <c r="F2031" s="115">
        <v>1019.5577096648053</v>
      </c>
    </row>
    <row r="2032" spans="1:6" x14ac:dyDescent="0.3">
      <c r="A2032" s="114">
        <v>12</v>
      </c>
      <c r="B2032" s="114" t="s">
        <v>589</v>
      </c>
      <c r="C2032" s="114" t="s">
        <v>603</v>
      </c>
      <c r="D2032" s="114">
        <v>32</v>
      </c>
      <c r="E2032" s="115">
        <v>1262.2773152022542</v>
      </c>
      <c r="F2032" s="115">
        <v>858.01908516508217</v>
      </c>
    </row>
    <row r="2033" spans="1:6" x14ac:dyDescent="0.3">
      <c r="A2033" s="114">
        <v>12</v>
      </c>
      <c r="B2033" s="114" t="s">
        <v>589</v>
      </c>
      <c r="C2033" s="114" t="s">
        <v>603</v>
      </c>
      <c r="D2033" s="114">
        <v>33</v>
      </c>
      <c r="E2033" s="115">
        <v>966.0564759018182</v>
      </c>
      <c r="F2033" s="115">
        <v>790.21408988746987</v>
      </c>
    </row>
    <row r="2034" spans="1:6" x14ac:dyDescent="0.3">
      <c r="A2034" s="114">
        <v>12</v>
      </c>
      <c r="B2034" s="114" t="s">
        <v>589</v>
      </c>
      <c r="C2034" s="114" t="s">
        <v>603</v>
      </c>
      <c r="D2034" s="114">
        <v>34</v>
      </c>
      <c r="E2034" s="115">
        <v>899.47654128879265</v>
      </c>
      <c r="F2034" s="115">
        <v>750.91034668327359</v>
      </c>
    </row>
    <row r="2035" spans="1:6" x14ac:dyDescent="0.3">
      <c r="A2035" s="114">
        <v>12</v>
      </c>
      <c r="B2035" s="114" t="s">
        <v>589</v>
      </c>
      <c r="C2035" s="114" t="s">
        <v>603</v>
      </c>
      <c r="D2035" s="114">
        <v>35</v>
      </c>
      <c r="E2035" s="115">
        <v>1406.1055721346179</v>
      </c>
      <c r="F2035" s="115">
        <v>1370.1191922299581</v>
      </c>
    </row>
    <row r="2036" spans="1:6" x14ac:dyDescent="0.3">
      <c r="A2036" s="114">
        <v>12</v>
      </c>
      <c r="B2036" s="114" t="s">
        <v>589</v>
      </c>
      <c r="C2036" s="114" t="s">
        <v>603</v>
      </c>
      <c r="D2036" s="114">
        <v>36</v>
      </c>
      <c r="E2036" s="115">
        <v>1390.7993369011003</v>
      </c>
      <c r="F2036" s="115">
        <v>664.4273077142384</v>
      </c>
    </row>
    <row r="2037" spans="1:6" x14ac:dyDescent="0.3">
      <c r="A2037" s="114">
        <v>12</v>
      </c>
      <c r="B2037" s="114" t="s">
        <v>589</v>
      </c>
      <c r="C2037" s="114" t="s">
        <v>603</v>
      </c>
      <c r="D2037" s="114">
        <v>37</v>
      </c>
      <c r="E2037" s="115">
        <v>1250.0539025081819</v>
      </c>
      <c r="F2037" s="115">
        <v>1130.8615458828763</v>
      </c>
    </row>
    <row r="2038" spans="1:6" x14ac:dyDescent="0.3">
      <c r="A2038" s="114">
        <v>12</v>
      </c>
      <c r="B2038" s="114" t="s">
        <v>589</v>
      </c>
      <c r="C2038" s="114" t="s">
        <v>603</v>
      </c>
      <c r="D2038" s="114">
        <v>38</v>
      </c>
      <c r="E2038" s="115">
        <v>1427.8872834840265</v>
      </c>
      <c r="F2038" s="115">
        <v>1393.8400884776738</v>
      </c>
    </row>
    <row r="2039" spans="1:6" x14ac:dyDescent="0.3">
      <c r="A2039" s="114">
        <v>12</v>
      </c>
      <c r="B2039" s="114" t="s">
        <v>589</v>
      </c>
      <c r="C2039" s="114" t="s">
        <v>603</v>
      </c>
      <c r="D2039" s="114">
        <v>39</v>
      </c>
      <c r="E2039" s="115">
        <v>784.95549235326814</v>
      </c>
      <c r="F2039" s="115">
        <v>841.4420013208786</v>
      </c>
    </row>
    <row r="2040" spans="1:6" x14ac:dyDescent="0.3">
      <c r="A2040" s="114">
        <v>12</v>
      </c>
      <c r="B2040" s="114" t="s">
        <v>589</v>
      </c>
      <c r="C2040" s="114" t="s">
        <v>603</v>
      </c>
      <c r="D2040" s="114">
        <v>40</v>
      </c>
      <c r="E2040" s="115">
        <v>1567.8322334519935</v>
      </c>
      <c r="F2040" s="115">
        <v>1348.396172899488</v>
      </c>
    </row>
    <row r="2041" spans="1:6" x14ac:dyDescent="0.3">
      <c r="A2041" s="114">
        <v>12</v>
      </c>
      <c r="B2041" s="114" t="s">
        <v>589</v>
      </c>
      <c r="C2041" s="114" t="s">
        <v>603</v>
      </c>
      <c r="D2041" s="114">
        <v>41</v>
      </c>
      <c r="E2041" s="115">
        <v>710.39411066997013</v>
      </c>
      <c r="F2041" s="115">
        <v>572.43975661565196</v>
      </c>
    </row>
    <row r="2042" spans="1:6" x14ac:dyDescent="0.3">
      <c r="A2042" s="114">
        <v>12</v>
      </c>
      <c r="B2042" s="114" t="s">
        <v>589</v>
      </c>
      <c r="C2042" s="114" t="s">
        <v>603</v>
      </c>
      <c r="D2042" s="114">
        <v>42</v>
      </c>
      <c r="E2042" s="115">
        <v>1297.3389755047435</v>
      </c>
      <c r="F2042" s="115">
        <v>888.90939692372308</v>
      </c>
    </row>
    <row r="2043" spans="1:6" x14ac:dyDescent="0.3">
      <c r="A2043" s="114">
        <v>12</v>
      </c>
      <c r="B2043" s="114" t="s">
        <v>589</v>
      </c>
      <c r="C2043" s="114" t="s">
        <v>603</v>
      </c>
      <c r="D2043" s="114">
        <v>43</v>
      </c>
      <c r="E2043" s="115">
        <v>1213.6799871265882</v>
      </c>
      <c r="F2043" s="115">
        <v>653.99936451858753</v>
      </c>
    </row>
    <row r="2044" spans="1:6" x14ac:dyDescent="0.3">
      <c r="A2044" s="114">
        <v>12</v>
      </c>
      <c r="B2044" s="114" t="s">
        <v>589</v>
      </c>
      <c r="C2044" s="114" t="s">
        <v>603</v>
      </c>
      <c r="D2044" s="114">
        <v>44</v>
      </c>
      <c r="E2044" s="115">
        <v>636.18859310140215</v>
      </c>
      <c r="F2044" s="115">
        <v>819.13842480749997</v>
      </c>
    </row>
    <row r="2045" spans="1:6" x14ac:dyDescent="0.3">
      <c r="A2045" s="114">
        <v>12</v>
      </c>
      <c r="B2045" s="114" t="s">
        <v>589</v>
      </c>
      <c r="C2045" s="114" t="s">
        <v>603</v>
      </c>
      <c r="D2045" s="114">
        <v>45</v>
      </c>
      <c r="E2045" s="115">
        <v>837.50382059100389</v>
      </c>
      <c r="F2045" s="115">
        <v>602.64267778808733</v>
      </c>
    </row>
    <row r="2046" spans="1:6" x14ac:dyDescent="0.3">
      <c r="A2046" s="114">
        <v>12</v>
      </c>
      <c r="B2046" s="114" t="s">
        <v>589</v>
      </c>
      <c r="C2046" s="114" t="s">
        <v>603</v>
      </c>
      <c r="D2046" s="114">
        <v>46</v>
      </c>
      <c r="E2046" s="115">
        <v>1310.3747381958945</v>
      </c>
      <c r="F2046" s="115">
        <v>406.31370385947463</v>
      </c>
    </row>
    <row r="2047" spans="1:6" x14ac:dyDescent="0.3">
      <c r="A2047" s="114">
        <v>12</v>
      </c>
      <c r="B2047" s="114" t="s">
        <v>589</v>
      </c>
      <c r="C2047" s="114" t="s">
        <v>603</v>
      </c>
      <c r="D2047" s="114">
        <v>47</v>
      </c>
      <c r="E2047" s="115">
        <v>1063.2149041135256</v>
      </c>
      <c r="F2047" s="115">
        <v>497.16143597625802</v>
      </c>
    </row>
    <row r="2048" spans="1:6" x14ac:dyDescent="0.3">
      <c r="A2048" s="114">
        <v>12</v>
      </c>
      <c r="B2048" s="114" t="s">
        <v>589</v>
      </c>
      <c r="C2048" s="114" t="s">
        <v>603</v>
      </c>
      <c r="D2048" s="114">
        <v>48</v>
      </c>
      <c r="E2048" s="115">
        <v>1080.1422555661161</v>
      </c>
      <c r="F2048" s="115">
        <v>1021.3659090254222</v>
      </c>
    </row>
    <row r="2049" spans="1:6" x14ac:dyDescent="0.3">
      <c r="A2049" s="114">
        <v>12</v>
      </c>
      <c r="B2049" s="114" t="s">
        <v>589</v>
      </c>
      <c r="C2049" s="114" t="s">
        <v>603</v>
      </c>
      <c r="D2049" s="114">
        <v>49</v>
      </c>
      <c r="E2049" s="115">
        <v>975.28683461943626</v>
      </c>
      <c r="F2049" s="115">
        <v>840.36554173059267</v>
      </c>
    </row>
    <row r="2050" spans="1:6" x14ac:dyDescent="0.3">
      <c r="A2050" s="114">
        <v>12</v>
      </c>
      <c r="B2050" s="114" t="s">
        <v>589</v>
      </c>
      <c r="C2050" s="114" t="s">
        <v>603</v>
      </c>
      <c r="D2050" s="114">
        <v>50</v>
      </c>
      <c r="E2050" s="115">
        <v>2569.8380998651564</v>
      </c>
      <c r="F2050" s="115">
        <v>1484.7278621067653</v>
      </c>
    </row>
    <row r="2051" spans="1:6" x14ac:dyDescent="0.3">
      <c r="A2051" s="114">
        <v>12</v>
      </c>
      <c r="B2051" s="114" t="s">
        <v>589</v>
      </c>
      <c r="C2051" s="114" t="s">
        <v>603</v>
      </c>
      <c r="D2051" s="114">
        <v>51</v>
      </c>
      <c r="E2051" s="115">
        <v>856.31136341508341</v>
      </c>
      <c r="F2051" s="115">
        <v>768.22404277422436</v>
      </c>
    </row>
    <row r="2052" spans="1:6" x14ac:dyDescent="0.3">
      <c r="A2052" s="114">
        <v>12</v>
      </c>
      <c r="B2052" s="114" t="s">
        <v>589</v>
      </c>
      <c r="C2052" s="114" t="s">
        <v>603</v>
      </c>
      <c r="D2052" s="114">
        <v>52</v>
      </c>
      <c r="E2052" s="115">
        <v>1380.9833372798744</v>
      </c>
      <c r="F2052" s="115">
        <v>1396.5801523175217</v>
      </c>
    </row>
    <row r="2053" spans="1:6" x14ac:dyDescent="0.3">
      <c r="A2053" s="114">
        <v>12</v>
      </c>
      <c r="B2053" s="114" t="s">
        <v>589</v>
      </c>
      <c r="C2053" s="114" t="s">
        <v>603</v>
      </c>
      <c r="D2053" s="114">
        <v>53</v>
      </c>
      <c r="E2053" s="115">
        <v>1389.0686101282035</v>
      </c>
      <c r="F2053" s="115">
        <v>1034.0585617106444</v>
      </c>
    </row>
    <row r="2054" spans="1:6" x14ac:dyDescent="0.3">
      <c r="A2054" s="114">
        <v>12</v>
      </c>
      <c r="B2054" s="114" t="s">
        <v>589</v>
      </c>
      <c r="C2054" s="114" t="s">
        <v>603</v>
      </c>
      <c r="D2054" s="114">
        <v>54</v>
      </c>
      <c r="E2054" s="115">
        <v>1183.2322201398938</v>
      </c>
      <c r="F2054" s="115">
        <v>485.14879233350626</v>
      </c>
    </row>
    <row r="2055" spans="1:6" x14ac:dyDescent="0.3">
      <c r="A2055" s="114">
        <v>12</v>
      </c>
      <c r="B2055" s="114" t="s">
        <v>589</v>
      </c>
      <c r="C2055" s="114" t="s">
        <v>603</v>
      </c>
      <c r="D2055" s="114">
        <v>55</v>
      </c>
      <c r="E2055" s="115">
        <v>1012.4122674643214</v>
      </c>
      <c r="F2055" s="115">
        <v>847.28648289926116</v>
      </c>
    </row>
    <row r="2056" spans="1:6" x14ac:dyDescent="0.3">
      <c r="A2056" s="114">
        <v>12</v>
      </c>
      <c r="B2056" s="114" t="s">
        <v>589</v>
      </c>
      <c r="C2056" s="114" t="s">
        <v>603</v>
      </c>
      <c r="D2056" s="114">
        <v>56</v>
      </c>
      <c r="E2056" s="115">
        <v>941.34377667438469</v>
      </c>
      <c r="F2056" s="115">
        <v>805.64830074156828</v>
      </c>
    </row>
    <row r="2057" spans="1:6" x14ac:dyDescent="0.3">
      <c r="A2057" s="114">
        <v>12</v>
      </c>
      <c r="B2057" s="114" t="s">
        <v>589</v>
      </c>
      <c r="C2057" s="114" t="s">
        <v>603</v>
      </c>
      <c r="D2057" s="114">
        <v>57</v>
      </c>
      <c r="E2057" s="115">
        <v>704.31590336990041</v>
      </c>
      <c r="F2057" s="115">
        <v>653.84469449441201</v>
      </c>
    </row>
    <row r="2058" spans="1:6" x14ac:dyDescent="0.3">
      <c r="A2058" s="114">
        <v>12</v>
      </c>
      <c r="B2058" s="114" t="s">
        <v>589</v>
      </c>
      <c r="C2058" s="114" t="s">
        <v>603</v>
      </c>
      <c r="D2058" s="114">
        <v>58</v>
      </c>
      <c r="E2058" s="115">
        <v>1186.1384214120835</v>
      </c>
      <c r="F2058" s="115">
        <v>1045.3504072184801</v>
      </c>
    </row>
    <row r="2059" spans="1:6" x14ac:dyDescent="0.3">
      <c r="A2059" s="114">
        <v>12</v>
      </c>
      <c r="B2059" s="114" t="s">
        <v>589</v>
      </c>
      <c r="C2059" s="114" t="s">
        <v>603</v>
      </c>
      <c r="D2059" s="114">
        <v>59</v>
      </c>
      <c r="E2059" s="115">
        <v>687.70099775947449</v>
      </c>
      <c r="F2059" s="115">
        <v>1042.8102014659457</v>
      </c>
    </row>
    <row r="2060" spans="1:6" x14ac:dyDescent="0.3">
      <c r="A2060" s="114">
        <v>12</v>
      </c>
      <c r="B2060" s="114" t="s">
        <v>589</v>
      </c>
      <c r="C2060" s="114" t="s">
        <v>603</v>
      </c>
      <c r="D2060" s="114">
        <v>60</v>
      </c>
      <c r="E2060" s="115">
        <v>1102.3633060027146</v>
      </c>
      <c r="F2060" s="115">
        <v>783.89645506379316</v>
      </c>
    </row>
    <row r="2061" spans="1:6" x14ac:dyDescent="0.3">
      <c r="A2061" s="114">
        <v>12</v>
      </c>
      <c r="B2061" s="114" t="s">
        <v>589</v>
      </c>
      <c r="C2061" s="114" t="s">
        <v>603</v>
      </c>
      <c r="D2061" s="114">
        <v>61</v>
      </c>
      <c r="E2061" s="115">
        <v>731.92327520413335</v>
      </c>
      <c r="F2061" s="115">
        <v>653.00957839532907</v>
      </c>
    </row>
    <row r="2062" spans="1:6" x14ac:dyDescent="0.3">
      <c r="A2062" s="114">
        <v>12</v>
      </c>
      <c r="B2062" s="114" t="s">
        <v>589</v>
      </c>
      <c r="C2062" s="114" t="s">
        <v>603</v>
      </c>
      <c r="D2062" s="114">
        <v>62</v>
      </c>
      <c r="E2062" s="115">
        <v>579.05401720703799</v>
      </c>
      <c r="F2062" s="115">
        <v>813.66851889991324</v>
      </c>
    </row>
    <row r="2063" spans="1:6" x14ac:dyDescent="0.3">
      <c r="A2063" s="114">
        <v>12</v>
      </c>
      <c r="B2063" s="114" t="s">
        <v>589</v>
      </c>
      <c r="C2063" s="114" t="s">
        <v>603</v>
      </c>
      <c r="D2063" s="114">
        <v>63</v>
      </c>
      <c r="E2063" s="115">
        <v>473.54841420780025</v>
      </c>
      <c r="F2063" s="115">
        <v>727.99422674827167</v>
      </c>
    </row>
    <row r="2064" spans="1:6" x14ac:dyDescent="0.3">
      <c r="A2064" s="114">
        <v>12</v>
      </c>
      <c r="B2064" s="114" t="s">
        <v>589</v>
      </c>
      <c r="C2064" s="114" t="s">
        <v>603</v>
      </c>
      <c r="D2064" s="114">
        <v>64</v>
      </c>
      <c r="E2064" s="115">
        <v>807.96910252089071</v>
      </c>
      <c r="F2064" s="115">
        <v>499.40081054125864</v>
      </c>
    </row>
    <row r="2065" spans="1:6" x14ac:dyDescent="0.3">
      <c r="A2065" s="114">
        <v>12</v>
      </c>
      <c r="B2065" s="114" t="s">
        <v>589</v>
      </c>
      <c r="C2065" s="114" t="s">
        <v>603</v>
      </c>
      <c r="D2065" s="114">
        <v>65</v>
      </c>
      <c r="E2065" s="115">
        <v>460.51456172101541</v>
      </c>
      <c r="F2065" s="115">
        <v>616.77320124632695</v>
      </c>
    </row>
    <row r="2066" spans="1:6" x14ac:dyDescent="0.3">
      <c r="A2066" s="114">
        <v>12</v>
      </c>
      <c r="B2066" s="114" t="s">
        <v>589</v>
      </c>
      <c r="C2066" s="114" t="s">
        <v>603</v>
      </c>
      <c r="D2066" s="114">
        <v>66</v>
      </c>
      <c r="E2066" s="115">
        <v>426.05785457138535</v>
      </c>
      <c r="F2066" s="115">
        <v>589.43723957737666</v>
      </c>
    </row>
    <row r="2067" spans="1:6" x14ac:dyDescent="0.3">
      <c r="A2067" s="114">
        <v>12</v>
      </c>
      <c r="B2067" s="114" t="s">
        <v>589</v>
      </c>
      <c r="C2067" s="114" t="s">
        <v>603</v>
      </c>
      <c r="D2067" s="114">
        <v>67</v>
      </c>
      <c r="E2067" s="115">
        <v>618.01882330704939</v>
      </c>
      <c r="F2067" s="115">
        <v>326.89259512599654</v>
      </c>
    </row>
    <row r="2068" spans="1:6" x14ac:dyDescent="0.3">
      <c r="A2068" s="114">
        <v>12</v>
      </c>
      <c r="B2068" s="114" t="s">
        <v>589</v>
      </c>
      <c r="C2068" s="114" t="s">
        <v>603</v>
      </c>
      <c r="D2068" s="114">
        <v>68</v>
      </c>
      <c r="E2068" s="115">
        <v>408.96146104942852</v>
      </c>
      <c r="F2068" s="115">
        <v>763.13747574403226</v>
      </c>
    </row>
    <row r="2069" spans="1:6" x14ac:dyDescent="0.3">
      <c r="A2069" s="114">
        <v>12</v>
      </c>
      <c r="B2069" s="114" t="s">
        <v>589</v>
      </c>
      <c r="C2069" s="114" t="s">
        <v>603</v>
      </c>
      <c r="D2069" s="114">
        <v>69</v>
      </c>
      <c r="E2069" s="115">
        <v>434.07453368656002</v>
      </c>
      <c r="F2069" s="115">
        <v>446.9070022239751</v>
      </c>
    </row>
    <row r="2070" spans="1:6" x14ac:dyDescent="0.3">
      <c r="A2070" s="114">
        <v>12</v>
      </c>
      <c r="B2070" s="114" t="s">
        <v>589</v>
      </c>
      <c r="C2070" s="114" t="s">
        <v>603</v>
      </c>
      <c r="D2070" s="114">
        <v>70</v>
      </c>
      <c r="E2070" s="115">
        <v>667.36905181763166</v>
      </c>
      <c r="F2070" s="115">
        <v>560.91937793644991</v>
      </c>
    </row>
    <row r="2071" spans="1:6" x14ac:dyDescent="0.3">
      <c r="A2071" s="114">
        <v>12</v>
      </c>
      <c r="B2071" s="114" t="s">
        <v>589</v>
      </c>
      <c r="C2071" s="114" t="s">
        <v>603</v>
      </c>
      <c r="D2071" s="114">
        <v>71</v>
      </c>
      <c r="E2071" s="115">
        <v>515.34985028555332</v>
      </c>
      <c r="F2071" s="115">
        <v>321.53640715653569</v>
      </c>
    </row>
    <row r="2072" spans="1:6" x14ac:dyDescent="0.3">
      <c r="A2072" s="114">
        <v>12</v>
      </c>
      <c r="B2072" s="114" t="s">
        <v>589</v>
      </c>
      <c r="C2072" s="114" t="s">
        <v>603</v>
      </c>
      <c r="D2072" s="114">
        <v>72</v>
      </c>
      <c r="E2072" s="115">
        <v>468.76160556554061</v>
      </c>
      <c r="F2072" s="115">
        <v>566.26989312622493</v>
      </c>
    </row>
    <row r="2073" spans="1:6" x14ac:dyDescent="0.3">
      <c r="A2073" s="114">
        <v>12</v>
      </c>
      <c r="B2073" s="114" t="s">
        <v>589</v>
      </c>
      <c r="C2073" s="114" t="s">
        <v>603</v>
      </c>
      <c r="D2073" s="114">
        <v>73</v>
      </c>
      <c r="E2073" s="115">
        <v>279.28026993741867</v>
      </c>
      <c r="F2073" s="115">
        <v>402.10027138035781</v>
      </c>
    </row>
    <row r="2074" spans="1:6" x14ac:dyDescent="0.3">
      <c r="A2074" s="114">
        <v>12</v>
      </c>
      <c r="B2074" s="114" t="s">
        <v>589</v>
      </c>
      <c r="C2074" s="114" t="s">
        <v>603</v>
      </c>
      <c r="D2074" s="114">
        <v>74</v>
      </c>
      <c r="E2074" s="115">
        <v>185.41078844491079</v>
      </c>
      <c r="F2074" s="115">
        <v>235.626667812216</v>
      </c>
    </row>
    <row r="2075" spans="1:6" x14ac:dyDescent="0.3">
      <c r="A2075" s="114">
        <v>12</v>
      </c>
      <c r="B2075" s="114" t="s">
        <v>589</v>
      </c>
      <c r="C2075" s="114" t="s">
        <v>603</v>
      </c>
      <c r="D2075" s="114">
        <v>75</v>
      </c>
      <c r="E2075" s="115">
        <v>256.04073202545703</v>
      </c>
      <c r="F2075" s="115">
        <v>701.84612186843628</v>
      </c>
    </row>
    <row r="2076" spans="1:6" x14ac:dyDescent="0.3">
      <c r="A2076" s="114">
        <v>12</v>
      </c>
      <c r="B2076" s="114" t="s">
        <v>589</v>
      </c>
      <c r="C2076" s="114" t="s">
        <v>603</v>
      </c>
      <c r="D2076" s="114">
        <v>76</v>
      </c>
      <c r="E2076" s="115">
        <v>116.87169826296721</v>
      </c>
      <c r="F2076" s="115">
        <v>412.62766105736313</v>
      </c>
    </row>
    <row r="2077" spans="1:6" x14ac:dyDescent="0.3">
      <c r="A2077" s="114">
        <v>12</v>
      </c>
      <c r="B2077" s="114" t="s">
        <v>589</v>
      </c>
      <c r="C2077" s="114" t="s">
        <v>603</v>
      </c>
      <c r="D2077" s="114">
        <v>77</v>
      </c>
      <c r="E2077" s="115">
        <v>186.74514106612139</v>
      </c>
      <c r="F2077" s="115">
        <v>542.82359064776779</v>
      </c>
    </row>
    <row r="2078" spans="1:6" x14ac:dyDescent="0.3">
      <c r="A2078" s="114">
        <v>12</v>
      </c>
      <c r="B2078" s="114" t="s">
        <v>589</v>
      </c>
      <c r="C2078" s="114" t="s">
        <v>603</v>
      </c>
      <c r="D2078" s="114">
        <v>78</v>
      </c>
      <c r="E2078" s="115">
        <v>166.62140454573316</v>
      </c>
      <c r="F2078" s="115">
        <v>727.41768638337589</v>
      </c>
    </row>
    <row r="2079" spans="1:6" x14ac:dyDescent="0.3">
      <c r="A2079" s="114">
        <v>12</v>
      </c>
      <c r="B2079" s="114" t="s">
        <v>589</v>
      </c>
      <c r="C2079" s="114" t="s">
        <v>603</v>
      </c>
      <c r="D2079" s="114">
        <v>79</v>
      </c>
      <c r="E2079" s="115">
        <v>152.70084089215086</v>
      </c>
      <c r="F2079" s="115">
        <v>489.88255181937996</v>
      </c>
    </row>
    <row r="2080" spans="1:6" x14ac:dyDescent="0.3">
      <c r="A2080" s="114">
        <v>12</v>
      </c>
      <c r="B2080" s="114" t="s">
        <v>589</v>
      </c>
      <c r="C2080" s="114" t="s">
        <v>603</v>
      </c>
      <c r="D2080" s="114">
        <v>80</v>
      </c>
      <c r="E2080" s="115">
        <v>524.39463882764903</v>
      </c>
      <c r="F2080" s="115">
        <v>662.42696380360803</v>
      </c>
    </row>
    <row r="2081" spans="1:6" x14ac:dyDescent="0.3">
      <c r="A2081" s="114">
        <v>12</v>
      </c>
      <c r="B2081" s="114" t="s">
        <v>589</v>
      </c>
      <c r="C2081" s="114" t="s">
        <v>603</v>
      </c>
      <c r="D2081" s="114">
        <v>81</v>
      </c>
      <c r="E2081" s="115">
        <v>382.84921701102246</v>
      </c>
      <c r="F2081" s="115">
        <v>388.44803703840086</v>
      </c>
    </row>
    <row r="2082" spans="1:6" x14ac:dyDescent="0.3">
      <c r="A2082" s="114">
        <v>12</v>
      </c>
      <c r="B2082" s="114" t="s">
        <v>589</v>
      </c>
      <c r="C2082" s="114" t="s">
        <v>603</v>
      </c>
      <c r="D2082" s="114">
        <v>82</v>
      </c>
      <c r="E2082" s="115">
        <v>157.98555647887144</v>
      </c>
      <c r="F2082" s="115">
        <v>307.64281396784423</v>
      </c>
    </row>
    <row r="2083" spans="1:6" x14ac:dyDescent="0.3">
      <c r="A2083" s="114">
        <v>12</v>
      </c>
      <c r="B2083" s="114" t="s">
        <v>589</v>
      </c>
      <c r="C2083" s="114" t="s">
        <v>603</v>
      </c>
      <c r="D2083" s="114">
        <v>83</v>
      </c>
      <c r="E2083" s="115">
        <v>118.64085452397856</v>
      </c>
      <c r="F2083" s="115">
        <v>254.39360769342957</v>
      </c>
    </row>
    <row r="2084" spans="1:6" x14ac:dyDescent="0.3">
      <c r="A2084" s="114">
        <v>12</v>
      </c>
      <c r="B2084" s="114" t="s">
        <v>589</v>
      </c>
      <c r="C2084" s="114" t="s">
        <v>603</v>
      </c>
      <c r="D2084" s="114">
        <v>84</v>
      </c>
      <c r="E2084" s="115">
        <v>51.280145793972068</v>
      </c>
      <c r="F2084" s="115">
        <v>381.09457294614822</v>
      </c>
    </row>
    <row r="2085" spans="1:6" x14ac:dyDescent="0.3">
      <c r="A2085" s="114">
        <v>12</v>
      </c>
      <c r="B2085" s="114" t="s">
        <v>589</v>
      </c>
      <c r="C2085" s="114" t="s">
        <v>603</v>
      </c>
      <c r="D2085" s="114">
        <v>85</v>
      </c>
      <c r="E2085" s="115">
        <v>67.437034993031361</v>
      </c>
      <c r="F2085" s="115">
        <v>278.26091173878058</v>
      </c>
    </row>
    <row r="2086" spans="1:6" x14ac:dyDescent="0.3">
      <c r="A2086" s="114">
        <v>12</v>
      </c>
      <c r="B2086" s="114" t="s">
        <v>589</v>
      </c>
      <c r="C2086" s="114" t="s">
        <v>603</v>
      </c>
      <c r="D2086" s="114">
        <v>86</v>
      </c>
      <c r="E2086" s="115">
        <v>44.605320955846025</v>
      </c>
      <c r="F2086" s="115">
        <v>322.10730082148353</v>
      </c>
    </row>
    <row r="2087" spans="1:6" x14ac:dyDescent="0.3">
      <c r="A2087" s="114">
        <v>12</v>
      </c>
      <c r="B2087" s="114" t="s">
        <v>589</v>
      </c>
      <c r="C2087" s="114" t="s">
        <v>603</v>
      </c>
      <c r="D2087" s="114">
        <v>87</v>
      </c>
      <c r="E2087" s="115">
        <v>0</v>
      </c>
      <c r="F2087" s="115">
        <v>154.10213242697557</v>
      </c>
    </row>
    <row r="2088" spans="1:6" x14ac:dyDescent="0.3">
      <c r="A2088" s="114">
        <v>12</v>
      </c>
      <c r="B2088" s="114" t="s">
        <v>589</v>
      </c>
      <c r="C2088" s="114" t="s">
        <v>603</v>
      </c>
      <c r="D2088" s="114">
        <v>88</v>
      </c>
      <c r="E2088" s="115">
        <v>0</v>
      </c>
      <c r="F2088" s="115">
        <v>247.20248263553111</v>
      </c>
    </row>
    <row r="2089" spans="1:6" x14ac:dyDescent="0.3">
      <c r="A2089" s="114">
        <v>12</v>
      </c>
      <c r="B2089" s="114" t="s">
        <v>589</v>
      </c>
      <c r="C2089" s="114" t="s">
        <v>603</v>
      </c>
      <c r="D2089" s="114">
        <v>89</v>
      </c>
      <c r="E2089" s="115">
        <v>17.765256506585288</v>
      </c>
      <c r="F2089" s="115">
        <v>64.464210521590161</v>
      </c>
    </row>
    <row r="2090" spans="1:6" x14ac:dyDescent="0.3">
      <c r="A2090" s="114">
        <v>12</v>
      </c>
      <c r="B2090" s="114" t="s">
        <v>589</v>
      </c>
      <c r="C2090" s="114" t="s">
        <v>603</v>
      </c>
      <c r="D2090" s="114">
        <v>90</v>
      </c>
      <c r="E2090" s="115">
        <v>0</v>
      </c>
      <c r="F2090" s="115">
        <v>327.60699515931736</v>
      </c>
    </row>
    <row r="2091" spans="1:6" x14ac:dyDescent="0.3">
      <c r="A2091" s="114">
        <v>12</v>
      </c>
      <c r="B2091" s="114" t="s">
        <v>589</v>
      </c>
      <c r="C2091" s="114" t="s">
        <v>603</v>
      </c>
      <c r="D2091" s="114">
        <v>91</v>
      </c>
      <c r="E2091" s="115">
        <v>0</v>
      </c>
      <c r="F2091" s="115">
        <v>163.96334913918366</v>
      </c>
    </row>
    <row r="2092" spans="1:6" x14ac:dyDescent="0.3">
      <c r="A2092" s="114">
        <v>12</v>
      </c>
      <c r="B2092" s="114" t="s">
        <v>589</v>
      </c>
      <c r="C2092" s="114" t="s">
        <v>603</v>
      </c>
      <c r="D2092" s="114">
        <v>93</v>
      </c>
      <c r="E2092" s="115">
        <v>0</v>
      </c>
      <c r="F2092" s="115">
        <v>17.765256506585288</v>
      </c>
    </row>
    <row r="2093" spans="1:6" x14ac:dyDescent="0.3">
      <c r="A2093" s="114">
        <v>12</v>
      </c>
      <c r="B2093" s="114" t="s">
        <v>589</v>
      </c>
      <c r="C2093" s="114" t="s">
        <v>603</v>
      </c>
      <c r="D2093" s="114">
        <v>94</v>
      </c>
      <c r="E2093" s="115">
        <v>0</v>
      </c>
      <c r="F2093" s="115">
        <v>58.593557851714991</v>
      </c>
    </row>
    <row r="2094" spans="1:6" x14ac:dyDescent="0.3">
      <c r="A2094" s="114">
        <v>12</v>
      </c>
      <c r="B2094" s="114" t="s">
        <v>589</v>
      </c>
      <c r="C2094" s="114" t="s">
        <v>603</v>
      </c>
      <c r="D2094" s="114">
        <v>95</v>
      </c>
      <c r="E2094" s="115">
        <v>24.889984013141859</v>
      </c>
      <c r="F2094" s="115">
        <v>146.75777219235209</v>
      </c>
    </row>
    <row r="2095" spans="1:6" x14ac:dyDescent="0.3">
      <c r="A2095" s="114">
        <v>12</v>
      </c>
      <c r="B2095" s="114" t="s">
        <v>589</v>
      </c>
      <c r="C2095" s="114" t="s">
        <v>603</v>
      </c>
      <c r="D2095" s="114">
        <v>96</v>
      </c>
      <c r="E2095" s="115">
        <v>0</v>
      </c>
      <c r="F2095" s="115">
        <v>42.780756568944135</v>
      </c>
    </row>
    <row r="2096" spans="1:6" x14ac:dyDescent="0.3">
      <c r="A2096" s="114">
        <v>12</v>
      </c>
      <c r="B2096" s="114" t="s">
        <v>589</v>
      </c>
      <c r="C2096" s="114" t="s">
        <v>603</v>
      </c>
      <c r="D2096" s="114">
        <v>97</v>
      </c>
      <c r="E2096" s="115">
        <v>0</v>
      </c>
      <c r="F2096" s="115">
        <v>56.463015764581804</v>
      </c>
    </row>
    <row r="2097" spans="1:6" x14ac:dyDescent="0.3">
      <c r="A2097" s="114">
        <v>12</v>
      </c>
      <c r="B2097" s="114" t="s">
        <v>589</v>
      </c>
      <c r="C2097" s="114" t="s">
        <v>603</v>
      </c>
      <c r="D2097" s="114">
        <v>99</v>
      </c>
      <c r="E2097" s="115">
        <v>0</v>
      </c>
      <c r="F2097" s="115">
        <v>20.274189043617991</v>
      </c>
    </row>
    <row r="2098" spans="1:6" x14ac:dyDescent="0.3">
      <c r="A2098" s="114">
        <v>13</v>
      </c>
      <c r="B2098" s="114" t="s">
        <v>590</v>
      </c>
      <c r="C2098" s="114" t="s">
        <v>602</v>
      </c>
      <c r="D2098" s="114">
        <v>10</v>
      </c>
      <c r="E2098" s="115">
        <v>564.84727865106015</v>
      </c>
      <c r="F2098" s="115">
        <v>53.617086282349838</v>
      </c>
    </row>
    <row r="2099" spans="1:6" x14ac:dyDescent="0.3">
      <c r="A2099" s="114">
        <v>13</v>
      </c>
      <c r="B2099" s="114" t="s">
        <v>590</v>
      </c>
      <c r="C2099" s="114" t="s">
        <v>602</v>
      </c>
      <c r="D2099" s="114">
        <v>11</v>
      </c>
      <c r="E2099" s="115">
        <v>578.16977004071907</v>
      </c>
      <c r="F2099" s="115">
        <v>27.152977735965734</v>
      </c>
    </row>
    <row r="2100" spans="1:6" x14ac:dyDescent="0.3">
      <c r="A2100" s="114">
        <v>13</v>
      </c>
      <c r="B2100" s="114" t="s">
        <v>590</v>
      </c>
      <c r="C2100" s="114" t="s">
        <v>602</v>
      </c>
      <c r="D2100" s="114">
        <v>12</v>
      </c>
      <c r="E2100" s="115">
        <v>560.63609391855891</v>
      </c>
      <c r="F2100" s="115">
        <v>31.677828915832951</v>
      </c>
    </row>
    <row r="2101" spans="1:6" x14ac:dyDescent="0.3">
      <c r="A2101" s="114">
        <v>13</v>
      </c>
      <c r="B2101" s="114" t="s">
        <v>590</v>
      </c>
      <c r="C2101" s="114" t="s">
        <v>602</v>
      </c>
      <c r="D2101" s="114">
        <v>13</v>
      </c>
      <c r="E2101" s="115">
        <v>491.99026934027313</v>
      </c>
      <c r="F2101" s="115">
        <v>65.549783888493693</v>
      </c>
    </row>
    <row r="2102" spans="1:6" x14ac:dyDescent="0.3">
      <c r="A2102" s="114">
        <v>13</v>
      </c>
      <c r="B2102" s="114" t="s">
        <v>590</v>
      </c>
      <c r="C2102" s="114" t="s">
        <v>602</v>
      </c>
      <c r="D2102" s="114">
        <v>14</v>
      </c>
      <c r="E2102" s="115">
        <v>590.90242641185012</v>
      </c>
      <c r="F2102" s="115">
        <v>43.621477906266875</v>
      </c>
    </row>
    <row r="2103" spans="1:6" x14ac:dyDescent="0.3">
      <c r="A2103" s="114">
        <v>13</v>
      </c>
      <c r="B2103" s="114" t="s">
        <v>590</v>
      </c>
      <c r="C2103" s="114" t="s">
        <v>602</v>
      </c>
      <c r="D2103" s="114">
        <v>15</v>
      </c>
      <c r="E2103" s="115">
        <v>788.39237773008836</v>
      </c>
      <c r="F2103" s="115">
        <v>17.943778882690989</v>
      </c>
    </row>
    <row r="2104" spans="1:6" x14ac:dyDescent="0.3">
      <c r="A2104" s="114">
        <v>13</v>
      </c>
      <c r="B2104" s="114" t="s">
        <v>590</v>
      </c>
      <c r="C2104" s="114" t="s">
        <v>602</v>
      </c>
      <c r="D2104" s="114">
        <v>16</v>
      </c>
      <c r="E2104" s="115">
        <v>580.7982171443</v>
      </c>
      <c r="F2104" s="115">
        <v>79.180104989059245</v>
      </c>
    </row>
    <row r="2105" spans="1:6" x14ac:dyDescent="0.3">
      <c r="A2105" s="114">
        <v>13</v>
      </c>
      <c r="B2105" s="114" t="s">
        <v>590</v>
      </c>
      <c r="C2105" s="114" t="s">
        <v>602</v>
      </c>
      <c r="D2105" s="114">
        <v>17</v>
      </c>
      <c r="E2105" s="115">
        <v>943.05573789371306</v>
      </c>
      <c r="F2105" s="115">
        <v>126.56582581326487</v>
      </c>
    </row>
    <row r="2106" spans="1:6" x14ac:dyDescent="0.3">
      <c r="A2106" s="114">
        <v>13</v>
      </c>
      <c r="B2106" s="114" t="s">
        <v>590</v>
      </c>
      <c r="C2106" s="114" t="s">
        <v>602</v>
      </c>
      <c r="D2106" s="114">
        <v>18</v>
      </c>
      <c r="E2106" s="115">
        <v>1168.2395970788814</v>
      </c>
      <c r="F2106" s="115">
        <v>180.72497448354483</v>
      </c>
    </row>
    <row r="2107" spans="1:6" x14ac:dyDescent="0.3">
      <c r="A2107" s="114">
        <v>13</v>
      </c>
      <c r="B2107" s="114" t="s">
        <v>590</v>
      </c>
      <c r="C2107" s="114" t="s">
        <v>602</v>
      </c>
      <c r="D2107" s="114">
        <v>19</v>
      </c>
      <c r="E2107" s="115">
        <v>580.41948604617198</v>
      </c>
      <c r="F2107" s="115">
        <v>325.98843020604488</v>
      </c>
    </row>
    <row r="2108" spans="1:6" x14ac:dyDescent="0.3">
      <c r="A2108" s="114">
        <v>13</v>
      </c>
      <c r="B2108" s="114" t="s">
        <v>590</v>
      </c>
      <c r="C2108" s="114" t="s">
        <v>602</v>
      </c>
      <c r="D2108" s="114">
        <v>20</v>
      </c>
      <c r="E2108" s="115">
        <v>902.96623129667864</v>
      </c>
      <c r="F2108" s="115">
        <v>255.099212795467</v>
      </c>
    </row>
    <row r="2109" spans="1:6" x14ac:dyDescent="0.3">
      <c r="A2109" s="114">
        <v>13</v>
      </c>
      <c r="B2109" s="114" t="s">
        <v>590</v>
      </c>
      <c r="C2109" s="114" t="s">
        <v>602</v>
      </c>
      <c r="D2109" s="114">
        <v>21</v>
      </c>
      <c r="E2109" s="115">
        <v>937.21362666781442</v>
      </c>
      <c r="F2109" s="115">
        <v>167.35225021935869</v>
      </c>
    </row>
    <row r="2110" spans="1:6" x14ac:dyDescent="0.3">
      <c r="A2110" s="114">
        <v>13</v>
      </c>
      <c r="B2110" s="114" t="s">
        <v>590</v>
      </c>
      <c r="C2110" s="114" t="s">
        <v>602</v>
      </c>
      <c r="D2110" s="114">
        <v>22</v>
      </c>
      <c r="E2110" s="115">
        <v>1079.1630892859976</v>
      </c>
      <c r="F2110" s="115">
        <v>217.86975773872396</v>
      </c>
    </row>
    <row r="2111" spans="1:6" x14ac:dyDescent="0.3">
      <c r="A2111" s="114">
        <v>13</v>
      </c>
      <c r="B2111" s="114" t="s">
        <v>590</v>
      </c>
      <c r="C2111" s="114" t="s">
        <v>602</v>
      </c>
      <c r="D2111" s="114">
        <v>23</v>
      </c>
      <c r="E2111" s="115">
        <v>983.17569745008825</v>
      </c>
      <c r="F2111" s="115">
        <v>243.26561822756437</v>
      </c>
    </row>
    <row r="2112" spans="1:6" x14ac:dyDescent="0.3">
      <c r="A2112" s="114">
        <v>13</v>
      </c>
      <c r="B2112" s="114" t="s">
        <v>590</v>
      </c>
      <c r="C2112" s="114" t="s">
        <v>602</v>
      </c>
      <c r="D2112" s="114">
        <v>24</v>
      </c>
      <c r="E2112" s="115">
        <v>798.15997196063495</v>
      </c>
      <c r="F2112" s="115">
        <v>200.46301627485153</v>
      </c>
    </row>
    <row r="2113" spans="1:6" x14ac:dyDescent="0.3">
      <c r="A2113" s="114">
        <v>13</v>
      </c>
      <c r="B2113" s="114" t="s">
        <v>590</v>
      </c>
      <c r="C2113" s="114" t="s">
        <v>602</v>
      </c>
      <c r="D2113" s="114">
        <v>25</v>
      </c>
      <c r="E2113" s="115">
        <v>870.83301678769158</v>
      </c>
      <c r="F2113" s="115">
        <v>311.79649901805749</v>
      </c>
    </row>
    <row r="2114" spans="1:6" x14ac:dyDescent="0.3">
      <c r="A2114" s="114">
        <v>13</v>
      </c>
      <c r="B2114" s="114" t="s">
        <v>590</v>
      </c>
      <c r="C2114" s="114" t="s">
        <v>602</v>
      </c>
      <c r="D2114" s="114">
        <v>26</v>
      </c>
      <c r="E2114" s="115">
        <v>976.54177079884028</v>
      </c>
      <c r="F2114" s="115">
        <v>280.72775366358053</v>
      </c>
    </row>
    <row r="2115" spans="1:6" x14ac:dyDescent="0.3">
      <c r="A2115" s="114">
        <v>13</v>
      </c>
      <c r="B2115" s="114" t="s">
        <v>590</v>
      </c>
      <c r="C2115" s="114" t="s">
        <v>602</v>
      </c>
      <c r="D2115" s="114">
        <v>27</v>
      </c>
      <c r="E2115" s="115">
        <v>1154.6159824981598</v>
      </c>
      <c r="F2115" s="115">
        <v>238.06651441113743</v>
      </c>
    </row>
    <row r="2116" spans="1:6" x14ac:dyDescent="0.3">
      <c r="A2116" s="114">
        <v>13</v>
      </c>
      <c r="B2116" s="114" t="s">
        <v>590</v>
      </c>
      <c r="C2116" s="114" t="s">
        <v>602</v>
      </c>
      <c r="D2116" s="114">
        <v>28</v>
      </c>
      <c r="E2116" s="115">
        <v>845.11847649189099</v>
      </c>
      <c r="F2116" s="115">
        <v>277.96935788885838</v>
      </c>
    </row>
    <row r="2117" spans="1:6" x14ac:dyDescent="0.3">
      <c r="A2117" s="114">
        <v>13</v>
      </c>
      <c r="B2117" s="114" t="s">
        <v>590</v>
      </c>
      <c r="C2117" s="114" t="s">
        <v>602</v>
      </c>
      <c r="D2117" s="114">
        <v>29</v>
      </c>
      <c r="E2117" s="115">
        <v>816.44223345330477</v>
      </c>
      <c r="F2117" s="115">
        <v>300.20692509910589</v>
      </c>
    </row>
    <row r="2118" spans="1:6" x14ac:dyDescent="0.3">
      <c r="A2118" s="114">
        <v>13</v>
      </c>
      <c r="B2118" s="114" t="s">
        <v>590</v>
      </c>
      <c r="C2118" s="114" t="s">
        <v>602</v>
      </c>
      <c r="D2118" s="114">
        <v>30</v>
      </c>
      <c r="E2118" s="115">
        <v>831.08507943500638</v>
      </c>
      <c r="F2118" s="115">
        <v>223.19374809120467</v>
      </c>
    </row>
    <row r="2119" spans="1:6" x14ac:dyDescent="0.3">
      <c r="A2119" s="114">
        <v>13</v>
      </c>
      <c r="B2119" s="114" t="s">
        <v>590</v>
      </c>
      <c r="C2119" s="114" t="s">
        <v>602</v>
      </c>
      <c r="D2119" s="114">
        <v>31</v>
      </c>
      <c r="E2119" s="115">
        <v>602.4840711319714</v>
      </c>
      <c r="F2119" s="115">
        <v>154.21086963979207</v>
      </c>
    </row>
    <row r="2120" spans="1:6" x14ac:dyDescent="0.3">
      <c r="A2120" s="114">
        <v>13</v>
      </c>
      <c r="B2120" s="114" t="s">
        <v>590</v>
      </c>
      <c r="C2120" s="114" t="s">
        <v>602</v>
      </c>
      <c r="D2120" s="114">
        <v>32</v>
      </c>
      <c r="E2120" s="115">
        <v>719.85639864376196</v>
      </c>
      <c r="F2120" s="115">
        <v>269.57614040908459</v>
      </c>
    </row>
    <row r="2121" spans="1:6" x14ac:dyDescent="0.3">
      <c r="A2121" s="114">
        <v>13</v>
      </c>
      <c r="B2121" s="114" t="s">
        <v>590</v>
      </c>
      <c r="C2121" s="114" t="s">
        <v>602</v>
      </c>
      <c r="D2121" s="114">
        <v>33</v>
      </c>
      <c r="E2121" s="115">
        <v>1038.4603341899342</v>
      </c>
      <c r="F2121" s="115">
        <v>354.9365502186734</v>
      </c>
    </row>
    <row r="2122" spans="1:6" x14ac:dyDescent="0.3">
      <c r="A2122" s="114">
        <v>13</v>
      </c>
      <c r="B2122" s="114" t="s">
        <v>590</v>
      </c>
      <c r="C2122" s="114" t="s">
        <v>602</v>
      </c>
      <c r="D2122" s="114">
        <v>34</v>
      </c>
      <c r="E2122" s="115">
        <v>1044.1021289611376</v>
      </c>
      <c r="F2122" s="115">
        <v>239.19153139215288</v>
      </c>
    </row>
    <row r="2123" spans="1:6" x14ac:dyDescent="0.3">
      <c r="A2123" s="114">
        <v>13</v>
      </c>
      <c r="B2123" s="114" t="s">
        <v>590</v>
      </c>
      <c r="C2123" s="114" t="s">
        <v>602</v>
      </c>
      <c r="D2123" s="114">
        <v>35</v>
      </c>
      <c r="E2123" s="115">
        <v>1154.1099647944507</v>
      </c>
      <c r="F2123" s="115">
        <v>274.14642281713691</v>
      </c>
    </row>
    <row r="2124" spans="1:6" x14ac:dyDescent="0.3">
      <c r="A2124" s="114">
        <v>13</v>
      </c>
      <c r="B2124" s="114" t="s">
        <v>590</v>
      </c>
      <c r="C2124" s="114" t="s">
        <v>602</v>
      </c>
      <c r="D2124" s="114">
        <v>36</v>
      </c>
      <c r="E2124" s="115">
        <v>756.18003803043121</v>
      </c>
      <c r="F2124" s="115">
        <v>270.36471922594001</v>
      </c>
    </row>
    <row r="2125" spans="1:6" x14ac:dyDescent="0.3">
      <c r="A2125" s="114">
        <v>13</v>
      </c>
      <c r="B2125" s="114" t="s">
        <v>590</v>
      </c>
      <c r="C2125" s="114" t="s">
        <v>602</v>
      </c>
      <c r="D2125" s="114">
        <v>37</v>
      </c>
      <c r="E2125" s="115">
        <v>922.7044248918686</v>
      </c>
      <c r="F2125" s="115">
        <v>440.67293305770374</v>
      </c>
    </row>
    <row r="2126" spans="1:6" x14ac:dyDescent="0.3">
      <c r="A2126" s="114">
        <v>13</v>
      </c>
      <c r="B2126" s="114" t="s">
        <v>590</v>
      </c>
      <c r="C2126" s="114" t="s">
        <v>602</v>
      </c>
      <c r="D2126" s="114">
        <v>38</v>
      </c>
      <c r="E2126" s="115">
        <v>629.48045170285639</v>
      </c>
      <c r="F2126" s="115">
        <v>225.32570998533595</v>
      </c>
    </row>
    <row r="2127" spans="1:6" x14ac:dyDescent="0.3">
      <c r="A2127" s="114">
        <v>13</v>
      </c>
      <c r="B2127" s="114" t="s">
        <v>590</v>
      </c>
      <c r="C2127" s="114" t="s">
        <v>602</v>
      </c>
      <c r="D2127" s="114">
        <v>39</v>
      </c>
      <c r="E2127" s="115">
        <v>939.51387503144485</v>
      </c>
      <c r="F2127" s="115">
        <v>335.6728048958704</v>
      </c>
    </row>
    <row r="2128" spans="1:6" x14ac:dyDescent="0.3">
      <c r="A2128" s="114">
        <v>13</v>
      </c>
      <c r="B2128" s="114" t="s">
        <v>590</v>
      </c>
      <c r="C2128" s="114" t="s">
        <v>602</v>
      </c>
      <c r="D2128" s="114">
        <v>40</v>
      </c>
      <c r="E2128" s="115">
        <v>907.20084403365047</v>
      </c>
      <c r="F2128" s="115">
        <v>399.61338270265321</v>
      </c>
    </row>
    <row r="2129" spans="1:6" x14ac:dyDescent="0.3">
      <c r="A2129" s="114">
        <v>13</v>
      </c>
      <c r="B2129" s="114" t="s">
        <v>590</v>
      </c>
      <c r="C2129" s="114" t="s">
        <v>602</v>
      </c>
      <c r="D2129" s="114">
        <v>41</v>
      </c>
      <c r="E2129" s="115">
        <v>700.4160447936307</v>
      </c>
      <c r="F2129" s="115">
        <v>341.85830173428059</v>
      </c>
    </row>
    <row r="2130" spans="1:6" x14ac:dyDescent="0.3">
      <c r="A2130" s="114">
        <v>13</v>
      </c>
      <c r="B2130" s="114" t="s">
        <v>590</v>
      </c>
      <c r="C2130" s="114" t="s">
        <v>602</v>
      </c>
      <c r="D2130" s="114">
        <v>42</v>
      </c>
      <c r="E2130" s="115">
        <v>884.53645997863475</v>
      </c>
      <c r="F2130" s="115">
        <v>305.91883866758423</v>
      </c>
    </row>
    <row r="2131" spans="1:6" x14ac:dyDescent="0.3">
      <c r="A2131" s="114">
        <v>13</v>
      </c>
      <c r="B2131" s="114" t="s">
        <v>590</v>
      </c>
      <c r="C2131" s="114" t="s">
        <v>602</v>
      </c>
      <c r="D2131" s="114">
        <v>43</v>
      </c>
      <c r="E2131" s="115">
        <v>714.21346126954836</v>
      </c>
      <c r="F2131" s="115">
        <v>220.00880930870557</v>
      </c>
    </row>
    <row r="2132" spans="1:6" x14ac:dyDescent="0.3">
      <c r="A2132" s="114">
        <v>13</v>
      </c>
      <c r="B2132" s="114" t="s">
        <v>590</v>
      </c>
      <c r="C2132" s="114" t="s">
        <v>602</v>
      </c>
      <c r="D2132" s="114">
        <v>44</v>
      </c>
      <c r="E2132" s="115">
        <v>578.74195941409619</v>
      </c>
      <c r="F2132" s="115">
        <v>377.83680730215309</v>
      </c>
    </row>
    <row r="2133" spans="1:6" x14ac:dyDescent="0.3">
      <c r="A2133" s="114">
        <v>13</v>
      </c>
      <c r="B2133" s="114" t="s">
        <v>590</v>
      </c>
      <c r="C2133" s="114" t="s">
        <v>602</v>
      </c>
      <c r="D2133" s="114">
        <v>45</v>
      </c>
      <c r="E2133" s="115">
        <v>834.92306267199513</v>
      </c>
      <c r="F2133" s="115">
        <v>434.98410311623684</v>
      </c>
    </row>
    <row r="2134" spans="1:6" x14ac:dyDescent="0.3">
      <c r="A2134" s="114">
        <v>13</v>
      </c>
      <c r="B2134" s="114" t="s">
        <v>590</v>
      </c>
      <c r="C2134" s="114" t="s">
        <v>602</v>
      </c>
      <c r="D2134" s="114">
        <v>46</v>
      </c>
      <c r="E2134" s="115">
        <v>677.72192873375343</v>
      </c>
      <c r="F2134" s="115">
        <v>106.53692832161477</v>
      </c>
    </row>
    <row r="2135" spans="1:6" x14ac:dyDescent="0.3">
      <c r="A2135" s="114">
        <v>13</v>
      </c>
      <c r="B2135" s="114" t="s">
        <v>590</v>
      </c>
      <c r="C2135" s="114" t="s">
        <v>602</v>
      </c>
      <c r="D2135" s="114">
        <v>47</v>
      </c>
      <c r="E2135" s="115">
        <v>492.39313864834389</v>
      </c>
      <c r="F2135" s="115">
        <v>206.28289367106561</v>
      </c>
    </row>
    <row r="2136" spans="1:6" x14ac:dyDescent="0.3">
      <c r="A2136" s="114">
        <v>13</v>
      </c>
      <c r="B2136" s="114" t="s">
        <v>590</v>
      </c>
      <c r="C2136" s="114" t="s">
        <v>602</v>
      </c>
      <c r="D2136" s="114">
        <v>48</v>
      </c>
      <c r="E2136" s="115">
        <v>755.77403985366777</v>
      </c>
      <c r="F2136" s="115">
        <v>289.0150435323722</v>
      </c>
    </row>
    <row r="2137" spans="1:6" x14ac:dyDescent="0.3">
      <c r="A2137" s="114">
        <v>13</v>
      </c>
      <c r="B2137" s="114" t="s">
        <v>590</v>
      </c>
      <c r="C2137" s="114" t="s">
        <v>602</v>
      </c>
      <c r="D2137" s="114">
        <v>49</v>
      </c>
      <c r="E2137" s="115">
        <v>738.13755080681938</v>
      </c>
      <c r="F2137" s="115">
        <v>527.63499451547443</v>
      </c>
    </row>
    <row r="2138" spans="1:6" x14ac:dyDescent="0.3">
      <c r="A2138" s="114">
        <v>13</v>
      </c>
      <c r="B2138" s="114" t="s">
        <v>590</v>
      </c>
      <c r="C2138" s="114" t="s">
        <v>602</v>
      </c>
      <c r="D2138" s="114">
        <v>50</v>
      </c>
      <c r="E2138" s="115">
        <v>697.28147980977212</v>
      </c>
      <c r="F2138" s="115">
        <v>573.29624052559586</v>
      </c>
    </row>
    <row r="2139" spans="1:6" x14ac:dyDescent="0.3">
      <c r="A2139" s="114">
        <v>13</v>
      </c>
      <c r="B2139" s="114" t="s">
        <v>590</v>
      </c>
      <c r="C2139" s="114" t="s">
        <v>602</v>
      </c>
      <c r="D2139" s="114">
        <v>51</v>
      </c>
      <c r="E2139" s="115">
        <v>594.43246304019783</v>
      </c>
      <c r="F2139" s="115">
        <v>239.75940542294865</v>
      </c>
    </row>
    <row r="2140" spans="1:6" x14ac:dyDescent="0.3">
      <c r="A2140" s="114">
        <v>13</v>
      </c>
      <c r="B2140" s="114" t="s">
        <v>590</v>
      </c>
      <c r="C2140" s="114" t="s">
        <v>602</v>
      </c>
      <c r="D2140" s="114">
        <v>52</v>
      </c>
      <c r="E2140" s="115">
        <v>710.62338119506319</v>
      </c>
      <c r="F2140" s="115">
        <v>415.55807757429358</v>
      </c>
    </row>
    <row r="2141" spans="1:6" x14ac:dyDescent="0.3">
      <c r="A2141" s="114">
        <v>13</v>
      </c>
      <c r="B2141" s="114" t="s">
        <v>590</v>
      </c>
      <c r="C2141" s="114" t="s">
        <v>602</v>
      </c>
      <c r="D2141" s="114">
        <v>53</v>
      </c>
      <c r="E2141" s="115">
        <v>532.2497530105444</v>
      </c>
      <c r="F2141" s="115">
        <v>567.16903992668415</v>
      </c>
    </row>
    <row r="2142" spans="1:6" x14ac:dyDescent="0.3">
      <c r="A2142" s="114">
        <v>13</v>
      </c>
      <c r="B2142" s="114" t="s">
        <v>590</v>
      </c>
      <c r="C2142" s="114" t="s">
        <v>602</v>
      </c>
      <c r="D2142" s="114">
        <v>54</v>
      </c>
      <c r="E2142" s="115">
        <v>941.5446318917476</v>
      </c>
      <c r="F2142" s="115">
        <v>443.02144703112322</v>
      </c>
    </row>
    <row r="2143" spans="1:6" x14ac:dyDescent="0.3">
      <c r="A2143" s="114">
        <v>13</v>
      </c>
      <c r="B2143" s="114" t="s">
        <v>590</v>
      </c>
      <c r="C2143" s="114" t="s">
        <v>602</v>
      </c>
      <c r="D2143" s="114">
        <v>55</v>
      </c>
      <c r="E2143" s="115">
        <v>884.92300740546068</v>
      </c>
      <c r="F2143" s="115">
        <v>431.41223790318912</v>
      </c>
    </row>
    <row r="2144" spans="1:6" x14ac:dyDescent="0.3">
      <c r="A2144" s="114">
        <v>13</v>
      </c>
      <c r="B2144" s="114" t="s">
        <v>590</v>
      </c>
      <c r="C2144" s="114" t="s">
        <v>602</v>
      </c>
      <c r="D2144" s="114">
        <v>56</v>
      </c>
      <c r="E2144" s="115">
        <v>815.65669185256979</v>
      </c>
      <c r="F2144" s="115">
        <v>289.55727538721936</v>
      </c>
    </row>
    <row r="2145" spans="1:6" x14ac:dyDescent="0.3">
      <c r="A2145" s="114">
        <v>13</v>
      </c>
      <c r="B2145" s="114" t="s">
        <v>590</v>
      </c>
      <c r="C2145" s="114" t="s">
        <v>602</v>
      </c>
      <c r="D2145" s="114">
        <v>57</v>
      </c>
      <c r="E2145" s="115">
        <v>786.27294010778201</v>
      </c>
      <c r="F2145" s="115">
        <v>239.65806380243467</v>
      </c>
    </row>
    <row r="2146" spans="1:6" x14ac:dyDescent="0.3">
      <c r="A2146" s="114">
        <v>13</v>
      </c>
      <c r="B2146" s="114" t="s">
        <v>590</v>
      </c>
      <c r="C2146" s="114" t="s">
        <v>602</v>
      </c>
      <c r="D2146" s="114">
        <v>58</v>
      </c>
      <c r="E2146" s="115">
        <v>642.98901140004841</v>
      </c>
      <c r="F2146" s="115">
        <v>336.56816091534341</v>
      </c>
    </row>
    <row r="2147" spans="1:6" x14ac:dyDescent="0.3">
      <c r="A2147" s="114">
        <v>13</v>
      </c>
      <c r="B2147" s="114" t="s">
        <v>590</v>
      </c>
      <c r="C2147" s="114" t="s">
        <v>602</v>
      </c>
      <c r="D2147" s="114">
        <v>59</v>
      </c>
      <c r="E2147" s="115">
        <v>656.9431285476287</v>
      </c>
      <c r="F2147" s="115">
        <v>307.64728378563279</v>
      </c>
    </row>
    <row r="2148" spans="1:6" x14ac:dyDescent="0.3">
      <c r="A2148" s="114">
        <v>13</v>
      </c>
      <c r="B2148" s="114" t="s">
        <v>590</v>
      </c>
      <c r="C2148" s="114" t="s">
        <v>602</v>
      </c>
      <c r="D2148" s="114">
        <v>60</v>
      </c>
      <c r="E2148" s="115">
        <v>485.62262861880413</v>
      </c>
      <c r="F2148" s="115">
        <v>283.61349570480417</v>
      </c>
    </row>
    <row r="2149" spans="1:6" x14ac:dyDescent="0.3">
      <c r="A2149" s="114">
        <v>13</v>
      </c>
      <c r="B2149" s="114" t="s">
        <v>590</v>
      </c>
      <c r="C2149" s="114" t="s">
        <v>602</v>
      </c>
      <c r="D2149" s="114">
        <v>61</v>
      </c>
      <c r="E2149" s="115">
        <v>390.74499197054161</v>
      </c>
      <c r="F2149" s="115">
        <v>294.35151870458179</v>
      </c>
    </row>
    <row r="2150" spans="1:6" x14ac:dyDescent="0.3">
      <c r="A2150" s="114">
        <v>13</v>
      </c>
      <c r="B2150" s="114" t="s">
        <v>590</v>
      </c>
      <c r="C2150" s="114" t="s">
        <v>602</v>
      </c>
      <c r="D2150" s="114">
        <v>62</v>
      </c>
      <c r="E2150" s="115">
        <v>498.31086089311026</v>
      </c>
      <c r="F2150" s="115">
        <v>272.49281582755418</v>
      </c>
    </row>
    <row r="2151" spans="1:6" x14ac:dyDescent="0.3">
      <c r="A2151" s="114">
        <v>13</v>
      </c>
      <c r="B2151" s="114" t="s">
        <v>590</v>
      </c>
      <c r="C2151" s="114" t="s">
        <v>602</v>
      </c>
      <c r="D2151" s="114">
        <v>63</v>
      </c>
      <c r="E2151" s="115">
        <v>369.89372032446477</v>
      </c>
      <c r="F2151" s="115">
        <v>244.44389055079546</v>
      </c>
    </row>
    <row r="2152" spans="1:6" x14ac:dyDescent="0.3">
      <c r="A2152" s="114">
        <v>13</v>
      </c>
      <c r="B2152" s="114" t="s">
        <v>590</v>
      </c>
      <c r="C2152" s="114" t="s">
        <v>602</v>
      </c>
      <c r="D2152" s="114">
        <v>64</v>
      </c>
      <c r="E2152" s="115">
        <v>456.37968795524836</v>
      </c>
      <c r="F2152" s="115">
        <v>183.99052791792334</v>
      </c>
    </row>
    <row r="2153" spans="1:6" x14ac:dyDescent="0.3">
      <c r="A2153" s="114">
        <v>13</v>
      </c>
      <c r="B2153" s="114" t="s">
        <v>590</v>
      </c>
      <c r="C2153" s="114" t="s">
        <v>602</v>
      </c>
      <c r="D2153" s="114">
        <v>65</v>
      </c>
      <c r="E2153" s="115">
        <v>376.98387910084347</v>
      </c>
      <c r="F2153" s="115">
        <v>228.04969154524866</v>
      </c>
    </row>
    <row r="2154" spans="1:6" x14ac:dyDescent="0.3">
      <c r="A2154" s="114">
        <v>13</v>
      </c>
      <c r="B2154" s="114" t="s">
        <v>590</v>
      </c>
      <c r="C2154" s="114" t="s">
        <v>602</v>
      </c>
      <c r="D2154" s="114">
        <v>66</v>
      </c>
      <c r="E2154" s="115">
        <v>205.90135996741949</v>
      </c>
      <c r="F2154" s="115">
        <v>219.00013187499661</v>
      </c>
    </row>
    <row r="2155" spans="1:6" x14ac:dyDescent="0.3">
      <c r="A2155" s="114">
        <v>13</v>
      </c>
      <c r="B2155" s="114" t="s">
        <v>590</v>
      </c>
      <c r="C2155" s="114" t="s">
        <v>602</v>
      </c>
      <c r="D2155" s="114">
        <v>67</v>
      </c>
      <c r="E2155" s="115">
        <v>450.96084843496106</v>
      </c>
      <c r="F2155" s="115">
        <v>113.33483688721418</v>
      </c>
    </row>
    <row r="2156" spans="1:6" x14ac:dyDescent="0.3">
      <c r="A2156" s="114">
        <v>13</v>
      </c>
      <c r="B2156" s="114" t="s">
        <v>590</v>
      </c>
      <c r="C2156" s="114" t="s">
        <v>602</v>
      </c>
      <c r="D2156" s="114">
        <v>68</v>
      </c>
      <c r="E2156" s="115">
        <v>307.93217628496876</v>
      </c>
      <c r="F2156" s="115">
        <v>202.25464321410379</v>
      </c>
    </row>
    <row r="2157" spans="1:6" x14ac:dyDescent="0.3">
      <c r="A2157" s="114">
        <v>13</v>
      </c>
      <c r="B2157" s="114" t="s">
        <v>590</v>
      </c>
      <c r="C2157" s="114" t="s">
        <v>602</v>
      </c>
      <c r="D2157" s="114">
        <v>69</v>
      </c>
      <c r="E2157" s="115">
        <v>245.7673390340876</v>
      </c>
      <c r="F2157" s="115">
        <v>186.37562805998738</v>
      </c>
    </row>
    <row r="2158" spans="1:6" x14ac:dyDescent="0.3">
      <c r="A2158" s="114">
        <v>13</v>
      </c>
      <c r="B2158" s="114" t="s">
        <v>590</v>
      </c>
      <c r="C2158" s="114" t="s">
        <v>602</v>
      </c>
      <c r="D2158" s="114">
        <v>70</v>
      </c>
      <c r="E2158" s="115">
        <v>339.39580070332022</v>
      </c>
      <c r="F2158" s="115">
        <v>59.667520132627317</v>
      </c>
    </row>
    <row r="2159" spans="1:6" x14ac:dyDescent="0.3">
      <c r="A2159" s="114">
        <v>13</v>
      </c>
      <c r="B2159" s="114" t="s">
        <v>590</v>
      </c>
      <c r="C2159" s="114" t="s">
        <v>602</v>
      </c>
      <c r="D2159" s="114">
        <v>71</v>
      </c>
      <c r="E2159" s="115">
        <v>187.78989519880901</v>
      </c>
      <c r="F2159" s="115">
        <v>118.04356893687942</v>
      </c>
    </row>
    <row r="2160" spans="1:6" x14ac:dyDescent="0.3">
      <c r="A2160" s="114">
        <v>13</v>
      </c>
      <c r="B2160" s="114" t="s">
        <v>590</v>
      </c>
      <c r="C2160" s="114" t="s">
        <v>602</v>
      </c>
      <c r="D2160" s="114">
        <v>72</v>
      </c>
      <c r="E2160" s="115">
        <v>242.60141452529544</v>
      </c>
      <c r="F2160" s="115">
        <v>169.60354158079593</v>
      </c>
    </row>
    <row r="2161" spans="1:6" x14ac:dyDescent="0.3">
      <c r="A2161" s="114">
        <v>13</v>
      </c>
      <c r="B2161" s="114" t="s">
        <v>590</v>
      </c>
      <c r="C2161" s="114" t="s">
        <v>602</v>
      </c>
      <c r="D2161" s="114">
        <v>73</v>
      </c>
      <c r="E2161" s="115">
        <v>252.70563839888729</v>
      </c>
      <c r="F2161" s="115">
        <v>98.7436453860971</v>
      </c>
    </row>
    <row r="2162" spans="1:6" x14ac:dyDescent="0.3">
      <c r="A2162" s="114">
        <v>13</v>
      </c>
      <c r="B2162" s="114" t="s">
        <v>590</v>
      </c>
      <c r="C2162" s="114" t="s">
        <v>602</v>
      </c>
      <c r="D2162" s="114">
        <v>74</v>
      </c>
      <c r="E2162" s="115">
        <v>235.237777799296</v>
      </c>
      <c r="F2162" s="115">
        <v>78.241360432297583</v>
      </c>
    </row>
    <row r="2163" spans="1:6" x14ac:dyDescent="0.3">
      <c r="A2163" s="114">
        <v>13</v>
      </c>
      <c r="B2163" s="114" t="s">
        <v>590</v>
      </c>
      <c r="C2163" s="114" t="s">
        <v>602</v>
      </c>
      <c r="D2163" s="114">
        <v>75</v>
      </c>
      <c r="E2163" s="115">
        <v>161.80132427364754</v>
      </c>
      <c r="F2163" s="115">
        <v>143.16487482529186</v>
      </c>
    </row>
    <row r="2164" spans="1:6" x14ac:dyDescent="0.3">
      <c r="A2164" s="114">
        <v>13</v>
      </c>
      <c r="B2164" s="114" t="s">
        <v>590</v>
      </c>
      <c r="C2164" s="114" t="s">
        <v>602</v>
      </c>
      <c r="D2164" s="114">
        <v>76</v>
      </c>
      <c r="E2164" s="115">
        <v>208.08326746760932</v>
      </c>
      <c r="F2164" s="115">
        <v>202.37174432681266</v>
      </c>
    </row>
    <row r="2165" spans="1:6" x14ac:dyDescent="0.3">
      <c r="A2165" s="114">
        <v>13</v>
      </c>
      <c r="B2165" s="114" t="s">
        <v>590</v>
      </c>
      <c r="C2165" s="114" t="s">
        <v>602</v>
      </c>
      <c r="D2165" s="114">
        <v>77</v>
      </c>
      <c r="E2165" s="115">
        <v>212.78212938750571</v>
      </c>
      <c r="F2165" s="115">
        <v>133.68737351927535</v>
      </c>
    </row>
    <row r="2166" spans="1:6" x14ac:dyDescent="0.3">
      <c r="A2166" s="114">
        <v>13</v>
      </c>
      <c r="B2166" s="114" t="s">
        <v>590</v>
      </c>
      <c r="C2166" s="114" t="s">
        <v>602</v>
      </c>
      <c r="D2166" s="114">
        <v>78</v>
      </c>
      <c r="E2166" s="115">
        <v>96.080064637412491</v>
      </c>
      <c r="F2166" s="115">
        <v>81.565905780806617</v>
      </c>
    </row>
    <row r="2167" spans="1:6" x14ac:dyDescent="0.3">
      <c r="A2167" s="114">
        <v>13</v>
      </c>
      <c r="B2167" s="114" t="s">
        <v>590</v>
      </c>
      <c r="C2167" s="114" t="s">
        <v>602</v>
      </c>
      <c r="D2167" s="114">
        <v>79</v>
      </c>
      <c r="E2167" s="115">
        <v>131.01609102864711</v>
      </c>
      <c r="F2167" s="115">
        <v>99.036787853997211</v>
      </c>
    </row>
    <row r="2168" spans="1:6" x14ac:dyDescent="0.3">
      <c r="A2168" s="114">
        <v>13</v>
      </c>
      <c r="B2168" s="114" t="s">
        <v>590</v>
      </c>
      <c r="C2168" s="114" t="s">
        <v>602</v>
      </c>
      <c r="D2168" s="114">
        <v>80</v>
      </c>
      <c r="E2168" s="115">
        <v>99.060129336127389</v>
      </c>
      <c r="F2168" s="115">
        <v>33.225717393089965</v>
      </c>
    </row>
    <row r="2169" spans="1:6" x14ac:dyDescent="0.3">
      <c r="A2169" s="114">
        <v>13</v>
      </c>
      <c r="B2169" s="114" t="s">
        <v>590</v>
      </c>
      <c r="C2169" s="114" t="s">
        <v>602</v>
      </c>
      <c r="D2169" s="114">
        <v>81</v>
      </c>
      <c r="E2169" s="115">
        <v>64.873920301278218</v>
      </c>
      <c r="F2169" s="115">
        <v>74.029394611323212</v>
      </c>
    </row>
    <row r="2170" spans="1:6" x14ac:dyDescent="0.3">
      <c r="A2170" s="114">
        <v>13</v>
      </c>
      <c r="B2170" s="114" t="s">
        <v>590</v>
      </c>
      <c r="C2170" s="114" t="s">
        <v>602</v>
      </c>
      <c r="D2170" s="114">
        <v>82</v>
      </c>
      <c r="E2170" s="115">
        <v>124.66436621894232</v>
      </c>
      <c r="F2170" s="115">
        <v>102.66871649900582</v>
      </c>
    </row>
    <row r="2171" spans="1:6" x14ac:dyDescent="0.3">
      <c r="A2171" s="114">
        <v>13</v>
      </c>
      <c r="B2171" s="114" t="s">
        <v>590</v>
      </c>
      <c r="C2171" s="114" t="s">
        <v>602</v>
      </c>
      <c r="D2171" s="114">
        <v>83</v>
      </c>
      <c r="E2171" s="115">
        <v>128.88404223912352</v>
      </c>
      <c r="F2171" s="115">
        <v>41.161953763899447</v>
      </c>
    </row>
    <row r="2172" spans="1:6" x14ac:dyDescent="0.3">
      <c r="A2172" s="114">
        <v>13</v>
      </c>
      <c r="B2172" s="114" t="s">
        <v>590</v>
      </c>
      <c r="C2172" s="114" t="s">
        <v>602</v>
      </c>
      <c r="D2172" s="114">
        <v>84</v>
      </c>
      <c r="E2172" s="115">
        <v>55.76704928456779</v>
      </c>
      <c r="F2172" s="115">
        <v>49.705088151395017</v>
      </c>
    </row>
    <row r="2173" spans="1:6" x14ac:dyDescent="0.3">
      <c r="A2173" s="114">
        <v>13</v>
      </c>
      <c r="B2173" s="114" t="s">
        <v>590</v>
      </c>
      <c r="C2173" s="114" t="s">
        <v>602</v>
      </c>
      <c r="D2173" s="114">
        <v>85</v>
      </c>
      <c r="E2173" s="115">
        <v>47.325820503238184</v>
      </c>
      <c r="F2173" s="115">
        <v>86.765456406620402</v>
      </c>
    </row>
    <row r="2174" spans="1:6" x14ac:dyDescent="0.3">
      <c r="A2174" s="114">
        <v>13</v>
      </c>
      <c r="B2174" s="114" t="s">
        <v>590</v>
      </c>
      <c r="C2174" s="114" t="s">
        <v>602</v>
      </c>
      <c r="D2174" s="114">
        <v>86</v>
      </c>
      <c r="E2174" s="115">
        <v>11.37889191619529</v>
      </c>
      <c r="F2174" s="115">
        <v>47.369046001153606</v>
      </c>
    </row>
    <row r="2175" spans="1:6" x14ac:dyDescent="0.3">
      <c r="A2175" s="114">
        <v>13</v>
      </c>
      <c r="B2175" s="114" t="s">
        <v>590</v>
      </c>
      <c r="C2175" s="114" t="s">
        <v>602</v>
      </c>
      <c r="D2175" s="114">
        <v>87</v>
      </c>
      <c r="E2175" s="115">
        <v>26.174024046339468</v>
      </c>
      <c r="F2175" s="115">
        <v>39.838032685202208</v>
      </c>
    </row>
    <row r="2176" spans="1:6" x14ac:dyDescent="0.3">
      <c r="A2176" s="114">
        <v>13</v>
      </c>
      <c r="B2176" s="114" t="s">
        <v>590</v>
      </c>
      <c r="C2176" s="114" t="s">
        <v>602</v>
      </c>
      <c r="D2176" s="114">
        <v>88</v>
      </c>
      <c r="E2176" s="115">
        <v>90.189187641845109</v>
      </c>
      <c r="F2176" s="115">
        <v>23.203801225409237</v>
      </c>
    </row>
    <row r="2177" spans="1:6" x14ac:dyDescent="0.3">
      <c r="A2177" s="114">
        <v>13</v>
      </c>
      <c r="B2177" s="114" t="s">
        <v>590</v>
      </c>
      <c r="C2177" s="114" t="s">
        <v>602</v>
      </c>
      <c r="D2177" s="114">
        <v>89</v>
      </c>
      <c r="E2177" s="115">
        <v>28.303815721711373</v>
      </c>
      <c r="F2177" s="115">
        <v>51.857042585172543</v>
      </c>
    </row>
    <row r="2178" spans="1:6" x14ac:dyDescent="0.3">
      <c r="A2178" s="114">
        <v>13</v>
      </c>
      <c r="B2178" s="114" t="s">
        <v>590</v>
      </c>
      <c r="C2178" s="114" t="s">
        <v>602</v>
      </c>
      <c r="D2178" s="114">
        <v>90</v>
      </c>
      <c r="E2178" s="115">
        <v>20.251347619439976</v>
      </c>
      <c r="F2178" s="115">
        <v>31.762485054550236</v>
      </c>
    </row>
    <row r="2179" spans="1:6" x14ac:dyDescent="0.3">
      <c r="A2179" s="114">
        <v>13</v>
      </c>
      <c r="B2179" s="114" t="s">
        <v>590</v>
      </c>
      <c r="C2179" s="114" t="s">
        <v>602</v>
      </c>
      <c r="D2179" s="114">
        <v>91</v>
      </c>
      <c r="E2179" s="115">
        <v>25.570832297166206</v>
      </c>
      <c r="F2179" s="115">
        <v>17.141753279674951</v>
      </c>
    </row>
    <row r="2180" spans="1:6" x14ac:dyDescent="0.3">
      <c r="A2180" s="114">
        <v>13</v>
      </c>
      <c r="B2180" s="114" t="s">
        <v>590</v>
      </c>
      <c r="C2180" s="114" t="s">
        <v>602</v>
      </c>
      <c r="D2180" s="114">
        <v>92</v>
      </c>
      <c r="E2180" s="115">
        <v>0</v>
      </c>
      <c r="F2180" s="115">
        <v>13.663909886261131</v>
      </c>
    </row>
    <row r="2181" spans="1:6" x14ac:dyDescent="0.3">
      <c r="A2181" s="114">
        <v>13</v>
      </c>
      <c r="B2181" s="114" t="s">
        <v>590</v>
      </c>
      <c r="C2181" s="114" t="s">
        <v>602</v>
      </c>
      <c r="D2181" s="114">
        <v>93</v>
      </c>
      <c r="E2181" s="115">
        <v>6.4524322955851137</v>
      </c>
      <c r="F2181" s="115">
        <v>0</v>
      </c>
    </row>
    <row r="2182" spans="1:6" x14ac:dyDescent="0.3">
      <c r="A2182" s="114">
        <v>13</v>
      </c>
      <c r="B2182" s="114" t="s">
        <v>590</v>
      </c>
      <c r="C2182" s="114" t="s">
        <v>602</v>
      </c>
      <c r="D2182" s="114">
        <v>94</v>
      </c>
      <c r="E2182" s="115">
        <v>0</v>
      </c>
      <c r="F2182" s="115">
        <v>8.2893821780031072</v>
      </c>
    </row>
    <row r="2183" spans="1:6" x14ac:dyDescent="0.3">
      <c r="A2183" s="114">
        <v>13</v>
      </c>
      <c r="B2183" s="114" t="s">
        <v>590</v>
      </c>
      <c r="C2183" s="114" t="s">
        <v>602</v>
      </c>
      <c r="D2183" s="114">
        <v>95</v>
      </c>
      <c r="E2183" s="115">
        <v>0</v>
      </c>
      <c r="F2183" s="115">
        <v>9.8326299312517165</v>
      </c>
    </row>
    <row r="2184" spans="1:6" x14ac:dyDescent="0.3">
      <c r="A2184" s="114">
        <v>13</v>
      </c>
      <c r="B2184" s="114" t="s">
        <v>590</v>
      </c>
      <c r="C2184" s="114" t="s">
        <v>602</v>
      </c>
      <c r="D2184" s="114">
        <v>96</v>
      </c>
      <c r="E2184" s="115">
        <v>0</v>
      </c>
      <c r="F2184" s="115">
        <v>8.0978970048249508</v>
      </c>
    </row>
    <row r="2185" spans="1:6" x14ac:dyDescent="0.3">
      <c r="A2185" s="114">
        <v>13</v>
      </c>
      <c r="B2185" s="114" t="s">
        <v>590</v>
      </c>
      <c r="C2185" s="114" t="s">
        <v>602</v>
      </c>
      <c r="D2185" s="114">
        <v>97</v>
      </c>
      <c r="E2185" s="115">
        <v>0</v>
      </c>
      <c r="F2185" s="115">
        <v>23.918140077392628</v>
      </c>
    </row>
    <row r="2186" spans="1:6" x14ac:dyDescent="0.3">
      <c r="A2186" s="114">
        <v>13</v>
      </c>
      <c r="B2186" s="114" t="s">
        <v>590</v>
      </c>
      <c r="C2186" s="114" t="s">
        <v>602</v>
      </c>
      <c r="D2186" s="114">
        <v>107</v>
      </c>
      <c r="E2186" s="115">
        <v>0</v>
      </c>
      <c r="F2186" s="115">
        <v>9.5492947772219328</v>
      </c>
    </row>
    <row r="2187" spans="1:6" x14ac:dyDescent="0.3">
      <c r="A2187" s="114">
        <v>13</v>
      </c>
      <c r="B2187" s="114" t="s">
        <v>590</v>
      </c>
      <c r="C2187" s="114" t="s">
        <v>603</v>
      </c>
      <c r="D2187" s="114">
        <v>10</v>
      </c>
      <c r="E2187" s="115">
        <v>644.91569590041991</v>
      </c>
      <c r="F2187" s="115">
        <v>45.150140078874458</v>
      </c>
    </row>
    <row r="2188" spans="1:6" x14ac:dyDescent="0.3">
      <c r="A2188" s="114">
        <v>13</v>
      </c>
      <c r="B2188" s="114" t="s">
        <v>590</v>
      </c>
      <c r="C2188" s="114" t="s">
        <v>603</v>
      </c>
      <c r="D2188" s="114">
        <v>11</v>
      </c>
      <c r="E2188" s="115">
        <v>560.39233599141028</v>
      </c>
      <c r="F2188" s="115">
        <v>35.550698367988709</v>
      </c>
    </row>
    <row r="2189" spans="1:6" x14ac:dyDescent="0.3">
      <c r="A2189" s="114">
        <v>13</v>
      </c>
      <c r="B2189" s="114" t="s">
        <v>590</v>
      </c>
      <c r="C2189" s="114" t="s">
        <v>603</v>
      </c>
      <c r="D2189" s="114">
        <v>12</v>
      </c>
      <c r="E2189" s="115">
        <v>453.23798298003391</v>
      </c>
      <c r="F2189" s="115">
        <v>87.956133486175318</v>
      </c>
    </row>
    <row r="2190" spans="1:6" x14ac:dyDescent="0.3">
      <c r="A2190" s="114">
        <v>13</v>
      </c>
      <c r="B2190" s="114" t="s">
        <v>590</v>
      </c>
      <c r="C2190" s="114" t="s">
        <v>603</v>
      </c>
      <c r="D2190" s="114">
        <v>13</v>
      </c>
      <c r="E2190" s="115">
        <v>585.21702108403531</v>
      </c>
      <c r="F2190" s="115">
        <v>23.15881084993476</v>
      </c>
    </row>
    <row r="2191" spans="1:6" x14ac:dyDescent="0.3">
      <c r="A2191" s="114">
        <v>13</v>
      </c>
      <c r="B2191" s="114" t="s">
        <v>590</v>
      </c>
      <c r="C2191" s="114" t="s">
        <v>603</v>
      </c>
      <c r="D2191" s="114">
        <v>14</v>
      </c>
      <c r="E2191" s="115">
        <v>509.03848174593395</v>
      </c>
      <c r="F2191" s="115">
        <v>108.56336277406871</v>
      </c>
    </row>
    <row r="2192" spans="1:6" x14ac:dyDescent="0.3">
      <c r="A2192" s="114">
        <v>13</v>
      </c>
      <c r="B2192" s="114" t="s">
        <v>590</v>
      </c>
      <c r="C2192" s="114" t="s">
        <v>603</v>
      </c>
      <c r="D2192" s="114">
        <v>15</v>
      </c>
      <c r="E2192" s="115">
        <v>607.9392131023435</v>
      </c>
      <c r="F2192" s="115">
        <v>66.240056648009372</v>
      </c>
    </row>
    <row r="2193" spans="1:6" x14ac:dyDescent="0.3">
      <c r="A2193" s="114">
        <v>13</v>
      </c>
      <c r="B2193" s="114" t="s">
        <v>590</v>
      </c>
      <c r="C2193" s="114" t="s">
        <v>603</v>
      </c>
      <c r="D2193" s="114">
        <v>16</v>
      </c>
      <c r="E2193" s="115">
        <v>648.9331972793633</v>
      </c>
      <c r="F2193" s="115">
        <v>139.71474408602282</v>
      </c>
    </row>
    <row r="2194" spans="1:6" x14ac:dyDescent="0.3">
      <c r="A2194" s="114">
        <v>13</v>
      </c>
      <c r="B2194" s="114" t="s">
        <v>590</v>
      </c>
      <c r="C2194" s="114" t="s">
        <v>603</v>
      </c>
      <c r="D2194" s="114">
        <v>17</v>
      </c>
      <c r="E2194" s="115">
        <v>792.28499887348187</v>
      </c>
      <c r="F2194" s="115">
        <v>196.91011355680746</v>
      </c>
    </row>
    <row r="2195" spans="1:6" x14ac:dyDescent="0.3">
      <c r="A2195" s="114">
        <v>13</v>
      </c>
      <c r="B2195" s="114" t="s">
        <v>590</v>
      </c>
      <c r="C2195" s="114" t="s">
        <v>603</v>
      </c>
      <c r="D2195" s="114">
        <v>18</v>
      </c>
      <c r="E2195" s="115">
        <v>618.10591821360231</v>
      </c>
      <c r="F2195" s="115">
        <v>379.88009861402594</v>
      </c>
    </row>
    <row r="2196" spans="1:6" x14ac:dyDescent="0.3">
      <c r="A2196" s="114">
        <v>13</v>
      </c>
      <c r="B2196" s="114" t="s">
        <v>590</v>
      </c>
      <c r="C2196" s="114" t="s">
        <v>603</v>
      </c>
      <c r="D2196" s="114">
        <v>19</v>
      </c>
      <c r="E2196" s="115">
        <v>530.1196242190689</v>
      </c>
      <c r="F2196" s="115">
        <v>295.98616478676013</v>
      </c>
    </row>
    <row r="2197" spans="1:6" x14ac:dyDescent="0.3">
      <c r="A2197" s="114">
        <v>13</v>
      </c>
      <c r="B2197" s="114" t="s">
        <v>590</v>
      </c>
      <c r="C2197" s="114" t="s">
        <v>603</v>
      </c>
      <c r="D2197" s="114">
        <v>20</v>
      </c>
      <c r="E2197" s="115">
        <v>684.61400945044466</v>
      </c>
      <c r="F2197" s="115">
        <v>344.19655266319529</v>
      </c>
    </row>
    <row r="2198" spans="1:6" x14ac:dyDescent="0.3">
      <c r="A2198" s="114">
        <v>13</v>
      </c>
      <c r="B2198" s="114" t="s">
        <v>590</v>
      </c>
      <c r="C2198" s="114" t="s">
        <v>603</v>
      </c>
      <c r="D2198" s="114">
        <v>21</v>
      </c>
      <c r="E2198" s="115">
        <v>751.14524456327661</v>
      </c>
      <c r="F2198" s="115">
        <v>254.04192511632669</v>
      </c>
    </row>
    <row r="2199" spans="1:6" x14ac:dyDescent="0.3">
      <c r="A2199" s="114">
        <v>13</v>
      </c>
      <c r="B2199" s="114" t="s">
        <v>590</v>
      </c>
      <c r="C2199" s="114" t="s">
        <v>603</v>
      </c>
      <c r="D2199" s="114">
        <v>22</v>
      </c>
      <c r="E2199" s="115">
        <v>621.38143507453799</v>
      </c>
      <c r="F2199" s="115">
        <v>470.95711178430759</v>
      </c>
    </row>
    <row r="2200" spans="1:6" x14ac:dyDescent="0.3">
      <c r="A2200" s="114">
        <v>13</v>
      </c>
      <c r="B2200" s="114" t="s">
        <v>590</v>
      </c>
      <c r="C2200" s="114" t="s">
        <v>603</v>
      </c>
      <c r="D2200" s="114">
        <v>23</v>
      </c>
      <c r="E2200" s="115">
        <v>749.01363554829584</v>
      </c>
      <c r="F2200" s="115">
        <v>652.50143635881284</v>
      </c>
    </row>
    <row r="2201" spans="1:6" x14ac:dyDescent="0.3">
      <c r="A2201" s="114">
        <v>13</v>
      </c>
      <c r="B2201" s="114" t="s">
        <v>590</v>
      </c>
      <c r="C2201" s="114" t="s">
        <v>603</v>
      </c>
      <c r="D2201" s="114">
        <v>24</v>
      </c>
      <c r="E2201" s="115">
        <v>733.46681818445995</v>
      </c>
      <c r="F2201" s="115">
        <v>347.60384893995479</v>
      </c>
    </row>
    <row r="2202" spans="1:6" x14ac:dyDescent="0.3">
      <c r="A2202" s="114">
        <v>13</v>
      </c>
      <c r="B2202" s="114" t="s">
        <v>590</v>
      </c>
      <c r="C2202" s="114" t="s">
        <v>603</v>
      </c>
      <c r="D2202" s="114">
        <v>25</v>
      </c>
      <c r="E2202" s="115">
        <v>664.36881167241643</v>
      </c>
      <c r="F2202" s="115">
        <v>478.82728233382358</v>
      </c>
    </row>
    <row r="2203" spans="1:6" x14ac:dyDescent="0.3">
      <c r="A2203" s="114">
        <v>13</v>
      </c>
      <c r="B2203" s="114" t="s">
        <v>590</v>
      </c>
      <c r="C2203" s="114" t="s">
        <v>603</v>
      </c>
      <c r="D2203" s="114">
        <v>26</v>
      </c>
      <c r="E2203" s="115">
        <v>776.38103969913323</v>
      </c>
      <c r="F2203" s="115">
        <v>512.40904277755203</v>
      </c>
    </row>
    <row r="2204" spans="1:6" x14ac:dyDescent="0.3">
      <c r="A2204" s="114">
        <v>13</v>
      </c>
      <c r="B2204" s="114" t="s">
        <v>590</v>
      </c>
      <c r="C2204" s="114" t="s">
        <v>603</v>
      </c>
      <c r="D2204" s="114">
        <v>27</v>
      </c>
      <c r="E2204" s="115">
        <v>859.0645914400136</v>
      </c>
      <c r="F2204" s="115">
        <v>290.94928208920186</v>
      </c>
    </row>
    <row r="2205" spans="1:6" x14ac:dyDescent="0.3">
      <c r="A2205" s="114">
        <v>13</v>
      </c>
      <c r="B2205" s="114" t="s">
        <v>590</v>
      </c>
      <c r="C2205" s="114" t="s">
        <v>603</v>
      </c>
      <c r="D2205" s="114">
        <v>28</v>
      </c>
      <c r="E2205" s="115">
        <v>571.2955547656361</v>
      </c>
      <c r="F2205" s="115">
        <v>591.07700318967261</v>
      </c>
    </row>
    <row r="2206" spans="1:6" x14ac:dyDescent="0.3">
      <c r="A2206" s="114">
        <v>13</v>
      </c>
      <c r="B2206" s="114" t="s">
        <v>590</v>
      </c>
      <c r="C2206" s="114" t="s">
        <v>603</v>
      </c>
      <c r="D2206" s="114">
        <v>29</v>
      </c>
      <c r="E2206" s="115">
        <v>780.27271218646831</v>
      </c>
      <c r="F2206" s="115">
        <v>473.73556490128954</v>
      </c>
    </row>
    <row r="2207" spans="1:6" x14ac:dyDescent="0.3">
      <c r="A2207" s="114">
        <v>13</v>
      </c>
      <c r="B2207" s="114" t="s">
        <v>590</v>
      </c>
      <c r="C2207" s="114" t="s">
        <v>603</v>
      </c>
      <c r="D2207" s="114">
        <v>30</v>
      </c>
      <c r="E2207" s="115">
        <v>714.63307343018937</v>
      </c>
      <c r="F2207" s="115">
        <v>492.45990397449873</v>
      </c>
    </row>
    <row r="2208" spans="1:6" x14ac:dyDescent="0.3">
      <c r="A2208" s="114">
        <v>13</v>
      </c>
      <c r="B2208" s="114" t="s">
        <v>590</v>
      </c>
      <c r="C2208" s="114" t="s">
        <v>603</v>
      </c>
      <c r="D2208" s="114">
        <v>31</v>
      </c>
      <c r="E2208" s="115">
        <v>739.41491673803182</v>
      </c>
      <c r="F2208" s="115">
        <v>323.73342814446147</v>
      </c>
    </row>
    <row r="2209" spans="1:6" x14ac:dyDescent="0.3">
      <c r="A2209" s="114">
        <v>13</v>
      </c>
      <c r="B2209" s="114" t="s">
        <v>590</v>
      </c>
      <c r="C2209" s="114" t="s">
        <v>603</v>
      </c>
      <c r="D2209" s="114">
        <v>32</v>
      </c>
      <c r="E2209" s="115">
        <v>804.75558572119678</v>
      </c>
      <c r="F2209" s="115">
        <v>382.53547651290268</v>
      </c>
    </row>
    <row r="2210" spans="1:6" x14ac:dyDescent="0.3">
      <c r="A2210" s="114">
        <v>13</v>
      </c>
      <c r="B2210" s="114" t="s">
        <v>590</v>
      </c>
      <c r="C2210" s="114" t="s">
        <v>603</v>
      </c>
      <c r="D2210" s="114">
        <v>33</v>
      </c>
      <c r="E2210" s="115">
        <v>819.2073014538297</v>
      </c>
      <c r="F2210" s="115">
        <v>336.67881156546542</v>
      </c>
    </row>
    <row r="2211" spans="1:6" x14ac:dyDescent="0.3">
      <c r="A2211" s="114">
        <v>13</v>
      </c>
      <c r="B2211" s="114" t="s">
        <v>590</v>
      </c>
      <c r="C2211" s="114" t="s">
        <v>603</v>
      </c>
      <c r="D2211" s="114">
        <v>34</v>
      </c>
      <c r="E2211" s="115">
        <v>541.1810404008952</v>
      </c>
      <c r="F2211" s="115">
        <v>247.99043446899125</v>
      </c>
    </row>
    <row r="2212" spans="1:6" x14ac:dyDescent="0.3">
      <c r="A2212" s="114">
        <v>13</v>
      </c>
      <c r="B2212" s="114" t="s">
        <v>590</v>
      </c>
      <c r="C2212" s="114" t="s">
        <v>603</v>
      </c>
      <c r="D2212" s="114">
        <v>35</v>
      </c>
      <c r="E2212" s="115">
        <v>654.99683534011137</v>
      </c>
      <c r="F2212" s="115">
        <v>547.32841828042876</v>
      </c>
    </row>
    <row r="2213" spans="1:6" x14ac:dyDescent="0.3">
      <c r="A2213" s="114">
        <v>13</v>
      </c>
      <c r="B2213" s="114" t="s">
        <v>590</v>
      </c>
      <c r="C2213" s="114" t="s">
        <v>603</v>
      </c>
      <c r="D2213" s="114">
        <v>36</v>
      </c>
      <c r="E2213" s="115">
        <v>607.23095493957283</v>
      </c>
      <c r="F2213" s="115">
        <v>308.01807413440963</v>
      </c>
    </row>
    <row r="2214" spans="1:6" x14ac:dyDescent="0.3">
      <c r="A2214" s="114">
        <v>13</v>
      </c>
      <c r="B2214" s="114" t="s">
        <v>590</v>
      </c>
      <c r="C2214" s="114" t="s">
        <v>603</v>
      </c>
      <c r="D2214" s="114">
        <v>37</v>
      </c>
      <c r="E2214" s="115">
        <v>634.83934989566228</v>
      </c>
      <c r="F2214" s="115">
        <v>547.47156662108091</v>
      </c>
    </row>
    <row r="2215" spans="1:6" x14ac:dyDescent="0.3">
      <c r="A2215" s="114">
        <v>13</v>
      </c>
      <c r="B2215" s="114" t="s">
        <v>590</v>
      </c>
      <c r="C2215" s="114" t="s">
        <v>603</v>
      </c>
      <c r="D2215" s="114">
        <v>38</v>
      </c>
      <c r="E2215" s="115">
        <v>859.80903953879147</v>
      </c>
      <c r="F2215" s="115">
        <v>508.84788685942419</v>
      </c>
    </row>
    <row r="2216" spans="1:6" x14ac:dyDescent="0.3">
      <c r="A2216" s="114">
        <v>13</v>
      </c>
      <c r="B2216" s="114" t="s">
        <v>590</v>
      </c>
      <c r="C2216" s="114" t="s">
        <v>603</v>
      </c>
      <c r="D2216" s="114">
        <v>39</v>
      </c>
      <c r="E2216" s="115">
        <v>767.03363488953801</v>
      </c>
      <c r="F2216" s="115">
        <v>470.11147596200311</v>
      </c>
    </row>
    <row r="2217" spans="1:6" x14ac:dyDescent="0.3">
      <c r="A2217" s="114">
        <v>13</v>
      </c>
      <c r="B2217" s="114" t="s">
        <v>590</v>
      </c>
      <c r="C2217" s="114" t="s">
        <v>603</v>
      </c>
      <c r="D2217" s="114">
        <v>40</v>
      </c>
      <c r="E2217" s="115">
        <v>1059.1758263622187</v>
      </c>
      <c r="F2217" s="115">
        <v>546.03108627813083</v>
      </c>
    </row>
    <row r="2218" spans="1:6" x14ac:dyDescent="0.3">
      <c r="A2218" s="114">
        <v>13</v>
      </c>
      <c r="B2218" s="114" t="s">
        <v>590</v>
      </c>
      <c r="C2218" s="114" t="s">
        <v>603</v>
      </c>
      <c r="D2218" s="114">
        <v>41</v>
      </c>
      <c r="E2218" s="115">
        <v>653.95559205520317</v>
      </c>
      <c r="F2218" s="115">
        <v>423.37007230506435</v>
      </c>
    </row>
    <row r="2219" spans="1:6" x14ac:dyDescent="0.3">
      <c r="A2219" s="114">
        <v>13</v>
      </c>
      <c r="B2219" s="114" t="s">
        <v>590</v>
      </c>
      <c r="C2219" s="114" t="s">
        <v>603</v>
      </c>
      <c r="D2219" s="114">
        <v>42</v>
      </c>
      <c r="E2219" s="115">
        <v>649.13321098696281</v>
      </c>
      <c r="F2219" s="115">
        <v>496.02467216909372</v>
      </c>
    </row>
    <row r="2220" spans="1:6" x14ac:dyDescent="0.3">
      <c r="A2220" s="114">
        <v>13</v>
      </c>
      <c r="B2220" s="114" t="s">
        <v>590</v>
      </c>
      <c r="C2220" s="114" t="s">
        <v>603</v>
      </c>
      <c r="D2220" s="114">
        <v>43</v>
      </c>
      <c r="E2220" s="115">
        <v>758.48372836543274</v>
      </c>
      <c r="F2220" s="115">
        <v>486.60003392675691</v>
      </c>
    </row>
    <row r="2221" spans="1:6" x14ac:dyDescent="0.3">
      <c r="A2221" s="114">
        <v>13</v>
      </c>
      <c r="B2221" s="114" t="s">
        <v>590</v>
      </c>
      <c r="C2221" s="114" t="s">
        <v>603</v>
      </c>
      <c r="D2221" s="114">
        <v>44</v>
      </c>
      <c r="E2221" s="115">
        <v>511.30995536040501</v>
      </c>
      <c r="F2221" s="115">
        <v>470.75903722927421</v>
      </c>
    </row>
    <row r="2222" spans="1:6" x14ac:dyDescent="0.3">
      <c r="A2222" s="114">
        <v>13</v>
      </c>
      <c r="B2222" s="114" t="s">
        <v>590</v>
      </c>
      <c r="C2222" s="114" t="s">
        <v>603</v>
      </c>
      <c r="D2222" s="114">
        <v>45</v>
      </c>
      <c r="E2222" s="115">
        <v>565.49925712642528</v>
      </c>
      <c r="F2222" s="115">
        <v>644.42586865329997</v>
      </c>
    </row>
    <row r="2223" spans="1:6" x14ac:dyDescent="0.3">
      <c r="A2223" s="114">
        <v>13</v>
      </c>
      <c r="B2223" s="114" t="s">
        <v>590</v>
      </c>
      <c r="C2223" s="114" t="s">
        <v>603</v>
      </c>
      <c r="D2223" s="114">
        <v>46</v>
      </c>
      <c r="E2223" s="115">
        <v>492.81551863757392</v>
      </c>
      <c r="F2223" s="115">
        <v>356.42902565924254</v>
      </c>
    </row>
    <row r="2224" spans="1:6" x14ac:dyDescent="0.3">
      <c r="A2224" s="114">
        <v>13</v>
      </c>
      <c r="B2224" s="114" t="s">
        <v>590</v>
      </c>
      <c r="C2224" s="114" t="s">
        <v>603</v>
      </c>
      <c r="D2224" s="114">
        <v>47</v>
      </c>
      <c r="E2224" s="115">
        <v>633.45243910008276</v>
      </c>
      <c r="F2224" s="115">
        <v>487.17880136327295</v>
      </c>
    </row>
    <row r="2225" spans="1:6" x14ac:dyDescent="0.3">
      <c r="A2225" s="114">
        <v>13</v>
      </c>
      <c r="B2225" s="114" t="s">
        <v>590</v>
      </c>
      <c r="C2225" s="114" t="s">
        <v>603</v>
      </c>
      <c r="D2225" s="114">
        <v>48</v>
      </c>
      <c r="E2225" s="115">
        <v>580.22366118110881</v>
      </c>
      <c r="F2225" s="115">
        <v>414.90691246583447</v>
      </c>
    </row>
    <row r="2226" spans="1:6" x14ac:dyDescent="0.3">
      <c r="A2226" s="114">
        <v>13</v>
      </c>
      <c r="B2226" s="114" t="s">
        <v>590</v>
      </c>
      <c r="C2226" s="114" t="s">
        <v>603</v>
      </c>
      <c r="D2226" s="114">
        <v>49</v>
      </c>
      <c r="E2226" s="115">
        <v>601.19628293825986</v>
      </c>
      <c r="F2226" s="115">
        <v>543.05206333703643</v>
      </c>
    </row>
    <row r="2227" spans="1:6" x14ac:dyDescent="0.3">
      <c r="A2227" s="114">
        <v>13</v>
      </c>
      <c r="B2227" s="114" t="s">
        <v>590</v>
      </c>
      <c r="C2227" s="114" t="s">
        <v>603</v>
      </c>
      <c r="D2227" s="114">
        <v>50</v>
      </c>
      <c r="E2227" s="115">
        <v>633.05964195680565</v>
      </c>
      <c r="F2227" s="115">
        <v>411.99261587954868</v>
      </c>
    </row>
    <row r="2228" spans="1:6" x14ac:dyDescent="0.3">
      <c r="A2228" s="114">
        <v>13</v>
      </c>
      <c r="B2228" s="114" t="s">
        <v>590</v>
      </c>
      <c r="C2228" s="114" t="s">
        <v>603</v>
      </c>
      <c r="D2228" s="114">
        <v>51</v>
      </c>
      <c r="E2228" s="115">
        <v>390.16708318713791</v>
      </c>
      <c r="F2228" s="115">
        <v>433.87224584164363</v>
      </c>
    </row>
    <row r="2229" spans="1:6" x14ac:dyDescent="0.3">
      <c r="A2229" s="114">
        <v>13</v>
      </c>
      <c r="B2229" s="114" t="s">
        <v>590</v>
      </c>
      <c r="C2229" s="114" t="s">
        <v>603</v>
      </c>
      <c r="D2229" s="114">
        <v>52</v>
      </c>
      <c r="E2229" s="115">
        <v>946.388275069629</v>
      </c>
      <c r="F2229" s="115">
        <v>471.43697666741809</v>
      </c>
    </row>
    <row r="2230" spans="1:6" x14ac:dyDescent="0.3">
      <c r="A2230" s="114">
        <v>13</v>
      </c>
      <c r="B2230" s="114" t="s">
        <v>590</v>
      </c>
      <c r="C2230" s="114" t="s">
        <v>603</v>
      </c>
      <c r="D2230" s="114">
        <v>53</v>
      </c>
      <c r="E2230" s="115">
        <v>844.22484703668022</v>
      </c>
      <c r="F2230" s="115">
        <v>523.78131826850438</v>
      </c>
    </row>
    <row r="2231" spans="1:6" x14ac:dyDescent="0.3">
      <c r="A2231" s="114">
        <v>13</v>
      </c>
      <c r="B2231" s="114" t="s">
        <v>590</v>
      </c>
      <c r="C2231" s="114" t="s">
        <v>603</v>
      </c>
      <c r="D2231" s="114">
        <v>54</v>
      </c>
      <c r="E2231" s="115">
        <v>753.87010764947081</v>
      </c>
      <c r="F2231" s="115">
        <v>296.92126475074997</v>
      </c>
    </row>
    <row r="2232" spans="1:6" x14ac:dyDescent="0.3">
      <c r="A2232" s="114">
        <v>13</v>
      </c>
      <c r="B2232" s="114" t="s">
        <v>590</v>
      </c>
      <c r="C2232" s="114" t="s">
        <v>603</v>
      </c>
      <c r="D2232" s="114">
        <v>55</v>
      </c>
      <c r="E2232" s="115">
        <v>701.2261081549608</v>
      </c>
      <c r="F2232" s="115">
        <v>608.43451231786969</v>
      </c>
    </row>
    <row r="2233" spans="1:6" x14ac:dyDescent="0.3">
      <c r="A2233" s="114">
        <v>13</v>
      </c>
      <c r="B2233" s="114" t="s">
        <v>590</v>
      </c>
      <c r="C2233" s="114" t="s">
        <v>603</v>
      </c>
      <c r="D2233" s="114">
        <v>56</v>
      </c>
      <c r="E2233" s="115">
        <v>719.30374117586473</v>
      </c>
      <c r="F2233" s="115">
        <v>468.89531063769795</v>
      </c>
    </row>
    <row r="2234" spans="1:6" x14ac:dyDescent="0.3">
      <c r="A2234" s="114">
        <v>13</v>
      </c>
      <c r="B2234" s="114" t="s">
        <v>590</v>
      </c>
      <c r="C2234" s="114" t="s">
        <v>603</v>
      </c>
      <c r="D2234" s="114">
        <v>57</v>
      </c>
      <c r="E2234" s="115">
        <v>583.5337227794812</v>
      </c>
      <c r="F2234" s="115">
        <v>388.27646666701997</v>
      </c>
    </row>
    <row r="2235" spans="1:6" x14ac:dyDescent="0.3">
      <c r="A2235" s="114">
        <v>13</v>
      </c>
      <c r="B2235" s="114" t="s">
        <v>590</v>
      </c>
      <c r="C2235" s="114" t="s">
        <v>603</v>
      </c>
      <c r="D2235" s="114">
        <v>58</v>
      </c>
      <c r="E2235" s="115">
        <v>697.16127196885077</v>
      </c>
      <c r="F2235" s="115">
        <v>489.01655886058677</v>
      </c>
    </row>
    <row r="2236" spans="1:6" x14ac:dyDescent="0.3">
      <c r="A2236" s="114">
        <v>13</v>
      </c>
      <c r="B2236" s="114" t="s">
        <v>590</v>
      </c>
      <c r="C2236" s="114" t="s">
        <v>603</v>
      </c>
      <c r="D2236" s="114">
        <v>59</v>
      </c>
      <c r="E2236" s="115">
        <v>338.93824741774756</v>
      </c>
      <c r="F2236" s="115">
        <v>311.804720767692</v>
      </c>
    </row>
    <row r="2237" spans="1:6" x14ac:dyDescent="0.3">
      <c r="A2237" s="114">
        <v>13</v>
      </c>
      <c r="B2237" s="114" t="s">
        <v>590</v>
      </c>
      <c r="C2237" s="114" t="s">
        <v>603</v>
      </c>
      <c r="D2237" s="114">
        <v>60</v>
      </c>
      <c r="E2237" s="115">
        <v>452.16272396485255</v>
      </c>
      <c r="F2237" s="115">
        <v>347.66075996612824</v>
      </c>
    </row>
    <row r="2238" spans="1:6" x14ac:dyDescent="0.3">
      <c r="A2238" s="114">
        <v>13</v>
      </c>
      <c r="B2238" s="114" t="s">
        <v>590</v>
      </c>
      <c r="C2238" s="114" t="s">
        <v>603</v>
      </c>
      <c r="D2238" s="114">
        <v>61</v>
      </c>
      <c r="E2238" s="115">
        <v>278.03292190374219</v>
      </c>
      <c r="F2238" s="115">
        <v>335.91083611628954</v>
      </c>
    </row>
    <row r="2239" spans="1:6" x14ac:dyDescent="0.3">
      <c r="A2239" s="114">
        <v>13</v>
      </c>
      <c r="B2239" s="114" t="s">
        <v>590</v>
      </c>
      <c r="C2239" s="114" t="s">
        <v>603</v>
      </c>
      <c r="D2239" s="114">
        <v>62</v>
      </c>
      <c r="E2239" s="115">
        <v>417.5960503451671</v>
      </c>
      <c r="F2239" s="115">
        <v>391.69884253367439</v>
      </c>
    </row>
    <row r="2240" spans="1:6" x14ac:dyDescent="0.3">
      <c r="A2240" s="114">
        <v>13</v>
      </c>
      <c r="B2240" s="114" t="s">
        <v>590</v>
      </c>
      <c r="C2240" s="114" t="s">
        <v>603</v>
      </c>
      <c r="D2240" s="114">
        <v>63</v>
      </c>
      <c r="E2240" s="115">
        <v>459.24539062201228</v>
      </c>
      <c r="F2240" s="115">
        <v>391.06639184888832</v>
      </c>
    </row>
    <row r="2241" spans="1:6" x14ac:dyDescent="0.3">
      <c r="A2241" s="114">
        <v>13</v>
      </c>
      <c r="B2241" s="114" t="s">
        <v>590</v>
      </c>
      <c r="C2241" s="114" t="s">
        <v>603</v>
      </c>
      <c r="D2241" s="114">
        <v>64</v>
      </c>
      <c r="E2241" s="115">
        <v>335.15388273328489</v>
      </c>
      <c r="F2241" s="115">
        <v>304.00397478213245</v>
      </c>
    </row>
    <row r="2242" spans="1:6" x14ac:dyDescent="0.3">
      <c r="A2242" s="114">
        <v>13</v>
      </c>
      <c r="B2242" s="114" t="s">
        <v>590</v>
      </c>
      <c r="C2242" s="114" t="s">
        <v>603</v>
      </c>
      <c r="D2242" s="114">
        <v>65</v>
      </c>
      <c r="E2242" s="115">
        <v>353.15283569143901</v>
      </c>
      <c r="F2242" s="115">
        <v>328.34389848232343</v>
      </c>
    </row>
    <row r="2243" spans="1:6" x14ac:dyDescent="0.3">
      <c r="A2243" s="114">
        <v>13</v>
      </c>
      <c r="B2243" s="114" t="s">
        <v>590</v>
      </c>
      <c r="C2243" s="114" t="s">
        <v>603</v>
      </c>
      <c r="D2243" s="114">
        <v>66</v>
      </c>
      <c r="E2243" s="115">
        <v>291.68330874085456</v>
      </c>
      <c r="F2243" s="115">
        <v>269.72229232622533</v>
      </c>
    </row>
    <row r="2244" spans="1:6" x14ac:dyDescent="0.3">
      <c r="A2244" s="114">
        <v>13</v>
      </c>
      <c r="B2244" s="114" t="s">
        <v>590</v>
      </c>
      <c r="C2244" s="114" t="s">
        <v>603</v>
      </c>
      <c r="D2244" s="114">
        <v>67</v>
      </c>
      <c r="E2244" s="115">
        <v>425.48098929786522</v>
      </c>
      <c r="F2244" s="115">
        <v>314.8859489722272</v>
      </c>
    </row>
    <row r="2245" spans="1:6" x14ac:dyDescent="0.3">
      <c r="A2245" s="114">
        <v>13</v>
      </c>
      <c r="B2245" s="114" t="s">
        <v>590</v>
      </c>
      <c r="C2245" s="114" t="s">
        <v>603</v>
      </c>
      <c r="D2245" s="114">
        <v>68</v>
      </c>
      <c r="E2245" s="115">
        <v>398.12018528689248</v>
      </c>
      <c r="F2245" s="115">
        <v>201.10448235857922</v>
      </c>
    </row>
    <row r="2246" spans="1:6" x14ac:dyDescent="0.3">
      <c r="A2246" s="114">
        <v>13</v>
      </c>
      <c r="B2246" s="114" t="s">
        <v>590</v>
      </c>
      <c r="C2246" s="114" t="s">
        <v>603</v>
      </c>
      <c r="D2246" s="114">
        <v>69</v>
      </c>
      <c r="E2246" s="115">
        <v>270.97139476621737</v>
      </c>
      <c r="F2246" s="115">
        <v>141.17340629693342</v>
      </c>
    </row>
    <row r="2247" spans="1:6" x14ac:dyDescent="0.3">
      <c r="A2247" s="114">
        <v>13</v>
      </c>
      <c r="B2247" s="114" t="s">
        <v>590</v>
      </c>
      <c r="C2247" s="114" t="s">
        <v>603</v>
      </c>
      <c r="D2247" s="114">
        <v>70</v>
      </c>
      <c r="E2247" s="115">
        <v>273.49534737324603</v>
      </c>
      <c r="F2247" s="115">
        <v>250.45528158800894</v>
      </c>
    </row>
    <row r="2248" spans="1:6" x14ac:dyDescent="0.3">
      <c r="A2248" s="114">
        <v>13</v>
      </c>
      <c r="B2248" s="114" t="s">
        <v>590</v>
      </c>
      <c r="C2248" s="114" t="s">
        <v>603</v>
      </c>
      <c r="D2248" s="114">
        <v>71</v>
      </c>
      <c r="E2248" s="115">
        <v>297.92715131210781</v>
      </c>
      <c r="F2248" s="115">
        <v>231.31669495035507</v>
      </c>
    </row>
    <row r="2249" spans="1:6" x14ac:dyDescent="0.3">
      <c r="A2249" s="114">
        <v>13</v>
      </c>
      <c r="B2249" s="114" t="s">
        <v>590</v>
      </c>
      <c r="C2249" s="114" t="s">
        <v>603</v>
      </c>
      <c r="D2249" s="114">
        <v>72</v>
      </c>
      <c r="E2249" s="115">
        <v>224.87934467562641</v>
      </c>
      <c r="F2249" s="115">
        <v>246.94910463609725</v>
      </c>
    </row>
    <row r="2250" spans="1:6" x14ac:dyDescent="0.3">
      <c r="A2250" s="114">
        <v>13</v>
      </c>
      <c r="B2250" s="114" t="s">
        <v>590</v>
      </c>
      <c r="C2250" s="114" t="s">
        <v>603</v>
      </c>
      <c r="D2250" s="114">
        <v>73</v>
      </c>
      <c r="E2250" s="115">
        <v>232.30139981255499</v>
      </c>
      <c r="F2250" s="115">
        <v>129.54413610348232</v>
      </c>
    </row>
    <row r="2251" spans="1:6" x14ac:dyDescent="0.3">
      <c r="A2251" s="114">
        <v>13</v>
      </c>
      <c r="B2251" s="114" t="s">
        <v>590</v>
      </c>
      <c r="C2251" s="114" t="s">
        <v>603</v>
      </c>
      <c r="D2251" s="114">
        <v>74</v>
      </c>
      <c r="E2251" s="115">
        <v>175.54418095771695</v>
      </c>
      <c r="F2251" s="115">
        <v>129.86335741580444</v>
      </c>
    </row>
    <row r="2252" spans="1:6" x14ac:dyDescent="0.3">
      <c r="A2252" s="114">
        <v>13</v>
      </c>
      <c r="B2252" s="114" t="s">
        <v>590</v>
      </c>
      <c r="C2252" s="114" t="s">
        <v>603</v>
      </c>
      <c r="D2252" s="114">
        <v>75</v>
      </c>
      <c r="E2252" s="115">
        <v>151.60462020872868</v>
      </c>
      <c r="F2252" s="115">
        <v>201.08733197676713</v>
      </c>
    </row>
    <row r="2253" spans="1:6" x14ac:dyDescent="0.3">
      <c r="A2253" s="114">
        <v>13</v>
      </c>
      <c r="B2253" s="114" t="s">
        <v>590</v>
      </c>
      <c r="C2253" s="114" t="s">
        <v>603</v>
      </c>
      <c r="D2253" s="114">
        <v>76</v>
      </c>
      <c r="E2253" s="115">
        <v>125.19542459203355</v>
      </c>
      <c r="F2253" s="115">
        <v>228.13265477318802</v>
      </c>
    </row>
    <row r="2254" spans="1:6" x14ac:dyDescent="0.3">
      <c r="A2254" s="114">
        <v>13</v>
      </c>
      <c r="B2254" s="114" t="s">
        <v>590</v>
      </c>
      <c r="C2254" s="114" t="s">
        <v>603</v>
      </c>
      <c r="D2254" s="114">
        <v>77</v>
      </c>
      <c r="E2254" s="115">
        <v>156.80031688527427</v>
      </c>
      <c r="F2254" s="115">
        <v>87.207877436126623</v>
      </c>
    </row>
    <row r="2255" spans="1:6" x14ac:dyDescent="0.3">
      <c r="A2255" s="114">
        <v>13</v>
      </c>
      <c r="B2255" s="114" t="s">
        <v>590</v>
      </c>
      <c r="C2255" s="114" t="s">
        <v>603</v>
      </c>
      <c r="D2255" s="114">
        <v>78</v>
      </c>
      <c r="E2255" s="115">
        <v>134.29230418989502</v>
      </c>
      <c r="F2255" s="115">
        <v>170.67478934851772</v>
      </c>
    </row>
    <row r="2256" spans="1:6" x14ac:dyDescent="0.3">
      <c r="A2256" s="114">
        <v>13</v>
      </c>
      <c r="B2256" s="114" t="s">
        <v>590</v>
      </c>
      <c r="C2256" s="114" t="s">
        <v>603</v>
      </c>
      <c r="D2256" s="114">
        <v>79</v>
      </c>
      <c r="E2256" s="115">
        <v>61.851244029132921</v>
      </c>
      <c r="F2256" s="115">
        <v>167.38218433918669</v>
      </c>
    </row>
    <row r="2257" spans="1:6" x14ac:dyDescent="0.3">
      <c r="A2257" s="114">
        <v>13</v>
      </c>
      <c r="B2257" s="114" t="s">
        <v>590</v>
      </c>
      <c r="C2257" s="114" t="s">
        <v>603</v>
      </c>
      <c r="D2257" s="114">
        <v>80</v>
      </c>
      <c r="E2257" s="115">
        <v>93.096670920228718</v>
      </c>
      <c r="F2257" s="115">
        <v>166.55259156951948</v>
      </c>
    </row>
    <row r="2258" spans="1:6" x14ac:dyDescent="0.3">
      <c r="A2258" s="114">
        <v>13</v>
      </c>
      <c r="B2258" s="114" t="s">
        <v>590</v>
      </c>
      <c r="C2258" s="114" t="s">
        <v>603</v>
      </c>
      <c r="D2258" s="114">
        <v>81</v>
      </c>
      <c r="E2258" s="115">
        <v>50.018763730633722</v>
      </c>
      <c r="F2258" s="115">
        <v>119.73924385873961</v>
      </c>
    </row>
    <row r="2259" spans="1:6" x14ac:dyDescent="0.3">
      <c r="A2259" s="114">
        <v>13</v>
      </c>
      <c r="B2259" s="114" t="s">
        <v>590</v>
      </c>
      <c r="C2259" s="114" t="s">
        <v>603</v>
      </c>
      <c r="D2259" s="114">
        <v>82</v>
      </c>
      <c r="E2259" s="115">
        <v>56.45543681262339</v>
      </c>
      <c r="F2259" s="115">
        <v>199.78168411049703</v>
      </c>
    </row>
    <row r="2260" spans="1:6" x14ac:dyDescent="0.3">
      <c r="A2260" s="114">
        <v>13</v>
      </c>
      <c r="B2260" s="114" t="s">
        <v>590</v>
      </c>
      <c r="C2260" s="114" t="s">
        <v>603</v>
      </c>
      <c r="D2260" s="114">
        <v>83</v>
      </c>
      <c r="E2260" s="115">
        <v>31.499735402408419</v>
      </c>
      <c r="F2260" s="115">
        <v>114.94402950499619</v>
      </c>
    </row>
    <row r="2261" spans="1:6" x14ac:dyDescent="0.3">
      <c r="A2261" s="114">
        <v>13</v>
      </c>
      <c r="B2261" s="114" t="s">
        <v>590</v>
      </c>
      <c r="C2261" s="114" t="s">
        <v>603</v>
      </c>
      <c r="D2261" s="114">
        <v>84</v>
      </c>
      <c r="E2261" s="115">
        <v>29.736523795588948</v>
      </c>
      <c r="F2261" s="115">
        <v>136.05419695154274</v>
      </c>
    </row>
    <row r="2262" spans="1:6" x14ac:dyDescent="0.3">
      <c r="A2262" s="114">
        <v>13</v>
      </c>
      <c r="B2262" s="114" t="s">
        <v>590</v>
      </c>
      <c r="C2262" s="114" t="s">
        <v>603</v>
      </c>
      <c r="D2262" s="114">
        <v>85</v>
      </c>
      <c r="E2262" s="115">
        <v>48.312563243175063</v>
      </c>
      <c r="F2262" s="115">
        <v>170.62757781120968</v>
      </c>
    </row>
    <row r="2263" spans="1:6" x14ac:dyDescent="0.3">
      <c r="A2263" s="114">
        <v>13</v>
      </c>
      <c r="B2263" s="114" t="s">
        <v>590</v>
      </c>
      <c r="C2263" s="114" t="s">
        <v>603</v>
      </c>
      <c r="D2263" s="114">
        <v>86</v>
      </c>
      <c r="E2263" s="115">
        <v>64.769121285250023</v>
      </c>
      <c r="F2263" s="115">
        <v>66.775036479239333</v>
      </c>
    </row>
    <row r="2264" spans="1:6" x14ac:dyDescent="0.3">
      <c r="A2264" s="114">
        <v>13</v>
      </c>
      <c r="B2264" s="114" t="s">
        <v>590</v>
      </c>
      <c r="C2264" s="114" t="s">
        <v>603</v>
      </c>
      <c r="D2264" s="114">
        <v>87</v>
      </c>
      <c r="E2264" s="115">
        <v>24.079167359653191</v>
      </c>
      <c r="F2264" s="115">
        <v>167.21969423284023</v>
      </c>
    </row>
    <row r="2265" spans="1:6" x14ac:dyDescent="0.3">
      <c r="A2265" s="114">
        <v>13</v>
      </c>
      <c r="B2265" s="114" t="s">
        <v>590</v>
      </c>
      <c r="C2265" s="114" t="s">
        <v>603</v>
      </c>
      <c r="D2265" s="114">
        <v>88</v>
      </c>
      <c r="E2265" s="115">
        <v>41.321002486579829</v>
      </c>
      <c r="F2265" s="115">
        <v>93.00848275199489</v>
      </c>
    </row>
    <row r="2266" spans="1:6" x14ac:dyDescent="0.3">
      <c r="A2266" s="114">
        <v>13</v>
      </c>
      <c r="B2266" s="114" t="s">
        <v>590</v>
      </c>
      <c r="C2266" s="114" t="s">
        <v>603</v>
      </c>
      <c r="D2266" s="114">
        <v>89</v>
      </c>
      <c r="E2266" s="115">
        <v>37.670997917453356</v>
      </c>
      <c r="F2266" s="115">
        <v>142.65225543393197</v>
      </c>
    </row>
    <row r="2267" spans="1:6" x14ac:dyDescent="0.3">
      <c r="A2267" s="114">
        <v>13</v>
      </c>
      <c r="B2267" s="114" t="s">
        <v>590</v>
      </c>
      <c r="C2267" s="114" t="s">
        <v>603</v>
      </c>
      <c r="D2267" s="114">
        <v>90</v>
      </c>
      <c r="E2267" s="115">
        <v>7.0688222561447738</v>
      </c>
      <c r="F2267" s="115">
        <v>88.616961758957487</v>
      </c>
    </row>
    <row r="2268" spans="1:6" x14ac:dyDescent="0.3">
      <c r="A2268" s="114">
        <v>13</v>
      </c>
      <c r="B2268" s="114" t="s">
        <v>590</v>
      </c>
      <c r="C2268" s="114" t="s">
        <v>603</v>
      </c>
      <c r="D2268" s="114">
        <v>91</v>
      </c>
      <c r="E2268" s="115">
        <v>0</v>
      </c>
      <c r="F2268" s="115">
        <v>38.759823099070317</v>
      </c>
    </row>
    <row r="2269" spans="1:6" x14ac:dyDescent="0.3">
      <c r="A2269" s="114">
        <v>13</v>
      </c>
      <c r="B2269" s="114" t="s">
        <v>590</v>
      </c>
      <c r="C2269" s="114" t="s">
        <v>603</v>
      </c>
      <c r="D2269" s="114">
        <v>92</v>
      </c>
      <c r="E2269" s="115">
        <v>0</v>
      </c>
      <c r="F2269" s="115">
        <v>8.0978970048249508</v>
      </c>
    </row>
    <row r="2270" spans="1:6" x14ac:dyDescent="0.3">
      <c r="A2270" s="114">
        <v>13</v>
      </c>
      <c r="B2270" s="114" t="s">
        <v>590</v>
      </c>
      <c r="C2270" s="114" t="s">
        <v>603</v>
      </c>
      <c r="D2270" s="114">
        <v>93</v>
      </c>
      <c r="E2270" s="115">
        <v>23.128321898459134</v>
      </c>
      <c r="F2270" s="115">
        <v>40.975937187073974</v>
      </c>
    </row>
    <row r="2271" spans="1:6" x14ac:dyDescent="0.3">
      <c r="A2271" s="114">
        <v>13</v>
      </c>
      <c r="B2271" s="114" t="s">
        <v>590</v>
      </c>
      <c r="C2271" s="114" t="s">
        <v>603</v>
      </c>
      <c r="D2271" s="114">
        <v>94</v>
      </c>
      <c r="E2271" s="115">
        <v>7.4458623131243442</v>
      </c>
      <c r="F2271" s="115">
        <v>16.769126448001849</v>
      </c>
    </row>
    <row r="2272" spans="1:6" x14ac:dyDescent="0.3">
      <c r="A2272" s="114">
        <v>13</v>
      </c>
      <c r="B2272" s="114" t="s">
        <v>590</v>
      </c>
      <c r="C2272" s="114" t="s">
        <v>603</v>
      </c>
      <c r="D2272" s="114">
        <v>95</v>
      </c>
      <c r="E2272" s="115">
        <v>8.8513957857107446</v>
      </c>
      <c r="F2272" s="115">
        <v>26.22078146589843</v>
      </c>
    </row>
    <row r="2273" spans="1:6" x14ac:dyDescent="0.3">
      <c r="A2273" s="114">
        <v>13</v>
      </c>
      <c r="B2273" s="114" t="s">
        <v>590</v>
      </c>
      <c r="C2273" s="114" t="s">
        <v>603</v>
      </c>
      <c r="D2273" s="114">
        <v>96</v>
      </c>
      <c r="E2273" s="115">
        <v>0</v>
      </c>
      <c r="F2273" s="115">
        <v>11.58824659112771</v>
      </c>
    </row>
    <row r="2274" spans="1:6" x14ac:dyDescent="0.3">
      <c r="A2274" s="114">
        <v>13</v>
      </c>
      <c r="B2274" s="114" t="s">
        <v>590</v>
      </c>
      <c r="C2274" s="114" t="s">
        <v>603</v>
      </c>
      <c r="D2274" s="114">
        <v>97</v>
      </c>
      <c r="E2274" s="115">
        <v>0</v>
      </c>
      <c r="F2274" s="115">
        <v>14.809050207056002</v>
      </c>
    </row>
    <row r="2275" spans="1:6" x14ac:dyDescent="0.3">
      <c r="A2275" s="114">
        <v>13</v>
      </c>
      <c r="B2275" s="114" t="s">
        <v>590</v>
      </c>
      <c r="C2275" s="114" t="s">
        <v>603</v>
      </c>
      <c r="D2275" s="114">
        <v>98</v>
      </c>
      <c r="E2275" s="115">
        <v>0</v>
      </c>
      <c r="F2275" s="115">
        <v>7.4458623131243442</v>
      </c>
    </row>
    <row r="2276" spans="1:6" x14ac:dyDescent="0.3">
      <c r="A2276" s="114">
        <v>13</v>
      </c>
      <c r="B2276" s="114" t="s">
        <v>590</v>
      </c>
      <c r="C2276" s="114" t="s">
        <v>603</v>
      </c>
      <c r="D2276" s="114">
        <v>103</v>
      </c>
      <c r="E2276" s="115">
        <v>0</v>
      </c>
      <c r="F2276" s="115">
        <v>5.2318723737267794</v>
      </c>
    </row>
    <row r="2277" spans="1:6" x14ac:dyDescent="0.3">
      <c r="A2277" s="114">
        <v>14</v>
      </c>
      <c r="B2277" s="114" t="s">
        <v>591</v>
      </c>
      <c r="C2277" s="114" t="s">
        <v>602</v>
      </c>
      <c r="D2277" s="114">
        <v>10</v>
      </c>
      <c r="E2277" s="115">
        <v>355.8980115198608</v>
      </c>
      <c r="F2277" s="115">
        <v>22.328034355086992</v>
      </c>
    </row>
    <row r="2278" spans="1:6" x14ac:dyDescent="0.3">
      <c r="A2278" s="114">
        <v>14</v>
      </c>
      <c r="B2278" s="114" t="s">
        <v>591</v>
      </c>
      <c r="C2278" s="114" t="s">
        <v>602</v>
      </c>
      <c r="D2278" s="114">
        <v>11</v>
      </c>
      <c r="E2278" s="115">
        <v>504.33725722124922</v>
      </c>
      <c r="F2278" s="115">
        <v>33.154521410915564</v>
      </c>
    </row>
    <row r="2279" spans="1:6" x14ac:dyDescent="0.3">
      <c r="A2279" s="114">
        <v>14</v>
      </c>
      <c r="B2279" s="114" t="s">
        <v>591</v>
      </c>
      <c r="C2279" s="114" t="s">
        <v>602</v>
      </c>
      <c r="D2279" s="114">
        <v>12</v>
      </c>
      <c r="E2279" s="115">
        <v>628.72746817591951</v>
      </c>
      <c r="F2279" s="115">
        <v>81.525057875683231</v>
      </c>
    </row>
    <row r="2280" spans="1:6" x14ac:dyDescent="0.3">
      <c r="A2280" s="114">
        <v>14</v>
      </c>
      <c r="B2280" s="114" t="s">
        <v>591</v>
      </c>
      <c r="C2280" s="114" t="s">
        <v>602</v>
      </c>
      <c r="D2280" s="114">
        <v>13</v>
      </c>
      <c r="E2280" s="115">
        <v>559.28856768531193</v>
      </c>
      <c r="F2280" s="115">
        <v>119.19294653691671</v>
      </c>
    </row>
    <row r="2281" spans="1:6" x14ac:dyDescent="0.3">
      <c r="A2281" s="114">
        <v>14</v>
      </c>
      <c r="B2281" s="114" t="s">
        <v>591</v>
      </c>
      <c r="C2281" s="114" t="s">
        <v>602</v>
      </c>
      <c r="D2281" s="114">
        <v>14</v>
      </c>
      <c r="E2281" s="115">
        <v>397.03612311407642</v>
      </c>
      <c r="F2281" s="115">
        <v>158.74575511012256</v>
      </c>
    </row>
    <row r="2282" spans="1:6" x14ac:dyDescent="0.3">
      <c r="A2282" s="114">
        <v>14</v>
      </c>
      <c r="B2282" s="114" t="s">
        <v>591</v>
      </c>
      <c r="C2282" s="114" t="s">
        <v>602</v>
      </c>
      <c r="D2282" s="114">
        <v>15</v>
      </c>
      <c r="E2282" s="115">
        <v>648.69768804722833</v>
      </c>
      <c r="F2282" s="115">
        <v>108.65680598006799</v>
      </c>
    </row>
    <row r="2283" spans="1:6" x14ac:dyDescent="0.3">
      <c r="A2283" s="114">
        <v>14</v>
      </c>
      <c r="B2283" s="114" t="s">
        <v>591</v>
      </c>
      <c r="C2283" s="114" t="s">
        <v>602</v>
      </c>
      <c r="D2283" s="114">
        <v>16</v>
      </c>
      <c r="E2283" s="115">
        <v>426.47890092163556</v>
      </c>
      <c r="F2283" s="115">
        <v>109.61428054947486</v>
      </c>
    </row>
    <row r="2284" spans="1:6" x14ac:dyDescent="0.3">
      <c r="A2284" s="114">
        <v>14</v>
      </c>
      <c r="B2284" s="114" t="s">
        <v>591</v>
      </c>
      <c r="C2284" s="114" t="s">
        <v>602</v>
      </c>
      <c r="D2284" s="114">
        <v>17</v>
      </c>
      <c r="E2284" s="115">
        <v>381.26966449299857</v>
      </c>
      <c r="F2284" s="115">
        <v>157.01926756216409</v>
      </c>
    </row>
    <row r="2285" spans="1:6" x14ac:dyDescent="0.3">
      <c r="A2285" s="114">
        <v>14</v>
      </c>
      <c r="B2285" s="114" t="s">
        <v>591</v>
      </c>
      <c r="C2285" s="114" t="s">
        <v>602</v>
      </c>
      <c r="D2285" s="114">
        <v>18</v>
      </c>
      <c r="E2285" s="115">
        <v>441.47514217469524</v>
      </c>
      <c r="F2285" s="115">
        <v>125.5491384998071</v>
      </c>
    </row>
    <row r="2286" spans="1:6" x14ac:dyDescent="0.3">
      <c r="A2286" s="114">
        <v>14</v>
      </c>
      <c r="B2286" s="114" t="s">
        <v>591</v>
      </c>
      <c r="C2286" s="114" t="s">
        <v>602</v>
      </c>
      <c r="D2286" s="114">
        <v>19</v>
      </c>
      <c r="E2286" s="115">
        <v>542.09421075356954</v>
      </c>
      <c r="F2286" s="115">
        <v>108.72997797507287</v>
      </c>
    </row>
    <row r="2287" spans="1:6" x14ac:dyDescent="0.3">
      <c r="A2287" s="114">
        <v>14</v>
      </c>
      <c r="B2287" s="114" t="s">
        <v>591</v>
      </c>
      <c r="C2287" s="114" t="s">
        <v>602</v>
      </c>
      <c r="D2287" s="114">
        <v>20</v>
      </c>
      <c r="E2287" s="115">
        <v>514.27654961983865</v>
      </c>
      <c r="F2287" s="115">
        <v>215.35971475224241</v>
      </c>
    </row>
    <row r="2288" spans="1:6" x14ac:dyDescent="0.3">
      <c r="A2288" s="114">
        <v>14</v>
      </c>
      <c r="B2288" s="114" t="s">
        <v>591</v>
      </c>
      <c r="C2288" s="114" t="s">
        <v>602</v>
      </c>
      <c r="D2288" s="114">
        <v>21</v>
      </c>
      <c r="E2288" s="115">
        <v>496.4395745380491</v>
      </c>
      <c r="F2288" s="115">
        <v>324.35333003874536</v>
      </c>
    </row>
    <row r="2289" spans="1:6" x14ac:dyDescent="0.3">
      <c r="A2289" s="114">
        <v>14</v>
      </c>
      <c r="B2289" s="114" t="s">
        <v>591</v>
      </c>
      <c r="C2289" s="114" t="s">
        <v>602</v>
      </c>
      <c r="D2289" s="114">
        <v>22</v>
      </c>
      <c r="E2289" s="115">
        <v>717.50440012630997</v>
      </c>
      <c r="F2289" s="115">
        <v>360.32645647723842</v>
      </c>
    </row>
    <row r="2290" spans="1:6" x14ac:dyDescent="0.3">
      <c r="A2290" s="114">
        <v>14</v>
      </c>
      <c r="B2290" s="114" t="s">
        <v>591</v>
      </c>
      <c r="C2290" s="114" t="s">
        <v>602</v>
      </c>
      <c r="D2290" s="114">
        <v>23</v>
      </c>
      <c r="E2290" s="115">
        <v>762.31836292916955</v>
      </c>
      <c r="F2290" s="115">
        <v>288.46314980467429</v>
      </c>
    </row>
    <row r="2291" spans="1:6" x14ac:dyDescent="0.3">
      <c r="A2291" s="114">
        <v>14</v>
      </c>
      <c r="B2291" s="114" t="s">
        <v>591</v>
      </c>
      <c r="C2291" s="114" t="s">
        <v>602</v>
      </c>
      <c r="D2291" s="114">
        <v>24</v>
      </c>
      <c r="E2291" s="115">
        <v>513.76612156652993</v>
      </c>
      <c r="F2291" s="115">
        <v>393.63022148193033</v>
      </c>
    </row>
    <row r="2292" spans="1:6" x14ac:dyDescent="0.3">
      <c r="A2292" s="114">
        <v>14</v>
      </c>
      <c r="B2292" s="114" t="s">
        <v>591</v>
      </c>
      <c r="C2292" s="114" t="s">
        <v>602</v>
      </c>
      <c r="D2292" s="114">
        <v>25</v>
      </c>
      <c r="E2292" s="115">
        <v>509.70866197704242</v>
      </c>
      <c r="F2292" s="115">
        <v>275.21267913820986</v>
      </c>
    </row>
    <row r="2293" spans="1:6" x14ac:dyDescent="0.3">
      <c r="A2293" s="114">
        <v>14</v>
      </c>
      <c r="B2293" s="114" t="s">
        <v>591</v>
      </c>
      <c r="C2293" s="114" t="s">
        <v>602</v>
      </c>
      <c r="D2293" s="114">
        <v>26</v>
      </c>
      <c r="E2293" s="115">
        <v>506.6299428331929</v>
      </c>
      <c r="F2293" s="115">
        <v>294.16236531367292</v>
      </c>
    </row>
    <row r="2294" spans="1:6" x14ac:dyDescent="0.3">
      <c r="A2294" s="114">
        <v>14</v>
      </c>
      <c r="B2294" s="114" t="s">
        <v>591</v>
      </c>
      <c r="C2294" s="114" t="s">
        <v>602</v>
      </c>
      <c r="D2294" s="114">
        <v>27</v>
      </c>
      <c r="E2294" s="115">
        <v>400.12808347213223</v>
      </c>
      <c r="F2294" s="115">
        <v>354.80293057043161</v>
      </c>
    </row>
    <row r="2295" spans="1:6" x14ac:dyDescent="0.3">
      <c r="A2295" s="114">
        <v>14</v>
      </c>
      <c r="B2295" s="114" t="s">
        <v>591</v>
      </c>
      <c r="C2295" s="114" t="s">
        <v>602</v>
      </c>
      <c r="D2295" s="114">
        <v>28</v>
      </c>
      <c r="E2295" s="115">
        <v>534.01231215825089</v>
      </c>
      <c r="F2295" s="115">
        <v>611.13062743282512</v>
      </c>
    </row>
    <row r="2296" spans="1:6" x14ac:dyDescent="0.3">
      <c r="A2296" s="114">
        <v>14</v>
      </c>
      <c r="B2296" s="114" t="s">
        <v>591</v>
      </c>
      <c r="C2296" s="114" t="s">
        <v>602</v>
      </c>
      <c r="D2296" s="114">
        <v>29</v>
      </c>
      <c r="E2296" s="115">
        <v>501.32557398407562</v>
      </c>
      <c r="F2296" s="115">
        <v>137.79459808142414</v>
      </c>
    </row>
    <row r="2297" spans="1:6" x14ac:dyDescent="0.3">
      <c r="A2297" s="114">
        <v>14</v>
      </c>
      <c r="B2297" s="114" t="s">
        <v>591</v>
      </c>
      <c r="C2297" s="114" t="s">
        <v>602</v>
      </c>
      <c r="D2297" s="114">
        <v>30</v>
      </c>
      <c r="E2297" s="115">
        <v>537.72951923019457</v>
      </c>
      <c r="F2297" s="115">
        <v>454.88476496780208</v>
      </c>
    </row>
    <row r="2298" spans="1:6" x14ac:dyDescent="0.3">
      <c r="A2298" s="114">
        <v>14</v>
      </c>
      <c r="B2298" s="114" t="s">
        <v>591</v>
      </c>
      <c r="C2298" s="114" t="s">
        <v>602</v>
      </c>
      <c r="D2298" s="114">
        <v>31</v>
      </c>
      <c r="E2298" s="115">
        <v>260.77665942619905</v>
      </c>
      <c r="F2298" s="115">
        <v>386.01134871608355</v>
      </c>
    </row>
    <row r="2299" spans="1:6" x14ac:dyDescent="0.3">
      <c r="A2299" s="114">
        <v>14</v>
      </c>
      <c r="B2299" s="114" t="s">
        <v>591</v>
      </c>
      <c r="C2299" s="114" t="s">
        <v>602</v>
      </c>
      <c r="D2299" s="114">
        <v>32</v>
      </c>
      <c r="E2299" s="115">
        <v>271.58288434947929</v>
      </c>
      <c r="F2299" s="115">
        <v>456.31532781417621</v>
      </c>
    </row>
    <row r="2300" spans="1:6" x14ac:dyDescent="0.3">
      <c r="A2300" s="114">
        <v>14</v>
      </c>
      <c r="B2300" s="114" t="s">
        <v>591</v>
      </c>
      <c r="C2300" s="114" t="s">
        <v>602</v>
      </c>
      <c r="D2300" s="114">
        <v>33</v>
      </c>
      <c r="E2300" s="115">
        <v>382.60913857809521</v>
      </c>
      <c r="F2300" s="115">
        <v>243.83296497898098</v>
      </c>
    </row>
    <row r="2301" spans="1:6" x14ac:dyDescent="0.3">
      <c r="A2301" s="114">
        <v>14</v>
      </c>
      <c r="B2301" s="114" t="s">
        <v>591</v>
      </c>
      <c r="C2301" s="114" t="s">
        <v>602</v>
      </c>
      <c r="D2301" s="114">
        <v>34</v>
      </c>
      <c r="E2301" s="115">
        <v>219.21855293523322</v>
      </c>
      <c r="F2301" s="115">
        <v>321.40732570554536</v>
      </c>
    </row>
    <row r="2302" spans="1:6" x14ac:dyDescent="0.3">
      <c r="A2302" s="114">
        <v>14</v>
      </c>
      <c r="B2302" s="114" t="s">
        <v>591</v>
      </c>
      <c r="C2302" s="114" t="s">
        <v>602</v>
      </c>
      <c r="D2302" s="114">
        <v>35</v>
      </c>
      <c r="E2302" s="115">
        <v>407.45488274328636</v>
      </c>
      <c r="F2302" s="115">
        <v>439.12904432368373</v>
      </c>
    </row>
    <row r="2303" spans="1:6" x14ac:dyDescent="0.3">
      <c r="A2303" s="114">
        <v>14</v>
      </c>
      <c r="B2303" s="114" t="s">
        <v>591</v>
      </c>
      <c r="C2303" s="114" t="s">
        <v>602</v>
      </c>
      <c r="D2303" s="114">
        <v>36</v>
      </c>
      <c r="E2303" s="115">
        <v>490.48099781922758</v>
      </c>
      <c r="F2303" s="115">
        <v>508.77707151287427</v>
      </c>
    </row>
    <row r="2304" spans="1:6" x14ac:dyDescent="0.3">
      <c r="A2304" s="114">
        <v>14</v>
      </c>
      <c r="B2304" s="114" t="s">
        <v>591</v>
      </c>
      <c r="C2304" s="114" t="s">
        <v>602</v>
      </c>
      <c r="D2304" s="114">
        <v>37</v>
      </c>
      <c r="E2304" s="115">
        <v>591.45012070889493</v>
      </c>
      <c r="F2304" s="115">
        <v>416.34936884959171</v>
      </c>
    </row>
    <row r="2305" spans="1:6" x14ac:dyDescent="0.3">
      <c r="A2305" s="114">
        <v>14</v>
      </c>
      <c r="B2305" s="114" t="s">
        <v>591</v>
      </c>
      <c r="C2305" s="114" t="s">
        <v>602</v>
      </c>
      <c r="D2305" s="114">
        <v>38</v>
      </c>
      <c r="E2305" s="115">
        <v>332.13164483953494</v>
      </c>
      <c r="F2305" s="115">
        <v>452.86788252632198</v>
      </c>
    </row>
    <row r="2306" spans="1:6" x14ac:dyDescent="0.3">
      <c r="A2306" s="114">
        <v>14</v>
      </c>
      <c r="B2306" s="114" t="s">
        <v>591</v>
      </c>
      <c r="C2306" s="114" t="s">
        <v>602</v>
      </c>
      <c r="D2306" s="114">
        <v>39</v>
      </c>
      <c r="E2306" s="115">
        <v>245.51372282945505</v>
      </c>
      <c r="F2306" s="115">
        <v>277.85231222395805</v>
      </c>
    </row>
    <row r="2307" spans="1:6" x14ac:dyDescent="0.3">
      <c r="A2307" s="114">
        <v>14</v>
      </c>
      <c r="B2307" s="114" t="s">
        <v>591</v>
      </c>
      <c r="C2307" s="114" t="s">
        <v>602</v>
      </c>
      <c r="D2307" s="114">
        <v>40</v>
      </c>
      <c r="E2307" s="115">
        <v>571.57493728640429</v>
      </c>
      <c r="F2307" s="115">
        <v>393.72152885919331</v>
      </c>
    </row>
    <row r="2308" spans="1:6" x14ac:dyDescent="0.3">
      <c r="A2308" s="114">
        <v>14</v>
      </c>
      <c r="B2308" s="114" t="s">
        <v>591</v>
      </c>
      <c r="C2308" s="114" t="s">
        <v>602</v>
      </c>
      <c r="D2308" s="114">
        <v>41</v>
      </c>
      <c r="E2308" s="115">
        <v>394.39456572299054</v>
      </c>
      <c r="F2308" s="115">
        <v>231.91789737106279</v>
      </c>
    </row>
    <row r="2309" spans="1:6" x14ac:dyDescent="0.3">
      <c r="A2309" s="114">
        <v>14</v>
      </c>
      <c r="B2309" s="114" t="s">
        <v>591</v>
      </c>
      <c r="C2309" s="114" t="s">
        <v>602</v>
      </c>
      <c r="D2309" s="114">
        <v>42</v>
      </c>
      <c r="E2309" s="115">
        <v>416.943661814905</v>
      </c>
      <c r="F2309" s="115">
        <v>462.89297450948368</v>
      </c>
    </row>
    <row r="2310" spans="1:6" x14ac:dyDescent="0.3">
      <c r="A2310" s="114">
        <v>14</v>
      </c>
      <c r="B2310" s="114" t="s">
        <v>591</v>
      </c>
      <c r="C2310" s="114" t="s">
        <v>602</v>
      </c>
      <c r="D2310" s="114">
        <v>43</v>
      </c>
      <c r="E2310" s="115">
        <v>356.47512704978931</v>
      </c>
      <c r="F2310" s="115">
        <v>432.66381153530028</v>
      </c>
    </row>
    <row r="2311" spans="1:6" x14ac:dyDescent="0.3">
      <c r="A2311" s="114">
        <v>14</v>
      </c>
      <c r="B2311" s="114" t="s">
        <v>591</v>
      </c>
      <c r="C2311" s="114" t="s">
        <v>602</v>
      </c>
      <c r="D2311" s="114">
        <v>44</v>
      </c>
      <c r="E2311" s="115">
        <v>258.15755587705701</v>
      </c>
      <c r="F2311" s="115">
        <v>261.72913159381693</v>
      </c>
    </row>
    <row r="2312" spans="1:6" x14ac:dyDescent="0.3">
      <c r="A2312" s="114">
        <v>14</v>
      </c>
      <c r="B2312" s="114" t="s">
        <v>591</v>
      </c>
      <c r="C2312" s="114" t="s">
        <v>602</v>
      </c>
      <c r="D2312" s="114">
        <v>45</v>
      </c>
      <c r="E2312" s="115">
        <v>308.25472736096805</v>
      </c>
      <c r="F2312" s="115">
        <v>295.68237599860151</v>
      </c>
    </row>
    <row r="2313" spans="1:6" x14ac:dyDescent="0.3">
      <c r="A2313" s="114">
        <v>14</v>
      </c>
      <c r="B2313" s="114" t="s">
        <v>591</v>
      </c>
      <c r="C2313" s="114" t="s">
        <v>602</v>
      </c>
      <c r="D2313" s="114">
        <v>46</v>
      </c>
      <c r="E2313" s="115">
        <v>228.68712049638884</v>
      </c>
      <c r="F2313" s="115">
        <v>406.41798963119788</v>
      </c>
    </row>
    <row r="2314" spans="1:6" x14ac:dyDescent="0.3">
      <c r="A2314" s="114">
        <v>14</v>
      </c>
      <c r="B2314" s="114" t="s">
        <v>591</v>
      </c>
      <c r="C2314" s="114" t="s">
        <v>602</v>
      </c>
      <c r="D2314" s="114">
        <v>47</v>
      </c>
      <c r="E2314" s="115">
        <v>270.92419844834518</v>
      </c>
      <c r="F2314" s="115">
        <v>220.3177071019899</v>
      </c>
    </row>
    <row r="2315" spans="1:6" x14ac:dyDescent="0.3">
      <c r="A2315" s="114">
        <v>14</v>
      </c>
      <c r="B2315" s="114" t="s">
        <v>591</v>
      </c>
      <c r="C2315" s="114" t="s">
        <v>602</v>
      </c>
      <c r="D2315" s="114">
        <v>48</v>
      </c>
      <c r="E2315" s="115">
        <v>345.66567045915644</v>
      </c>
      <c r="F2315" s="115">
        <v>349.97428382260603</v>
      </c>
    </row>
    <row r="2316" spans="1:6" x14ac:dyDescent="0.3">
      <c r="A2316" s="114">
        <v>14</v>
      </c>
      <c r="B2316" s="114" t="s">
        <v>591</v>
      </c>
      <c r="C2316" s="114" t="s">
        <v>602</v>
      </c>
      <c r="D2316" s="114">
        <v>49</v>
      </c>
      <c r="E2316" s="115">
        <v>239.22439065479008</v>
      </c>
      <c r="F2316" s="115">
        <v>259.32507315908896</v>
      </c>
    </row>
    <row r="2317" spans="1:6" x14ac:dyDescent="0.3">
      <c r="A2317" s="114">
        <v>14</v>
      </c>
      <c r="B2317" s="114" t="s">
        <v>591</v>
      </c>
      <c r="C2317" s="114" t="s">
        <v>602</v>
      </c>
      <c r="D2317" s="114">
        <v>50</v>
      </c>
      <c r="E2317" s="115">
        <v>95.970147170966698</v>
      </c>
      <c r="F2317" s="115">
        <v>482.32362453622028</v>
      </c>
    </row>
    <row r="2318" spans="1:6" x14ac:dyDescent="0.3">
      <c r="A2318" s="114">
        <v>14</v>
      </c>
      <c r="B2318" s="114" t="s">
        <v>591</v>
      </c>
      <c r="C2318" s="114" t="s">
        <v>602</v>
      </c>
      <c r="D2318" s="114">
        <v>51</v>
      </c>
      <c r="E2318" s="115">
        <v>69.964389503598824</v>
      </c>
      <c r="F2318" s="115">
        <v>386.79675409729418</v>
      </c>
    </row>
    <row r="2319" spans="1:6" x14ac:dyDescent="0.3">
      <c r="A2319" s="114">
        <v>14</v>
      </c>
      <c r="B2319" s="114" t="s">
        <v>591</v>
      </c>
      <c r="C2319" s="114" t="s">
        <v>602</v>
      </c>
      <c r="D2319" s="114">
        <v>52</v>
      </c>
      <c r="E2319" s="115">
        <v>398.25662090142447</v>
      </c>
      <c r="F2319" s="115">
        <v>613.18021919654268</v>
      </c>
    </row>
    <row r="2320" spans="1:6" x14ac:dyDescent="0.3">
      <c r="A2320" s="114">
        <v>14</v>
      </c>
      <c r="B2320" s="114" t="s">
        <v>591</v>
      </c>
      <c r="C2320" s="114" t="s">
        <v>602</v>
      </c>
      <c r="D2320" s="114">
        <v>53</v>
      </c>
      <c r="E2320" s="115">
        <v>457.61157020487116</v>
      </c>
      <c r="F2320" s="115">
        <v>294.2150363443514</v>
      </c>
    </row>
    <row r="2321" spans="1:6" x14ac:dyDescent="0.3">
      <c r="A2321" s="114">
        <v>14</v>
      </c>
      <c r="B2321" s="114" t="s">
        <v>591</v>
      </c>
      <c r="C2321" s="114" t="s">
        <v>602</v>
      </c>
      <c r="D2321" s="114">
        <v>54</v>
      </c>
      <c r="E2321" s="115">
        <v>350.05938538668431</v>
      </c>
      <c r="F2321" s="115">
        <v>352.21335648741615</v>
      </c>
    </row>
    <row r="2322" spans="1:6" x14ac:dyDescent="0.3">
      <c r="A2322" s="114">
        <v>14</v>
      </c>
      <c r="B2322" s="114" t="s">
        <v>591</v>
      </c>
      <c r="C2322" s="114" t="s">
        <v>602</v>
      </c>
      <c r="D2322" s="114">
        <v>55</v>
      </c>
      <c r="E2322" s="115">
        <v>204.35635150198942</v>
      </c>
      <c r="F2322" s="115">
        <v>352.16614450981029</v>
      </c>
    </row>
    <row r="2323" spans="1:6" x14ac:dyDescent="0.3">
      <c r="A2323" s="114">
        <v>14</v>
      </c>
      <c r="B2323" s="114" t="s">
        <v>591</v>
      </c>
      <c r="C2323" s="114" t="s">
        <v>602</v>
      </c>
      <c r="D2323" s="114">
        <v>56</v>
      </c>
      <c r="E2323" s="115">
        <v>312.71743111970773</v>
      </c>
      <c r="F2323" s="115">
        <v>410.88937221818054</v>
      </c>
    </row>
    <row r="2324" spans="1:6" x14ac:dyDescent="0.3">
      <c r="A2324" s="114">
        <v>14</v>
      </c>
      <c r="B2324" s="114" t="s">
        <v>591</v>
      </c>
      <c r="C2324" s="114" t="s">
        <v>602</v>
      </c>
      <c r="D2324" s="114">
        <v>57</v>
      </c>
      <c r="E2324" s="115">
        <v>166.31699789348957</v>
      </c>
      <c r="F2324" s="115">
        <v>495.63087032558923</v>
      </c>
    </row>
    <row r="2325" spans="1:6" x14ac:dyDescent="0.3">
      <c r="A2325" s="114">
        <v>14</v>
      </c>
      <c r="B2325" s="114" t="s">
        <v>591</v>
      </c>
      <c r="C2325" s="114" t="s">
        <v>602</v>
      </c>
      <c r="D2325" s="114">
        <v>58</v>
      </c>
      <c r="E2325" s="115">
        <v>305.86764712826061</v>
      </c>
      <c r="F2325" s="115">
        <v>275.55224125249555</v>
      </c>
    </row>
    <row r="2326" spans="1:6" x14ac:dyDescent="0.3">
      <c r="A2326" s="114">
        <v>14</v>
      </c>
      <c r="B2326" s="114" t="s">
        <v>591</v>
      </c>
      <c r="C2326" s="114" t="s">
        <v>602</v>
      </c>
      <c r="D2326" s="114">
        <v>59</v>
      </c>
      <c r="E2326" s="115">
        <v>192.85031318725464</v>
      </c>
      <c r="F2326" s="115">
        <v>207.54713750309949</v>
      </c>
    </row>
    <row r="2327" spans="1:6" x14ac:dyDescent="0.3">
      <c r="A2327" s="114">
        <v>14</v>
      </c>
      <c r="B2327" s="114" t="s">
        <v>591</v>
      </c>
      <c r="C2327" s="114" t="s">
        <v>602</v>
      </c>
      <c r="D2327" s="114">
        <v>60</v>
      </c>
      <c r="E2327" s="115">
        <v>355.10710081402442</v>
      </c>
      <c r="F2327" s="115">
        <v>328.94798561951967</v>
      </c>
    </row>
    <row r="2328" spans="1:6" x14ac:dyDescent="0.3">
      <c r="A2328" s="114">
        <v>14</v>
      </c>
      <c r="B2328" s="114" t="s">
        <v>591</v>
      </c>
      <c r="C2328" s="114" t="s">
        <v>602</v>
      </c>
      <c r="D2328" s="114">
        <v>61</v>
      </c>
      <c r="E2328" s="115">
        <v>234.77506108781316</v>
      </c>
      <c r="F2328" s="115">
        <v>219.38053125118196</v>
      </c>
    </row>
    <row r="2329" spans="1:6" x14ac:dyDescent="0.3">
      <c r="A2329" s="114">
        <v>14</v>
      </c>
      <c r="B2329" s="114" t="s">
        <v>591</v>
      </c>
      <c r="C2329" s="114" t="s">
        <v>602</v>
      </c>
      <c r="D2329" s="114">
        <v>62</v>
      </c>
      <c r="E2329" s="115">
        <v>253.83132695226135</v>
      </c>
      <c r="F2329" s="115">
        <v>148.423604610849</v>
      </c>
    </row>
    <row r="2330" spans="1:6" x14ac:dyDescent="0.3">
      <c r="A2330" s="114">
        <v>14</v>
      </c>
      <c r="B2330" s="114" t="s">
        <v>591</v>
      </c>
      <c r="C2330" s="114" t="s">
        <v>602</v>
      </c>
      <c r="D2330" s="114">
        <v>63</v>
      </c>
      <c r="E2330" s="115">
        <v>143.78448482566574</v>
      </c>
      <c r="F2330" s="115">
        <v>201.71848118514691</v>
      </c>
    </row>
    <row r="2331" spans="1:6" x14ac:dyDescent="0.3">
      <c r="A2331" s="114">
        <v>14</v>
      </c>
      <c r="B2331" s="114" t="s">
        <v>591</v>
      </c>
      <c r="C2331" s="114" t="s">
        <v>602</v>
      </c>
      <c r="D2331" s="114">
        <v>64</v>
      </c>
      <c r="E2331" s="115">
        <v>169.18256519288769</v>
      </c>
      <c r="F2331" s="115">
        <v>175.32285419939376</v>
      </c>
    </row>
    <row r="2332" spans="1:6" x14ac:dyDescent="0.3">
      <c r="A2332" s="114">
        <v>14</v>
      </c>
      <c r="B2332" s="114" t="s">
        <v>591</v>
      </c>
      <c r="C2332" s="114" t="s">
        <v>602</v>
      </c>
      <c r="D2332" s="114">
        <v>65</v>
      </c>
      <c r="E2332" s="115">
        <v>144.15080344736586</v>
      </c>
      <c r="F2332" s="115">
        <v>77.967919547370172</v>
      </c>
    </row>
    <row r="2333" spans="1:6" x14ac:dyDescent="0.3">
      <c r="A2333" s="114">
        <v>14</v>
      </c>
      <c r="B2333" s="114" t="s">
        <v>591</v>
      </c>
      <c r="C2333" s="114" t="s">
        <v>602</v>
      </c>
      <c r="D2333" s="114">
        <v>66</v>
      </c>
      <c r="E2333" s="115">
        <v>203.05321828561384</v>
      </c>
      <c r="F2333" s="115">
        <v>163.00004323836899</v>
      </c>
    </row>
    <row r="2334" spans="1:6" x14ac:dyDescent="0.3">
      <c r="A2334" s="114">
        <v>14</v>
      </c>
      <c r="B2334" s="114" t="s">
        <v>591</v>
      </c>
      <c r="C2334" s="114" t="s">
        <v>602</v>
      </c>
      <c r="D2334" s="114">
        <v>67</v>
      </c>
      <c r="E2334" s="115">
        <v>181.90674338610489</v>
      </c>
      <c r="F2334" s="115">
        <v>93.650464551484845</v>
      </c>
    </row>
    <row r="2335" spans="1:6" x14ac:dyDescent="0.3">
      <c r="A2335" s="114">
        <v>14</v>
      </c>
      <c r="B2335" s="114" t="s">
        <v>591</v>
      </c>
      <c r="C2335" s="114" t="s">
        <v>602</v>
      </c>
      <c r="D2335" s="114">
        <v>68</v>
      </c>
      <c r="E2335" s="115">
        <v>30.472632037372442</v>
      </c>
      <c r="F2335" s="115">
        <v>194.83970384868991</v>
      </c>
    </row>
    <row r="2336" spans="1:6" x14ac:dyDescent="0.3">
      <c r="A2336" s="114">
        <v>14</v>
      </c>
      <c r="B2336" s="114" t="s">
        <v>591</v>
      </c>
      <c r="C2336" s="114" t="s">
        <v>602</v>
      </c>
      <c r="D2336" s="114">
        <v>69</v>
      </c>
      <c r="E2336" s="115">
        <v>173.13486600989202</v>
      </c>
      <c r="F2336" s="115">
        <v>112.21495164569198</v>
      </c>
    </row>
    <row r="2337" spans="1:6" x14ac:dyDescent="0.3">
      <c r="A2337" s="114">
        <v>14</v>
      </c>
      <c r="B2337" s="114" t="s">
        <v>591</v>
      </c>
      <c r="C2337" s="114" t="s">
        <v>602</v>
      </c>
      <c r="D2337" s="114">
        <v>70</v>
      </c>
      <c r="E2337" s="115">
        <v>49.913437762866039</v>
      </c>
      <c r="F2337" s="115">
        <v>164.80467654952557</v>
      </c>
    </row>
    <row r="2338" spans="1:6" x14ac:dyDescent="0.3">
      <c r="A2338" s="114">
        <v>14</v>
      </c>
      <c r="B2338" s="114" t="s">
        <v>591</v>
      </c>
      <c r="C2338" s="114" t="s">
        <v>602</v>
      </c>
      <c r="D2338" s="114">
        <v>71</v>
      </c>
      <c r="E2338" s="115">
        <v>72.966131274905052</v>
      </c>
      <c r="F2338" s="115">
        <v>35.065924526434287</v>
      </c>
    </row>
    <row r="2339" spans="1:6" x14ac:dyDescent="0.3">
      <c r="A2339" s="114">
        <v>14</v>
      </c>
      <c r="B2339" s="114" t="s">
        <v>591</v>
      </c>
      <c r="C2339" s="114" t="s">
        <v>602</v>
      </c>
      <c r="D2339" s="114">
        <v>72</v>
      </c>
      <c r="E2339" s="115">
        <v>65.115364777061046</v>
      </c>
      <c r="F2339" s="115">
        <v>178.83965732998001</v>
      </c>
    </row>
    <row r="2340" spans="1:6" x14ac:dyDescent="0.3">
      <c r="A2340" s="114">
        <v>14</v>
      </c>
      <c r="B2340" s="114" t="s">
        <v>591</v>
      </c>
      <c r="C2340" s="114" t="s">
        <v>602</v>
      </c>
      <c r="D2340" s="114">
        <v>73</v>
      </c>
      <c r="E2340" s="115">
        <v>141.92121617925278</v>
      </c>
      <c r="F2340" s="115">
        <v>50.047436240702531</v>
      </c>
    </row>
    <row r="2341" spans="1:6" x14ac:dyDescent="0.3">
      <c r="A2341" s="114">
        <v>14</v>
      </c>
      <c r="B2341" s="114" t="s">
        <v>591</v>
      </c>
      <c r="C2341" s="114" t="s">
        <v>602</v>
      </c>
      <c r="D2341" s="114">
        <v>74</v>
      </c>
      <c r="E2341" s="115">
        <v>49.931936251933884</v>
      </c>
      <c r="F2341" s="115">
        <v>60.293246417593885</v>
      </c>
    </row>
    <row r="2342" spans="1:6" x14ac:dyDescent="0.3">
      <c r="A2342" s="114">
        <v>14</v>
      </c>
      <c r="B2342" s="114" t="s">
        <v>591</v>
      </c>
      <c r="C2342" s="114" t="s">
        <v>602</v>
      </c>
      <c r="D2342" s="114">
        <v>75</v>
      </c>
      <c r="E2342" s="115">
        <v>50.495987408903446</v>
      </c>
      <c r="F2342" s="115">
        <v>140.51648123737991</v>
      </c>
    </row>
    <row r="2343" spans="1:6" x14ac:dyDescent="0.3">
      <c r="A2343" s="114">
        <v>14</v>
      </c>
      <c r="B2343" s="114" t="s">
        <v>591</v>
      </c>
      <c r="C2343" s="114" t="s">
        <v>602</v>
      </c>
      <c r="D2343" s="114">
        <v>76</v>
      </c>
      <c r="E2343" s="115">
        <v>57.244078266452796</v>
      </c>
      <c r="F2343" s="115">
        <v>124.13627789474553</v>
      </c>
    </row>
    <row r="2344" spans="1:6" x14ac:dyDescent="0.3">
      <c r="A2344" s="114">
        <v>14</v>
      </c>
      <c r="B2344" s="114" t="s">
        <v>591</v>
      </c>
      <c r="C2344" s="114" t="s">
        <v>602</v>
      </c>
      <c r="D2344" s="114">
        <v>77</v>
      </c>
      <c r="E2344" s="115">
        <v>49.30689997268923</v>
      </c>
      <c r="F2344" s="115">
        <v>72.572731756481545</v>
      </c>
    </row>
    <row r="2345" spans="1:6" x14ac:dyDescent="0.3">
      <c r="A2345" s="114">
        <v>14</v>
      </c>
      <c r="B2345" s="114" t="s">
        <v>591</v>
      </c>
      <c r="C2345" s="114" t="s">
        <v>602</v>
      </c>
      <c r="D2345" s="114">
        <v>78</v>
      </c>
      <c r="E2345" s="115">
        <v>63.5242656166877</v>
      </c>
      <c r="F2345" s="115">
        <v>95.271414368583009</v>
      </c>
    </row>
    <row r="2346" spans="1:6" x14ac:dyDescent="0.3">
      <c r="A2346" s="114">
        <v>14</v>
      </c>
      <c r="B2346" s="114" t="s">
        <v>591</v>
      </c>
      <c r="C2346" s="114" t="s">
        <v>602</v>
      </c>
      <c r="D2346" s="114">
        <v>79</v>
      </c>
      <c r="E2346" s="115">
        <v>78.2981099998443</v>
      </c>
      <c r="F2346" s="115">
        <v>20.932477639975151</v>
      </c>
    </row>
    <row r="2347" spans="1:6" x14ac:dyDescent="0.3">
      <c r="A2347" s="114">
        <v>14</v>
      </c>
      <c r="B2347" s="114" t="s">
        <v>591</v>
      </c>
      <c r="C2347" s="114" t="s">
        <v>602</v>
      </c>
      <c r="D2347" s="114">
        <v>80</v>
      </c>
      <c r="E2347" s="115">
        <v>64.341208226286085</v>
      </c>
      <c r="F2347" s="115">
        <v>65.808551769467613</v>
      </c>
    </row>
    <row r="2348" spans="1:6" x14ac:dyDescent="0.3">
      <c r="A2348" s="114">
        <v>14</v>
      </c>
      <c r="B2348" s="114" t="s">
        <v>591</v>
      </c>
      <c r="C2348" s="114" t="s">
        <v>602</v>
      </c>
      <c r="D2348" s="114">
        <v>81</v>
      </c>
      <c r="E2348" s="115">
        <v>50.047436240702531</v>
      </c>
      <c r="F2348" s="115">
        <v>84.553966200323615</v>
      </c>
    </row>
    <row r="2349" spans="1:6" x14ac:dyDescent="0.3">
      <c r="A2349" s="114">
        <v>14</v>
      </c>
      <c r="B2349" s="114" t="s">
        <v>591</v>
      </c>
      <c r="C2349" s="114" t="s">
        <v>602</v>
      </c>
      <c r="D2349" s="114">
        <v>82</v>
      </c>
      <c r="E2349" s="115">
        <v>65.36009100981255</v>
      </c>
      <c r="F2349" s="115">
        <v>112.02044802091253</v>
      </c>
    </row>
    <row r="2350" spans="1:6" x14ac:dyDescent="0.3">
      <c r="A2350" s="114">
        <v>14</v>
      </c>
      <c r="B2350" s="114" t="s">
        <v>591</v>
      </c>
      <c r="C2350" s="114" t="s">
        <v>602</v>
      </c>
      <c r="D2350" s="114">
        <v>83</v>
      </c>
      <c r="E2350" s="115">
        <v>38.590427315135578</v>
      </c>
      <c r="F2350" s="115">
        <v>108.74871534462913</v>
      </c>
    </row>
    <row r="2351" spans="1:6" x14ac:dyDescent="0.3">
      <c r="A2351" s="114">
        <v>14</v>
      </c>
      <c r="B2351" s="114" t="s">
        <v>591</v>
      </c>
      <c r="C2351" s="114" t="s">
        <v>602</v>
      </c>
      <c r="D2351" s="114">
        <v>84</v>
      </c>
      <c r="E2351" s="115">
        <v>25.337205084093789</v>
      </c>
      <c r="F2351" s="115">
        <v>76.336068209486683</v>
      </c>
    </row>
    <row r="2352" spans="1:6" x14ac:dyDescent="0.3">
      <c r="A2352" s="114">
        <v>14</v>
      </c>
      <c r="B2352" s="114" t="s">
        <v>591</v>
      </c>
      <c r="C2352" s="114" t="s">
        <v>602</v>
      </c>
      <c r="D2352" s="114">
        <v>85</v>
      </c>
      <c r="E2352" s="115">
        <v>11.2567783637846</v>
      </c>
      <c r="F2352" s="115">
        <v>73.066454812539277</v>
      </c>
    </row>
    <row r="2353" spans="1:6" x14ac:dyDescent="0.3">
      <c r="A2353" s="114">
        <v>14</v>
      </c>
      <c r="B2353" s="114" t="s">
        <v>591</v>
      </c>
      <c r="C2353" s="114" t="s">
        <v>602</v>
      </c>
      <c r="D2353" s="114">
        <v>86</v>
      </c>
      <c r="E2353" s="115">
        <v>0</v>
      </c>
      <c r="F2353" s="115">
        <v>10.807126403120799</v>
      </c>
    </row>
    <row r="2354" spans="1:6" x14ac:dyDescent="0.3">
      <c r="A2354" s="114">
        <v>14</v>
      </c>
      <c r="B2354" s="114" t="s">
        <v>591</v>
      </c>
      <c r="C2354" s="114" t="s">
        <v>602</v>
      </c>
      <c r="D2354" s="114">
        <v>87</v>
      </c>
      <c r="E2354" s="115">
        <v>40.197513650770375</v>
      </c>
      <c r="F2354" s="115">
        <v>89.430471846690068</v>
      </c>
    </row>
    <row r="2355" spans="1:6" x14ac:dyDescent="0.3">
      <c r="A2355" s="114">
        <v>14</v>
      </c>
      <c r="B2355" s="114" t="s">
        <v>591</v>
      </c>
      <c r="C2355" s="114" t="s">
        <v>602</v>
      </c>
      <c r="D2355" s="114">
        <v>88</v>
      </c>
      <c r="E2355" s="115">
        <v>10.807126403120799</v>
      </c>
      <c r="F2355" s="115">
        <v>36.914055093759721</v>
      </c>
    </row>
    <row r="2356" spans="1:6" x14ac:dyDescent="0.3">
      <c r="A2356" s="114">
        <v>14</v>
      </c>
      <c r="B2356" s="114" t="s">
        <v>591</v>
      </c>
      <c r="C2356" s="114" t="s">
        <v>602</v>
      </c>
      <c r="D2356" s="114">
        <v>90</v>
      </c>
      <c r="E2356" s="115">
        <v>13.721757334399429</v>
      </c>
      <c r="F2356" s="115">
        <v>43.566447672193299</v>
      </c>
    </row>
    <row r="2357" spans="1:6" x14ac:dyDescent="0.3">
      <c r="A2357" s="114">
        <v>14</v>
      </c>
      <c r="B2357" s="114" t="s">
        <v>591</v>
      </c>
      <c r="C2357" s="114" t="s">
        <v>602</v>
      </c>
      <c r="D2357" s="114">
        <v>91</v>
      </c>
      <c r="E2357" s="115">
        <v>0</v>
      </c>
      <c r="F2357" s="115">
        <v>93.26851095461744</v>
      </c>
    </row>
    <row r="2358" spans="1:6" x14ac:dyDescent="0.3">
      <c r="A2358" s="114">
        <v>14</v>
      </c>
      <c r="B2358" s="114" t="s">
        <v>591</v>
      </c>
      <c r="C2358" s="114" t="s">
        <v>602</v>
      </c>
      <c r="D2358" s="114">
        <v>92</v>
      </c>
      <c r="E2358" s="115">
        <v>0</v>
      </c>
      <c r="F2358" s="115">
        <v>13.11708003706093</v>
      </c>
    </row>
    <row r="2359" spans="1:6" x14ac:dyDescent="0.3">
      <c r="A2359" s="114">
        <v>14</v>
      </c>
      <c r="B2359" s="114" t="s">
        <v>591</v>
      </c>
      <c r="C2359" s="114" t="s">
        <v>602</v>
      </c>
      <c r="D2359" s="114">
        <v>94</v>
      </c>
      <c r="E2359" s="115">
        <v>0</v>
      </c>
      <c r="F2359" s="115">
        <v>20.40269485053803</v>
      </c>
    </row>
    <row r="2360" spans="1:6" x14ac:dyDescent="0.3">
      <c r="A2360" s="114">
        <v>14</v>
      </c>
      <c r="B2360" s="114" t="s">
        <v>591</v>
      </c>
      <c r="C2360" s="114" t="s">
        <v>602</v>
      </c>
      <c r="D2360" s="114">
        <v>97</v>
      </c>
      <c r="E2360" s="115">
        <v>17.970040604243181</v>
      </c>
      <c r="F2360" s="115">
        <v>0</v>
      </c>
    </row>
    <row r="2361" spans="1:6" x14ac:dyDescent="0.3">
      <c r="A2361" s="114">
        <v>14</v>
      </c>
      <c r="B2361" s="114" t="s">
        <v>591</v>
      </c>
      <c r="C2361" s="114" t="s">
        <v>602</v>
      </c>
      <c r="D2361" s="114">
        <v>98</v>
      </c>
      <c r="E2361" s="115">
        <v>0</v>
      </c>
      <c r="F2361" s="115">
        <v>15.26673134360828</v>
      </c>
    </row>
    <row r="2362" spans="1:6" x14ac:dyDescent="0.3">
      <c r="A2362" s="114">
        <v>14</v>
      </c>
      <c r="B2362" s="114" t="s">
        <v>591</v>
      </c>
      <c r="C2362" s="114" t="s">
        <v>603</v>
      </c>
      <c r="D2362" s="114">
        <v>10</v>
      </c>
      <c r="E2362" s="115">
        <v>339.72155186089765</v>
      </c>
      <c r="F2362" s="115">
        <v>56.95456250381568</v>
      </c>
    </row>
    <row r="2363" spans="1:6" x14ac:dyDescent="0.3">
      <c r="A2363" s="114">
        <v>14</v>
      </c>
      <c r="B2363" s="114" t="s">
        <v>591</v>
      </c>
      <c r="C2363" s="114" t="s">
        <v>603</v>
      </c>
      <c r="D2363" s="114">
        <v>11</v>
      </c>
      <c r="E2363" s="115">
        <v>486.32724615361349</v>
      </c>
      <c r="F2363" s="115">
        <v>84.85144263365342</v>
      </c>
    </row>
    <row r="2364" spans="1:6" x14ac:dyDescent="0.3">
      <c r="A2364" s="114">
        <v>14</v>
      </c>
      <c r="B2364" s="114" t="s">
        <v>591</v>
      </c>
      <c r="C2364" s="114" t="s">
        <v>603</v>
      </c>
      <c r="D2364" s="114">
        <v>12</v>
      </c>
      <c r="E2364" s="115">
        <v>473.07398175520041</v>
      </c>
      <c r="F2364" s="115">
        <v>75.045223583670804</v>
      </c>
    </row>
    <row r="2365" spans="1:6" x14ac:dyDescent="0.3">
      <c r="A2365" s="114">
        <v>14</v>
      </c>
      <c r="B2365" s="114" t="s">
        <v>591</v>
      </c>
      <c r="C2365" s="114" t="s">
        <v>603</v>
      </c>
      <c r="D2365" s="114">
        <v>13</v>
      </c>
      <c r="E2365" s="115">
        <v>336.90787185156313</v>
      </c>
      <c r="F2365" s="115">
        <v>93.037956293494105</v>
      </c>
    </row>
    <row r="2366" spans="1:6" x14ac:dyDescent="0.3">
      <c r="A2366" s="114">
        <v>14</v>
      </c>
      <c r="B2366" s="114" t="s">
        <v>591</v>
      </c>
      <c r="C2366" s="114" t="s">
        <v>603</v>
      </c>
      <c r="D2366" s="114">
        <v>14</v>
      </c>
      <c r="E2366" s="115">
        <v>397.68922593960076</v>
      </c>
      <c r="F2366" s="115">
        <v>0</v>
      </c>
    </row>
    <row r="2367" spans="1:6" x14ac:dyDescent="0.3">
      <c r="A2367" s="114">
        <v>14</v>
      </c>
      <c r="B2367" s="114" t="s">
        <v>591</v>
      </c>
      <c r="C2367" s="114" t="s">
        <v>603</v>
      </c>
      <c r="D2367" s="114">
        <v>15</v>
      </c>
      <c r="E2367" s="115">
        <v>490.47351852828416</v>
      </c>
      <c r="F2367" s="115">
        <v>76.758266736769897</v>
      </c>
    </row>
    <row r="2368" spans="1:6" x14ac:dyDescent="0.3">
      <c r="A2368" s="114">
        <v>14</v>
      </c>
      <c r="B2368" s="114" t="s">
        <v>591</v>
      </c>
      <c r="C2368" s="114" t="s">
        <v>603</v>
      </c>
      <c r="D2368" s="114">
        <v>16</v>
      </c>
      <c r="E2368" s="115">
        <v>518.2529330132536</v>
      </c>
      <c r="F2368" s="115">
        <v>165.89493458397459</v>
      </c>
    </row>
    <row r="2369" spans="1:6" x14ac:dyDescent="0.3">
      <c r="A2369" s="114">
        <v>14</v>
      </c>
      <c r="B2369" s="114" t="s">
        <v>591</v>
      </c>
      <c r="C2369" s="114" t="s">
        <v>603</v>
      </c>
      <c r="D2369" s="114">
        <v>17</v>
      </c>
      <c r="E2369" s="115">
        <v>598.53333849406135</v>
      </c>
      <c r="F2369" s="115">
        <v>176.45195455899554</v>
      </c>
    </row>
    <row r="2370" spans="1:6" x14ac:dyDescent="0.3">
      <c r="A2370" s="114">
        <v>14</v>
      </c>
      <c r="B2370" s="114" t="s">
        <v>591</v>
      </c>
      <c r="C2370" s="114" t="s">
        <v>603</v>
      </c>
      <c r="D2370" s="114">
        <v>18</v>
      </c>
      <c r="E2370" s="115">
        <v>603.04897450552733</v>
      </c>
      <c r="F2370" s="115">
        <v>290.4760467426737</v>
      </c>
    </row>
    <row r="2371" spans="1:6" x14ac:dyDescent="0.3">
      <c r="A2371" s="114">
        <v>14</v>
      </c>
      <c r="B2371" s="114" t="s">
        <v>591</v>
      </c>
      <c r="C2371" s="114" t="s">
        <v>603</v>
      </c>
      <c r="D2371" s="114">
        <v>19</v>
      </c>
      <c r="E2371" s="115">
        <v>334.90191157059331</v>
      </c>
      <c r="F2371" s="115">
        <v>244.95724068515233</v>
      </c>
    </row>
    <row r="2372" spans="1:6" x14ac:dyDescent="0.3">
      <c r="A2372" s="114">
        <v>14</v>
      </c>
      <c r="B2372" s="114" t="s">
        <v>591</v>
      </c>
      <c r="C2372" s="114" t="s">
        <v>603</v>
      </c>
      <c r="D2372" s="114">
        <v>20</v>
      </c>
      <c r="E2372" s="115">
        <v>306.03624768730805</v>
      </c>
      <c r="F2372" s="115">
        <v>442.41500715116575</v>
      </c>
    </row>
    <row r="2373" spans="1:6" x14ac:dyDescent="0.3">
      <c r="A2373" s="114">
        <v>14</v>
      </c>
      <c r="B2373" s="114" t="s">
        <v>591</v>
      </c>
      <c r="C2373" s="114" t="s">
        <v>603</v>
      </c>
      <c r="D2373" s="114">
        <v>21</v>
      </c>
      <c r="E2373" s="115">
        <v>330.23565492047487</v>
      </c>
      <c r="F2373" s="115">
        <v>333.56805913030632</v>
      </c>
    </row>
    <row r="2374" spans="1:6" x14ac:dyDescent="0.3">
      <c r="A2374" s="114">
        <v>14</v>
      </c>
      <c r="B2374" s="114" t="s">
        <v>591</v>
      </c>
      <c r="C2374" s="114" t="s">
        <v>603</v>
      </c>
      <c r="D2374" s="114">
        <v>22</v>
      </c>
      <c r="E2374" s="115">
        <v>488.48802978964625</v>
      </c>
      <c r="F2374" s="115">
        <v>407.1050270865494</v>
      </c>
    </row>
    <row r="2375" spans="1:6" x14ac:dyDescent="0.3">
      <c r="A2375" s="114">
        <v>14</v>
      </c>
      <c r="B2375" s="114" t="s">
        <v>591</v>
      </c>
      <c r="C2375" s="114" t="s">
        <v>603</v>
      </c>
      <c r="D2375" s="114">
        <v>23</v>
      </c>
      <c r="E2375" s="115">
        <v>262.91774104831313</v>
      </c>
      <c r="F2375" s="115">
        <v>406.89696532624583</v>
      </c>
    </row>
    <row r="2376" spans="1:6" x14ac:dyDescent="0.3">
      <c r="A2376" s="114">
        <v>14</v>
      </c>
      <c r="B2376" s="114" t="s">
        <v>591</v>
      </c>
      <c r="C2376" s="114" t="s">
        <v>603</v>
      </c>
      <c r="D2376" s="114">
        <v>24</v>
      </c>
      <c r="E2376" s="115">
        <v>450.43357975298892</v>
      </c>
      <c r="F2376" s="115">
        <v>400.6754582944485</v>
      </c>
    </row>
    <row r="2377" spans="1:6" x14ac:dyDescent="0.3">
      <c r="A2377" s="114">
        <v>14</v>
      </c>
      <c r="B2377" s="114" t="s">
        <v>591</v>
      </c>
      <c r="C2377" s="114" t="s">
        <v>603</v>
      </c>
      <c r="D2377" s="114">
        <v>25</v>
      </c>
      <c r="E2377" s="115">
        <v>347.14325440272756</v>
      </c>
      <c r="F2377" s="115">
        <v>334.69063951143698</v>
      </c>
    </row>
    <row r="2378" spans="1:6" x14ac:dyDescent="0.3">
      <c r="A2378" s="114">
        <v>14</v>
      </c>
      <c r="B2378" s="114" t="s">
        <v>591</v>
      </c>
      <c r="C2378" s="114" t="s">
        <v>603</v>
      </c>
      <c r="D2378" s="114">
        <v>26</v>
      </c>
      <c r="E2378" s="115">
        <v>429.19992280472582</v>
      </c>
      <c r="F2378" s="115">
        <v>406.81023958970593</v>
      </c>
    </row>
    <row r="2379" spans="1:6" x14ac:dyDescent="0.3">
      <c r="A2379" s="114">
        <v>14</v>
      </c>
      <c r="B2379" s="114" t="s">
        <v>591</v>
      </c>
      <c r="C2379" s="114" t="s">
        <v>603</v>
      </c>
      <c r="D2379" s="114">
        <v>27</v>
      </c>
      <c r="E2379" s="115">
        <v>516.05505316054496</v>
      </c>
      <c r="F2379" s="115">
        <v>514.42202397059418</v>
      </c>
    </row>
    <row r="2380" spans="1:6" x14ac:dyDescent="0.3">
      <c r="A2380" s="114">
        <v>14</v>
      </c>
      <c r="B2380" s="114" t="s">
        <v>591</v>
      </c>
      <c r="C2380" s="114" t="s">
        <v>603</v>
      </c>
      <c r="D2380" s="114">
        <v>28</v>
      </c>
      <c r="E2380" s="115">
        <v>386.68247591282557</v>
      </c>
      <c r="F2380" s="115">
        <v>403.47229396818187</v>
      </c>
    </row>
    <row r="2381" spans="1:6" x14ac:dyDescent="0.3">
      <c r="A2381" s="114">
        <v>14</v>
      </c>
      <c r="B2381" s="114" t="s">
        <v>591</v>
      </c>
      <c r="C2381" s="114" t="s">
        <v>603</v>
      </c>
      <c r="D2381" s="114">
        <v>29</v>
      </c>
      <c r="E2381" s="115">
        <v>367.20127150387418</v>
      </c>
      <c r="F2381" s="115">
        <v>285.55829125004669</v>
      </c>
    </row>
    <row r="2382" spans="1:6" x14ac:dyDescent="0.3">
      <c r="A2382" s="114">
        <v>14</v>
      </c>
      <c r="B2382" s="114" t="s">
        <v>591</v>
      </c>
      <c r="C2382" s="114" t="s">
        <v>603</v>
      </c>
      <c r="D2382" s="114">
        <v>30</v>
      </c>
      <c r="E2382" s="115">
        <v>241.93376103342499</v>
      </c>
      <c r="F2382" s="115">
        <v>611.72329704781464</v>
      </c>
    </row>
    <row r="2383" spans="1:6" x14ac:dyDescent="0.3">
      <c r="A2383" s="114">
        <v>14</v>
      </c>
      <c r="B2383" s="114" t="s">
        <v>591</v>
      </c>
      <c r="C2383" s="114" t="s">
        <v>603</v>
      </c>
      <c r="D2383" s="114">
        <v>31</v>
      </c>
      <c r="E2383" s="115">
        <v>365.5426040059192</v>
      </c>
      <c r="F2383" s="115">
        <v>308.83228762257312</v>
      </c>
    </row>
    <row r="2384" spans="1:6" x14ac:dyDescent="0.3">
      <c r="A2384" s="114">
        <v>14</v>
      </c>
      <c r="B2384" s="114" t="s">
        <v>591</v>
      </c>
      <c r="C2384" s="114" t="s">
        <v>603</v>
      </c>
      <c r="D2384" s="114">
        <v>32</v>
      </c>
      <c r="E2384" s="115">
        <v>287.09486581276769</v>
      </c>
      <c r="F2384" s="115">
        <v>400.13952858704891</v>
      </c>
    </row>
    <row r="2385" spans="1:6" x14ac:dyDescent="0.3">
      <c r="A2385" s="114">
        <v>14</v>
      </c>
      <c r="B2385" s="114" t="s">
        <v>591</v>
      </c>
      <c r="C2385" s="114" t="s">
        <v>603</v>
      </c>
      <c r="D2385" s="114">
        <v>33</v>
      </c>
      <c r="E2385" s="115">
        <v>245.17126996052065</v>
      </c>
      <c r="F2385" s="115">
        <v>323.50152534484624</v>
      </c>
    </row>
    <row r="2386" spans="1:6" x14ac:dyDescent="0.3">
      <c r="A2386" s="114">
        <v>14</v>
      </c>
      <c r="B2386" s="114" t="s">
        <v>591</v>
      </c>
      <c r="C2386" s="114" t="s">
        <v>603</v>
      </c>
      <c r="D2386" s="114">
        <v>34</v>
      </c>
      <c r="E2386" s="115">
        <v>581.02366425418677</v>
      </c>
      <c r="F2386" s="115">
        <v>377.46952300945526</v>
      </c>
    </row>
    <row r="2387" spans="1:6" x14ac:dyDescent="0.3">
      <c r="A2387" s="114">
        <v>14</v>
      </c>
      <c r="B2387" s="114" t="s">
        <v>591</v>
      </c>
      <c r="C2387" s="114" t="s">
        <v>603</v>
      </c>
      <c r="D2387" s="114">
        <v>35</v>
      </c>
      <c r="E2387" s="115">
        <v>298.86024345049532</v>
      </c>
      <c r="F2387" s="115">
        <v>517.22787452830528</v>
      </c>
    </row>
    <row r="2388" spans="1:6" x14ac:dyDescent="0.3">
      <c r="A2388" s="114">
        <v>14</v>
      </c>
      <c r="B2388" s="114" t="s">
        <v>591</v>
      </c>
      <c r="C2388" s="114" t="s">
        <v>603</v>
      </c>
      <c r="D2388" s="114">
        <v>36</v>
      </c>
      <c r="E2388" s="115">
        <v>282.37562630502197</v>
      </c>
      <c r="F2388" s="115">
        <v>329.24448811125399</v>
      </c>
    </row>
    <row r="2389" spans="1:6" x14ac:dyDescent="0.3">
      <c r="A2389" s="114">
        <v>14</v>
      </c>
      <c r="B2389" s="114" t="s">
        <v>591</v>
      </c>
      <c r="C2389" s="114" t="s">
        <v>603</v>
      </c>
      <c r="D2389" s="114">
        <v>37</v>
      </c>
      <c r="E2389" s="115">
        <v>242.18527152623435</v>
      </c>
      <c r="F2389" s="115">
        <v>487.65688502900912</v>
      </c>
    </row>
    <row r="2390" spans="1:6" x14ac:dyDescent="0.3">
      <c r="A2390" s="114">
        <v>14</v>
      </c>
      <c r="B2390" s="114" t="s">
        <v>591</v>
      </c>
      <c r="C2390" s="114" t="s">
        <v>603</v>
      </c>
      <c r="D2390" s="114">
        <v>38</v>
      </c>
      <c r="E2390" s="115">
        <v>237.20027753471282</v>
      </c>
      <c r="F2390" s="115">
        <v>317.97625494876939</v>
      </c>
    </row>
    <row r="2391" spans="1:6" x14ac:dyDescent="0.3">
      <c r="A2391" s="114">
        <v>14</v>
      </c>
      <c r="B2391" s="114" t="s">
        <v>591</v>
      </c>
      <c r="C2391" s="114" t="s">
        <v>603</v>
      </c>
      <c r="D2391" s="114">
        <v>39</v>
      </c>
      <c r="E2391" s="115">
        <v>355.98435339043749</v>
      </c>
      <c r="F2391" s="115">
        <v>262.46344573076175</v>
      </c>
    </row>
    <row r="2392" spans="1:6" x14ac:dyDescent="0.3">
      <c r="A2392" s="114">
        <v>14</v>
      </c>
      <c r="B2392" s="114" t="s">
        <v>591</v>
      </c>
      <c r="C2392" s="114" t="s">
        <v>603</v>
      </c>
      <c r="D2392" s="114">
        <v>40</v>
      </c>
      <c r="E2392" s="115">
        <v>238.49140573401547</v>
      </c>
      <c r="F2392" s="115">
        <v>672.51104935391731</v>
      </c>
    </row>
    <row r="2393" spans="1:6" x14ac:dyDescent="0.3">
      <c r="A2393" s="114">
        <v>14</v>
      </c>
      <c r="B2393" s="114" t="s">
        <v>591</v>
      </c>
      <c r="C2393" s="114" t="s">
        <v>603</v>
      </c>
      <c r="D2393" s="114">
        <v>41</v>
      </c>
      <c r="E2393" s="115">
        <v>356.46301065525813</v>
      </c>
      <c r="F2393" s="115">
        <v>290.38500131928339</v>
      </c>
    </row>
    <row r="2394" spans="1:6" x14ac:dyDescent="0.3">
      <c r="A2394" s="114">
        <v>14</v>
      </c>
      <c r="B2394" s="114" t="s">
        <v>591</v>
      </c>
      <c r="C2394" s="114" t="s">
        <v>603</v>
      </c>
      <c r="D2394" s="114">
        <v>42</v>
      </c>
      <c r="E2394" s="115">
        <v>253.87152621746355</v>
      </c>
      <c r="F2394" s="115">
        <v>467.29934588528533</v>
      </c>
    </row>
    <row r="2395" spans="1:6" x14ac:dyDescent="0.3">
      <c r="A2395" s="114">
        <v>14</v>
      </c>
      <c r="B2395" s="114" t="s">
        <v>591</v>
      </c>
      <c r="C2395" s="114" t="s">
        <v>603</v>
      </c>
      <c r="D2395" s="114">
        <v>43</v>
      </c>
      <c r="E2395" s="115">
        <v>322.71798998855132</v>
      </c>
      <c r="F2395" s="115">
        <v>361.23523304181492</v>
      </c>
    </row>
    <row r="2396" spans="1:6" x14ac:dyDescent="0.3">
      <c r="A2396" s="114">
        <v>14</v>
      </c>
      <c r="B2396" s="114" t="s">
        <v>591</v>
      </c>
      <c r="C2396" s="114" t="s">
        <v>603</v>
      </c>
      <c r="D2396" s="114">
        <v>44</v>
      </c>
      <c r="E2396" s="115">
        <v>258.71105717831648</v>
      </c>
      <c r="F2396" s="115">
        <v>518.10350709251497</v>
      </c>
    </row>
    <row r="2397" spans="1:6" x14ac:dyDescent="0.3">
      <c r="A2397" s="114">
        <v>14</v>
      </c>
      <c r="B2397" s="114" t="s">
        <v>591</v>
      </c>
      <c r="C2397" s="114" t="s">
        <v>603</v>
      </c>
      <c r="D2397" s="114">
        <v>45</v>
      </c>
      <c r="E2397" s="115">
        <v>282.67623102810973</v>
      </c>
      <c r="F2397" s="115">
        <v>458.70125541729556</v>
      </c>
    </row>
    <row r="2398" spans="1:6" x14ac:dyDescent="0.3">
      <c r="A2398" s="114">
        <v>14</v>
      </c>
      <c r="B2398" s="114" t="s">
        <v>591</v>
      </c>
      <c r="C2398" s="114" t="s">
        <v>603</v>
      </c>
      <c r="D2398" s="114">
        <v>46</v>
      </c>
      <c r="E2398" s="115">
        <v>310.05797953450593</v>
      </c>
      <c r="F2398" s="115">
        <v>365.18642146906927</v>
      </c>
    </row>
    <row r="2399" spans="1:6" x14ac:dyDescent="0.3">
      <c r="A2399" s="114">
        <v>14</v>
      </c>
      <c r="B2399" s="114" t="s">
        <v>591</v>
      </c>
      <c r="C2399" s="114" t="s">
        <v>603</v>
      </c>
      <c r="D2399" s="114">
        <v>47</v>
      </c>
      <c r="E2399" s="115">
        <v>331.38790702487159</v>
      </c>
      <c r="F2399" s="115">
        <v>283.30225535760758</v>
      </c>
    </row>
    <row r="2400" spans="1:6" x14ac:dyDescent="0.3">
      <c r="A2400" s="114">
        <v>14</v>
      </c>
      <c r="B2400" s="114" t="s">
        <v>591</v>
      </c>
      <c r="C2400" s="114" t="s">
        <v>603</v>
      </c>
      <c r="D2400" s="114">
        <v>48</v>
      </c>
      <c r="E2400" s="115">
        <v>307.69843092875021</v>
      </c>
      <c r="F2400" s="115">
        <v>468.31661315625644</v>
      </c>
    </row>
    <row r="2401" spans="1:6" x14ac:dyDescent="0.3">
      <c r="A2401" s="114">
        <v>14</v>
      </c>
      <c r="B2401" s="114" t="s">
        <v>591</v>
      </c>
      <c r="C2401" s="114" t="s">
        <v>603</v>
      </c>
      <c r="D2401" s="114">
        <v>49</v>
      </c>
      <c r="E2401" s="115">
        <v>218.39431325057191</v>
      </c>
      <c r="F2401" s="115">
        <v>606.19475333932189</v>
      </c>
    </row>
    <row r="2402" spans="1:6" x14ac:dyDescent="0.3">
      <c r="A2402" s="114">
        <v>14</v>
      </c>
      <c r="B2402" s="114" t="s">
        <v>591</v>
      </c>
      <c r="C2402" s="114" t="s">
        <v>603</v>
      </c>
      <c r="D2402" s="114">
        <v>50</v>
      </c>
      <c r="E2402" s="115">
        <v>199.33687092109403</v>
      </c>
      <c r="F2402" s="115">
        <v>474.68025720050463</v>
      </c>
    </row>
    <row r="2403" spans="1:6" x14ac:dyDescent="0.3">
      <c r="A2403" s="114">
        <v>14</v>
      </c>
      <c r="B2403" s="114" t="s">
        <v>591</v>
      </c>
      <c r="C2403" s="114" t="s">
        <v>603</v>
      </c>
      <c r="D2403" s="114">
        <v>51</v>
      </c>
      <c r="E2403" s="115">
        <v>252.52434873291287</v>
      </c>
      <c r="F2403" s="115">
        <v>254.92568265967301</v>
      </c>
    </row>
    <row r="2404" spans="1:6" x14ac:dyDescent="0.3">
      <c r="A2404" s="114">
        <v>14</v>
      </c>
      <c r="B2404" s="114" t="s">
        <v>591</v>
      </c>
      <c r="C2404" s="114" t="s">
        <v>603</v>
      </c>
      <c r="D2404" s="114">
        <v>52</v>
      </c>
      <c r="E2404" s="115">
        <v>396.3524111014172</v>
      </c>
      <c r="F2404" s="115">
        <v>491.6684673882354</v>
      </c>
    </row>
    <row r="2405" spans="1:6" x14ac:dyDescent="0.3">
      <c r="A2405" s="114">
        <v>14</v>
      </c>
      <c r="B2405" s="114" t="s">
        <v>591</v>
      </c>
      <c r="C2405" s="114" t="s">
        <v>603</v>
      </c>
      <c r="D2405" s="114">
        <v>53</v>
      </c>
      <c r="E2405" s="115">
        <v>245.47498786551623</v>
      </c>
      <c r="F2405" s="115">
        <v>508.39293082697213</v>
      </c>
    </row>
    <row r="2406" spans="1:6" x14ac:dyDescent="0.3">
      <c r="A2406" s="114">
        <v>14</v>
      </c>
      <c r="B2406" s="114" t="s">
        <v>591</v>
      </c>
      <c r="C2406" s="114" t="s">
        <v>603</v>
      </c>
      <c r="D2406" s="114">
        <v>54</v>
      </c>
      <c r="E2406" s="115">
        <v>372.1939714666463</v>
      </c>
      <c r="F2406" s="115">
        <v>451.31962131235053</v>
      </c>
    </row>
    <row r="2407" spans="1:6" x14ac:dyDescent="0.3">
      <c r="A2407" s="114">
        <v>14</v>
      </c>
      <c r="B2407" s="114" t="s">
        <v>591</v>
      </c>
      <c r="C2407" s="114" t="s">
        <v>603</v>
      </c>
      <c r="D2407" s="114">
        <v>55</v>
      </c>
      <c r="E2407" s="115">
        <v>371.30668908244689</v>
      </c>
      <c r="F2407" s="115">
        <v>387.41807869907291</v>
      </c>
    </row>
    <row r="2408" spans="1:6" x14ac:dyDescent="0.3">
      <c r="A2408" s="114">
        <v>14</v>
      </c>
      <c r="B2408" s="114" t="s">
        <v>591</v>
      </c>
      <c r="C2408" s="114" t="s">
        <v>603</v>
      </c>
      <c r="D2408" s="114">
        <v>56</v>
      </c>
      <c r="E2408" s="115">
        <v>281.89195845852504</v>
      </c>
      <c r="F2408" s="115">
        <v>623.99685281737368</v>
      </c>
    </row>
    <row r="2409" spans="1:6" x14ac:dyDescent="0.3">
      <c r="A2409" s="114">
        <v>14</v>
      </c>
      <c r="B2409" s="114" t="s">
        <v>591</v>
      </c>
      <c r="C2409" s="114" t="s">
        <v>603</v>
      </c>
      <c r="D2409" s="114">
        <v>57</v>
      </c>
      <c r="E2409" s="115">
        <v>294.92081165062075</v>
      </c>
      <c r="F2409" s="115">
        <v>294.55405716548557</v>
      </c>
    </row>
    <row r="2410" spans="1:6" x14ac:dyDescent="0.3">
      <c r="A2410" s="114">
        <v>14</v>
      </c>
      <c r="B2410" s="114" t="s">
        <v>591</v>
      </c>
      <c r="C2410" s="114" t="s">
        <v>603</v>
      </c>
      <c r="D2410" s="114">
        <v>58</v>
      </c>
      <c r="E2410" s="115">
        <v>339.04391346836326</v>
      </c>
      <c r="F2410" s="115">
        <v>508.659354928553</v>
      </c>
    </row>
    <row r="2411" spans="1:6" x14ac:dyDescent="0.3">
      <c r="A2411" s="114">
        <v>14</v>
      </c>
      <c r="B2411" s="114" t="s">
        <v>591</v>
      </c>
      <c r="C2411" s="114" t="s">
        <v>603</v>
      </c>
      <c r="D2411" s="114">
        <v>59</v>
      </c>
      <c r="E2411" s="115">
        <v>140.55778209547211</v>
      </c>
      <c r="F2411" s="115">
        <v>402.07720818655201</v>
      </c>
    </row>
    <row r="2412" spans="1:6" x14ac:dyDescent="0.3">
      <c r="A2412" s="114">
        <v>14</v>
      </c>
      <c r="B2412" s="114" t="s">
        <v>591</v>
      </c>
      <c r="C2412" s="114" t="s">
        <v>603</v>
      </c>
      <c r="D2412" s="114">
        <v>60</v>
      </c>
      <c r="E2412" s="115">
        <v>295.29890082371804</v>
      </c>
      <c r="F2412" s="115">
        <v>330.87368233761458</v>
      </c>
    </row>
    <row r="2413" spans="1:6" x14ac:dyDescent="0.3">
      <c r="A2413" s="114">
        <v>14</v>
      </c>
      <c r="B2413" s="114" t="s">
        <v>591</v>
      </c>
      <c r="C2413" s="114" t="s">
        <v>603</v>
      </c>
      <c r="D2413" s="114">
        <v>61</v>
      </c>
      <c r="E2413" s="115">
        <v>118.40929074091679</v>
      </c>
      <c r="F2413" s="115">
        <v>388.14300418464478</v>
      </c>
    </row>
    <row r="2414" spans="1:6" x14ac:dyDescent="0.3">
      <c r="A2414" s="114">
        <v>14</v>
      </c>
      <c r="B2414" s="114" t="s">
        <v>591</v>
      </c>
      <c r="C2414" s="114" t="s">
        <v>603</v>
      </c>
      <c r="D2414" s="114">
        <v>62</v>
      </c>
      <c r="E2414" s="115">
        <v>160.5874622564057</v>
      </c>
      <c r="F2414" s="115">
        <v>282.44918001440459</v>
      </c>
    </row>
    <row r="2415" spans="1:6" x14ac:dyDescent="0.3">
      <c r="A2415" s="114">
        <v>14</v>
      </c>
      <c r="B2415" s="114" t="s">
        <v>591</v>
      </c>
      <c r="C2415" s="114" t="s">
        <v>603</v>
      </c>
      <c r="D2415" s="114">
        <v>63</v>
      </c>
      <c r="E2415" s="115">
        <v>96.928220088052228</v>
      </c>
      <c r="F2415" s="115">
        <v>229.79207395306634</v>
      </c>
    </row>
    <row r="2416" spans="1:6" x14ac:dyDescent="0.3">
      <c r="A2416" s="114">
        <v>14</v>
      </c>
      <c r="B2416" s="114" t="s">
        <v>591</v>
      </c>
      <c r="C2416" s="114" t="s">
        <v>603</v>
      </c>
      <c r="D2416" s="114">
        <v>64</v>
      </c>
      <c r="E2416" s="115">
        <v>175.64964065501562</v>
      </c>
      <c r="F2416" s="115">
        <v>238.78898553874032</v>
      </c>
    </row>
    <row r="2417" spans="1:6" x14ac:dyDescent="0.3">
      <c r="A2417" s="114">
        <v>14</v>
      </c>
      <c r="B2417" s="114" t="s">
        <v>591</v>
      </c>
      <c r="C2417" s="114" t="s">
        <v>603</v>
      </c>
      <c r="D2417" s="114">
        <v>65</v>
      </c>
      <c r="E2417" s="115">
        <v>164.48430875355714</v>
      </c>
      <c r="F2417" s="115">
        <v>170.8499990058973</v>
      </c>
    </row>
    <row r="2418" spans="1:6" x14ac:dyDescent="0.3">
      <c r="A2418" s="114">
        <v>14</v>
      </c>
      <c r="B2418" s="114" t="s">
        <v>591</v>
      </c>
      <c r="C2418" s="114" t="s">
        <v>603</v>
      </c>
      <c r="D2418" s="114">
        <v>66</v>
      </c>
      <c r="E2418" s="115">
        <v>137.97467245225772</v>
      </c>
      <c r="F2418" s="115">
        <v>166.01203265341519</v>
      </c>
    </row>
    <row r="2419" spans="1:6" x14ac:dyDescent="0.3">
      <c r="A2419" s="114">
        <v>14</v>
      </c>
      <c r="B2419" s="114" t="s">
        <v>591</v>
      </c>
      <c r="C2419" s="114" t="s">
        <v>603</v>
      </c>
      <c r="D2419" s="114">
        <v>67</v>
      </c>
      <c r="E2419" s="115">
        <v>127.98566254203696</v>
      </c>
      <c r="F2419" s="115">
        <v>315.77560553928254</v>
      </c>
    </row>
    <row r="2420" spans="1:6" x14ac:dyDescent="0.3">
      <c r="A2420" s="114">
        <v>14</v>
      </c>
      <c r="B2420" s="114" t="s">
        <v>591</v>
      </c>
      <c r="C2420" s="114" t="s">
        <v>603</v>
      </c>
      <c r="D2420" s="114">
        <v>68</v>
      </c>
      <c r="E2420" s="115">
        <v>55.394770227418</v>
      </c>
      <c r="F2420" s="115">
        <v>282.25771516458713</v>
      </c>
    </row>
    <row r="2421" spans="1:6" x14ac:dyDescent="0.3">
      <c r="A2421" s="114">
        <v>14</v>
      </c>
      <c r="B2421" s="114" t="s">
        <v>591</v>
      </c>
      <c r="C2421" s="114" t="s">
        <v>603</v>
      </c>
      <c r="D2421" s="114">
        <v>69</v>
      </c>
      <c r="E2421" s="115">
        <v>65.013169088888517</v>
      </c>
      <c r="F2421" s="115">
        <v>247.04991877835113</v>
      </c>
    </row>
    <row r="2422" spans="1:6" x14ac:dyDescent="0.3">
      <c r="A2422" s="114">
        <v>14</v>
      </c>
      <c r="B2422" s="114" t="s">
        <v>591</v>
      </c>
      <c r="C2422" s="114" t="s">
        <v>603</v>
      </c>
      <c r="D2422" s="114">
        <v>70</v>
      </c>
      <c r="E2422" s="115">
        <v>50.942795962434445</v>
      </c>
      <c r="F2422" s="115">
        <v>295.68981052004017</v>
      </c>
    </row>
    <row r="2423" spans="1:6" x14ac:dyDescent="0.3">
      <c r="A2423" s="114">
        <v>14</v>
      </c>
      <c r="B2423" s="114" t="s">
        <v>591</v>
      </c>
      <c r="C2423" s="114" t="s">
        <v>603</v>
      </c>
      <c r="D2423" s="114">
        <v>71</v>
      </c>
      <c r="E2423" s="115">
        <v>41.40630757836383</v>
      </c>
      <c r="F2423" s="115">
        <v>226.94296558489191</v>
      </c>
    </row>
    <row r="2424" spans="1:6" x14ac:dyDescent="0.3">
      <c r="A2424" s="114">
        <v>14</v>
      </c>
      <c r="B2424" s="114" t="s">
        <v>591</v>
      </c>
      <c r="C2424" s="114" t="s">
        <v>603</v>
      </c>
      <c r="D2424" s="114">
        <v>72</v>
      </c>
      <c r="E2424" s="115">
        <v>12.23945815854052</v>
      </c>
      <c r="F2424" s="115">
        <v>165.08029762282243</v>
      </c>
    </row>
    <row r="2425" spans="1:6" x14ac:dyDescent="0.3">
      <c r="A2425" s="114">
        <v>14</v>
      </c>
      <c r="B2425" s="114" t="s">
        <v>591</v>
      </c>
      <c r="C2425" s="114" t="s">
        <v>603</v>
      </c>
      <c r="D2425" s="114">
        <v>73</v>
      </c>
      <c r="E2425" s="115">
        <v>57.236354240839297</v>
      </c>
      <c r="F2425" s="115">
        <v>183.1701101361883</v>
      </c>
    </row>
    <row r="2426" spans="1:6" x14ac:dyDescent="0.3">
      <c r="A2426" s="114">
        <v>14</v>
      </c>
      <c r="B2426" s="114" t="s">
        <v>591</v>
      </c>
      <c r="C2426" s="114" t="s">
        <v>603</v>
      </c>
      <c r="D2426" s="114">
        <v>74</v>
      </c>
      <c r="E2426" s="115">
        <v>36.142401343957168</v>
      </c>
      <c r="F2426" s="115">
        <v>83.910327176865223</v>
      </c>
    </row>
    <row r="2427" spans="1:6" x14ac:dyDescent="0.3">
      <c r="A2427" s="114">
        <v>14</v>
      </c>
      <c r="B2427" s="114" t="s">
        <v>591</v>
      </c>
      <c r="C2427" s="114" t="s">
        <v>603</v>
      </c>
      <c r="D2427" s="114">
        <v>75</v>
      </c>
      <c r="E2427" s="115">
        <v>85.974987655679598</v>
      </c>
      <c r="F2427" s="115">
        <v>180.09186852726219</v>
      </c>
    </row>
    <row r="2428" spans="1:6" x14ac:dyDescent="0.3">
      <c r="A2428" s="114">
        <v>14</v>
      </c>
      <c r="B2428" s="114" t="s">
        <v>591</v>
      </c>
      <c r="C2428" s="114" t="s">
        <v>603</v>
      </c>
      <c r="D2428" s="114">
        <v>76</v>
      </c>
      <c r="E2428" s="115">
        <v>38.82165666334857</v>
      </c>
      <c r="F2428" s="115">
        <v>122.79087580522841</v>
      </c>
    </row>
    <row r="2429" spans="1:6" x14ac:dyDescent="0.3">
      <c r="A2429" s="114">
        <v>14</v>
      </c>
      <c r="B2429" s="114" t="s">
        <v>591</v>
      </c>
      <c r="C2429" s="114" t="s">
        <v>603</v>
      </c>
      <c r="D2429" s="114">
        <v>77</v>
      </c>
      <c r="E2429" s="115">
        <v>28.14384342620847</v>
      </c>
      <c r="F2429" s="115">
        <v>117.89058517697805</v>
      </c>
    </row>
    <row r="2430" spans="1:6" x14ac:dyDescent="0.3">
      <c r="A2430" s="114">
        <v>14</v>
      </c>
      <c r="B2430" s="114" t="s">
        <v>591</v>
      </c>
      <c r="C2430" s="114" t="s">
        <v>603</v>
      </c>
      <c r="D2430" s="114">
        <v>78</v>
      </c>
      <c r="E2430" s="115">
        <v>91.16046349003264</v>
      </c>
      <c r="F2430" s="115">
        <v>95.684469327863781</v>
      </c>
    </row>
    <row r="2431" spans="1:6" x14ac:dyDescent="0.3">
      <c r="A2431" s="114">
        <v>14</v>
      </c>
      <c r="B2431" s="114" t="s">
        <v>591</v>
      </c>
      <c r="C2431" s="114" t="s">
        <v>603</v>
      </c>
      <c r="D2431" s="114">
        <v>79</v>
      </c>
      <c r="E2431" s="115">
        <v>12.812635065955281</v>
      </c>
      <c r="F2431" s="115">
        <v>143.1074353258071</v>
      </c>
    </row>
    <row r="2432" spans="1:6" x14ac:dyDescent="0.3">
      <c r="A2432" s="114">
        <v>14</v>
      </c>
      <c r="B2432" s="114" t="s">
        <v>591</v>
      </c>
      <c r="C2432" s="114" t="s">
        <v>603</v>
      </c>
      <c r="D2432" s="114">
        <v>80</v>
      </c>
      <c r="E2432" s="115">
        <v>70.482321639581656</v>
      </c>
      <c r="F2432" s="115">
        <v>146.48946732933365</v>
      </c>
    </row>
    <row r="2433" spans="1:6" x14ac:dyDescent="0.3">
      <c r="A2433" s="114">
        <v>14</v>
      </c>
      <c r="B2433" s="114" t="s">
        <v>591</v>
      </c>
      <c r="C2433" s="114" t="s">
        <v>603</v>
      </c>
      <c r="D2433" s="114">
        <v>81</v>
      </c>
      <c r="E2433" s="115">
        <v>45.992896854900359</v>
      </c>
      <c r="F2433" s="115">
        <v>135.6472507499812</v>
      </c>
    </row>
    <row r="2434" spans="1:6" x14ac:dyDescent="0.3">
      <c r="A2434" s="114">
        <v>14</v>
      </c>
      <c r="B2434" s="114" t="s">
        <v>591</v>
      </c>
      <c r="C2434" s="114" t="s">
        <v>603</v>
      </c>
      <c r="D2434" s="114">
        <v>82</v>
      </c>
      <c r="E2434" s="115">
        <v>0</v>
      </c>
      <c r="F2434" s="115">
        <v>90.287937565100719</v>
      </c>
    </row>
    <row r="2435" spans="1:6" x14ac:dyDescent="0.3">
      <c r="A2435" s="114">
        <v>14</v>
      </c>
      <c r="B2435" s="114" t="s">
        <v>591</v>
      </c>
      <c r="C2435" s="114" t="s">
        <v>603</v>
      </c>
      <c r="D2435" s="114">
        <v>83</v>
      </c>
      <c r="E2435" s="115">
        <v>42.82645221682543</v>
      </c>
      <c r="F2435" s="115">
        <v>51.874353604874649</v>
      </c>
    </row>
    <row r="2436" spans="1:6" x14ac:dyDescent="0.3">
      <c r="A2436" s="114">
        <v>14</v>
      </c>
      <c r="B2436" s="114" t="s">
        <v>591</v>
      </c>
      <c r="C2436" s="114" t="s">
        <v>603</v>
      </c>
      <c r="D2436" s="114">
        <v>84</v>
      </c>
      <c r="E2436" s="115">
        <v>0</v>
      </c>
      <c r="F2436" s="115">
        <v>191.86483863518026</v>
      </c>
    </row>
    <row r="2437" spans="1:6" x14ac:dyDescent="0.3">
      <c r="A2437" s="114">
        <v>14</v>
      </c>
      <c r="B2437" s="114" t="s">
        <v>591</v>
      </c>
      <c r="C2437" s="114" t="s">
        <v>603</v>
      </c>
      <c r="D2437" s="114">
        <v>85</v>
      </c>
      <c r="E2437" s="115">
        <v>16.29835579742209</v>
      </c>
      <c r="F2437" s="115">
        <v>107.64909000671341</v>
      </c>
    </row>
    <row r="2438" spans="1:6" x14ac:dyDescent="0.3">
      <c r="A2438" s="114">
        <v>14</v>
      </c>
      <c r="B2438" s="114" t="s">
        <v>591</v>
      </c>
      <c r="C2438" s="114" t="s">
        <v>603</v>
      </c>
      <c r="D2438" s="114">
        <v>86</v>
      </c>
      <c r="E2438" s="115">
        <v>46.754459746884699</v>
      </c>
      <c r="F2438" s="115">
        <v>94.131163175898948</v>
      </c>
    </row>
    <row r="2439" spans="1:6" x14ac:dyDescent="0.3">
      <c r="A2439" s="114">
        <v>14</v>
      </c>
      <c r="B2439" s="114" t="s">
        <v>591</v>
      </c>
      <c r="C2439" s="114" t="s">
        <v>603</v>
      </c>
      <c r="D2439" s="114">
        <v>87</v>
      </c>
      <c r="E2439" s="115">
        <v>0</v>
      </c>
      <c r="F2439" s="115">
        <v>54.159078588381512</v>
      </c>
    </row>
    <row r="2440" spans="1:6" x14ac:dyDescent="0.3">
      <c r="A2440" s="114">
        <v>14</v>
      </c>
      <c r="B2440" s="114" t="s">
        <v>591</v>
      </c>
      <c r="C2440" s="114" t="s">
        <v>603</v>
      </c>
      <c r="D2440" s="114">
        <v>88</v>
      </c>
      <c r="E2440" s="115">
        <v>13.721757334399429</v>
      </c>
      <c r="F2440" s="115">
        <v>51.225595576517485</v>
      </c>
    </row>
    <row r="2441" spans="1:6" x14ac:dyDescent="0.3">
      <c r="A2441" s="114">
        <v>14</v>
      </c>
      <c r="B2441" s="114" t="s">
        <v>591</v>
      </c>
      <c r="C2441" s="114" t="s">
        <v>603</v>
      </c>
      <c r="D2441" s="114">
        <v>89</v>
      </c>
      <c r="E2441" s="115">
        <v>0</v>
      </c>
      <c r="F2441" s="115">
        <v>28.938521257568524</v>
      </c>
    </row>
    <row r="2442" spans="1:6" x14ac:dyDescent="0.3">
      <c r="A2442" s="114">
        <v>14</v>
      </c>
      <c r="B2442" s="114" t="s">
        <v>591</v>
      </c>
      <c r="C2442" s="114" t="s">
        <v>603</v>
      </c>
      <c r="D2442" s="114">
        <v>90</v>
      </c>
      <c r="E2442" s="115">
        <v>12.23945815854052</v>
      </c>
      <c r="F2442" s="115">
        <v>58.236551225341422</v>
      </c>
    </row>
    <row r="2443" spans="1:6" x14ac:dyDescent="0.3">
      <c r="A2443" s="114">
        <v>14</v>
      </c>
      <c r="B2443" s="114" t="s">
        <v>591</v>
      </c>
      <c r="C2443" s="114" t="s">
        <v>603</v>
      </c>
      <c r="D2443" s="114">
        <v>91</v>
      </c>
      <c r="E2443" s="115">
        <v>0</v>
      </c>
      <c r="F2443" s="115">
        <v>34.481562255814822</v>
      </c>
    </row>
    <row r="2444" spans="1:6" x14ac:dyDescent="0.3">
      <c r="A2444" s="114">
        <v>14</v>
      </c>
      <c r="B2444" s="114" t="s">
        <v>591</v>
      </c>
      <c r="C2444" s="114" t="s">
        <v>603</v>
      </c>
      <c r="D2444" s="114">
        <v>92</v>
      </c>
      <c r="E2444" s="115">
        <v>22.199179109004241</v>
      </c>
      <c r="F2444" s="115">
        <v>23.917464532614687</v>
      </c>
    </row>
    <row r="2445" spans="1:6" x14ac:dyDescent="0.3">
      <c r="A2445" s="114">
        <v>14</v>
      </c>
      <c r="B2445" s="114" t="s">
        <v>591</v>
      </c>
      <c r="C2445" s="114" t="s">
        <v>603</v>
      </c>
      <c r="D2445" s="114">
        <v>93</v>
      </c>
      <c r="E2445" s="115">
        <v>0</v>
      </c>
      <c r="F2445" s="115">
        <v>28.334984293884411</v>
      </c>
    </row>
    <row r="2446" spans="1:6" x14ac:dyDescent="0.3">
      <c r="A2446" s="114">
        <v>14</v>
      </c>
      <c r="B2446" s="114" t="s">
        <v>591</v>
      </c>
      <c r="C2446" s="114" t="s">
        <v>603</v>
      </c>
      <c r="D2446" s="114">
        <v>94</v>
      </c>
      <c r="E2446" s="115">
        <v>0</v>
      </c>
      <c r="F2446" s="115">
        <v>9.2711714398110558</v>
      </c>
    </row>
    <row r="2447" spans="1:6" x14ac:dyDescent="0.3">
      <c r="A2447" s="114">
        <v>14</v>
      </c>
      <c r="B2447" s="114" t="s">
        <v>591</v>
      </c>
      <c r="C2447" s="114" t="s">
        <v>603</v>
      </c>
      <c r="D2447" s="114">
        <v>95</v>
      </c>
      <c r="E2447" s="115">
        <v>0</v>
      </c>
      <c r="F2447" s="115">
        <v>23.732354362172011</v>
      </c>
    </row>
    <row r="2448" spans="1:6" x14ac:dyDescent="0.3">
      <c r="A2448" s="114">
        <v>14</v>
      </c>
      <c r="B2448" s="114" t="s">
        <v>591</v>
      </c>
      <c r="C2448" s="114" t="s">
        <v>603</v>
      </c>
      <c r="D2448" s="114">
        <v>96</v>
      </c>
      <c r="E2448" s="115">
        <v>0</v>
      </c>
      <c r="F2448" s="115">
        <v>32.071137417649638</v>
      </c>
    </row>
    <row r="2449" spans="1:6" x14ac:dyDescent="0.3">
      <c r="A2449" s="114">
        <v>14</v>
      </c>
      <c r="B2449" s="114" t="s">
        <v>591</v>
      </c>
      <c r="C2449" s="114" t="s">
        <v>603</v>
      </c>
      <c r="D2449" s="114">
        <v>97</v>
      </c>
      <c r="E2449" s="115">
        <v>0</v>
      </c>
      <c r="F2449" s="115">
        <v>13.721757334399429</v>
      </c>
    </row>
    <row r="2450" spans="1:6" x14ac:dyDescent="0.3">
      <c r="A2450" s="114">
        <v>14</v>
      </c>
      <c r="B2450" s="114" t="s">
        <v>591</v>
      </c>
      <c r="C2450" s="114" t="s">
        <v>603</v>
      </c>
      <c r="D2450" s="114">
        <v>99</v>
      </c>
      <c r="E2450" s="115">
        <v>0</v>
      </c>
      <c r="F2450" s="115">
        <v>11.49289620363149</v>
      </c>
    </row>
    <row r="2451" spans="1:6" x14ac:dyDescent="0.3">
      <c r="A2451" s="114">
        <v>15</v>
      </c>
      <c r="B2451" s="114" t="s">
        <v>592</v>
      </c>
      <c r="C2451" s="114" t="s">
        <v>602</v>
      </c>
      <c r="D2451" s="114">
        <v>10</v>
      </c>
      <c r="E2451" s="115">
        <v>602.22376734942293</v>
      </c>
      <c r="F2451" s="115">
        <v>57.015969691066168</v>
      </c>
    </row>
    <row r="2452" spans="1:6" x14ac:dyDescent="0.3">
      <c r="A2452" s="114">
        <v>15</v>
      </c>
      <c r="B2452" s="114" t="s">
        <v>592</v>
      </c>
      <c r="C2452" s="114" t="s">
        <v>602</v>
      </c>
      <c r="D2452" s="114">
        <v>11</v>
      </c>
      <c r="E2452" s="115">
        <v>728.82168915271984</v>
      </c>
      <c r="F2452" s="115">
        <v>50.687812816885057</v>
      </c>
    </row>
    <row r="2453" spans="1:6" x14ac:dyDescent="0.3">
      <c r="A2453" s="114">
        <v>15</v>
      </c>
      <c r="B2453" s="114" t="s">
        <v>592</v>
      </c>
      <c r="C2453" s="114" t="s">
        <v>602</v>
      </c>
      <c r="D2453" s="114">
        <v>12</v>
      </c>
      <c r="E2453" s="115">
        <v>477.44796723045357</v>
      </c>
      <c r="F2453" s="115">
        <v>52.080483487444447</v>
      </c>
    </row>
    <row r="2454" spans="1:6" x14ac:dyDescent="0.3">
      <c r="A2454" s="114">
        <v>15</v>
      </c>
      <c r="B2454" s="114" t="s">
        <v>592</v>
      </c>
      <c r="C2454" s="114" t="s">
        <v>602</v>
      </c>
      <c r="D2454" s="114">
        <v>13</v>
      </c>
      <c r="E2454" s="115">
        <v>621.44297053377511</v>
      </c>
      <c r="F2454" s="115">
        <v>94.18331090435197</v>
      </c>
    </row>
    <row r="2455" spans="1:6" x14ac:dyDescent="0.3">
      <c r="A2455" s="114">
        <v>15</v>
      </c>
      <c r="B2455" s="114" t="s">
        <v>592</v>
      </c>
      <c r="C2455" s="114" t="s">
        <v>602</v>
      </c>
      <c r="D2455" s="114">
        <v>14</v>
      </c>
      <c r="E2455" s="115">
        <v>679.45047254719884</v>
      </c>
      <c r="F2455" s="115">
        <v>53.805220541536293</v>
      </c>
    </row>
    <row r="2456" spans="1:6" x14ac:dyDescent="0.3">
      <c r="A2456" s="114">
        <v>15</v>
      </c>
      <c r="B2456" s="114" t="s">
        <v>592</v>
      </c>
      <c r="C2456" s="114" t="s">
        <v>602</v>
      </c>
      <c r="D2456" s="114">
        <v>15</v>
      </c>
      <c r="E2456" s="115">
        <v>735.31841936976821</v>
      </c>
      <c r="F2456" s="115">
        <v>90.215735129631071</v>
      </c>
    </row>
    <row r="2457" spans="1:6" x14ac:dyDescent="0.3">
      <c r="A2457" s="114">
        <v>15</v>
      </c>
      <c r="B2457" s="114" t="s">
        <v>592</v>
      </c>
      <c r="C2457" s="114" t="s">
        <v>602</v>
      </c>
      <c r="D2457" s="114">
        <v>16</v>
      </c>
      <c r="E2457" s="115">
        <v>731.99641604280214</v>
      </c>
      <c r="F2457" s="115">
        <v>180.46625772588533</v>
      </c>
    </row>
    <row r="2458" spans="1:6" x14ac:dyDescent="0.3">
      <c r="A2458" s="114">
        <v>15</v>
      </c>
      <c r="B2458" s="114" t="s">
        <v>592</v>
      </c>
      <c r="C2458" s="114" t="s">
        <v>602</v>
      </c>
      <c r="D2458" s="114">
        <v>17</v>
      </c>
      <c r="E2458" s="115">
        <v>782.08750707026729</v>
      </c>
      <c r="F2458" s="115">
        <v>69.033690134785914</v>
      </c>
    </row>
    <row r="2459" spans="1:6" x14ac:dyDescent="0.3">
      <c r="A2459" s="114">
        <v>15</v>
      </c>
      <c r="B2459" s="114" t="s">
        <v>592</v>
      </c>
      <c r="C2459" s="114" t="s">
        <v>602</v>
      </c>
      <c r="D2459" s="114">
        <v>18</v>
      </c>
      <c r="E2459" s="115">
        <v>525.96972251846103</v>
      </c>
      <c r="F2459" s="115">
        <v>212.92970629071698</v>
      </c>
    </row>
    <row r="2460" spans="1:6" x14ac:dyDescent="0.3">
      <c r="A2460" s="114">
        <v>15</v>
      </c>
      <c r="B2460" s="114" t="s">
        <v>592</v>
      </c>
      <c r="C2460" s="114" t="s">
        <v>602</v>
      </c>
      <c r="D2460" s="114">
        <v>19</v>
      </c>
      <c r="E2460" s="115">
        <v>771.46707739008821</v>
      </c>
      <c r="F2460" s="115">
        <v>208.55165925675107</v>
      </c>
    </row>
    <row r="2461" spans="1:6" x14ac:dyDescent="0.3">
      <c r="A2461" s="114">
        <v>15</v>
      </c>
      <c r="B2461" s="114" t="s">
        <v>592</v>
      </c>
      <c r="C2461" s="114" t="s">
        <v>602</v>
      </c>
      <c r="D2461" s="114">
        <v>20</v>
      </c>
      <c r="E2461" s="115">
        <v>563.97055179469703</v>
      </c>
      <c r="F2461" s="115">
        <v>231.50237897507927</v>
      </c>
    </row>
    <row r="2462" spans="1:6" x14ac:dyDescent="0.3">
      <c r="A2462" s="114">
        <v>15</v>
      </c>
      <c r="B2462" s="114" t="s">
        <v>592</v>
      </c>
      <c r="C2462" s="114" t="s">
        <v>602</v>
      </c>
      <c r="D2462" s="114">
        <v>21</v>
      </c>
      <c r="E2462" s="115">
        <v>833.59562733584505</v>
      </c>
      <c r="F2462" s="115">
        <v>246.8007597777389</v>
      </c>
    </row>
    <row r="2463" spans="1:6" x14ac:dyDescent="0.3">
      <c r="A2463" s="114">
        <v>15</v>
      </c>
      <c r="B2463" s="114" t="s">
        <v>592</v>
      </c>
      <c r="C2463" s="114" t="s">
        <v>602</v>
      </c>
      <c r="D2463" s="114">
        <v>22</v>
      </c>
      <c r="E2463" s="115">
        <v>831.49477086433558</v>
      </c>
      <c r="F2463" s="115">
        <v>324.37466840795582</v>
      </c>
    </row>
    <row r="2464" spans="1:6" x14ac:dyDescent="0.3">
      <c r="A2464" s="114">
        <v>15</v>
      </c>
      <c r="B2464" s="114" t="s">
        <v>592</v>
      </c>
      <c r="C2464" s="114" t="s">
        <v>602</v>
      </c>
      <c r="D2464" s="114">
        <v>23</v>
      </c>
      <c r="E2464" s="115">
        <v>549.34205513531072</v>
      </c>
      <c r="F2464" s="115">
        <v>384.66954464762074</v>
      </c>
    </row>
    <row r="2465" spans="1:6" x14ac:dyDescent="0.3">
      <c r="A2465" s="114">
        <v>15</v>
      </c>
      <c r="B2465" s="114" t="s">
        <v>592</v>
      </c>
      <c r="C2465" s="114" t="s">
        <v>602</v>
      </c>
      <c r="D2465" s="114">
        <v>24</v>
      </c>
      <c r="E2465" s="115">
        <v>579.71957576190835</v>
      </c>
      <c r="F2465" s="115">
        <v>519.90904259981414</v>
      </c>
    </row>
    <row r="2466" spans="1:6" x14ac:dyDescent="0.3">
      <c r="A2466" s="114">
        <v>15</v>
      </c>
      <c r="B2466" s="114" t="s">
        <v>592</v>
      </c>
      <c r="C2466" s="114" t="s">
        <v>602</v>
      </c>
      <c r="D2466" s="114">
        <v>25</v>
      </c>
      <c r="E2466" s="115">
        <v>668.97452533842295</v>
      </c>
      <c r="F2466" s="115">
        <v>315.15739422884974</v>
      </c>
    </row>
    <row r="2467" spans="1:6" x14ac:dyDescent="0.3">
      <c r="A2467" s="114">
        <v>15</v>
      </c>
      <c r="B2467" s="114" t="s">
        <v>592</v>
      </c>
      <c r="C2467" s="114" t="s">
        <v>602</v>
      </c>
      <c r="D2467" s="114">
        <v>26</v>
      </c>
      <c r="E2467" s="115">
        <v>537.85728828013248</v>
      </c>
      <c r="F2467" s="115">
        <v>386.71365139627648</v>
      </c>
    </row>
    <row r="2468" spans="1:6" x14ac:dyDescent="0.3">
      <c r="A2468" s="114">
        <v>15</v>
      </c>
      <c r="B2468" s="114" t="s">
        <v>592</v>
      </c>
      <c r="C2468" s="114" t="s">
        <v>602</v>
      </c>
      <c r="D2468" s="114">
        <v>27</v>
      </c>
      <c r="E2468" s="115">
        <v>700.38612323281177</v>
      </c>
      <c r="F2468" s="115">
        <v>382.29852200757233</v>
      </c>
    </row>
    <row r="2469" spans="1:6" x14ac:dyDescent="0.3">
      <c r="A2469" s="114">
        <v>15</v>
      </c>
      <c r="B2469" s="114" t="s">
        <v>592</v>
      </c>
      <c r="C2469" s="114" t="s">
        <v>602</v>
      </c>
      <c r="D2469" s="114">
        <v>28</v>
      </c>
      <c r="E2469" s="115">
        <v>450.51244467851086</v>
      </c>
      <c r="F2469" s="115">
        <v>380.01209735590726</v>
      </c>
    </row>
    <row r="2470" spans="1:6" x14ac:dyDescent="0.3">
      <c r="A2470" s="114">
        <v>15</v>
      </c>
      <c r="B2470" s="114" t="s">
        <v>592</v>
      </c>
      <c r="C2470" s="114" t="s">
        <v>602</v>
      </c>
      <c r="D2470" s="114">
        <v>29</v>
      </c>
      <c r="E2470" s="115">
        <v>490.40355806179252</v>
      </c>
      <c r="F2470" s="115">
        <v>306.35406615453854</v>
      </c>
    </row>
    <row r="2471" spans="1:6" x14ac:dyDescent="0.3">
      <c r="A2471" s="114">
        <v>15</v>
      </c>
      <c r="B2471" s="114" t="s">
        <v>592</v>
      </c>
      <c r="C2471" s="114" t="s">
        <v>602</v>
      </c>
      <c r="D2471" s="114">
        <v>30</v>
      </c>
      <c r="E2471" s="115">
        <v>493.14288767008293</v>
      </c>
      <c r="F2471" s="115">
        <v>386.29833946128429</v>
      </c>
    </row>
    <row r="2472" spans="1:6" x14ac:dyDescent="0.3">
      <c r="A2472" s="114">
        <v>15</v>
      </c>
      <c r="B2472" s="114" t="s">
        <v>592</v>
      </c>
      <c r="C2472" s="114" t="s">
        <v>602</v>
      </c>
      <c r="D2472" s="114">
        <v>31</v>
      </c>
      <c r="E2472" s="115">
        <v>405.3314444784944</v>
      </c>
      <c r="F2472" s="115">
        <v>232.23766804792444</v>
      </c>
    </row>
    <row r="2473" spans="1:6" x14ac:dyDescent="0.3">
      <c r="A2473" s="114">
        <v>15</v>
      </c>
      <c r="B2473" s="114" t="s">
        <v>592</v>
      </c>
      <c r="C2473" s="114" t="s">
        <v>602</v>
      </c>
      <c r="D2473" s="114">
        <v>32</v>
      </c>
      <c r="E2473" s="115">
        <v>527.44180683801721</v>
      </c>
      <c r="F2473" s="115">
        <v>276.69783828369253</v>
      </c>
    </row>
    <row r="2474" spans="1:6" x14ac:dyDescent="0.3">
      <c r="A2474" s="114">
        <v>15</v>
      </c>
      <c r="B2474" s="114" t="s">
        <v>592</v>
      </c>
      <c r="C2474" s="114" t="s">
        <v>602</v>
      </c>
      <c r="D2474" s="114">
        <v>33</v>
      </c>
      <c r="E2474" s="115">
        <v>428.86458764691912</v>
      </c>
      <c r="F2474" s="115">
        <v>408.83213270365138</v>
      </c>
    </row>
    <row r="2475" spans="1:6" x14ac:dyDescent="0.3">
      <c r="A2475" s="114">
        <v>15</v>
      </c>
      <c r="B2475" s="114" t="s">
        <v>592</v>
      </c>
      <c r="C2475" s="114" t="s">
        <v>602</v>
      </c>
      <c r="D2475" s="114">
        <v>34</v>
      </c>
      <c r="E2475" s="115">
        <v>404.53946571632974</v>
      </c>
      <c r="F2475" s="115">
        <v>326.02135846092199</v>
      </c>
    </row>
    <row r="2476" spans="1:6" x14ac:dyDescent="0.3">
      <c r="A2476" s="114">
        <v>15</v>
      </c>
      <c r="B2476" s="114" t="s">
        <v>592</v>
      </c>
      <c r="C2476" s="114" t="s">
        <v>602</v>
      </c>
      <c r="D2476" s="114">
        <v>35</v>
      </c>
      <c r="E2476" s="115">
        <v>560.35271223081156</v>
      </c>
      <c r="F2476" s="115">
        <v>387.57262470518066</v>
      </c>
    </row>
    <row r="2477" spans="1:6" x14ac:dyDescent="0.3">
      <c r="A2477" s="114">
        <v>15</v>
      </c>
      <c r="B2477" s="114" t="s">
        <v>592</v>
      </c>
      <c r="C2477" s="114" t="s">
        <v>602</v>
      </c>
      <c r="D2477" s="114">
        <v>36</v>
      </c>
      <c r="E2477" s="115">
        <v>581.30212857311187</v>
      </c>
      <c r="F2477" s="115">
        <v>329.43229022746294</v>
      </c>
    </row>
    <row r="2478" spans="1:6" x14ac:dyDescent="0.3">
      <c r="A2478" s="114">
        <v>15</v>
      </c>
      <c r="B2478" s="114" t="s">
        <v>592</v>
      </c>
      <c r="C2478" s="114" t="s">
        <v>602</v>
      </c>
      <c r="D2478" s="114">
        <v>37</v>
      </c>
      <c r="E2478" s="115">
        <v>418.55079807894026</v>
      </c>
      <c r="F2478" s="115">
        <v>510.9632988879174</v>
      </c>
    </row>
    <row r="2479" spans="1:6" x14ac:dyDescent="0.3">
      <c r="A2479" s="114">
        <v>15</v>
      </c>
      <c r="B2479" s="114" t="s">
        <v>592</v>
      </c>
      <c r="C2479" s="114" t="s">
        <v>602</v>
      </c>
      <c r="D2479" s="114">
        <v>38</v>
      </c>
      <c r="E2479" s="115">
        <v>406.18996528501367</v>
      </c>
      <c r="F2479" s="115">
        <v>535.16999951131891</v>
      </c>
    </row>
    <row r="2480" spans="1:6" x14ac:dyDescent="0.3">
      <c r="A2480" s="114">
        <v>15</v>
      </c>
      <c r="B2480" s="114" t="s">
        <v>592</v>
      </c>
      <c r="C2480" s="114" t="s">
        <v>602</v>
      </c>
      <c r="D2480" s="114">
        <v>39</v>
      </c>
      <c r="E2480" s="115">
        <v>547.03279276328374</v>
      </c>
      <c r="F2480" s="115">
        <v>350.26289285847065</v>
      </c>
    </row>
    <row r="2481" spans="1:6" x14ac:dyDescent="0.3">
      <c r="A2481" s="114">
        <v>15</v>
      </c>
      <c r="B2481" s="114" t="s">
        <v>592</v>
      </c>
      <c r="C2481" s="114" t="s">
        <v>602</v>
      </c>
      <c r="D2481" s="114">
        <v>40</v>
      </c>
      <c r="E2481" s="115">
        <v>632.91082022136811</v>
      </c>
      <c r="F2481" s="115">
        <v>451.36487574122435</v>
      </c>
    </row>
    <row r="2482" spans="1:6" x14ac:dyDescent="0.3">
      <c r="A2482" s="114">
        <v>15</v>
      </c>
      <c r="B2482" s="114" t="s">
        <v>592</v>
      </c>
      <c r="C2482" s="114" t="s">
        <v>602</v>
      </c>
      <c r="D2482" s="114">
        <v>41</v>
      </c>
      <c r="E2482" s="115">
        <v>150.82016628595758</v>
      </c>
      <c r="F2482" s="115">
        <v>458.77431210555</v>
      </c>
    </row>
    <row r="2483" spans="1:6" x14ac:dyDescent="0.3">
      <c r="A2483" s="114">
        <v>15</v>
      </c>
      <c r="B2483" s="114" t="s">
        <v>592</v>
      </c>
      <c r="C2483" s="114" t="s">
        <v>602</v>
      </c>
      <c r="D2483" s="114">
        <v>42</v>
      </c>
      <c r="E2483" s="115">
        <v>413.12965386689899</v>
      </c>
      <c r="F2483" s="115">
        <v>472.13752017895041</v>
      </c>
    </row>
    <row r="2484" spans="1:6" x14ac:dyDescent="0.3">
      <c r="A2484" s="114">
        <v>15</v>
      </c>
      <c r="B2484" s="114" t="s">
        <v>592</v>
      </c>
      <c r="C2484" s="114" t="s">
        <v>602</v>
      </c>
      <c r="D2484" s="114">
        <v>43</v>
      </c>
      <c r="E2484" s="115">
        <v>501.89062153797562</v>
      </c>
      <c r="F2484" s="115">
        <v>428.38458547897096</v>
      </c>
    </row>
    <row r="2485" spans="1:6" x14ac:dyDescent="0.3">
      <c r="A2485" s="114">
        <v>15</v>
      </c>
      <c r="B2485" s="114" t="s">
        <v>592</v>
      </c>
      <c r="C2485" s="114" t="s">
        <v>602</v>
      </c>
      <c r="D2485" s="114">
        <v>44</v>
      </c>
      <c r="E2485" s="115">
        <v>309.00645346420089</v>
      </c>
      <c r="F2485" s="115">
        <v>369.53492083506796</v>
      </c>
    </row>
    <row r="2486" spans="1:6" x14ac:dyDescent="0.3">
      <c r="A2486" s="114">
        <v>15</v>
      </c>
      <c r="B2486" s="114" t="s">
        <v>592</v>
      </c>
      <c r="C2486" s="114" t="s">
        <v>602</v>
      </c>
      <c r="D2486" s="114">
        <v>45</v>
      </c>
      <c r="E2486" s="115">
        <v>367.47697285167652</v>
      </c>
      <c r="F2486" s="115">
        <v>207.88809130108308</v>
      </c>
    </row>
    <row r="2487" spans="1:6" x14ac:dyDescent="0.3">
      <c r="A2487" s="114">
        <v>15</v>
      </c>
      <c r="B2487" s="114" t="s">
        <v>592</v>
      </c>
      <c r="C2487" s="114" t="s">
        <v>602</v>
      </c>
      <c r="D2487" s="114">
        <v>46</v>
      </c>
      <c r="E2487" s="115">
        <v>341.03376943782939</v>
      </c>
      <c r="F2487" s="115">
        <v>318.94441802116086</v>
      </c>
    </row>
    <row r="2488" spans="1:6" x14ac:dyDescent="0.3">
      <c r="A2488" s="114">
        <v>15</v>
      </c>
      <c r="B2488" s="114" t="s">
        <v>592</v>
      </c>
      <c r="C2488" s="114" t="s">
        <v>602</v>
      </c>
      <c r="D2488" s="114">
        <v>47</v>
      </c>
      <c r="E2488" s="115">
        <v>485.53659287324058</v>
      </c>
      <c r="F2488" s="115">
        <v>181.15561252309422</v>
      </c>
    </row>
    <row r="2489" spans="1:6" x14ac:dyDescent="0.3">
      <c r="A2489" s="114">
        <v>15</v>
      </c>
      <c r="B2489" s="114" t="s">
        <v>592</v>
      </c>
      <c r="C2489" s="114" t="s">
        <v>602</v>
      </c>
      <c r="D2489" s="114">
        <v>48</v>
      </c>
      <c r="E2489" s="115">
        <v>302.2537251526731</v>
      </c>
      <c r="F2489" s="115">
        <v>519.83960508284076</v>
      </c>
    </row>
    <row r="2490" spans="1:6" x14ac:dyDescent="0.3">
      <c r="A2490" s="114">
        <v>15</v>
      </c>
      <c r="B2490" s="114" t="s">
        <v>592</v>
      </c>
      <c r="C2490" s="114" t="s">
        <v>602</v>
      </c>
      <c r="D2490" s="114">
        <v>49</v>
      </c>
      <c r="E2490" s="115">
        <v>308.77310271755522</v>
      </c>
      <c r="F2490" s="115">
        <v>373.60620215409375</v>
      </c>
    </row>
    <row r="2491" spans="1:6" x14ac:dyDescent="0.3">
      <c r="A2491" s="114">
        <v>15</v>
      </c>
      <c r="B2491" s="114" t="s">
        <v>592</v>
      </c>
      <c r="C2491" s="114" t="s">
        <v>602</v>
      </c>
      <c r="D2491" s="114">
        <v>50</v>
      </c>
      <c r="E2491" s="115">
        <v>531.95582027622618</v>
      </c>
      <c r="F2491" s="115">
        <v>282.51669295501529</v>
      </c>
    </row>
    <row r="2492" spans="1:6" x14ac:dyDescent="0.3">
      <c r="A2492" s="114">
        <v>15</v>
      </c>
      <c r="B2492" s="114" t="s">
        <v>592</v>
      </c>
      <c r="C2492" s="114" t="s">
        <v>602</v>
      </c>
      <c r="D2492" s="114">
        <v>51</v>
      </c>
      <c r="E2492" s="115">
        <v>368.45084167902422</v>
      </c>
      <c r="F2492" s="115">
        <v>308.19125317772546</v>
      </c>
    </row>
    <row r="2493" spans="1:6" x14ac:dyDescent="0.3">
      <c r="A2493" s="114">
        <v>15</v>
      </c>
      <c r="B2493" s="114" t="s">
        <v>592</v>
      </c>
      <c r="C2493" s="114" t="s">
        <v>602</v>
      </c>
      <c r="D2493" s="114">
        <v>52</v>
      </c>
      <c r="E2493" s="115">
        <v>372.1551381863693</v>
      </c>
      <c r="F2493" s="115">
        <v>346.51170319005712</v>
      </c>
    </row>
    <row r="2494" spans="1:6" x14ac:dyDescent="0.3">
      <c r="A2494" s="114">
        <v>15</v>
      </c>
      <c r="B2494" s="114" t="s">
        <v>592</v>
      </c>
      <c r="C2494" s="114" t="s">
        <v>602</v>
      </c>
      <c r="D2494" s="114">
        <v>53</v>
      </c>
      <c r="E2494" s="115">
        <v>481.26628502259678</v>
      </c>
      <c r="F2494" s="115">
        <v>330.17769571575764</v>
      </c>
    </row>
    <row r="2495" spans="1:6" x14ac:dyDescent="0.3">
      <c r="A2495" s="114">
        <v>15</v>
      </c>
      <c r="B2495" s="114" t="s">
        <v>592</v>
      </c>
      <c r="C2495" s="114" t="s">
        <v>602</v>
      </c>
      <c r="D2495" s="114">
        <v>54</v>
      </c>
      <c r="E2495" s="115">
        <v>327.5875273312231</v>
      </c>
      <c r="F2495" s="115">
        <v>253.15735188153323</v>
      </c>
    </row>
    <row r="2496" spans="1:6" x14ac:dyDescent="0.3">
      <c r="A2496" s="114">
        <v>15</v>
      </c>
      <c r="B2496" s="114" t="s">
        <v>592</v>
      </c>
      <c r="C2496" s="114" t="s">
        <v>602</v>
      </c>
      <c r="D2496" s="114">
        <v>55</v>
      </c>
      <c r="E2496" s="115">
        <v>232.38331997880829</v>
      </c>
      <c r="F2496" s="115">
        <v>369.0076035177841</v>
      </c>
    </row>
    <row r="2497" spans="1:6" x14ac:dyDescent="0.3">
      <c r="A2497" s="114">
        <v>15</v>
      </c>
      <c r="B2497" s="114" t="s">
        <v>592</v>
      </c>
      <c r="C2497" s="114" t="s">
        <v>602</v>
      </c>
      <c r="D2497" s="114">
        <v>56</v>
      </c>
      <c r="E2497" s="115">
        <v>460.05509027182001</v>
      </c>
      <c r="F2497" s="115">
        <v>300.33099681222495</v>
      </c>
    </row>
    <row r="2498" spans="1:6" x14ac:dyDescent="0.3">
      <c r="A2498" s="114">
        <v>15</v>
      </c>
      <c r="B2498" s="114" t="s">
        <v>592</v>
      </c>
      <c r="C2498" s="114" t="s">
        <v>602</v>
      </c>
      <c r="D2498" s="114">
        <v>57</v>
      </c>
      <c r="E2498" s="115">
        <v>313.86717712802943</v>
      </c>
      <c r="F2498" s="115">
        <v>361.84805072361115</v>
      </c>
    </row>
    <row r="2499" spans="1:6" x14ac:dyDescent="0.3">
      <c r="A2499" s="114">
        <v>15</v>
      </c>
      <c r="B2499" s="114" t="s">
        <v>592</v>
      </c>
      <c r="C2499" s="114" t="s">
        <v>602</v>
      </c>
      <c r="D2499" s="114">
        <v>58</v>
      </c>
      <c r="E2499" s="115">
        <v>497.15529486970456</v>
      </c>
      <c r="F2499" s="115">
        <v>554.66473967051229</v>
      </c>
    </row>
    <row r="2500" spans="1:6" x14ac:dyDescent="0.3">
      <c r="A2500" s="114">
        <v>15</v>
      </c>
      <c r="B2500" s="114" t="s">
        <v>592</v>
      </c>
      <c r="C2500" s="114" t="s">
        <v>602</v>
      </c>
      <c r="D2500" s="114">
        <v>59</v>
      </c>
      <c r="E2500" s="115">
        <v>217.08398606737788</v>
      </c>
      <c r="F2500" s="115">
        <v>188.96756579311094</v>
      </c>
    </row>
    <row r="2501" spans="1:6" x14ac:dyDescent="0.3">
      <c r="A2501" s="114">
        <v>15</v>
      </c>
      <c r="B2501" s="114" t="s">
        <v>592</v>
      </c>
      <c r="C2501" s="114" t="s">
        <v>602</v>
      </c>
      <c r="D2501" s="114">
        <v>60</v>
      </c>
      <c r="E2501" s="115">
        <v>258.86972445128896</v>
      </c>
      <c r="F2501" s="115">
        <v>282.66463284490419</v>
      </c>
    </row>
    <row r="2502" spans="1:6" x14ac:dyDescent="0.3">
      <c r="A2502" s="114">
        <v>15</v>
      </c>
      <c r="B2502" s="114" t="s">
        <v>592</v>
      </c>
      <c r="C2502" s="114" t="s">
        <v>602</v>
      </c>
      <c r="D2502" s="114">
        <v>61</v>
      </c>
      <c r="E2502" s="115">
        <v>164.02301827676325</v>
      </c>
      <c r="F2502" s="115">
        <v>241.07431157890866</v>
      </c>
    </row>
    <row r="2503" spans="1:6" x14ac:dyDescent="0.3">
      <c r="A2503" s="114">
        <v>15</v>
      </c>
      <c r="B2503" s="114" t="s">
        <v>592</v>
      </c>
      <c r="C2503" s="114" t="s">
        <v>602</v>
      </c>
      <c r="D2503" s="114">
        <v>62</v>
      </c>
      <c r="E2503" s="115">
        <v>257.71095081528381</v>
      </c>
      <c r="F2503" s="115">
        <v>312.78663848002248</v>
      </c>
    </row>
    <row r="2504" spans="1:6" x14ac:dyDescent="0.3">
      <c r="A2504" s="114">
        <v>15</v>
      </c>
      <c r="B2504" s="114" t="s">
        <v>592</v>
      </c>
      <c r="C2504" s="114" t="s">
        <v>602</v>
      </c>
      <c r="D2504" s="114">
        <v>63</v>
      </c>
      <c r="E2504" s="115">
        <v>290.82454177868976</v>
      </c>
      <c r="F2504" s="115">
        <v>196.22146966100277</v>
      </c>
    </row>
    <row r="2505" spans="1:6" x14ac:dyDescent="0.3">
      <c r="A2505" s="114">
        <v>15</v>
      </c>
      <c r="B2505" s="114" t="s">
        <v>592</v>
      </c>
      <c r="C2505" s="114" t="s">
        <v>602</v>
      </c>
      <c r="D2505" s="114">
        <v>64</v>
      </c>
      <c r="E2505" s="115">
        <v>272.89949625737296</v>
      </c>
      <c r="F2505" s="115">
        <v>88.3801640811743</v>
      </c>
    </row>
    <row r="2506" spans="1:6" x14ac:dyDescent="0.3">
      <c r="A2506" s="114">
        <v>15</v>
      </c>
      <c r="B2506" s="114" t="s">
        <v>592</v>
      </c>
      <c r="C2506" s="114" t="s">
        <v>602</v>
      </c>
      <c r="D2506" s="114">
        <v>65</v>
      </c>
      <c r="E2506" s="115">
        <v>174.14921502932333</v>
      </c>
      <c r="F2506" s="115">
        <v>278.31100914851112</v>
      </c>
    </row>
    <row r="2507" spans="1:6" x14ac:dyDescent="0.3">
      <c r="A2507" s="114">
        <v>15</v>
      </c>
      <c r="B2507" s="114" t="s">
        <v>592</v>
      </c>
      <c r="C2507" s="114" t="s">
        <v>602</v>
      </c>
      <c r="D2507" s="114">
        <v>66</v>
      </c>
      <c r="E2507" s="115">
        <v>194.98600377158112</v>
      </c>
      <c r="F2507" s="115">
        <v>173.45762071271997</v>
      </c>
    </row>
    <row r="2508" spans="1:6" x14ac:dyDescent="0.3">
      <c r="A2508" s="114">
        <v>15</v>
      </c>
      <c r="B2508" s="114" t="s">
        <v>592</v>
      </c>
      <c r="C2508" s="114" t="s">
        <v>602</v>
      </c>
      <c r="D2508" s="114">
        <v>67</v>
      </c>
      <c r="E2508" s="115">
        <v>92.99654894749257</v>
      </c>
      <c r="F2508" s="115">
        <v>178.88925126799469</v>
      </c>
    </row>
    <row r="2509" spans="1:6" x14ac:dyDescent="0.3">
      <c r="A2509" s="114">
        <v>15</v>
      </c>
      <c r="B2509" s="114" t="s">
        <v>592</v>
      </c>
      <c r="C2509" s="114" t="s">
        <v>602</v>
      </c>
      <c r="D2509" s="114">
        <v>68</v>
      </c>
      <c r="E2509" s="115">
        <v>184.56671446331413</v>
      </c>
      <c r="F2509" s="115">
        <v>73.467091336439751</v>
      </c>
    </row>
    <row r="2510" spans="1:6" x14ac:dyDescent="0.3">
      <c r="A2510" s="114">
        <v>15</v>
      </c>
      <c r="B2510" s="114" t="s">
        <v>592</v>
      </c>
      <c r="C2510" s="114" t="s">
        <v>602</v>
      </c>
      <c r="D2510" s="114">
        <v>69</v>
      </c>
      <c r="E2510" s="115">
        <v>129.5432824804378</v>
      </c>
      <c r="F2510" s="115">
        <v>246.70913843966201</v>
      </c>
    </row>
    <row r="2511" spans="1:6" x14ac:dyDescent="0.3">
      <c r="A2511" s="114">
        <v>15</v>
      </c>
      <c r="B2511" s="114" t="s">
        <v>592</v>
      </c>
      <c r="C2511" s="114" t="s">
        <v>602</v>
      </c>
      <c r="D2511" s="114">
        <v>70</v>
      </c>
      <c r="E2511" s="115">
        <v>93.379231496652878</v>
      </c>
      <c r="F2511" s="115">
        <v>158.50173817645052</v>
      </c>
    </row>
    <row r="2512" spans="1:6" x14ac:dyDescent="0.3">
      <c r="A2512" s="114">
        <v>15</v>
      </c>
      <c r="B2512" s="114" t="s">
        <v>592</v>
      </c>
      <c r="C2512" s="114" t="s">
        <v>602</v>
      </c>
      <c r="D2512" s="114">
        <v>71</v>
      </c>
      <c r="E2512" s="115">
        <v>40.650524858955201</v>
      </c>
      <c r="F2512" s="115">
        <v>52.973140165969006</v>
      </c>
    </row>
    <row r="2513" spans="1:6" x14ac:dyDescent="0.3">
      <c r="A2513" s="114">
        <v>15</v>
      </c>
      <c r="B2513" s="114" t="s">
        <v>592</v>
      </c>
      <c r="C2513" s="114" t="s">
        <v>602</v>
      </c>
      <c r="D2513" s="114">
        <v>72</v>
      </c>
      <c r="E2513" s="115">
        <v>104.67108230086043</v>
      </c>
      <c r="F2513" s="115">
        <v>88.7858659548004</v>
      </c>
    </row>
    <row r="2514" spans="1:6" x14ac:dyDescent="0.3">
      <c r="A2514" s="114">
        <v>15</v>
      </c>
      <c r="B2514" s="114" t="s">
        <v>592</v>
      </c>
      <c r="C2514" s="114" t="s">
        <v>602</v>
      </c>
      <c r="D2514" s="114">
        <v>73</v>
      </c>
      <c r="E2514" s="115">
        <v>143.37750172741136</v>
      </c>
      <c r="F2514" s="115">
        <v>205.6052618292178</v>
      </c>
    </row>
    <row r="2515" spans="1:6" x14ac:dyDescent="0.3">
      <c r="A2515" s="114">
        <v>15</v>
      </c>
      <c r="B2515" s="114" t="s">
        <v>592</v>
      </c>
      <c r="C2515" s="114" t="s">
        <v>602</v>
      </c>
      <c r="D2515" s="114">
        <v>74</v>
      </c>
      <c r="E2515" s="115">
        <v>25.786891888070016</v>
      </c>
      <c r="F2515" s="115">
        <v>95.709634948741339</v>
      </c>
    </row>
    <row r="2516" spans="1:6" x14ac:dyDescent="0.3">
      <c r="A2516" s="114">
        <v>15</v>
      </c>
      <c r="B2516" s="114" t="s">
        <v>592</v>
      </c>
      <c r="C2516" s="114" t="s">
        <v>602</v>
      </c>
      <c r="D2516" s="114">
        <v>75</v>
      </c>
      <c r="E2516" s="115">
        <v>66.285479310004703</v>
      </c>
      <c r="F2516" s="115">
        <v>140.39197713689083</v>
      </c>
    </row>
    <row r="2517" spans="1:6" x14ac:dyDescent="0.3">
      <c r="A2517" s="114">
        <v>15</v>
      </c>
      <c r="B2517" s="114" t="s">
        <v>592</v>
      </c>
      <c r="C2517" s="114" t="s">
        <v>602</v>
      </c>
      <c r="D2517" s="114">
        <v>76</v>
      </c>
      <c r="E2517" s="115">
        <v>108.36947922454678</v>
      </c>
      <c r="F2517" s="115">
        <v>135.81351816742861</v>
      </c>
    </row>
    <row r="2518" spans="1:6" x14ac:dyDescent="0.3">
      <c r="A2518" s="114">
        <v>15</v>
      </c>
      <c r="B2518" s="114" t="s">
        <v>592</v>
      </c>
      <c r="C2518" s="114" t="s">
        <v>602</v>
      </c>
      <c r="D2518" s="114">
        <v>77</v>
      </c>
      <c r="E2518" s="115">
        <v>56.402511925014437</v>
      </c>
      <c r="F2518" s="115">
        <v>55.477280903547296</v>
      </c>
    </row>
    <row r="2519" spans="1:6" x14ac:dyDescent="0.3">
      <c r="A2519" s="114">
        <v>15</v>
      </c>
      <c r="B2519" s="114" t="s">
        <v>592</v>
      </c>
      <c r="C2519" s="114" t="s">
        <v>602</v>
      </c>
      <c r="D2519" s="114">
        <v>78</v>
      </c>
      <c r="E2519" s="115">
        <v>54.666425684028866</v>
      </c>
      <c r="F2519" s="115">
        <v>131.20283393711571</v>
      </c>
    </row>
    <row r="2520" spans="1:6" x14ac:dyDescent="0.3">
      <c r="A2520" s="114">
        <v>15</v>
      </c>
      <c r="B2520" s="114" t="s">
        <v>592</v>
      </c>
      <c r="C2520" s="114" t="s">
        <v>602</v>
      </c>
      <c r="D2520" s="114">
        <v>79</v>
      </c>
      <c r="E2520" s="115">
        <v>33.093727793864076</v>
      </c>
      <c r="F2520" s="115">
        <v>118.51952910431567</v>
      </c>
    </row>
    <row r="2521" spans="1:6" x14ac:dyDescent="0.3">
      <c r="A2521" s="114">
        <v>15</v>
      </c>
      <c r="B2521" s="114" t="s">
        <v>592</v>
      </c>
      <c r="C2521" s="114" t="s">
        <v>602</v>
      </c>
      <c r="D2521" s="114">
        <v>80</v>
      </c>
      <c r="E2521" s="115">
        <v>71.287562418095646</v>
      </c>
      <c r="F2521" s="115">
        <v>120.22749681862818</v>
      </c>
    </row>
    <row r="2522" spans="1:6" x14ac:dyDescent="0.3">
      <c r="A2522" s="114">
        <v>15</v>
      </c>
      <c r="B2522" s="114" t="s">
        <v>592</v>
      </c>
      <c r="C2522" s="114" t="s">
        <v>602</v>
      </c>
      <c r="D2522" s="114">
        <v>81</v>
      </c>
      <c r="E2522" s="115">
        <v>33.2752378204721</v>
      </c>
      <c r="F2522" s="115">
        <v>29.133734034559236</v>
      </c>
    </row>
    <row r="2523" spans="1:6" x14ac:dyDescent="0.3">
      <c r="A2523" s="114">
        <v>15</v>
      </c>
      <c r="B2523" s="114" t="s">
        <v>592</v>
      </c>
      <c r="C2523" s="114" t="s">
        <v>602</v>
      </c>
      <c r="D2523" s="114">
        <v>82</v>
      </c>
      <c r="E2523" s="115">
        <v>14.834276114478445</v>
      </c>
      <c r="F2523" s="115">
        <v>52.829895724859462</v>
      </c>
    </row>
    <row r="2524" spans="1:6" x14ac:dyDescent="0.3">
      <c r="A2524" s="114">
        <v>15</v>
      </c>
      <c r="B2524" s="114" t="s">
        <v>592</v>
      </c>
      <c r="C2524" s="114" t="s">
        <v>602</v>
      </c>
      <c r="D2524" s="114">
        <v>83</v>
      </c>
      <c r="E2524" s="115">
        <v>48.818927399615497</v>
      </c>
      <c r="F2524" s="115">
        <v>62.840634523118254</v>
      </c>
    </row>
    <row r="2525" spans="1:6" x14ac:dyDescent="0.3">
      <c r="A2525" s="114">
        <v>15</v>
      </c>
      <c r="B2525" s="114" t="s">
        <v>592</v>
      </c>
      <c r="C2525" s="114" t="s">
        <v>602</v>
      </c>
      <c r="D2525" s="114">
        <v>84</v>
      </c>
      <c r="E2525" s="115">
        <v>45.517126754413361</v>
      </c>
      <c r="F2525" s="115">
        <v>53.006156804620048</v>
      </c>
    </row>
    <row r="2526" spans="1:6" x14ac:dyDescent="0.3">
      <c r="A2526" s="114">
        <v>15</v>
      </c>
      <c r="B2526" s="114" t="s">
        <v>592</v>
      </c>
      <c r="C2526" s="114" t="s">
        <v>602</v>
      </c>
      <c r="D2526" s="114">
        <v>85</v>
      </c>
      <c r="E2526" s="115">
        <v>46.056892317977379</v>
      </c>
      <c r="F2526" s="115">
        <v>22.739361515249186</v>
      </c>
    </row>
    <row r="2527" spans="1:6" x14ac:dyDescent="0.3">
      <c r="A2527" s="114">
        <v>15</v>
      </c>
      <c r="B2527" s="114" t="s">
        <v>592</v>
      </c>
      <c r="C2527" s="114" t="s">
        <v>602</v>
      </c>
      <c r="D2527" s="114">
        <v>86</v>
      </c>
      <c r="E2527" s="115">
        <v>30.935444845786456</v>
      </c>
      <c r="F2527" s="115">
        <v>36.274991575472939</v>
      </c>
    </row>
    <row r="2528" spans="1:6" x14ac:dyDescent="0.3">
      <c r="A2528" s="114">
        <v>15</v>
      </c>
      <c r="B2528" s="114" t="s">
        <v>592</v>
      </c>
      <c r="C2528" s="114" t="s">
        <v>602</v>
      </c>
      <c r="D2528" s="114">
        <v>87</v>
      </c>
      <c r="E2528" s="115">
        <v>7.7616207106037871</v>
      </c>
      <c r="F2528" s="115">
        <v>89.57757544978152</v>
      </c>
    </row>
    <row r="2529" spans="1:6" x14ac:dyDescent="0.3">
      <c r="A2529" s="114">
        <v>15</v>
      </c>
      <c r="B2529" s="114" t="s">
        <v>592</v>
      </c>
      <c r="C2529" s="114" t="s">
        <v>602</v>
      </c>
      <c r="D2529" s="114">
        <v>88</v>
      </c>
      <c r="E2529" s="115">
        <v>0</v>
      </c>
      <c r="F2529" s="115">
        <v>18.473545439772867</v>
      </c>
    </row>
    <row r="2530" spans="1:6" x14ac:dyDescent="0.3">
      <c r="A2530" s="114">
        <v>15</v>
      </c>
      <c r="B2530" s="114" t="s">
        <v>592</v>
      </c>
      <c r="C2530" s="114" t="s">
        <v>602</v>
      </c>
      <c r="D2530" s="114">
        <v>89</v>
      </c>
      <c r="E2530" s="115">
        <v>0</v>
      </c>
      <c r="F2530" s="115">
        <v>52.607653298149174</v>
      </c>
    </row>
    <row r="2531" spans="1:6" x14ac:dyDescent="0.3">
      <c r="A2531" s="114">
        <v>15</v>
      </c>
      <c r="B2531" s="114" t="s">
        <v>592</v>
      </c>
      <c r="C2531" s="114" t="s">
        <v>602</v>
      </c>
      <c r="D2531" s="114">
        <v>90</v>
      </c>
      <c r="E2531" s="115">
        <v>35.824651083564916</v>
      </c>
      <c r="F2531" s="115">
        <v>39.4058472027222</v>
      </c>
    </row>
    <row r="2532" spans="1:6" x14ac:dyDescent="0.3">
      <c r="A2532" s="114">
        <v>15</v>
      </c>
      <c r="B2532" s="114" t="s">
        <v>592</v>
      </c>
      <c r="C2532" s="114" t="s">
        <v>602</v>
      </c>
      <c r="D2532" s="114">
        <v>91</v>
      </c>
      <c r="E2532" s="115">
        <v>0</v>
      </c>
      <c r="F2532" s="115">
        <v>33.398745979709297</v>
      </c>
    </row>
    <row r="2533" spans="1:6" x14ac:dyDescent="0.3">
      <c r="A2533" s="114">
        <v>15</v>
      </c>
      <c r="B2533" s="114" t="s">
        <v>592</v>
      </c>
      <c r="C2533" s="114" t="s">
        <v>602</v>
      </c>
      <c r="D2533" s="114">
        <v>93</v>
      </c>
      <c r="E2533" s="115">
        <v>0</v>
      </c>
      <c r="F2533" s="115">
        <v>24.670998671522689</v>
      </c>
    </row>
    <row r="2534" spans="1:6" x14ac:dyDescent="0.3">
      <c r="A2534" s="114">
        <v>15</v>
      </c>
      <c r="B2534" s="114" t="s">
        <v>592</v>
      </c>
      <c r="C2534" s="114" t="s">
        <v>602</v>
      </c>
      <c r="D2534" s="114">
        <v>95</v>
      </c>
      <c r="E2534" s="115">
        <v>0</v>
      </c>
      <c r="F2534" s="115">
        <v>10.631411038591301</v>
      </c>
    </row>
    <row r="2535" spans="1:6" x14ac:dyDescent="0.3">
      <c r="A2535" s="114">
        <v>15</v>
      </c>
      <c r="B2535" s="114" t="s">
        <v>592</v>
      </c>
      <c r="C2535" s="114" t="s">
        <v>602</v>
      </c>
      <c r="D2535" s="114">
        <v>96</v>
      </c>
      <c r="E2535" s="115">
        <v>0</v>
      </c>
      <c r="F2535" s="115">
        <v>10.27962474124662</v>
      </c>
    </row>
    <row r="2536" spans="1:6" x14ac:dyDescent="0.3">
      <c r="A2536" s="114">
        <v>15</v>
      </c>
      <c r="B2536" s="114" t="s">
        <v>592</v>
      </c>
      <c r="C2536" s="114" t="s">
        <v>602</v>
      </c>
      <c r="D2536" s="114">
        <v>97</v>
      </c>
      <c r="E2536" s="115">
        <v>0</v>
      </c>
      <c r="F2536" s="115">
        <v>15.396127360221968</v>
      </c>
    </row>
    <row r="2537" spans="1:6" x14ac:dyDescent="0.3">
      <c r="A2537" s="114">
        <v>15</v>
      </c>
      <c r="B2537" s="114" t="s">
        <v>592</v>
      </c>
      <c r="C2537" s="114" t="s">
        <v>603</v>
      </c>
      <c r="D2537" s="114">
        <v>10</v>
      </c>
      <c r="E2537" s="115">
        <v>762.68814155198095</v>
      </c>
      <c r="F2537" s="115">
        <v>73.927544061185273</v>
      </c>
    </row>
    <row r="2538" spans="1:6" x14ac:dyDescent="0.3">
      <c r="A2538" s="114">
        <v>15</v>
      </c>
      <c r="B2538" s="114" t="s">
        <v>592</v>
      </c>
      <c r="C2538" s="114" t="s">
        <v>603</v>
      </c>
      <c r="D2538" s="114">
        <v>11</v>
      </c>
      <c r="E2538" s="115">
        <v>482.38255498665217</v>
      </c>
      <c r="F2538" s="115">
        <v>20.619208626237661</v>
      </c>
    </row>
    <row r="2539" spans="1:6" x14ac:dyDescent="0.3">
      <c r="A2539" s="114">
        <v>15</v>
      </c>
      <c r="B2539" s="114" t="s">
        <v>592</v>
      </c>
      <c r="C2539" s="114" t="s">
        <v>603</v>
      </c>
      <c r="D2539" s="114">
        <v>12</v>
      </c>
      <c r="E2539" s="115">
        <v>539.23761690578965</v>
      </c>
      <c r="F2539" s="115">
        <v>81.365913872468028</v>
      </c>
    </row>
    <row r="2540" spans="1:6" x14ac:dyDescent="0.3">
      <c r="A2540" s="114">
        <v>15</v>
      </c>
      <c r="B2540" s="114" t="s">
        <v>592</v>
      </c>
      <c r="C2540" s="114" t="s">
        <v>603</v>
      </c>
      <c r="D2540" s="114">
        <v>13</v>
      </c>
      <c r="E2540" s="115">
        <v>749.22546877848276</v>
      </c>
      <c r="F2540" s="115">
        <v>139.23812525207245</v>
      </c>
    </row>
    <row r="2541" spans="1:6" x14ac:dyDescent="0.3">
      <c r="A2541" s="114">
        <v>15</v>
      </c>
      <c r="B2541" s="114" t="s">
        <v>592</v>
      </c>
      <c r="C2541" s="114" t="s">
        <v>603</v>
      </c>
      <c r="D2541" s="114">
        <v>14</v>
      </c>
      <c r="E2541" s="115">
        <v>739.77531194252708</v>
      </c>
      <c r="F2541" s="115">
        <v>44.854469212611775</v>
      </c>
    </row>
    <row r="2542" spans="1:6" x14ac:dyDescent="0.3">
      <c r="A2542" s="114">
        <v>15</v>
      </c>
      <c r="B2542" s="114" t="s">
        <v>592</v>
      </c>
      <c r="C2542" s="114" t="s">
        <v>603</v>
      </c>
      <c r="D2542" s="114">
        <v>15</v>
      </c>
      <c r="E2542" s="115">
        <v>469.72963295909511</v>
      </c>
      <c r="F2542" s="115">
        <v>106.81423587529351</v>
      </c>
    </row>
    <row r="2543" spans="1:6" x14ac:dyDescent="0.3">
      <c r="A2543" s="114">
        <v>15</v>
      </c>
      <c r="B2543" s="114" t="s">
        <v>592</v>
      </c>
      <c r="C2543" s="114" t="s">
        <v>603</v>
      </c>
      <c r="D2543" s="114">
        <v>16</v>
      </c>
      <c r="E2543" s="115">
        <v>554.28189729187898</v>
      </c>
      <c r="F2543" s="115">
        <v>85.520660156336859</v>
      </c>
    </row>
    <row r="2544" spans="1:6" x14ac:dyDescent="0.3">
      <c r="A2544" s="114">
        <v>15</v>
      </c>
      <c r="B2544" s="114" t="s">
        <v>592</v>
      </c>
      <c r="C2544" s="114" t="s">
        <v>603</v>
      </c>
      <c r="D2544" s="114">
        <v>17</v>
      </c>
      <c r="E2544" s="115">
        <v>654.76182858381696</v>
      </c>
      <c r="F2544" s="115">
        <v>236.79836994788479</v>
      </c>
    </row>
    <row r="2545" spans="1:6" x14ac:dyDescent="0.3">
      <c r="A2545" s="114">
        <v>15</v>
      </c>
      <c r="B2545" s="114" t="s">
        <v>592</v>
      </c>
      <c r="C2545" s="114" t="s">
        <v>603</v>
      </c>
      <c r="D2545" s="114">
        <v>18</v>
      </c>
      <c r="E2545" s="115">
        <v>684.58978070675266</v>
      </c>
      <c r="F2545" s="115">
        <v>195.71046314668362</v>
      </c>
    </row>
    <row r="2546" spans="1:6" x14ac:dyDescent="0.3">
      <c r="A2546" s="114">
        <v>15</v>
      </c>
      <c r="B2546" s="114" t="s">
        <v>592</v>
      </c>
      <c r="C2546" s="114" t="s">
        <v>603</v>
      </c>
      <c r="D2546" s="114">
        <v>19</v>
      </c>
      <c r="E2546" s="115">
        <v>553.60357530775627</v>
      </c>
      <c r="F2546" s="115">
        <v>316.01476743890049</v>
      </c>
    </row>
    <row r="2547" spans="1:6" x14ac:dyDescent="0.3">
      <c r="A2547" s="114">
        <v>15</v>
      </c>
      <c r="B2547" s="114" t="s">
        <v>592</v>
      </c>
      <c r="C2547" s="114" t="s">
        <v>603</v>
      </c>
      <c r="D2547" s="114">
        <v>20</v>
      </c>
      <c r="E2547" s="115">
        <v>530.26146667241369</v>
      </c>
      <c r="F2547" s="115">
        <v>342.15301667084429</v>
      </c>
    </row>
    <row r="2548" spans="1:6" x14ac:dyDescent="0.3">
      <c r="A2548" s="114">
        <v>15</v>
      </c>
      <c r="B2548" s="114" t="s">
        <v>592</v>
      </c>
      <c r="C2548" s="114" t="s">
        <v>603</v>
      </c>
      <c r="D2548" s="114">
        <v>21</v>
      </c>
      <c r="E2548" s="115">
        <v>644.02279024888264</v>
      </c>
      <c r="F2548" s="115">
        <v>311.97422530443492</v>
      </c>
    </row>
    <row r="2549" spans="1:6" x14ac:dyDescent="0.3">
      <c r="A2549" s="114">
        <v>15</v>
      </c>
      <c r="B2549" s="114" t="s">
        <v>592</v>
      </c>
      <c r="C2549" s="114" t="s">
        <v>603</v>
      </c>
      <c r="D2549" s="114">
        <v>22</v>
      </c>
      <c r="E2549" s="115">
        <v>491.3885899500408</v>
      </c>
      <c r="F2549" s="115">
        <v>531.08844604287822</v>
      </c>
    </row>
    <row r="2550" spans="1:6" x14ac:dyDescent="0.3">
      <c r="A2550" s="114">
        <v>15</v>
      </c>
      <c r="B2550" s="114" t="s">
        <v>592</v>
      </c>
      <c r="C2550" s="114" t="s">
        <v>603</v>
      </c>
      <c r="D2550" s="114">
        <v>23</v>
      </c>
      <c r="E2550" s="115">
        <v>690.95410686271714</v>
      </c>
      <c r="F2550" s="115">
        <v>348.53973451476031</v>
      </c>
    </row>
    <row r="2551" spans="1:6" x14ac:dyDescent="0.3">
      <c r="A2551" s="114">
        <v>15</v>
      </c>
      <c r="B2551" s="114" t="s">
        <v>592</v>
      </c>
      <c r="C2551" s="114" t="s">
        <v>603</v>
      </c>
      <c r="D2551" s="114">
        <v>24</v>
      </c>
      <c r="E2551" s="115">
        <v>156.28772498749581</v>
      </c>
      <c r="F2551" s="115">
        <v>503.83935168112703</v>
      </c>
    </row>
    <row r="2552" spans="1:6" x14ac:dyDescent="0.3">
      <c r="A2552" s="114">
        <v>15</v>
      </c>
      <c r="B2552" s="114" t="s">
        <v>592</v>
      </c>
      <c r="C2552" s="114" t="s">
        <v>603</v>
      </c>
      <c r="D2552" s="114">
        <v>25</v>
      </c>
      <c r="E2552" s="115">
        <v>506.93091844826932</v>
      </c>
      <c r="F2552" s="115">
        <v>492.03378143090993</v>
      </c>
    </row>
    <row r="2553" spans="1:6" x14ac:dyDescent="0.3">
      <c r="A2553" s="114">
        <v>15</v>
      </c>
      <c r="B2553" s="114" t="s">
        <v>592</v>
      </c>
      <c r="C2553" s="114" t="s">
        <v>603</v>
      </c>
      <c r="D2553" s="114">
        <v>26</v>
      </c>
      <c r="E2553" s="115">
        <v>438.95009910419145</v>
      </c>
      <c r="F2553" s="115">
        <v>331.657161480946</v>
      </c>
    </row>
    <row r="2554" spans="1:6" x14ac:dyDescent="0.3">
      <c r="A2554" s="114">
        <v>15</v>
      </c>
      <c r="B2554" s="114" t="s">
        <v>592</v>
      </c>
      <c r="C2554" s="114" t="s">
        <v>603</v>
      </c>
      <c r="D2554" s="114">
        <v>27</v>
      </c>
      <c r="E2554" s="115">
        <v>479.2671215889344</v>
      </c>
      <c r="F2554" s="115">
        <v>384.03483787433015</v>
      </c>
    </row>
    <row r="2555" spans="1:6" x14ac:dyDescent="0.3">
      <c r="A2555" s="114">
        <v>15</v>
      </c>
      <c r="B2555" s="114" t="s">
        <v>592</v>
      </c>
      <c r="C2555" s="114" t="s">
        <v>603</v>
      </c>
      <c r="D2555" s="114">
        <v>28</v>
      </c>
      <c r="E2555" s="115">
        <v>450.84188535553028</v>
      </c>
      <c r="F2555" s="115">
        <v>375.65002788253372</v>
      </c>
    </row>
    <row r="2556" spans="1:6" x14ac:dyDescent="0.3">
      <c r="A2556" s="114">
        <v>15</v>
      </c>
      <c r="B2556" s="114" t="s">
        <v>592</v>
      </c>
      <c r="C2556" s="114" t="s">
        <v>603</v>
      </c>
      <c r="D2556" s="114">
        <v>29</v>
      </c>
      <c r="E2556" s="115">
        <v>463.96518223425778</v>
      </c>
      <c r="F2556" s="115">
        <v>249.10294613286348</v>
      </c>
    </row>
    <row r="2557" spans="1:6" x14ac:dyDescent="0.3">
      <c r="A2557" s="114">
        <v>15</v>
      </c>
      <c r="B2557" s="114" t="s">
        <v>592</v>
      </c>
      <c r="C2557" s="114" t="s">
        <v>603</v>
      </c>
      <c r="D2557" s="114">
        <v>30</v>
      </c>
      <c r="E2557" s="115">
        <v>469.7065842322105</v>
      </c>
      <c r="F2557" s="115">
        <v>663.40930581315763</v>
      </c>
    </row>
    <row r="2558" spans="1:6" x14ac:dyDescent="0.3">
      <c r="A2558" s="114">
        <v>15</v>
      </c>
      <c r="B2558" s="114" t="s">
        <v>592</v>
      </c>
      <c r="C2558" s="114" t="s">
        <v>603</v>
      </c>
      <c r="D2558" s="114">
        <v>31</v>
      </c>
      <c r="E2558" s="115">
        <v>384.82216148484287</v>
      </c>
      <c r="F2558" s="115">
        <v>651.44032977237669</v>
      </c>
    </row>
    <row r="2559" spans="1:6" x14ac:dyDescent="0.3">
      <c r="A2559" s="114">
        <v>15</v>
      </c>
      <c r="B2559" s="114" t="s">
        <v>592</v>
      </c>
      <c r="C2559" s="114" t="s">
        <v>603</v>
      </c>
      <c r="D2559" s="114">
        <v>32</v>
      </c>
      <c r="E2559" s="115">
        <v>348.80522215185709</v>
      </c>
      <c r="F2559" s="115">
        <v>485.67518963077248</v>
      </c>
    </row>
    <row r="2560" spans="1:6" x14ac:dyDescent="0.3">
      <c r="A2560" s="114">
        <v>15</v>
      </c>
      <c r="B2560" s="114" t="s">
        <v>592</v>
      </c>
      <c r="C2560" s="114" t="s">
        <v>603</v>
      </c>
      <c r="D2560" s="114">
        <v>33</v>
      </c>
      <c r="E2560" s="115">
        <v>181.12098987288559</v>
      </c>
      <c r="F2560" s="115">
        <v>491.49164230829524</v>
      </c>
    </row>
    <row r="2561" spans="1:6" x14ac:dyDescent="0.3">
      <c r="A2561" s="114">
        <v>15</v>
      </c>
      <c r="B2561" s="114" t="s">
        <v>592</v>
      </c>
      <c r="C2561" s="114" t="s">
        <v>603</v>
      </c>
      <c r="D2561" s="114">
        <v>34</v>
      </c>
      <c r="E2561" s="115">
        <v>275.27129987441697</v>
      </c>
      <c r="F2561" s="115">
        <v>506.53564638090694</v>
      </c>
    </row>
    <row r="2562" spans="1:6" x14ac:dyDescent="0.3">
      <c r="A2562" s="114">
        <v>15</v>
      </c>
      <c r="B2562" s="114" t="s">
        <v>592</v>
      </c>
      <c r="C2562" s="114" t="s">
        <v>603</v>
      </c>
      <c r="D2562" s="114">
        <v>35</v>
      </c>
      <c r="E2562" s="115">
        <v>343.27649786639097</v>
      </c>
      <c r="F2562" s="115">
        <v>627.95218620482467</v>
      </c>
    </row>
    <row r="2563" spans="1:6" x14ac:dyDescent="0.3">
      <c r="A2563" s="114">
        <v>15</v>
      </c>
      <c r="B2563" s="114" t="s">
        <v>592</v>
      </c>
      <c r="C2563" s="114" t="s">
        <v>603</v>
      </c>
      <c r="D2563" s="114">
        <v>36</v>
      </c>
      <c r="E2563" s="115">
        <v>375.57280864285644</v>
      </c>
      <c r="F2563" s="115">
        <v>404.49696524641041</v>
      </c>
    </row>
    <row r="2564" spans="1:6" x14ac:dyDescent="0.3">
      <c r="A2564" s="114">
        <v>15</v>
      </c>
      <c r="B2564" s="114" t="s">
        <v>592</v>
      </c>
      <c r="C2564" s="114" t="s">
        <v>603</v>
      </c>
      <c r="D2564" s="114">
        <v>37</v>
      </c>
      <c r="E2564" s="115">
        <v>245.76229510529728</v>
      </c>
      <c r="F2564" s="115">
        <v>472.80959106881028</v>
      </c>
    </row>
    <row r="2565" spans="1:6" x14ac:dyDescent="0.3">
      <c r="A2565" s="114">
        <v>15</v>
      </c>
      <c r="B2565" s="114" t="s">
        <v>592</v>
      </c>
      <c r="C2565" s="114" t="s">
        <v>603</v>
      </c>
      <c r="D2565" s="114">
        <v>38</v>
      </c>
      <c r="E2565" s="115">
        <v>395.21838476256795</v>
      </c>
      <c r="F2565" s="115">
        <v>205.67157335504317</v>
      </c>
    </row>
    <row r="2566" spans="1:6" x14ac:dyDescent="0.3">
      <c r="A2566" s="114">
        <v>15</v>
      </c>
      <c r="B2566" s="114" t="s">
        <v>592</v>
      </c>
      <c r="C2566" s="114" t="s">
        <v>603</v>
      </c>
      <c r="D2566" s="114">
        <v>39</v>
      </c>
      <c r="E2566" s="115">
        <v>306.67698683417336</v>
      </c>
      <c r="F2566" s="115">
        <v>337.27615417075395</v>
      </c>
    </row>
    <row r="2567" spans="1:6" x14ac:dyDescent="0.3">
      <c r="A2567" s="114">
        <v>15</v>
      </c>
      <c r="B2567" s="114" t="s">
        <v>592</v>
      </c>
      <c r="C2567" s="114" t="s">
        <v>603</v>
      </c>
      <c r="D2567" s="114">
        <v>40</v>
      </c>
      <c r="E2567" s="115">
        <v>445.91793048226975</v>
      </c>
      <c r="F2567" s="115">
        <v>661.34791756966285</v>
      </c>
    </row>
    <row r="2568" spans="1:6" x14ac:dyDescent="0.3">
      <c r="A2568" s="114">
        <v>15</v>
      </c>
      <c r="B2568" s="114" t="s">
        <v>592</v>
      </c>
      <c r="C2568" s="114" t="s">
        <v>603</v>
      </c>
      <c r="D2568" s="114">
        <v>41</v>
      </c>
      <c r="E2568" s="115">
        <v>244.20889535708028</v>
      </c>
      <c r="F2568" s="115">
        <v>285.09717897364726</v>
      </c>
    </row>
    <row r="2569" spans="1:6" x14ac:dyDescent="0.3">
      <c r="A2569" s="114">
        <v>15</v>
      </c>
      <c r="B2569" s="114" t="s">
        <v>592</v>
      </c>
      <c r="C2569" s="114" t="s">
        <v>603</v>
      </c>
      <c r="D2569" s="114">
        <v>42</v>
      </c>
      <c r="E2569" s="115">
        <v>461.42161387296341</v>
      </c>
      <c r="F2569" s="115">
        <v>570.83177402826482</v>
      </c>
    </row>
    <row r="2570" spans="1:6" x14ac:dyDescent="0.3">
      <c r="A2570" s="114">
        <v>15</v>
      </c>
      <c r="B2570" s="114" t="s">
        <v>592</v>
      </c>
      <c r="C2570" s="114" t="s">
        <v>603</v>
      </c>
      <c r="D2570" s="114">
        <v>43</v>
      </c>
      <c r="E2570" s="115">
        <v>320.36972962821631</v>
      </c>
      <c r="F2570" s="115">
        <v>455.10415424344643</v>
      </c>
    </row>
    <row r="2571" spans="1:6" x14ac:dyDescent="0.3">
      <c r="A2571" s="114">
        <v>15</v>
      </c>
      <c r="B2571" s="114" t="s">
        <v>592</v>
      </c>
      <c r="C2571" s="114" t="s">
        <v>603</v>
      </c>
      <c r="D2571" s="114">
        <v>44</v>
      </c>
      <c r="E2571" s="115">
        <v>201.73737383176743</v>
      </c>
      <c r="F2571" s="115">
        <v>253.8689948518558</v>
      </c>
    </row>
    <row r="2572" spans="1:6" x14ac:dyDescent="0.3">
      <c r="A2572" s="114">
        <v>15</v>
      </c>
      <c r="B2572" s="114" t="s">
        <v>592</v>
      </c>
      <c r="C2572" s="114" t="s">
        <v>603</v>
      </c>
      <c r="D2572" s="114">
        <v>45</v>
      </c>
      <c r="E2572" s="115">
        <v>419.00321114565014</v>
      </c>
      <c r="F2572" s="115">
        <v>554.65668127714173</v>
      </c>
    </row>
    <row r="2573" spans="1:6" x14ac:dyDescent="0.3">
      <c r="A2573" s="114">
        <v>15</v>
      </c>
      <c r="B2573" s="114" t="s">
        <v>592</v>
      </c>
      <c r="C2573" s="114" t="s">
        <v>603</v>
      </c>
      <c r="D2573" s="114">
        <v>46</v>
      </c>
      <c r="E2573" s="115">
        <v>204.23473760845516</v>
      </c>
      <c r="F2573" s="115">
        <v>354.36590960972376</v>
      </c>
    </row>
    <row r="2574" spans="1:6" x14ac:dyDescent="0.3">
      <c r="A2574" s="114">
        <v>15</v>
      </c>
      <c r="B2574" s="114" t="s">
        <v>592</v>
      </c>
      <c r="C2574" s="114" t="s">
        <v>603</v>
      </c>
      <c r="D2574" s="114">
        <v>47</v>
      </c>
      <c r="E2574" s="115">
        <v>410.85870226884583</v>
      </c>
      <c r="F2574" s="115">
        <v>632.00515035725289</v>
      </c>
    </row>
    <row r="2575" spans="1:6" x14ac:dyDescent="0.3">
      <c r="A2575" s="114">
        <v>15</v>
      </c>
      <c r="B2575" s="114" t="s">
        <v>592</v>
      </c>
      <c r="C2575" s="114" t="s">
        <v>603</v>
      </c>
      <c r="D2575" s="114">
        <v>48</v>
      </c>
      <c r="E2575" s="115">
        <v>309.04291227837717</v>
      </c>
      <c r="F2575" s="115">
        <v>402.34359836320812</v>
      </c>
    </row>
    <row r="2576" spans="1:6" x14ac:dyDescent="0.3">
      <c r="A2576" s="114">
        <v>15</v>
      </c>
      <c r="B2576" s="114" t="s">
        <v>592</v>
      </c>
      <c r="C2576" s="114" t="s">
        <v>603</v>
      </c>
      <c r="D2576" s="114">
        <v>49</v>
      </c>
      <c r="E2576" s="115">
        <v>306.2431380452856</v>
      </c>
      <c r="F2576" s="115">
        <v>472.23976201778106</v>
      </c>
    </row>
    <row r="2577" spans="1:6" x14ac:dyDescent="0.3">
      <c r="A2577" s="114">
        <v>15</v>
      </c>
      <c r="B2577" s="114" t="s">
        <v>592</v>
      </c>
      <c r="C2577" s="114" t="s">
        <v>603</v>
      </c>
      <c r="D2577" s="114">
        <v>50</v>
      </c>
      <c r="E2577" s="115">
        <v>563.21186917873763</v>
      </c>
      <c r="F2577" s="115">
        <v>573.3665944722278</v>
      </c>
    </row>
    <row r="2578" spans="1:6" x14ac:dyDescent="0.3">
      <c r="A2578" s="114">
        <v>15</v>
      </c>
      <c r="B2578" s="114" t="s">
        <v>592</v>
      </c>
      <c r="C2578" s="114" t="s">
        <v>603</v>
      </c>
      <c r="D2578" s="114">
        <v>51</v>
      </c>
      <c r="E2578" s="115">
        <v>262.38059835893506</v>
      </c>
      <c r="F2578" s="115">
        <v>583.79210666060499</v>
      </c>
    </row>
    <row r="2579" spans="1:6" x14ac:dyDescent="0.3">
      <c r="A2579" s="114">
        <v>15</v>
      </c>
      <c r="B2579" s="114" t="s">
        <v>592</v>
      </c>
      <c r="C2579" s="114" t="s">
        <v>603</v>
      </c>
      <c r="D2579" s="114">
        <v>52</v>
      </c>
      <c r="E2579" s="115">
        <v>559.12044503841332</v>
      </c>
      <c r="F2579" s="115">
        <v>482.60469238697658</v>
      </c>
    </row>
    <row r="2580" spans="1:6" x14ac:dyDescent="0.3">
      <c r="A2580" s="114">
        <v>15</v>
      </c>
      <c r="B2580" s="114" t="s">
        <v>592</v>
      </c>
      <c r="C2580" s="114" t="s">
        <v>603</v>
      </c>
      <c r="D2580" s="114">
        <v>53</v>
      </c>
      <c r="E2580" s="115">
        <v>231.80562694089875</v>
      </c>
      <c r="F2580" s="115">
        <v>506.58371059619719</v>
      </c>
    </row>
    <row r="2581" spans="1:6" x14ac:dyDescent="0.3">
      <c r="A2581" s="114">
        <v>15</v>
      </c>
      <c r="B2581" s="114" t="s">
        <v>592</v>
      </c>
      <c r="C2581" s="114" t="s">
        <v>603</v>
      </c>
      <c r="D2581" s="114">
        <v>54</v>
      </c>
      <c r="E2581" s="115">
        <v>188.79778894491105</v>
      </c>
      <c r="F2581" s="115">
        <v>432.9419266981908</v>
      </c>
    </row>
    <row r="2582" spans="1:6" x14ac:dyDescent="0.3">
      <c r="A2582" s="114">
        <v>15</v>
      </c>
      <c r="B2582" s="114" t="s">
        <v>592</v>
      </c>
      <c r="C2582" s="114" t="s">
        <v>603</v>
      </c>
      <c r="D2582" s="114">
        <v>55</v>
      </c>
      <c r="E2582" s="115">
        <v>313.73715917627868</v>
      </c>
      <c r="F2582" s="115">
        <v>385.90901678565444</v>
      </c>
    </row>
    <row r="2583" spans="1:6" x14ac:dyDescent="0.3">
      <c r="A2583" s="114">
        <v>15</v>
      </c>
      <c r="B2583" s="114" t="s">
        <v>592</v>
      </c>
      <c r="C2583" s="114" t="s">
        <v>603</v>
      </c>
      <c r="D2583" s="114">
        <v>56</v>
      </c>
      <c r="E2583" s="115">
        <v>206.43984128142964</v>
      </c>
      <c r="F2583" s="115">
        <v>484.29972032936979</v>
      </c>
    </row>
    <row r="2584" spans="1:6" x14ac:dyDescent="0.3">
      <c r="A2584" s="114">
        <v>15</v>
      </c>
      <c r="B2584" s="114" t="s">
        <v>592</v>
      </c>
      <c r="C2584" s="114" t="s">
        <v>603</v>
      </c>
      <c r="D2584" s="114">
        <v>57</v>
      </c>
      <c r="E2584" s="115">
        <v>398.40867118260508</v>
      </c>
      <c r="F2584" s="115">
        <v>654.10220317315316</v>
      </c>
    </row>
    <row r="2585" spans="1:6" x14ac:dyDescent="0.3">
      <c r="A2585" s="114">
        <v>15</v>
      </c>
      <c r="B2585" s="114" t="s">
        <v>592</v>
      </c>
      <c r="C2585" s="114" t="s">
        <v>603</v>
      </c>
      <c r="D2585" s="114">
        <v>58</v>
      </c>
      <c r="E2585" s="115">
        <v>457.76028527156836</v>
      </c>
      <c r="F2585" s="115">
        <v>305.83428186524202</v>
      </c>
    </row>
    <row r="2586" spans="1:6" x14ac:dyDescent="0.3">
      <c r="A2586" s="114">
        <v>15</v>
      </c>
      <c r="B2586" s="114" t="s">
        <v>592</v>
      </c>
      <c r="C2586" s="114" t="s">
        <v>603</v>
      </c>
      <c r="D2586" s="114">
        <v>59</v>
      </c>
      <c r="E2586" s="115">
        <v>281.96033130551911</v>
      </c>
      <c r="F2586" s="115">
        <v>344.18994869477604</v>
      </c>
    </row>
    <row r="2587" spans="1:6" x14ac:dyDescent="0.3">
      <c r="A2587" s="114">
        <v>15</v>
      </c>
      <c r="B2587" s="114" t="s">
        <v>592</v>
      </c>
      <c r="C2587" s="114" t="s">
        <v>603</v>
      </c>
      <c r="D2587" s="114">
        <v>60</v>
      </c>
      <c r="E2587" s="115">
        <v>261.38173543858005</v>
      </c>
      <c r="F2587" s="115">
        <v>384.92367085843165</v>
      </c>
    </row>
    <row r="2588" spans="1:6" x14ac:dyDescent="0.3">
      <c r="A2588" s="114">
        <v>15</v>
      </c>
      <c r="B2588" s="114" t="s">
        <v>592</v>
      </c>
      <c r="C2588" s="114" t="s">
        <v>603</v>
      </c>
      <c r="D2588" s="114">
        <v>61</v>
      </c>
      <c r="E2588" s="115">
        <v>249.05743388843948</v>
      </c>
      <c r="F2588" s="115">
        <v>138.80693139037328</v>
      </c>
    </row>
    <row r="2589" spans="1:6" x14ac:dyDescent="0.3">
      <c r="A2589" s="114">
        <v>15</v>
      </c>
      <c r="B2589" s="114" t="s">
        <v>592</v>
      </c>
      <c r="C2589" s="114" t="s">
        <v>603</v>
      </c>
      <c r="D2589" s="114">
        <v>62</v>
      </c>
      <c r="E2589" s="115">
        <v>212.38334796259363</v>
      </c>
      <c r="F2589" s="115">
        <v>359.092230054531</v>
      </c>
    </row>
    <row r="2590" spans="1:6" x14ac:dyDescent="0.3">
      <c r="A2590" s="114">
        <v>15</v>
      </c>
      <c r="B2590" s="114" t="s">
        <v>592</v>
      </c>
      <c r="C2590" s="114" t="s">
        <v>603</v>
      </c>
      <c r="D2590" s="114">
        <v>63</v>
      </c>
      <c r="E2590" s="115">
        <v>153.71456342041165</v>
      </c>
      <c r="F2590" s="115">
        <v>225.22983719501968</v>
      </c>
    </row>
    <row r="2591" spans="1:6" x14ac:dyDescent="0.3">
      <c r="A2591" s="114">
        <v>15</v>
      </c>
      <c r="B2591" s="114" t="s">
        <v>592</v>
      </c>
      <c r="C2591" s="114" t="s">
        <v>603</v>
      </c>
      <c r="D2591" s="114">
        <v>64</v>
      </c>
      <c r="E2591" s="115">
        <v>228.01483109227976</v>
      </c>
      <c r="F2591" s="115">
        <v>183.64037428188203</v>
      </c>
    </row>
    <row r="2592" spans="1:6" x14ac:dyDescent="0.3">
      <c r="A2592" s="114">
        <v>15</v>
      </c>
      <c r="B2592" s="114" t="s">
        <v>592</v>
      </c>
      <c r="C2592" s="114" t="s">
        <v>603</v>
      </c>
      <c r="D2592" s="114">
        <v>65</v>
      </c>
      <c r="E2592" s="115">
        <v>153.27224929236363</v>
      </c>
      <c r="F2592" s="115">
        <v>273.98547658142303</v>
      </c>
    </row>
    <row r="2593" spans="1:6" x14ac:dyDescent="0.3">
      <c r="A2593" s="114">
        <v>15</v>
      </c>
      <c r="B2593" s="114" t="s">
        <v>592</v>
      </c>
      <c r="C2593" s="114" t="s">
        <v>603</v>
      </c>
      <c r="D2593" s="114">
        <v>66</v>
      </c>
      <c r="E2593" s="115">
        <v>95.026711266228929</v>
      </c>
      <c r="F2593" s="115">
        <v>189.82410812464389</v>
      </c>
    </row>
    <row r="2594" spans="1:6" x14ac:dyDescent="0.3">
      <c r="A2594" s="114">
        <v>15</v>
      </c>
      <c r="B2594" s="114" t="s">
        <v>592</v>
      </c>
      <c r="C2594" s="114" t="s">
        <v>603</v>
      </c>
      <c r="D2594" s="114">
        <v>67</v>
      </c>
      <c r="E2594" s="115">
        <v>102.60776656463165</v>
      </c>
      <c r="F2594" s="115">
        <v>260.6761068536681</v>
      </c>
    </row>
    <row r="2595" spans="1:6" x14ac:dyDescent="0.3">
      <c r="A2595" s="114">
        <v>15</v>
      </c>
      <c r="B2595" s="114" t="s">
        <v>592</v>
      </c>
      <c r="C2595" s="114" t="s">
        <v>603</v>
      </c>
      <c r="D2595" s="114">
        <v>68</v>
      </c>
      <c r="E2595" s="115">
        <v>108.3360015023672</v>
      </c>
      <c r="F2595" s="115">
        <v>109.48600282648876</v>
      </c>
    </row>
    <row r="2596" spans="1:6" x14ac:dyDescent="0.3">
      <c r="A2596" s="114">
        <v>15</v>
      </c>
      <c r="B2596" s="114" t="s">
        <v>592</v>
      </c>
      <c r="C2596" s="114" t="s">
        <v>603</v>
      </c>
      <c r="D2596" s="114">
        <v>69</v>
      </c>
      <c r="E2596" s="115">
        <v>211.84586547585141</v>
      </c>
      <c r="F2596" s="115">
        <v>203.19917588580881</v>
      </c>
    </row>
    <row r="2597" spans="1:6" x14ac:dyDescent="0.3">
      <c r="A2597" s="114">
        <v>15</v>
      </c>
      <c r="B2597" s="114" t="s">
        <v>592</v>
      </c>
      <c r="C2597" s="114" t="s">
        <v>603</v>
      </c>
      <c r="D2597" s="114">
        <v>70</v>
      </c>
      <c r="E2597" s="115">
        <v>236.38860063428478</v>
      </c>
      <c r="F2597" s="115">
        <v>361.80181118646959</v>
      </c>
    </row>
    <row r="2598" spans="1:6" x14ac:dyDescent="0.3">
      <c r="A2598" s="114">
        <v>15</v>
      </c>
      <c r="B2598" s="114" t="s">
        <v>592</v>
      </c>
      <c r="C2598" s="114" t="s">
        <v>603</v>
      </c>
      <c r="D2598" s="114">
        <v>71</v>
      </c>
      <c r="E2598" s="115">
        <v>52.551485737774762</v>
      </c>
      <c r="F2598" s="115">
        <v>261.67129341810204</v>
      </c>
    </row>
    <row r="2599" spans="1:6" x14ac:dyDescent="0.3">
      <c r="A2599" s="114">
        <v>15</v>
      </c>
      <c r="B2599" s="114" t="s">
        <v>592</v>
      </c>
      <c r="C2599" s="114" t="s">
        <v>603</v>
      </c>
      <c r="D2599" s="114">
        <v>72</v>
      </c>
      <c r="E2599" s="115">
        <v>151.08293190830821</v>
      </c>
      <c r="F2599" s="115">
        <v>236.99625823201939</v>
      </c>
    </row>
    <row r="2600" spans="1:6" x14ac:dyDescent="0.3">
      <c r="A2600" s="114">
        <v>15</v>
      </c>
      <c r="B2600" s="114" t="s">
        <v>592</v>
      </c>
      <c r="C2600" s="114" t="s">
        <v>603</v>
      </c>
      <c r="D2600" s="114">
        <v>73</v>
      </c>
      <c r="E2600" s="115">
        <v>22.764819987450004</v>
      </c>
      <c r="F2600" s="115">
        <v>175.71301218935986</v>
      </c>
    </row>
    <row r="2601" spans="1:6" x14ac:dyDescent="0.3">
      <c r="A2601" s="114">
        <v>15</v>
      </c>
      <c r="B2601" s="114" t="s">
        <v>592</v>
      </c>
      <c r="C2601" s="114" t="s">
        <v>603</v>
      </c>
      <c r="D2601" s="114">
        <v>74</v>
      </c>
      <c r="E2601" s="115">
        <v>91.176854292985581</v>
      </c>
      <c r="F2601" s="115">
        <v>133.03045256245125</v>
      </c>
    </row>
    <row r="2602" spans="1:6" x14ac:dyDescent="0.3">
      <c r="A2602" s="114">
        <v>15</v>
      </c>
      <c r="B2602" s="114" t="s">
        <v>592</v>
      </c>
      <c r="C2602" s="114" t="s">
        <v>603</v>
      </c>
      <c r="D2602" s="114">
        <v>75</v>
      </c>
      <c r="E2602" s="115">
        <v>73.233306973142547</v>
      </c>
      <c r="F2602" s="115">
        <v>111.02025724387499</v>
      </c>
    </row>
    <row r="2603" spans="1:6" x14ac:dyDescent="0.3">
      <c r="A2603" s="114">
        <v>15</v>
      </c>
      <c r="B2603" s="114" t="s">
        <v>592</v>
      </c>
      <c r="C2603" s="114" t="s">
        <v>603</v>
      </c>
      <c r="D2603" s="114">
        <v>76</v>
      </c>
      <c r="E2603" s="115">
        <v>17.337672857161056</v>
      </c>
      <c r="F2603" s="115">
        <v>180.01984849600012</v>
      </c>
    </row>
    <row r="2604" spans="1:6" x14ac:dyDescent="0.3">
      <c r="A2604" s="114">
        <v>15</v>
      </c>
      <c r="B2604" s="114" t="s">
        <v>592</v>
      </c>
      <c r="C2604" s="114" t="s">
        <v>603</v>
      </c>
      <c r="D2604" s="114">
        <v>77</v>
      </c>
      <c r="E2604" s="115">
        <v>12.354077249380781</v>
      </c>
      <c r="F2604" s="115">
        <v>205.8762210055333</v>
      </c>
    </row>
    <row r="2605" spans="1:6" x14ac:dyDescent="0.3">
      <c r="A2605" s="114">
        <v>15</v>
      </c>
      <c r="B2605" s="114" t="s">
        <v>592</v>
      </c>
      <c r="C2605" s="114" t="s">
        <v>603</v>
      </c>
      <c r="D2605" s="114">
        <v>78</v>
      </c>
      <c r="E2605" s="115">
        <v>6.2282879711080277</v>
      </c>
      <c r="F2605" s="115">
        <v>319.63718880064164</v>
      </c>
    </row>
    <row r="2606" spans="1:6" x14ac:dyDescent="0.3">
      <c r="A2606" s="114">
        <v>15</v>
      </c>
      <c r="B2606" s="114" t="s">
        <v>592</v>
      </c>
      <c r="C2606" s="114" t="s">
        <v>603</v>
      </c>
      <c r="D2606" s="114">
        <v>79</v>
      </c>
      <c r="E2606" s="115">
        <v>40.817487802749802</v>
      </c>
      <c r="F2606" s="115">
        <v>83.843148876141328</v>
      </c>
    </row>
    <row r="2607" spans="1:6" x14ac:dyDescent="0.3">
      <c r="A2607" s="114">
        <v>15</v>
      </c>
      <c r="B2607" s="114" t="s">
        <v>592</v>
      </c>
      <c r="C2607" s="114" t="s">
        <v>603</v>
      </c>
      <c r="D2607" s="114">
        <v>80</v>
      </c>
      <c r="E2607" s="115">
        <v>70.28921181343172</v>
      </c>
      <c r="F2607" s="115">
        <v>206.81938123670747</v>
      </c>
    </row>
    <row r="2608" spans="1:6" x14ac:dyDescent="0.3">
      <c r="A2608" s="114">
        <v>15</v>
      </c>
      <c r="B2608" s="114" t="s">
        <v>592</v>
      </c>
      <c r="C2608" s="114" t="s">
        <v>603</v>
      </c>
      <c r="D2608" s="114">
        <v>81</v>
      </c>
      <c r="E2608" s="115">
        <v>39.700964338802223</v>
      </c>
      <c r="F2608" s="115">
        <v>157.92682437205644</v>
      </c>
    </row>
    <row r="2609" spans="1:6" x14ac:dyDescent="0.3">
      <c r="A2609" s="114">
        <v>15</v>
      </c>
      <c r="B2609" s="114" t="s">
        <v>592</v>
      </c>
      <c r="C2609" s="114" t="s">
        <v>603</v>
      </c>
      <c r="D2609" s="114">
        <v>82</v>
      </c>
      <c r="E2609" s="115">
        <v>13.78123248226434</v>
      </c>
      <c r="F2609" s="115">
        <v>155.25476747512982</v>
      </c>
    </row>
    <row r="2610" spans="1:6" x14ac:dyDescent="0.3">
      <c r="A2610" s="114">
        <v>15</v>
      </c>
      <c r="B2610" s="114" t="s">
        <v>592</v>
      </c>
      <c r="C2610" s="114" t="s">
        <v>603</v>
      </c>
      <c r="D2610" s="114">
        <v>83</v>
      </c>
      <c r="E2610" s="115">
        <v>55.272967194344886</v>
      </c>
      <c r="F2610" s="115">
        <v>143.88066559931056</v>
      </c>
    </row>
    <row r="2611" spans="1:6" x14ac:dyDescent="0.3">
      <c r="A2611" s="114">
        <v>15</v>
      </c>
      <c r="B2611" s="114" t="s">
        <v>592</v>
      </c>
      <c r="C2611" s="114" t="s">
        <v>603</v>
      </c>
      <c r="D2611" s="114">
        <v>84</v>
      </c>
      <c r="E2611" s="115">
        <v>27.209668043713911</v>
      </c>
      <c r="F2611" s="115">
        <v>156.20318697584594</v>
      </c>
    </row>
    <row r="2612" spans="1:6" x14ac:dyDescent="0.3">
      <c r="A2612" s="114">
        <v>15</v>
      </c>
      <c r="B2612" s="114" t="s">
        <v>592</v>
      </c>
      <c r="C2612" s="114" t="s">
        <v>603</v>
      </c>
      <c r="D2612" s="114">
        <v>85</v>
      </c>
      <c r="E2612" s="115">
        <v>29.813368359906875</v>
      </c>
      <c r="F2612" s="115">
        <v>89.550880704749034</v>
      </c>
    </row>
    <row r="2613" spans="1:6" x14ac:dyDescent="0.3">
      <c r="A2613" s="114">
        <v>15</v>
      </c>
      <c r="B2613" s="114" t="s">
        <v>592</v>
      </c>
      <c r="C2613" s="114" t="s">
        <v>603</v>
      </c>
      <c r="D2613" s="114">
        <v>86</v>
      </c>
      <c r="E2613" s="115">
        <v>7.5015996384231087</v>
      </c>
      <c r="F2613" s="115">
        <v>75.199279988119088</v>
      </c>
    </row>
    <row r="2614" spans="1:6" x14ac:dyDescent="0.3">
      <c r="A2614" s="114">
        <v>15</v>
      </c>
      <c r="B2614" s="114" t="s">
        <v>592</v>
      </c>
      <c r="C2614" s="114" t="s">
        <v>603</v>
      </c>
      <c r="D2614" s="114">
        <v>87</v>
      </c>
      <c r="E2614" s="115">
        <v>32.813101510462637</v>
      </c>
      <c r="F2614" s="115">
        <v>97.803873341792993</v>
      </c>
    </row>
    <row r="2615" spans="1:6" x14ac:dyDescent="0.3">
      <c r="A2615" s="114">
        <v>15</v>
      </c>
      <c r="B2615" s="114" t="s">
        <v>592</v>
      </c>
      <c r="C2615" s="114" t="s">
        <v>603</v>
      </c>
      <c r="D2615" s="114">
        <v>88</v>
      </c>
      <c r="E2615" s="115">
        <v>0</v>
      </c>
      <c r="F2615" s="115">
        <v>39.998604154235387</v>
      </c>
    </row>
    <row r="2616" spans="1:6" x14ac:dyDescent="0.3">
      <c r="A2616" s="114">
        <v>15</v>
      </c>
      <c r="B2616" s="114" t="s">
        <v>592</v>
      </c>
      <c r="C2616" s="114" t="s">
        <v>603</v>
      </c>
      <c r="D2616" s="114">
        <v>89</v>
      </c>
      <c r="E2616" s="115">
        <v>0</v>
      </c>
      <c r="F2616" s="115">
        <v>68.281392052383509</v>
      </c>
    </row>
    <row r="2617" spans="1:6" x14ac:dyDescent="0.3">
      <c r="A2617" s="114">
        <v>15</v>
      </c>
      <c r="B2617" s="114" t="s">
        <v>592</v>
      </c>
      <c r="C2617" s="114" t="s">
        <v>603</v>
      </c>
      <c r="D2617" s="114">
        <v>90</v>
      </c>
      <c r="E2617" s="115">
        <v>0</v>
      </c>
      <c r="F2617" s="115">
        <v>38.526719141812613</v>
      </c>
    </row>
    <row r="2618" spans="1:6" x14ac:dyDescent="0.3">
      <c r="A2618" s="114">
        <v>15</v>
      </c>
      <c r="B2618" s="114" t="s">
        <v>592</v>
      </c>
      <c r="C2618" s="114" t="s">
        <v>603</v>
      </c>
      <c r="D2618" s="114">
        <v>91</v>
      </c>
      <c r="E2618" s="115">
        <v>0</v>
      </c>
      <c r="F2618" s="115">
        <v>33.051663991638705</v>
      </c>
    </row>
    <row r="2619" spans="1:6" x14ac:dyDescent="0.3">
      <c r="A2619" s="114">
        <v>15</v>
      </c>
      <c r="B2619" s="114" t="s">
        <v>592</v>
      </c>
      <c r="C2619" s="114" t="s">
        <v>603</v>
      </c>
      <c r="D2619" s="114">
        <v>92</v>
      </c>
      <c r="E2619" s="115">
        <v>0</v>
      </c>
      <c r="F2619" s="115">
        <v>14.566867017279618</v>
      </c>
    </row>
    <row r="2620" spans="1:6" x14ac:dyDescent="0.3">
      <c r="A2620" s="114">
        <v>15</v>
      </c>
      <c r="B2620" s="114" t="s">
        <v>592</v>
      </c>
      <c r="C2620" s="114" t="s">
        <v>603</v>
      </c>
      <c r="D2620" s="114">
        <v>93</v>
      </c>
      <c r="E2620" s="115">
        <v>0</v>
      </c>
      <c r="F2620" s="115">
        <v>37.711393215368027</v>
      </c>
    </row>
    <row r="2621" spans="1:6" x14ac:dyDescent="0.3">
      <c r="A2621" s="114">
        <v>15</v>
      </c>
      <c r="B2621" s="114" t="s">
        <v>592</v>
      </c>
      <c r="C2621" s="114" t="s">
        <v>603</v>
      </c>
      <c r="D2621" s="114">
        <v>94</v>
      </c>
      <c r="E2621" s="115">
        <v>0</v>
      </c>
      <c r="F2621" s="115">
        <v>30.49348403610438</v>
      </c>
    </row>
    <row r="2622" spans="1:6" x14ac:dyDescent="0.3">
      <c r="A2622" s="114">
        <v>15</v>
      </c>
      <c r="B2622" s="114" t="s">
        <v>592</v>
      </c>
      <c r="C2622" s="114" t="s">
        <v>603</v>
      </c>
      <c r="D2622" s="114">
        <v>97</v>
      </c>
      <c r="E2622" s="115">
        <v>0</v>
      </c>
      <c r="F2622" s="115">
        <v>30.888414316594798</v>
      </c>
    </row>
    <row r="2623" spans="1:6" x14ac:dyDescent="0.3">
      <c r="A2623" s="114">
        <v>15</v>
      </c>
      <c r="B2623" s="114" t="s">
        <v>592</v>
      </c>
      <c r="C2623" s="114" t="s">
        <v>603</v>
      </c>
      <c r="D2623" s="114">
        <v>98</v>
      </c>
      <c r="E2623" s="115">
        <v>0</v>
      </c>
      <c r="F2623" s="115">
        <v>6.2773175840213051</v>
      </c>
    </row>
    <row r="2624" spans="1:6" x14ac:dyDescent="0.3">
      <c r="A2624" s="114">
        <v>15</v>
      </c>
      <c r="B2624" s="114" t="s">
        <v>592</v>
      </c>
      <c r="C2624" s="114" t="s">
        <v>603</v>
      </c>
      <c r="D2624" s="114">
        <v>100</v>
      </c>
      <c r="E2624" s="115">
        <v>0</v>
      </c>
      <c r="F2624" s="115">
        <v>14.566867017279618</v>
      </c>
    </row>
    <row r="2625" spans="1:6" x14ac:dyDescent="0.3">
      <c r="A2625" s="114">
        <v>15</v>
      </c>
      <c r="B2625" s="114" t="s">
        <v>592</v>
      </c>
      <c r="C2625" s="114" t="s">
        <v>603</v>
      </c>
      <c r="D2625" s="114">
        <v>101</v>
      </c>
      <c r="E2625" s="115">
        <v>0</v>
      </c>
      <c r="F2625" s="115">
        <v>14.566867017279618</v>
      </c>
    </row>
    <row r="2626" spans="1:6" x14ac:dyDescent="0.3">
      <c r="A2626" s="114">
        <v>16</v>
      </c>
      <c r="B2626" s="114" t="s">
        <v>593</v>
      </c>
      <c r="C2626" s="114" t="s">
        <v>602</v>
      </c>
      <c r="D2626" s="114">
        <v>10</v>
      </c>
      <c r="E2626" s="115">
        <v>914.96961317078092</v>
      </c>
      <c r="F2626" s="115">
        <v>143.5147811111963</v>
      </c>
    </row>
    <row r="2627" spans="1:6" x14ac:dyDescent="0.3">
      <c r="A2627" s="114">
        <v>16</v>
      </c>
      <c r="B2627" s="114" t="s">
        <v>593</v>
      </c>
      <c r="C2627" s="114" t="s">
        <v>602</v>
      </c>
      <c r="D2627" s="114">
        <v>11</v>
      </c>
      <c r="E2627" s="115">
        <v>1119.963041866913</v>
      </c>
      <c r="F2627" s="115">
        <v>114.09750965577794</v>
      </c>
    </row>
    <row r="2628" spans="1:6" x14ac:dyDescent="0.3">
      <c r="A2628" s="114">
        <v>16</v>
      </c>
      <c r="B2628" s="114" t="s">
        <v>593</v>
      </c>
      <c r="C2628" s="114" t="s">
        <v>602</v>
      </c>
      <c r="D2628" s="114">
        <v>12</v>
      </c>
      <c r="E2628" s="115">
        <v>1251.0610783256921</v>
      </c>
      <c r="F2628" s="115">
        <v>209.71304323363523</v>
      </c>
    </row>
    <row r="2629" spans="1:6" x14ac:dyDescent="0.3">
      <c r="A2629" s="114">
        <v>16</v>
      </c>
      <c r="B2629" s="114" t="s">
        <v>593</v>
      </c>
      <c r="C2629" s="114" t="s">
        <v>602</v>
      </c>
      <c r="D2629" s="114">
        <v>13</v>
      </c>
      <c r="E2629" s="115">
        <v>859.84984491753698</v>
      </c>
      <c r="F2629" s="115">
        <v>167.17376058687577</v>
      </c>
    </row>
    <row r="2630" spans="1:6" x14ac:dyDescent="0.3">
      <c r="A2630" s="114">
        <v>16</v>
      </c>
      <c r="B2630" s="114" t="s">
        <v>593</v>
      </c>
      <c r="C2630" s="114" t="s">
        <v>602</v>
      </c>
      <c r="D2630" s="114">
        <v>14</v>
      </c>
      <c r="E2630" s="115">
        <v>1143.8507485625044</v>
      </c>
      <c r="F2630" s="115">
        <v>247.60268879498111</v>
      </c>
    </row>
    <row r="2631" spans="1:6" x14ac:dyDescent="0.3">
      <c r="A2631" s="114">
        <v>16</v>
      </c>
      <c r="B2631" s="114" t="s">
        <v>593</v>
      </c>
      <c r="C2631" s="114" t="s">
        <v>602</v>
      </c>
      <c r="D2631" s="114">
        <v>15</v>
      </c>
      <c r="E2631" s="115">
        <v>1115.6306265517849</v>
      </c>
      <c r="F2631" s="115">
        <v>303.34301035979996</v>
      </c>
    </row>
    <row r="2632" spans="1:6" x14ac:dyDescent="0.3">
      <c r="A2632" s="114">
        <v>16</v>
      </c>
      <c r="B2632" s="114" t="s">
        <v>593</v>
      </c>
      <c r="C2632" s="114" t="s">
        <v>602</v>
      </c>
      <c r="D2632" s="114">
        <v>16</v>
      </c>
      <c r="E2632" s="115">
        <v>1244.7783644254207</v>
      </c>
      <c r="F2632" s="115">
        <v>268.85494765508042</v>
      </c>
    </row>
    <row r="2633" spans="1:6" x14ac:dyDescent="0.3">
      <c r="A2633" s="114">
        <v>16</v>
      </c>
      <c r="B2633" s="114" t="s">
        <v>593</v>
      </c>
      <c r="C2633" s="114" t="s">
        <v>602</v>
      </c>
      <c r="D2633" s="114">
        <v>17</v>
      </c>
      <c r="E2633" s="115">
        <v>1622.8063942733002</v>
      </c>
      <c r="F2633" s="115">
        <v>257.56723868696645</v>
      </c>
    </row>
    <row r="2634" spans="1:6" x14ac:dyDescent="0.3">
      <c r="A2634" s="114">
        <v>16</v>
      </c>
      <c r="B2634" s="114" t="s">
        <v>593</v>
      </c>
      <c r="C2634" s="114" t="s">
        <v>602</v>
      </c>
      <c r="D2634" s="114">
        <v>18</v>
      </c>
      <c r="E2634" s="115">
        <v>1785.6249142953418</v>
      </c>
      <c r="F2634" s="115">
        <v>472.87489885273544</v>
      </c>
    </row>
    <row r="2635" spans="1:6" x14ac:dyDescent="0.3">
      <c r="A2635" s="114">
        <v>16</v>
      </c>
      <c r="B2635" s="114" t="s">
        <v>593</v>
      </c>
      <c r="C2635" s="114" t="s">
        <v>602</v>
      </c>
      <c r="D2635" s="114">
        <v>19</v>
      </c>
      <c r="E2635" s="115">
        <v>1330.2177359047132</v>
      </c>
      <c r="F2635" s="115">
        <v>414.98561127496208</v>
      </c>
    </row>
    <row r="2636" spans="1:6" x14ac:dyDescent="0.3">
      <c r="A2636" s="114">
        <v>16</v>
      </c>
      <c r="B2636" s="114" t="s">
        <v>593</v>
      </c>
      <c r="C2636" s="114" t="s">
        <v>602</v>
      </c>
      <c r="D2636" s="114">
        <v>20</v>
      </c>
      <c r="E2636" s="115">
        <v>1832.9491105063942</v>
      </c>
      <c r="F2636" s="115">
        <v>640.48712330714261</v>
      </c>
    </row>
    <row r="2637" spans="1:6" x14ac:dyDescent="0.3">
      <c r="A2637" s="114">
        <v>16</v>
      </c>
      <c r="B2637" s="114" t="s">
        <v>593</v>
      </c>
      <c r="C2637" s="114" t="s">
        <v>602</v>
      </c>
      <c r="D2637" s="114">
        <v>21</v>
      </c>
      <c r="E2637" s="115">
        <v>1316.1522219839933</v>
      </c>
      <c r="F2637" s="115">
        <v>849.94108191601686</v>
      </c>
    </row>
    <row r="2638" spans="1:6" x14ac:dyDescent="0.3">
      <c r="A2638" s="114">
        <v>16</v>
      </c>
      <c r="B2638" s="114" t="s">
        <v>593</v>
      </c>
      <c r="C2638" s="114" t="s">
        <v>602</v>
      </c>
      <c r="D2638" s="114">
        <v>22</v>
      </c>
      <c r="E2638" s="115">
        <v>1344.2282067271774</v>
      </c>
      <c r="F2638" s="115">
        <v>614.32867575807097</v>
      </c>
    </row>
    <row r="2639" spans="1:6" x14ac:dyDescent="0.3">
      <c r="A2639" s="114">
        <v>16</v>
      </c>
      <c r="B2639" s="114" t="s">
        <v>593</v>
      </c>
      <c r="C2639" s="114" t="s">
        <v>602</v>
      </c>
      <c r="D2639" s="114">
        <v>23</v>
      </c>
      <c r="E2639" s="115">
        <v>1951.9928667206589</v>
      </c>
      <c r="F2639" s="115">
        <v>488.8535714407297</v>
      </c>
    </row>
    <row r="2640" spans="1:6" x14ac:dyDescent="0.3">
      <c r="A2640" s="114">
        <v>16</v>
      </c>
      <c r="B2640" s="114" t="s">
        <v>593</v>
      </c>
      <c r="C2640" s="114" t="s">
        <v>602</v>
      </c>
      <c r="D2640" s="114">
        <v>24</v>
      </c>
      <c r="E2640" s="115">
        <v>964.96986759669755</v>
      </c>
      <c r="F2640" s="115">
        <v>400.45640665232759</v>
      </c>
    </row>
    <row r="2641" spans="1:6" x14ac:dyDescent="0.3">
      <c r="A2641" s="114">
        <v>16</v>
      </c>
      <c r="B2641" s="114" t="s">
        <v>593</v>
      </c>
      <c r="C2641" s="114" t="s">
        <v>602</v>
      </c>
      <c r="D2641" s="114">
        <v>25</v>
      </c>
      <c r="E2641" s="115">
        <v>1176.2665717289353</v>
      </c>
      <c r="F2641" s="115">
        <v>423.41826714844126</v>
      </c>
    </row>
    <row r="2642" spans="1:6" x14ac:dyDescent="0.3">
      <c r="A2642" s="114">
        <v>16</v>
      </c>
      <c r="B2642" s="114" t="s">
        <v>593</v>
      </c>
      <c r="C2642" s="114" t="s">
        <v>602</v>
      </c>
      <c r="D2642" s="114">
        <v>26</v>
      </c>
      <c r="E2642" s="115">
        <v>1134.0759520306899</v>
      </c>
      <c r="F2642" s="115">
        <v>432.39143223085011</v>
      </c>
    </row>
    <row r="2643" spans="1:6" x14ac:dyDescent="0.3">
      <c r="A2643" s="114">
        <v>16</v>
      </c>
      <c r="B2643" s="114" t="s">
        <v>593</v>
      </c>
      <c r="C2643" s="114" t="s">
        <v>602</v>
      </c>
      <c r="D2643" s="114">
        <v>27</v>
      </c>
      <c r="E2643" s="115">
        <v>1263.0954042049102</v>
      </c>
      <c r="F2643" s="115">
        <v>710.14383403655836</v>
      </c>
    </row>
    <row r="2644" spans="1:6" x14ac:dyDescent="0.3">
      <c r="A2644" s="114">
        <v>16</v>
      </c>
      <c r="B2644" s="114" t="s">
        <v>593</v>
      </c>
      <c r="C2644" s="114" t="s">
        <v>602</v>
      </c>
      <c r="D2644" s="114">
        <v>28</v>
      </c>
      <c r="E2644" s="115">
        <v>1330.2247363243953</v>
      </c>
      <c r="F2644" s="115">
        <v>660.81158880239275</v>
      </c>
    </row>
    <row r="2645" spans="1:6" x14ac:dyDescent="0.3">
      <c r="A2645" s="114">
        <v>16</v>
      </c>
      <c r="B2645" s="114" t="s">
        <v>593</v>
      </c>
      <c r="C2645" s="114" t="s">
        <v>602</v>
      </c>
      <c r="D2645" s="114">
        <v>29</v>
      </c>
      <c r="E2645" s="115">
        <v>1435.0403059800483</v>
      </c>
      <c r="F2645" s="115">
        <v>919.81952044344212</v>
      </c>
    </row>
    <row r="2646" spans="1:6" x14ac:dyDescent="0.3">
      <c r="A2646" s="114">
        <v>16</v>
      </c>
      <c r="B2646" s="114" t="s">
        <v>593</v>
      </c>
      <c r="C2646" s="114" t="s">
        <v>602</v>
      </c>
      <c r="D2646" s="114">
        <v>30</v>
      </c>
      <c r="E2646" s="115">
        <v>1801.3631111791174</v>
      </c>
      <c r="F2646" s="115">
        <v>924.24724204305448</v>
      </c>
    </row>
    <row r="2647" spans="1:6" x14ac:dyDescent="0.3">
      <c r="A2647" s="114">
        <v>16</v>
      </c>
      <c r="B2647" s="114" t="s">
        <v>593</v>
      </c>
      <c r="C2647" s="114" t="s">
        <v>602</v>
      </c>
      <c r="D2647" s="114">
        <v>31</v>
      </c>
      <c r="E2647" s="115">
        <v>801.39987434331681</v>
      </c>
      <c r="F2647" s="115">
        <v>740.20737114132942</v>
      </c>
    </row>
    <row r="2648" spans="1:6" x14ac:dyDescent="0.3">
      <c r="A2648" s="114">
        <v>16</v>
      </c>
      <c r="B2648" s="114" t="s">
        <v>593</v>
      </c>
      <c r="C2648" s="114" t="s">
        <v>602</v>
      </c>
      <c r="D2648" s="114">
        <v>32</v>
      </c>
      <c r="E2648" s="115">
        <v>1134.4712896784733</v>
      </c>
      <c r="F2648" s="115">
        <v>853.35099779827533</v>
      </c>
    </row>
    <row r="2649" spans="1:6" x14ac:dyDescent="0.3">
      <c r="A2649" s="114">
        <v>16</v>
      </c>
      <c r="B2649" s="114" t="s">
        <v>593</v>
      </c>
      <c r="C2649" s="114" t="s">
        <v>602</v>
      </c>
      <c r="D2649" s="114">
        <v>33</v>
      </c>
      <c r="E2649" s="115">
        <v>1049.0607778828578</v>
      </c>
      <c r="F2649" s="115">
        <v>741.57104000491677</v>
      </c>
    </row>
    <row r="2650" spans="1:6" x14ac:dyDescent="0.3">
      <c r="A2650" s="114">
        <v>16</v>
      </c>
      <c r="B2650" s="114" t="s">
        <v>593</v>
      </c>
      <c r="C2650" s="114" t="s">
        <v>602</v>
      </c>
      <c r="D2650" s="114">
        <v>34</v>
      </c>
      <c r="E2650" s="115">
        <v>886.09023523039639</v>
      </c>
      <c r="F2650" s="115">
        <v>860.03598795821745</v>
      </c>
    </row>
    <row r="2651" spans="1:6" x14ac:dyDescent="0.3">
      <c r="A2651" s="114">
        <v>16</v>
      </c>
      <c r="B2651" s="114" t="s">
        <v>593</v>
      </c>
      <c r="C2651" s="114" t="s">
        <v>602</v>
      </c>
      <c r="D2651" s="114">
        <v>35</v>
      </c>
      <c r="E2651" s="115">
        <v>1181.1934912554354</v>
      </c>
      <c r="F2651" s="115">
        <v>863.45093138209847</v>
      </c>
    </row>
    <row r="2652" spans="1:6" x14ac:dyDescent="0.3">
      <c r="A2652" s="114">
        <v>16</v>
      </c>
      <c r="B2652" s="114" t="s">
        <v>593</v>
      </c>
      <c r="C2652" s="114" t="s">
        <v>602</v>
      </c>
      <c r="D2652" s="114">
        <v>36</v>
      </c>
      <c r="E2652" s="115">
        <v>1221.4989415291654</v>
      </c>
      <c r="F2652" s="115">
        <v>613.26280866286777</v>
      </c>
    </row>
    <row r="2653" spans="1:6" x14ac:dyDescent="0.3">
      <c r="A2653" s="114">
        <v>16</v>
      </c>
      <c r="B2653" s="114" t="s">
        <v>593</v>
      </c>
      <c r="C2653" s="114" t="s">
        <v>602</v>
      </c>
      <c r="D2653" s="114">
        <v>37</v>
      </c>
      <c r="E2653" s="115">
        <v>838.45243261687472</v>
      </c>
      <c r="F2653" s="115">
        <v>849.15185440829237</v>
      </c>
    </row>
    <row r="2654" spans="1:6" x14ac:dyDescent="0.3">
      <c r="A2654" s="114">
        <v>16</v>
      </c>
      <c r="B2654" s="114" t="s">
        <v>593</v>
      </c>
      <c r="C2654" s="114" t="s">
        <v>602</v>
      </c>
      <c r="D2654" s="114">
        <v>38</v>
      </c>
      <c r="E2654" s="115">
        <v>886.39637564545262</v>
      </c>
      <c r="F2654" s="115">
        <v>1308.2219687843951</v>
      </c>
    </row>
    <row r="2655" spans="1:6" x14ac:dyDescent="0.3">
      <c r="A2655" s="114">
        <v>16</v>
      </c>
      <c r="B2655" s="114" t="s">
        <v>593</v>
      </c>
      <c r="C2655" s="114" t="s">
        <v>602</v>
      </c>
      <c r="D2655" s="114">
        <v>39</v>
      </c>
      <c r="E2655" s="115">
        <v>751.25830354018524</v>
      </c>
      <c r="F2655" s="115">
        <v>520.06722953656765</v>
      </c>
    </row>
    <row r="2656" spans="1:6" x14ac:dyDescent="0.3">
      <c r="A2656" s="114">
        <v>16</v>
      </c>
      <c r="B2656" s="114" t="s">
        <v>593</v>
      </c>
      <c r="C2656" s="114" t="s">
        <v>602</v>
      </c>
      <c r="D2656" s="114">
        <v>40</v>
      </c>
      <c r="E2656" s="115">
        <v>1132.775416541559</v>
      </c>
      <c r="F2656" s="115">
        <v>1047.6071948823399</v>
      </c>
    </row>
    <row r="2657" spans="1:6" x14ac:dyDescent="0.3">
      <c r="A2657" s="114">
        <v>16</v>
      </c>
      <c r="B2657" s="114" t="s">
        <v>593</v>
      </c>
      <c r="C2657" s="114" t="s">
        <v>602</v>
      </c>
      <c r="D2657" s="114">
        <v>41</v>
      </c>
      <c r="E2657" s="115">
        <v>823.53072966774823</v>
      </c>
      <c r="F2657" s="115">
        <v>497.74393566423231</v>
      </c>
    </row>
    <row r="2658" spans="1:6" x14ac:dyDescent="0.3">
      <c r="A2658" s="114">
        <v>16</v>
      </c>
      <c r="B2658" s="114" t="s">
        <v>593</v>
      </c>
      <c r="C2658" s="114" t="s">
        <v>602</v>
      </c>
      <c r="D2658" s="114">
        <v>42</v>
      </c>
      <c r="E2658" s="115">
        <v>1078.5250288018806</v>
      </c>
      <c r="F2658" s="115">
        <v>559.38662727814847</v>
      </c>
    </row>
    <row r="2659" spans="1:6" x14ac:dyDescent="0.3">
      <c r="A2659" s="114">
        <v>16</v>
      </c>
      <c r="B2659" s="114" t="s">
        <v>593</v>
      </c>
      <c r="C2659" s="114" t="s">
        <v>602</v>
      </c>
      <c r="D2659" s="114">
        <v>43</v>
      </c>
      <c r="E2659" s="115">
        <v>690.08505700076876</v>
      </c>
      <c r="F2659" s="115">
        <v>913.39851472828161</v>
      </c>
    </row>
    <row r="2660" spans="1:6" x14ac:dyDescent="0.3">
      <c r="A2660" s="114">
        <v>16</v>
      </c>
      <c r="B2660" s="114" t="s">
        <v>593</v>
      </c>
      <c r="C2660" s="114" t="s">
        <v>602</v>
      </c>
      <c r="D2660" s="114">
        <v>44</v>
      </c>
      <c r="E2660" s="115">
        <v>788.38422408063377</v>
      </c>
      <c r="F2660" s="115">
        <v>503.14243752460374</v>
      </c>
    </row>
    <row r="2661" spans="1:6" x14ac:dyDescent="0.3">
      <c r="A2661" s="114">
        <v>16</v>
      </c>
      <c r="B2661" s="114" t="s">
        <v>593</v>
      </c>
      <c r="C2661" s="114" t="s">
        <v>602</v>
      </c>
      <c r="D2661" s="114">
        <v>45</v>
      </c>
      <c r="E2661" s="115">
        <v>976.66001675078553</v>
      </c>
      <c r="F2661" s="115">
        <v>800.19436206357591</v>
      </c>
    </row>
    <row r="2662" spans="1:6" x14ac:dyDescent="0.3">
      <c r="A2662" s="114">
        <v>16</v>
      </c>
      <c r="B2662" s="114" t="s">
        <v>593</v>
      </c>
      <c r="C2662" s="114" t="s">
        <v>602</v>
      </c>
      <c r="D2662" s="114">
        <v>46</v>
      </c>
      <c r="E2662" s="115">
        <v>883.27842688502074</v>
      </c>
      <c r="F2662" s="115">
        <v>680.93478905283541</v>
      </c>
    </row>
    <row r="2663" spans="1:6" x14ac:dyDescent="0.3">
      <c r="A2663" s="114">
        <v>16</v>
      </c>
      <c r="B2663" s="114" t="s">
        <v>593</v>
      </c>
      <c r="C2663" s="114" t="s">
        <v>602</v>
      </c>
      <c r="D2663" s="114">
        <v>47</v>
      </c>
      <c r="E2663" s="115">
        <v>1032.8566651719229</v>
      </c>
      <c r="F2663" s="115">
        <v>943.42755506541835</v>
      </c>
    </row>
    <row r="2664" spans="1:6" x14ac:dyDescent="0.3">
      <c r="A2664" s="114">
        <v>16</v>
      </c>
      <c r="B2664" s="114" t="s">
        <v>593</v>
      </c>
      <c r="C2664" s="114" t="s">
        <v>602</v>
      </c>
      <c r="D2664" s="114">
        <v>48</v>
      </c>
      <c r="E2664" s="115">
        <v>885.43838904414986</v>
      </c>
      <c r="F2664" s="115">
        <v>863.04349412291981</v>
      </c>
    </row>
    <row r="2665" spans="1:6" x14ac:dyDescent="0.3">
      <c r="A2665" s="114">
        <v>16</v>
      </c>
      <c r="B2665" s="114" t="s">
        <v>593</v>
      </c>
      <c r="C2665" s="114" t="s">
        <v>602</v>
      </c>
      <c r="D2665" s="114">
        <v>49</v>
      </c>
      <c r="E2665" s="115">
        <v>845.785331823315</v>
      </c>
      <c r="F2665" s="115">
        <v>729.0640370445268</v>
      </c>
    </row>
    <row r="2666" spans="1:6" x14ac:dyDescent="0.3">
      <c r="A2666" s="114">
        <v>16</v>
      </c>
      <c r="B2666" s="114" t="s">
        <v>593</v>
      </c>
      <c r="C2666" s="114" t="s">
        <v>602</v>
      </c>
      <c r="D2666" s="114">
        <v>50</v>
      </c>
      <c r="E2666" s="115">
        <v>623.8514091873775</v>
      </c>
      <c r="F2666" s="115">
        <v>1309.1128856352714</v>
      </c>
    </row>
    <row r="2667" spans="1:6" x14ac:dyDescent="0.3">
      <c r="A2667" s="114">
        <v>16</v>
      </c>
      <c r="B2667" s="114" t="s">
        <v>593</v>
      </c>
      <c r="C2667" s="114" t="s">
        <v>602</v>
      </c>
      <c r="D2667" s="114">
        <v>51</v>
      </c>
      <c r="E2667" s="115">
        <v>560.44187979738592</v>
      </c>
      <c r="F2667" s="115">
        <v>946.65654243581548</v>
      </c>
    </row>
    <row r="2668" spans="1:6" x14ac:dyDescent="0.3">
      <c r="A2668" s="114">
        <v>16</v>
      </c>
      <c r="B2668" s="114" t="s">
        <v>593</v>
      </c>
      <c r="C2668" s="114" t="s">
        <v>602</v>
      </c>
      <c r="D2668" s="114">
        <v>52</v>
      </c>
      <c r="E2668" s="115">
        <v>784.8393665404011</v>
      </c>
      <c r="F2668" s="115">
        <v>1424.085096077491</v>
      </c>
    </row>
    <row r="2669" spans="1:6" x14ac:dyDescent="0.3">
      <c r="A2669" s="114">
        <v>16</v>
      </c>
      <c r="B2669" s="114" t="s">
        <v>593</v>
      </c>
      <c r="C2669" s="114" t="s">
        <v>602</v>
      </c>
      <c r="D2669" s="114">
        <v>53</v>
      </c>
      <c r="E2669" s="115">
        <v>887.23109583907319</v>
      </c>
      <c r="F2669" s="115">
        <v>1022.8878738976796</v>
      </c>
    </row>
    <row r="2670" spans="1:6" x14ac:dyDescent="0.3">
      <c r="A2670" s="114">
        <v>16</v>
      </c>
      <c r="B2670" s="114" t="s">
        <v>593</v>
      </c>
      <c r="C2670" s="114" t="s">
        <v>602</v>
      </c>
      <c r="D2670" s="114">
        <v>54</v>
      </c>
      <c r="E2670" s="115">
        <v>970.98355404027029</v>
      </c>
      <c r="F2670" s="115">
        <v>918.03438662660255</v>
      </c>
    </row>
    <row r="2671" spans="1:6" x14ac:dyDescent="0.3">
      <c r="A2671" s="114">
        <v>16</v>
      </c>
      <c r="B2671" s="114" t="s">
        <v>593</v>
      </c>
      <c r="C2671" s="114" t="s">
        <v>602</v>
      </c>
      <c r="D2671" s="114">
        <v>55</v>
      </c>
      <c r="E2671" s="115">
        <v>1053.4943258854371</v>
      </c>
      <c r="F2671" s="115">
        <v>910.67012208354572</v>
      </c>
    </row>
    <row r="2672" spans="1:6" x14ac:dyDescent="0.3">
      <c r="A2672" s="114">
        <v>16</v>
      </c>
      <c r="B2672" s="114" t="s">
        <v>593</v>
      </c>
      <c r="C2672" s="114" t="s">
        <v>602</v>
      </c>
      <c r="D2672" s="114">
        <v>56</v>
      </c>
      <c r="E2672" s="115">
        <v>691.66752552267587</v>
      </c>
      <c r="F2672" s="115">
        <v>880.08751130810128</v>
      </c>
    </row>
    <row r="2673" spans="1:6" x14ac:dyDescent="0.3">
      <c r="A2673" s="114">
        <v>16</v>
      </c>
      <c r="B2673" s="114" t="s">
        <v>593</v>
      </c>
      <c r="C2673" s="114" t="s">
        <v>602</v>
      </c>
      <c r="D2673" s="114">
        <v>57</v>
      </c>
      <c r="E2673" s="115">
        <v>1044.2996558784894</v>
      </c>
      <c r="F2673" s="115">
        <v>845.17541891225403</v>
      </c>
    </row>
    <row r="2674" spans="1:6" x14ac:dyDescent="0.3">
      <c r="A2674" s="114">
        <v>16</v>
      </c>
      <c r="B2674" s="114" t="s">
        <v>593</v>
      </c>
      <c r="C2674" s="114" t="s">
        <v>602</v>
      </c>
      <c r="D2674" s="114">
        <v>58</v>
      </c>
      <c r="E2674" s="115">
        <v>477.80382090695775</v>
      </c>
      <c r="F2674" s="115">
        <v>584.92016793271841</v>
      </c>
    </row>
    <row r="2675" spans="1:6" x14ac:dyDescent="0.3">
      <c r="A2675" s="114">
        <v>16</v>
      </c>
      <c r="B2675" s="114" t="s">
        <v>593</v>
      </c>
      <c r="C2675" s="114" t="s">
        <v>602</v>
      </c>
      <c r="D2675" s="114">
        <v>59</v>
      </c>
      <c r="E2675" s="115">
        <v>378.90370525395247</v>
      </c>
      <c r="F2675" s="115">
        <v>690.29382418284717</v>
      </c>
    </row>
    <row r="2676" spans="1:6" x14ac:dyDescent="0.3">
      <c r="A2676" s="114">
        <v>16</v>
      </c>
      <c r="B2676" s="114" t="s">
        <v>593</v>
      </c>
      <c r="C2676" s="114" t="s">
        <v>602</v>
      </c>
      <c r="D2676" s="114">
        <v>60</v>
      </c>
      <c r="E2676" s="115">
        <v>335.07932531815015</v>
      </c>
      <c r="F2676" s="115">
        <v>640.84032164261532</v>
      </c>
    </row>
    <row r="2677" spans="1:6" x14ac:dyDescent="0.3">
      <c r="A2677" s="114">
        <v>16</v>
      </c>
      <c r="B2677" s="114" t="s">
        <v>593</v>
      </c>
      <c r="C2677" s="114" t="s">
        <v>602</v>
      </c>
      <c r="D2677" s="114">
        <v>61</v>
      </c>
      <c r="E2677" s="115">
        <v>272.62379277475475</v>
      </c>
      <c r="F2677" s="115">
        <v>274.99556039096922</v>
      </c>
    </row>
    <row r="2678" spans="1:6" x14ac:dyDescent="0.3">
      <c r="A2678" s="114">
        <v>16</v>
      </c>
      <c r="B2678" s="114" t="s">
        <v>593</v>
      </c>
      <c r="C2678" s="114" t="s">
        <v>602</v>
      </c>
      <c r="D2678" s="114">
        <v>62</v>
      </c>
      <c r="E2678" s="115">
        <v>462.18995928855918</v>
      </c>
      <c r="F2678" s="115">
        <v>601.79783657524138</v>
      </c>
    </row>
    <row r="2679" spans="1:6" x14ac:dyDescent="0.3">
      <c r="A2679" s="114">
        <v>16</v>
      </c>
      <c r="B2679" s="114" t="s">
        <v>593</v>
      </c>
      <c r="C2679" s="114" t="s">
        <v>602</v>
      </c>
      <c r="D2679" s="114">
        <v>63</v>
      </c>
      <c r="E2679" s="115">
        <v>316.12996547376679</v>
      </c>
      <c r="F2679" s="115">
        <v>326.61921072541759</v>
      </c>
    </row>
    <row r="2680" spans="1:6" x14ac:dyDescent="0.3">
      <c r="A2680" s="114">
        <v>16</v>
      </c>
      <c r="B2680" s="114" t="s">
        <v>593</v>
      </c>
      <c r="C2680" s="114" t="s">
        <v>602</v>
      </c>
      <c r="D2680" s="114">
        <v>64</v>
      </c>
      <c r="E2680" s="115">
        <v>342.4347909962429</v>
      </c>
      <c r="F2680" s="115">
        <v>308.44043351104466</v>
      </c>
    </row>
    <row r="2681" spans="1:6" x14ac:dyDescent="0.3">
      <c r="A2681" s="114">
        <v>16</v>
      </c>
      <c r="B2681" s="114" t="s">
        <v>593</v>
      </c>
      <c r="C2681" s="114" t="s">
        <v>602</v>
      </c>
      <c r="D2681" s="114">
        <v>65</v>
      </c>
      <c r="E2681" s="115">
        <v>209.95315708355267</v>
      </c>
      <c r="F2681" s="115">
        <v>370.5830540110037</v>
      </c>
    </row>
    <row r="2682" spans="1:6" x14ac:dyDescent="0.3">
      <c r="A2682" s="114">
        <v>16</v>
      </c>
      <c r="B2682" s="114" t="s">
        <v>593</v>
      </c>
      <c r="C2682" s="114" t="s">
        <v>602</v>
      </c>
      <c r="D2682" s="114">
        <v>66</v>
      </c>
      <c r="E2682" s="115">
        <v>182.07876290587234</v>
      </c>
      <c r="F2682" s="115">
        <v>237.65005523058625</v>
      </c>
    </row>
    <row r="2683" spans="1:6" x14ac:dyDescent="0.3">
      <c r="A2683" s="114">
        <v>16</v>
      </c>
      <c r="B2683" s="114" t="s">
        <v>593</v>
      </c>
      <c r="C2683" s="114" t="s">
        <v>602</v>
      </c>
      <c r="D2683" s="114">
        <v>67</v>
      </c>
      <c r="E2683" s="115">
        <v>260.58483404904388</v>
      </c>
      <c r="F2683" s="115">
        <v>206.56243742160422</v>
      </c>
    </row>
    <row r="2684" spans="1:6" x14ac:dyDescent="0.3">
      <c r="A2684" s="114">
        <v>16</v>
      </c>
      <c r="B2684" s="114" t="s">
        <v>593</v>
      </c>
      <c r="C2684" s="114" t="s">
        <v>602</v>
      </c>
      <c r="D2684" s="114">
        <v>68</v>
      </c>
      <c r="E2684" s="115">
        <v>243.68467240928288</v>
      </c>
      <c r="F2684" s="115">
        <v>294.60567878597266</v>
      </c>
    </row>
    <row r="2685" spans="1:6" x14ac:dyDescent="0.3">
      <c r="A2685" s="114">
        <v>16</v>
      </c>
      <c r="B2685" s="114" t="s">
        <v>593</v>
      </c>
      <c r="C2685" s="114" t="s">
        <v>602</v>
      </c>
      <c r="D2685" s="114">
        <v>69</v>
      </c>
      <c r="E2685" s="115">
        <v>208.79386276910273</v>
      </c>
      <c r="F2685" s="115">
        <v>333.98951879447861</v>
      </c>
    </row>
    <row r="2686" spans="1:6" x14ac:dyDescent="0.3">
      <c r="A2686" s="114">
        <v>16</v>
      </c>
      <c r="B2686" s="114" t="s">
        <v>593</v>
      </c>
      <c r="C2686" s="114" t="s">
        <v>602</v>
      </c>
      <c r="D2686" s="114">
        <v>70</v>
      </c>
      <c r="E2686" s="115">
        <v>229.9555573117733</v>
      </c>
      <c r="F2686" s="115">
        <v>474.78663796585113</v>
      </c>
    </row>
    <row r="2687" spans="1:6" x14ac:dyDescent="0.3">
      <c r="A2687" s="114">
        <v>16</v>
      </c>
      <c r="B2687" s="114" t="s">
        <v>593</v>
      </c>
      <c r="C2687" s="114" t="s">
        <v>602</v>
      </c>
      <c r="D2687" s="114">
        <v>71</v>
      </c>
      <c r="E2687" s="115">
        <v>140.96167873187898</v>
      </c>
      <c r="F2687" s="115">
        <v>197.15777672669407</v>
      </c>
    </row>
    <row r="2688" spans="1:6" x14ac:dyDescent="0.3">
      <c r="A2688" s="114">
        <v>16</v>
      </c>
      <c r="B2688" s="114" t="s">
        <v>593</v>
      </c>
      <c r="C2688" s="114" t="s">
        <v>602</v>
      </c>
      <c r="D2688" s="114">
        <v>72</v>
      </c>
      <c r="E2688" s="115">
        <v>219.51455030046583</v>
      </c>
      <c r="F2688" s="115">
        <v>217.93785495491244</v>
      </c>
    </row>
    <row r="2689" spans="1:6" x14ac:dyDescent="0.3">
      <c r="A2689" s="114">
        <v>16</v>
      </c>
      <c r="B2689" s="114" t="s">
        <v>593</v>
      </c>
      <c r="C2689" s="114" t="s">
        <v>602</v>
      </c>
      <c r="D2689" s="114">
        <v>73</v>
      </c>
      <c r="E2689" s="115">
        <v>81.515631458506974</v>
      </c>
      <c r="F2689" s="115">
        <v>254.71513270176158</v>
      </c>
    </row>
    <row r="2690" spans="1:6" x14ac:dyDescent="0.3">
      <c r="A2690" s="114">
        <v>16</v>
      </c>
      <c r="B2690" s="114" t="s">
        <v>593</v>
      </c>
      <c r="C2690" s="114" t="s">
        <v>602</v>
      </c>
      <c r="D2690" s="114">
        <v>74</v>
      </c>
      <c r="E2690" s="115">
        <v>84.843322054573775</v>
      </c>
      <c r="F2690" s="115">
        <v>280.25155345981119</v>
      </c>
    </row>
    <row r="2691" spans="1:6" x14ac:dyDescent="0.3">
      <c r="A2691" s="114">
        <v>16</v>
      </c>
      <c r="B2691" s="114" t="s">
        <v>593</v>
      </c>
      <c r="C2691" s="114" t="s">
        <v>602</v>
      </c>
      <c r="D2691" s="114">
        <v>75</v>
      </c>
      <c r="E2691" s="115">
        <v>237.88384244902147</v>
      </c>
      <c r="F2691" s="115">
        <v>169.20101398029396</v>
      </c>
    </row>
    <row r="2692" spans="1:6" x14ac:dyDescent="0.3">
      <c r="A2692" s="114">
        <v>16</v>
      </c>
      <c r="B2692" s="114" t="s">
        <v>593</v>
      </c>
      <c r="C2692" s="114" t="s">
        <v>602</v>
      </c>
      <c r="D2692" s="114">
        <v>76</v>
      </c>
      <c r="E2692" s="115">
        <v>86.236489214139738</v>
      </c>
      <c r="F2692" s="115">
        <v>241.4541131727008</v>
      </c>
    </row>
    <row r="2693" spans="1:6" x14ac:dyDescent="0.3">
      <c r="A2693" s="114">
        <v>16</v>
      </c>
      <c r="B2693" s="114" t="s">
        <v>593</v>
      </c>
      <c r="C2693" s="114" t="s">
        <v>602</v>
      </c>
      <c r="D2693" s="114">
        <v>77</v>
      </c>
      <c r="E2693" s="115">
        <v>91.443265566040949</v>
      </c>
      <c r="F2693" s="115">
        <v>86.009472666333465</v>
      </c>
    </row>
    <row r="2694" spans="1:6" x14ac:dyDescent="0.3">
      <c r="A2694" s="114">
        <v>16</v>
      </c>
      <c r="B2694" s="114" t="s">
        <v>593</v>
      </c>
      <c r="C2694" s="114" t="s">
        <v>602</v>
      </c>
      <c r="D2694" s="114">
        <v>78</v>
      </c>
      <c r="E2694" s="115">
        <v>107.94048416976713</v>
      </c>
      <c r="F2694" s="115">
        <v>232.1083651745322</v>
      </c>
    </row>
    <row r="2695" spans="1:6" x14ac:dyDescent="0.3">
      <c r="A2695" s="114">
        <v>16</v>
      </c>
      <c r="B2695" s="114" t="s">
        <v>593</v>
      </c>
      <c r="C2695" s="114" t="s">
        <v>602</v>
      </c>
      <c r="D2695" s="114">
        <v>79</v>
      </c>
      <c r="E2695" s="115">
        <v>91.387660561284335</v>
      </c>
      <c r="F2695" s="115">
        <v>118.68400701462778</v>
      </c>
    </row>
    <row r="2696" spans="1:6" x14ac:dyDescent="0.3">
      <c r="A2696" s="114">
        <v>16</v>
      </c>
      <c r="B2696" s="114" t="s">
        <v>593</v>
      </c>
      <c r="C2696" s="114" t="s">
        <v>602</v>
      </c>
      <c r="D2696" s="114">
        <v>80</v>
      </c>
      <c r="E2696" s="115">
        <v>13.42768382356088</v>
      </c>
      <c r="F2696" s="115">
        <v>135.07373439365074</v>
      </c>
    </row>
    <row r="2697" spans="1:6" x14ac:dyDescent="0.3">
      <c r="A2697" s="114">
        <v>16</v>
      </c>
      <c r="B2697" s="114" t="s">
        <v>593</v>
      </c>
      <c r="C2697" s="114" t="s">
        <v>602</v>
      </c>
      <c r="D2697" s="114">
        <v>81</v>
      </c>
      <c r="E2697" s="115">
        <v>52.650944066953443</v>
      </c>
      <c r="F2697" s="115">
        <v>201.717632684503</v>
      </c>
    </row>
    <row r="2698" spans="1:6" x14ac:dyDescent="0.3">
      <c r="A2698" s="114">
        <v>16</v>
      </c>
      <c r="B2698" s="114" t="s">
        <v>593</v>
      </c>
      <c r="C2698" s="114" t="s">
        <v>602</v>
      </c>
      <c r="D2698" s="114">
        <v>82</v>
      </c>
      <c r="E2698" s="115">
        <v>105.07175207919003</v>
      </c>
      <c r="F2698" s="115">
        <v>236.37733247501197</v>
      </c>
    </row>
    <row r="2699" spans="1:6" x14ac:dyDescent="0.3">
      <c r="A2699" s="114">
        <v>16</v>
      </c>
      <c r="B2699" s="114" t="s">
        <v>593</v>
      </c>
      <c r="C2699" s="114" t="s">
        <v>602</v>
      </c>
      <c r="D2699" s="114">
        <v>83</v>
      </c>
      <c r="E2699" s="115">
        <v>68.779215380996632</v>
      </c>
      <c r="F2699" s="115">
        <v>221.95439677593816</v>
      </c>
    </row>
    <row r="2700" spans="1:6" x14ac:dyDescent="0.3">
      <c r="A2700" s="114">
        <v>16</v>
      </c>
      <c r="B2700" s="114" t="s">
        <v>593</v>
      </c>
      <c r="C2700" s="114" t="s">
        <v>602</v>
      </c>
      <c r="D2700" s="114">
        <v>84</v>
      </c>
      <c r="E2700" s="115">
        <v>110.90474772218995</v>
      </c>
      <c r="F2700" s="115">
        <v>159.56077666844999</v>
      </c>
    </row>
    <row r="2701" spans="1:6" x14ac:dyDescent="0.3">
      <c r="A2701" s="114">
        <v>16</v>
      </c>
      <c r="B2701" s="114" t="s">
        <v>593</v>
      </c>
      <c r="C2701" s="114" t="s">
        <v>602</v>
      </c>
      <c r="D2701" s="114">
        <v>85</v>
      </c>
      <c r="E2701" s="115">
        <v>21.109366876614924</v>
      </c>
      <c r="F2701" s="115">
        <v>99.589260997615142</v>
      </c>
    </row>
    <row r="2702" spans="1:6" x14ac:dyDescent="0.3">
      <c r="A2702" s="114">
        <v>16</v>
      </c>
      <c r="B2702" s="114" t="s">
        <v>593</v>
      </c>
      <c r="C2702" s="114" t="s">
        <v>602</v>
      </c>
      <c r="D2702" s="114">
        <v>86</v>
      </c>
      <c r="E2702" s="115">
        <v>32.802430076146386</v>
      </c>
      <c r="F2702" s="115">
        <v>113.49941524948981</v>
      </c>
    </row>
    <row r="2703" spans="1:6" x14ac:dyDescent="0.3">
      <c r="A2703" s="114">
        <v>16</v>
      </c>
      <c r="B2703" s="114" t="s">
        <v>593</v>
      </c>
      <c r="C2703" s="114" t="s">
        <v>602</v>
      </c>
      <c r="D2703" s="114">
        <v>87</v>
      </c>
      <c r="E2703" s="115">
        <v>120.1431549665937</v>
      </c>
      <c r="F2703" s="115">
        <v>155.6416147126335</v>
      </c>
    </row>
    <row r="2704" spans="1:6" x14ac:dyDescent="0.3">
      <c r="A2704" s="114">
        <v>16</v>
      </c>
      <c r="B2704" s="114" t="s">
        <v>593</v>
      </c>
      <c r="C2704" s="114" t="s">
        <v>602</v>
      </c>
      <c r="D2704" s="114">
        <v>88</v>
      </c>
      <c r="E2704" s="115">
        <v>37.83726947471613</v>
      </c>
      <c r="F2704" s="115">
        <v>54.84925643681914</v>
      </c>
    </row>
    <row r="2705" spans="1:6" x14ac:dyDescent="0.3">
      <c r="A2705" s="114">
        <v>16</v>
      </c>
      <c r="B2705" s="114" t="s">
        <v>593</v>
      </c>
      <c r="C2705" s="114" t="s">
        <v>602</v>
      </c>
      <c r="D2705" s="114">
        <v>89</v>
      </c>
      <c r="E2705" s="115">
        <v>0</v>
      </c>
      <c r="F2705" s="115">
        <v>66.098502253414011</v>
      </c>
    </row>
    <row r="2706" spans="1:6" x14ac:dyDescent="0.3">
      <c r="A2706" s="114">
        <v>16</v>
      </c>
      <c r="B2706" s="114" t="s">
        <v>593</v>
      </c>
      <c r="C2706" s="114" t="s">
        <v>602</v>
      </c>
      <c r="D2706" s="114">
        <v>90</v>
      </c>
      <c r="E2706" s="115">
        <v>3.1304967079747992</v>
      </c>
      <c r="F2706" s="115">
        <v>43.29097823685418</v>
      </c>
    </row>
    <row r="2707" spans="1:6" x14ac:dyDescent="0.3">
      <c r="A2707" s="114">
        <v>16</v>
      </c>
      <c r="B2707" s="114" t="s">
        <v>593</v>
      </c>
      <c r="C2707" s="114" t="s">
        <v>602</v>
      </c>
      <c r="D2707" s="114">
        <v>91</v>
      </c>
      <c r="E2707" s="115">
        <v>0</v>
      </c>
      <c r="F2707" s="115">
        <v>38.926828567769221</v>
      </c>
    </row>
    <row r="2708" spans="1:6" x14ac:dyDescent="0.3">
      <c r="A2708" s="114">
        <v>16</v>
      </c>
      <c r="B2708" s="114" t="s">
        <v>593</v>
      </c>
      <c r="C2708" s="114" t="s">
        <v>602</v>
      </c>
      <c r="D2708" s="114">
        <v>92</v>
      </c>
      <c r="E2708" s="115">
        <v>11.114698747206649</v>
      </c>
      <c r="F2708" s="115">
        <v>38.38676123870632</v>
      </c>
    </row>
    <row r="2709" spans="1:6" x14ac:dyDescent="0.3">
      <c r="A2709" s="114">
        <v>16</v>
      </c>
      <c r="B2709" s="114" t="s">
        <v>593</v>
      </c>
      <c r="C2709" s="114" t="s">
        <v>602</v>
      </c>
      <c r="D2709" s="114">
        <v>93</v>
      </c>
      <c r="E2709" s="115">
        <v>9.2536882129278144</v>
      </c>
      <c r="F2709" s="115">
        <v>0</v>
      </c>
    </row>
    <row r="2710" spans="1:6" x14ac:dyDescent="0.3">
      <c r="A2710" s="114">
        <v>16</v>
      </c>
      <c r="B2710" s="114" t="s">
        <v>593</v>
      </c>
      <c r="C2710" s="114" t="s">
        <v>602</v>
      </c>
      <c r="D2710" s="114">
        <v>94</v>
      </c>
      <c r="E2710" s="115">
        <v>0</v>
      </c>
      <c r="F2710" s="115">
        <v>9.2536882129278144</v>
      </c>
    </row>
    <row r="2711" spans="1:6" x14ac:dyDescent="0.3">
      <c r="A2711" s="114">
        <v>16</v>
      </c>
      <c r="B2711" s="114" t="s">
        <v>593</v>
      </c>
      <c r="C2711" s="114" t="s">
        <v>603</v>
      </c>
      <c r="D2711" s="114">
        <v>10</v>
      </c>
      <c r="E2711" s="115">
        <v>1026.1544416229433</v>
      </c>
      <c r="F2711" s="115">
        <v>263.99651782936303</v>
      </c>
    </row>
    <row r="2712" spans="1:6" x14ac:dyDescent="0.3">
      <c r="A2712" s="114">
        <v>16</v>
      </c>
      <c r="B2712" s="114" t="s">
        <v>593</v>
      </c>
      <c r="C2712" s="114" t="s">
        <v>603</v>
      </c>
      <c r="D2712" s="114">
        <v>11</v>
      </c>
      <c r="E2712" s="115">
        <v>1012.1076438184584</v>
      </c>
      <c r="F2712" s="115">
        <v>53.796504683134138</v>
      </c>
    </row>
    <row r="2713" spans="1:6" x14ac:dyDescent="0.3">
      <c r="A2713" s="114">
        <v>16</v>
      </c>
      <c r="B2713" s="114" t="s">
        <v>593</v>
      </c>
      <c r="C2713" s="114" t="s">
        <v>603</v>
      </c>
      <c r="D2713" s="114">
        <v>12</v>
      </c>
      <c r="E2713" s="115">
        <v>732.57956680078041</v>
      </c>
      <c r="F2713" s="115">
        <v>249.01940026674518</v>
      </c>
    </row>
    <row r="2714" spans="1:6" x14ac:dyDescent="0.3">
      <c r="A2714" s="114">
        <v>16</v>
      </c>
      <c r="B2714" s="114" t="s">
        <v>593</v>
      </c>
      <c r="C2714" s="114" t="s">
        <v>603</v>
      </c>
      <c r="D2714" s="114">
        <v>13</v>
      </c>
      <c r="E2714" s="115">
        <v>716.78849620406152</v>
      </c>
      <c r="F2714" s="115">
        <v>172.54373041790524</v>
      </c>
    </row>
    <row r="2715" spans="1:6" x14ac:dyDescent="0.3">
      <c r="A2715" s="114">
        <v>16</v>
      </c>
      <c r="B2715" s="114" t="s">
        <v>593</v>
      </c>
      <c r="C2715" s="114" t="s">
        <v>603</v>
      </c>
      <c r="D2715" s="114">
        <v>14</v>
      </c>
      <c r="E2715" s="115">
        <v>902.29902998218233</v>
      </c>
      <c r="F2715" s="115">
        <v>146.1330216580609</v>
      </c>
    </row>
    <row r="2716" spans="1:6" x14ac:dyDescent="0.3">
      <c r="A2716" s="114">
        <v>16</v>
      </c>
      <c r="B2716" s="114" t="s">
        <v>593</v>
      </c>
      <c r="C2716" s="114" t="s">
        <v>603</v>
      </c>
      <c r="D2716" s="114">
        <v>15</v>
      </c>
      <c r="E2716" s="115">
        <v>1147.6149684308677</v>
      </c>
      <c r="F2716" s="115">
        <v>442.20915822075517</v>
      </c>
    </row>
    <row r="2717" spans="1:6" x14ac:dyDescent="0.3">
      <c r="A2717" s="114">
        <v>16</v>
      </c>
      <c r="B2717" s="114" t="s">
        <v>593</v>
      </c>
      <c r="C2717" s="114" t="s">
        <v>603</v>
      </c>
      <c r="D2717" s="114">
        <v>16</v>
      </c>
      <c r="E2717" s="115">
        <v>796.60833781601946</v>
      </c>
      <c r="F2717" s="115">
        <v>381.24291475692962</v>
      </c>
    </row>
    <row r="2718" spans="1:6" x14ac:dyDescent="0.3">
      <c r="A2718" s="114">
        <v>16</v>
      </c>
      <c r="B2718" s="114" t="s">
        <v>593</v>
      </c>
      <c r="C2718" s="114" t="s">
        <v>603</v>
      </c>
      <c r="D2718" s="114">
        <v>17</v>
      </c>
      <c r="E2718" s="115">
        <v>1357.9700826550038</v>
      </c>
      <c r="F2718" s="115">
        <v>555.13263504395616</v>
      </c>
    </row>
    <row r="2719" spans="1:6" x14ac:dyDescent="0.3">
      <c r="A2719" s="114">
        <v>16</v>
      </c>
      <c r="B2719" s="114" t="s">
        <v>593</v>
      </c>
      <c r="C2719" s="114" t="s">
        <v>603</v>
      </c>
      <c r="D2719" s="114">
        <v>18</v>
      </c>
      <c r="E2719" s="115">
        <v>849.71094270656033</v>
      </c>
      <c r="F2719" s="115">
        <v>720.59256489002939</v>
      </c>
    </row>
    <row r="2720" spans="1:6" x14ac:dyDescent="0.3">
      <c r="A2720" s="114">
        <v>16</v>
      </c>
      <c r="B2720" s="114" t="s">
        <v>593</v>
      </c>
      <c r="C2720" s="114" t="s">
        <v>603</v>
      </c>
      <c r="D2720" s="114">
        <v>19</v>
      </c>
      <c r="E2720" s="115">
        <v>931.13239983146843</v>
      </c>
      <c r="F2720" s="115">
        <v>942.47082989176045</v>
      </c>
    </row>
    <row r="2721" spans="1:6" x14ac:dyDescent="0.3">
      <c r="A2721" s="114">
        <v>16</v>
      </c>
      <c r="B2721" s="114" t="s">
        <v>593</v>
      </c>
      <c r="C2721" s="114" t="s">
        <v>603</v>
      </c>
      <c r="D2721" s="114">
        <v>20</v>
      </c>
      <c r="E2721" s="115">
        <v>1132.1042063610059</v>
      </c>
      <c r="F2721" s="115">
        <v>1216.1919420813842</v>
      </c>
    </row>
    <row r="2722" spans="1:6" x14ac:dyDescent="0.3">
      <c r="A2722" s="114">
        <v>16</v>
      </c>
      <c r="B2722" s="114" t="s">
        <v>593</v>
      </c>
      <c r="C2722" s="114" t="s">
        <v>603</v>
      </c>
      <c r="D2722" s="114">
        <v>21</v>
      </c>
      <c r="E2722" s="115">
        <v>1010.9403422938642</v>
      </c>
      <c r="F2722" s="115">
        <v>619.89372816085381</v>
      </c>
    </row>
    <row r="2723" spans="1:6" x14ac:dyDescent="0.3">
      <c r="A2723" s="114">
        <v>16</v>
      </c>
      <c r="B2723" s="114" t="s">
        <v>593</v>
      </c>
      <c r="C2723" s="114" t="s">
        <v>603</v>
      </c>
      <c r="D2723" s="114">
        <v>22</v>
      </c>
      <c r="E2723" s="115">
        <v>1030.0949274692771</v>
      </c>
      <c r="F2723" s="115">
        <v>749.3785623317392</v>
      </c>
    </row>
    <row r="2724" spans="1:6" x14ac:dyDescent="0.3">
      <c r="A2724" s="114">
        <v>16</v>
      </c>
      <c r="B2724" s="114" t="s">
        <v>593</v>
      </c>
      <c r="C2724" s="114" t="s">
        <v>603</v>
      </c>
      <c r="D2724" s="114">
        <v>23</v>
      </c>
      <c r="E2724" s="115">
        <v>1037.8945198794011</v>
      </c>
      <c r="F2724" s="115">
        <v>1111.0194424955248</v>
      </c>
    </row>
    <row r="2725" spans="1:6" x14ac:dyDescent="0.3">
      <c r="A2725" s="114">
        <v>16</v>
      </c>
      <c r="B2725" s="114" t="s">
        <v>593</v>
      </c>
      <c r="C2725" s="114" t="s">
        <v>603</v>
      </c>
      <c r="D2725" s="114">
        <v>24</v>
      </c>
      <c r="E2725" s="115">
        <v>708.40121730197234</v>
      </c>
      <c r="F2725" s="115">
        <v>964.13230331657439</v>
      </c>
    </row>
    <row r="2726" spans="1:6" x14ac:dyDescent="0.3">
      <c r="A2726" s="114">
        <v>16</v>
      </c>
      <c r="B2726" s="114" t="s">
        <v>593</v>
      </c>
      <c r="C2726" s="114" t="s">
        <v>603</v>
      </c>
      <c r="D2726" s="114">
        <v>25</v>
      </c>
      <c r="E2726" s="115">
        <v>1139.0249154410185</v>
      </c>
      <c r="F2726" s="115">
        <v>1065.0820424666131</v>
      </c>
    </row>
    <row r="2727" spans="1:6" x14ac:dyDescent="0.3">
      <c r="A2727" s="114">
        <v>16</v>
      </c>
      <c r="B2727" s="114" t="s">
        <v>593</v>
      </c>
      <c r="C2727" s="114" t="s">
        <v>603</v>
      </c>
      <c r="D2727" s="114">
        <v>26</v>
      </c>
      <c r="E2727" s="115">
        <v>844.52957095922682</v>
      </c>
      <c r="F2727" s="115">
        <v>972.19102604588375</v>
      </c>
    </row>
    <row r="2728" spans="1:6" x14ac:dyDescent="0.3">
      <c r="A2728" s="114">
        <v>16</v>
      </c>
      <c r="B2728" s="114" t="s">
        <v>593</v>
      </c>
      <c r="C2728" s="114" t="s">
        <v>603</v>
      </c>
      <c r="D2728" s="114">
        <v>27</v>
      </c>
      <c r="E2728" s="115">
        <v>1014.4784366075378</v>
      </c>
      <c r="F2728" s="115">
        <v>1125.4788899639641</v>
      </c>
    </row>
    <row r="2729" spans="1:6" x14ac:dyDescent="0.3">
      <c r="A2729" s="114">
        <v>16</v>
      </c>
      <c r="B2729" s="114" t="s">
        <v>593</v>
      </c>
      <c r="C2729" s="114" t="s">
        <v>603</v>
      </c>
      <c r="D2729" s="114">
        <v>28</v>
      </c>
      <c r="E2729" s="115">
        <v>912.04771514763524</v>
      </c>
      <c r="F2729" s="115">
        <v>932.59249262882565</v>
      </c>
    </row>
    <row r="2730" spans="1:6" x14ac:dyDescent="0.3">
      <c r="A2730" s="114">
        <v>16</v>
      </c>
      <c r="B2730" s="114" t="s">
        <v>593</v>
      </c>
      <c r="C2730" s="114" t="s">
        <v>603</v>
      </c>
      <c r="D2730" s="114">
        <v>29</v>
      </c>
      <c r="E2730" s="115">
        <v>895.94965291936921</v>
      </c>
      <c r="F2730" s="115">
        <v>873.37150696491733</v>
      </c>
    </row>
    <row r="2731" spans="1:6" x14ac:dyDescent="0.3">
      <c r="A2731" s="114">
        <v>16</v>
      </c>
      <c r="B2731" s="114" t="s">
        <v>593</v>
      </c>
      <c r="C2731" s="114" t="s">
        <v>603</v>
      </c>
      <c r="D2731" s="114">
        <v>30</v>
      </c>
      <c r="E2731" s="115">
        <v>1282.6746771363128</v>
      </c>
      <c r="F2731" s="115">
        <v>1018.0026291264088</v>
      </c>
    </row>
    <row r="2732" spans="1:6" x14ac:dyDescent="0.3">
      <c r="A2732" s="114">
        <v>16</v>
      </c>
      <c r="B2732" s="114" t="s">
        <v>593</v>
      </c>
      <c r="C2732" s="114" t="s">
        <v>603</v>
      </c>
      <c r="D2732" s="114">
        <v>31</v>
      </c>
      <c r="E2732" s="115">
        <v>678.37822355999219</v>
      </c>
      <c r="F2732" s="115">
        <v>901.81186656766499</v>
      </c>
    </row>
    <row r="2733" spans="1:6" x14ac:dyDescent="0.3">
      <c r="A2733" s="114">
        <v>16</v>
      </c>
      <c r="B2733" s="114" t="s">
        <v>593</v>
      </c>
      <c r="C2733" s="114" t="s">
        <v>603</v>
      </c>
      <c r="D2733" s="114">
        <v>32</v>
      </c>
      <c r="E2733" s="115">
        <v>953.06321190683639</v>
      </c>
      <c r="F2733" s="115">
        <v>942.82751773129201</v>
      </c>
    </row>
    <row r="2734" spans="1:6" x14ac:dyDescent="0.3">
      <c r="A2734" s="114">
        <v>16</v>
      </c>
      <c r="B2734" s="114" t="s">
        <v>593</v>
      </c>
      <c r="C2734" s="114" t="s">
        <v>603</v>
      </c>
      <c r="D2734" s="114">
        <v>33</v>
      </c>
      <c r="E2734" s="115">
        <v>795.61858746620703</v>
      </c>
      <c r="F2734" s="115">
        <v>957.16100179389048</v>
      </c>
    </row>
    <row r="2735" spans="1:6" x14ac:dyDescent="0.3">
      <c r="A2735" s="114">
        <v>16</v>
      </c>
      <c r="B2735" s="114" t="s">
        <v>593</v>
      </c>
      <c r="C2735" s="114" t="s">
        <v>603</v>
      </c>
      <c r="D2735" s="114">
        <v>34</v>
      </c>
      <c r="E2735" s="115">
        <v>768.83896924071485</v>
      </c>
      <c r="F2735" s="115">
        <v>1098.1663341627584</v>
      </c>
    </row>
    <row r="2736" spans="1:6" x14ac:dyDescent="0.3">
      <c r="A2736" s="114">
        <v>16</v>
      </c>
      <c r="B2736" s="114" t="s">
        <v>593</v>
      </c>
      <c r="C2736" s="114" t="s">
        <v>603</v>
      </c>
      <c r="D2736" s="114">
        <v>35</v>
      </c>
      <c r="E2736" s="115">
        <v>651.87047837029922</v>
      </c>
      <c r="F2736" s="115">
        <v>868.82158008798888</v>
      </c>
    </row>
    <row r="2737" spans="1:6" x14ac:dyDescent="0.3">
      <c r="A2737" s="114">
        <v>16</v>
      </c>
      <c r="B2737" s="114" t="s">
        <v>593</v>
      </c>
      <c r="C2737" s="114" t="s">
        <v>603</v>
      </c>
      <c r="D2737" s="114">
        <v>36</v>
      </c>
      <c r="E2737" s="115">
        <v>684.15991558153917</v>
      </c>
      <c r="F2737" s="115">
        <v>867.95204472074988</v>
      </c>
    </row>
    <row r="2738" spans="1:6" x14ac:dyDescent="0.3">
      <c r="A2738" s="114">
        <v>16</v>
      </c>
      <c r="B2738" s="114" t="s">
        <v>593</v>
      </c>
      <c r="C2738" s="114" t="s">
        <v>603</v>
      </c>
      <c r="D2738" s="114">
        <v>37</v>
      </c>
      <c r="E2738" s="115">
        <v>718.280819969032</v>
      </c>
      <c r="F2738" s="115">
        <v>883.83550157519551</v>
      </c>
    </row>
    <row r="2739" spans="1:6" x14ac:dyDescent="0.3">
      <c r="A2739" s="114">
        <v>16</v>
      </c>
      <c r="B2739" s="114" t="s">
        <v>593</v>
      </c>
      <c r="C2739" s="114" t="s">
        <v>603</v>
      </c>
      <c r="D2739" s="114">
        <v>38</v>
      </c>
      <c r="E2739" s="115">
        <v>685.1670326140686</v>
      </c>
      <c r="F2739" s="115">
        <v>882.74017075880352</v>
      </c>
    </row>
    <row r="2740" spans="1:6" x14ac:dyDescent="0.3">
      <c r="A2740" s="114">
        <v>16</v>
      </c>
      <c r="B2740" s="114" t="s">
        <v>593</v>
      </c>
      <c r="C2740" s="114" t="s">
        <v>603</v>
      </c>
      <c r="D2740" s="114">
        <v>39</v>
      </c>
      <c r="E2740" s="115">
        <v>451.36738176976218</v>
      </c>
      <c r="F2740" s="115">
        <v>948.09859374332882</v>
      </c>
    </row>
    <row r="2741" spans="1:6" x14ac:dyDescent="0.3">
      <c r="A2741" s="114">
        <v>16</v>
      </c>
      <c r="B2741" s="114" t="s">
        <v>593</v>
      </c>
      <c r="C2741" s="114" t="s">
        <v>603</v>
      </c>
      <c r="D2741" s="114">
        <v>40</v>
      </c>
      <c r="E2741" s="115">
        <v>703.15960858854305</v>
      </c>
      <c r="F2741" s="115">
        <v>1816.0287123548223</v>
      </c>
    </row>
    <row r="2742" spans="1:6" x14ac:dyDescent="0.3">
      <c r="A2742" s="114">
        <v>16</v>
      </c>
      <c r="B2742" s="114" t="s">
        <v>593</v>
      </c>
      <c r="C2742" s="114" t="s">
        <v>603</v>
      </c>
      <c r="D2742" s="114">
        <v>41</v>
      </c>
      <c r="E2742" s="115">
        <v>610.13698096271548</v>
      </c>
      <c r="F2742" s="115">
        <v>559.30513412942776</v>
      </c>
    </row>
    <row r="2743" spans="1:6" x14ac:dyDescent="0.3">
      <c r="A2743" s="114">
        <v>16</v>
      </c>
      <c r="B2743" s="114" t="s">
        <v>593</v>
      </c>
      <c r="C2743" s="114" t="s">
        <v>603</v>
      </c>
      <c r="D2743" s="114">
        <v>42</v>
      </c>
      <c r="E2743" s="115">
        <v>766.5375707310402</v>
      </c>
      <c r="F2743" s="115">
        <v>1031.8323695212111</v>
      </c>
    </row>
    <row r="2744" spans="1:6" x14ac:dyDescent="0.3">
      <c r="A2744" s="114">
        <v>16</v>
      </c>
      <c r="B2744" s="114" t="s">
        <v>593</v>
      </c>
      <c r="C2744" s="114" t="s">
        <v>603</v>
      </c>
      <c r="D2744" s="114">
        <v>43</v>
      </c>
      <c r="E2744" s="115">
        <v>488.63274205339525</v>
      </c>
      <c r="F2744" s="115">
        <v>1071.4726586738589</v>
      </c>
    </row>
    <row r="2745" spans="1:6" x14ac:dyDescent="0.3">
      <c r="A2745" s="114">
        <v>16</v>
      </c>
      <c r="B2745" s="114" t="s">
        <v>593</v>
      </c>
      <c r="C2745" s="114" t="s">
        <v>603</v>
      </c>
      <c r="D2745" s="114">
        <v>44</v>
      </c>
      <c r="E2745" s="115">
        <v>527.45917522606555</v>
      </c>
      <c r="F2745" s="115">
        <v>576.51554334666935</v>
      </c>
    </row>
    <row r="2746" spans="1:6" x14ac:dyDescent="0.3">
      <c r="A2746" s="114">
        <v>16</v>
      </c>
      <c r="B2746" s="114" t="s">
        <v>593</v>
      </c>
      <c r="C2746" s="114" t="s">
        <v>603</v>
      </c>
      <c r="D2746" s="114">
        <v>45</v>
      </c>
      <c r="E2746" s="115">
        <v>748.10395608262024</v>
      </c>
      <c r="F2746" s="115">
        <v>1392.423143934622</v>
      </c>
    </row>
    <row r="2747" spans="1:6" x14ac:dyDescent="0.3">
      <c r="A2747" s="114">
        <v>16</v>
      </c>
      <c r="B2747" s="114" t="s">
        <v>593</v>
      </c>
      <c r="C2747" s="114" t="s">
        <v>603</v>
      </c>
      <c r="D2747" s="114">
        <v>46</v>
      </c>
      <c r="E2747" s="115">
        <v>579.64475222063379</v>
      </c>
      <c r="F2747" s="115">
        <v>1015.5466475491678</v>
      </c>
    </row>
    <row r="2748" spans="1:6" x14ac:dyDescent="0.3">
      <c r="A2748" s="114">
        <v>16</v>
      </c>
      <c r="B2748" s="114" t="s">
        <v>593</v>
      </c>
      <c r="C2748" s="114" t="s">
        <v>603</v>
      </c>
      <c r="D2748" s="114">
        <v>47</v>
      </c>
      <c r="E2748" s="115">
        <v>766.92476113502994</v>
      </c>
      <c r="F2748" s="115">
        <v>1112.9629748799682</v>
      </c>
    </row>
    <row r="2749" spans="1:6" x14ac:dyDescent="0.3">
      <c r="A2749" s="114">
        <v>16</v>
      </c>
      <c r="B2749" s="114" t="s">
        <v>593</v>
      </c>
      <c r="C2749" s="114" t="s">
        <v>603</v>
      </c>
      <c r="D2749" s="114">
        <v>48</v>
      </c>
      <c r="E2749" s="115">
        <v>829.33681130145771</v>
      </c>
      <c r="F2749" s="115">
        <v>1086.1798589976859</v>
      </c>
    </row>
    <row r="2750" spans="1:6" x14ac:dyDescent="0.3">
      <c r="A2750" s="114">
        <v>16</v>
      </c>
      <c r="B2750" s="114" t="s">
        <v>593</v>
      </c>
      <c r="C2750" s="114" t="s">
        <v>603</v>
      </c>
      <c r="D2750" s="114">
        <v>49</v>
      </c>
      <c r="E2750" s="115">
        <v>623.61566350829196</v>
      </c>
      <c r="F2750" s="115">
        <v>839.76463628594649</v>
      </c>
    </row>
    <row r="2751" spans="1:6" x14ac:dyDescent="0.3">
      <c r="A2751" s="114">
        <v>16</v>
      </c>
      <c r="B2751" s="114" t="s">
        <v>593</v>
      </c>
      <c r="C2751" s="114" t="s">
        <v>603</v>
      </c>
      <c r="D2751" s="114">
        <v>50</v>
      </c>
      <c r="E2751" s="115">
        <v>1010.5236874794662</v>
      </c>
      <c r="F2751" s="115">
        <v>1640.1058487444634</v>
      </c>
    </row>
    <row r="2752" spans="1:6" x14ac:dyDescent="0.3">
      <c r="A2752" s="114">
        <v>16</v>
      </c>
      <c r="B2752" s="114" t="s">
        <v>593</v>
      </c>
      <c r="C2752" s="114" t="s">
        <v>603</v>
      </c>
      <c r="D2752" s="114">
        <v>51</v>
      </c>
      <c r="E2752" s="115">
        <v>371.67281770412984</v>
      </c>
      <c r="F2752" s="115">
        <v>1113.7882458949264</v>
      </c>
    </row>
    <row r="2753" spans="1:6" x14ac:dyDescent="0.3">
      <c r="A2753" s="114">
        <v>16</v>
      </c>
      <c r="B2753" s="114" t="s">
        <v>593</v>
      </c>
      <c r="C2753" s="114" t="s">
        <v>603</v>
      </c>
      <c r="D2753" s="114">
        <v>52</v>
      </c>
      <c r="E2753" s="115">
        <v>1128.7563339946312</v>
      </c>
      <c r="F2753" s="115">
        <v>1346.5629437972591</v>
      </c>
    </row>
    <row r="2754" spans="1:6" x14ac:dyDescent="0.3">
      <c r="A2754" s="114">
        <v>16</v>
      </c>
      <c r="B2754" s="114" t="s">
        <v>593</v>
      </c>
      <c r="C2754" s="114" t="s">
        <v>603</v>
      </c>
      <c r="D2754" s="114">
        <v>53</v>
      </c>
      <c r="E2754" s="115">
        <v>1279.0897860194459</v>
      </c>
      <c r="F2754" s="115">
        <v>1449.6891259929926</v>
      </c>
    </row>
    <row r="2755" spans="1:6" x14ac:dyDescent="0.3">
      <c r="A2755" s="114">
        <v>16</v>
      </c>
      <c r="B2755" s="114" t="s">
        <v>593</v>
      </c>
      <c r="C2755" s="114" t="s">
        <v>603</v>
      </c>
      <c r="D2755" s="114">
        <v>54</v>
      </c>
      <c r="E2755" s="115">
        <v>891.01634150189091</v>
      </c>
      <c r="F2755" s="115">
        <v>1027.8876046548442</v>
      </c>
    </row>
    <row r="2756" spans="1:6" x14ac:dyDescent="0.3">
      <c r="A2756" s="114">
        <v>16</v>
      </c>
      <c r="B2756" s="114" t="s">
        <v>593</v>
      </c>
      <c r="C2756" s="114" t="s">
        <v>603</v>
      </c>
      <c r="D2756" s="114">
        <v>55</v>
      </c>
      <c r="E2756" s="115">
        <v>897.66048292117853</v>
      </c>
      <c r="F2756" s="115">
        <v>1139.9705389159128</v>
      </c>
    </row>
    <row r="2757" spans="1:6" x14ac:dyDescent="0.3">
      <c r="A2757" s="114">
        <v>16</v>
      </c>
      <c r="B2757" s="114" t="s">
        <v>593</v>
      </c>
      <c r="C2757" s="114" t="s">
        <v>603</v>
      </c>
      <c r="D2757" s="114">
        <v>56</v>
      </c>
      <c r="E2757" s="115">
        <v>863.5371485065964</v>
      </c>
      <c r="F2757" s="115">
        <v>1056.7999238080226</v>
      </c>
    </row>
    <row r="2758" spans="1:6" x14ac:dyDescent="0.3">
      <c r="A2758" s="114">
        <v>16</v>
      </c>
      <c r="B2758" s="114" t="s">
        <v>593</v>
      </c>
      <c r="C2758" s="114" t="s">
        <v>603</v>
      </c>
      <c r="D2758" s="114">
        <v>57</v>
      </c>
      <c r="E2758" s="115">
        <v>759.89967275174376</v>
      </c>
      <c r="F2758" s="115">
        <v>1326.104334694611</v>
      </c>
    </row>
    <row r="2759" spans="1:6" x14ac:dyDescent="0.3">
      <c r="A2759" s="114">
        <v>16</v>
      </c>
      <c r="B2759" s="114" t="s">
        <v>593</v>
      </c>
      <c r="C2759" s="114" t="s">
        <v>603</v>
      </c>
      <c r="D2759" s="114">
        <v>58</v>
      </c>
      <c r="E2759" s="115">
        <v>604.83195844131467</v>
      </c>
      <c r="F2759" s="115">
        <v>1031.9699516209489</v>
      </c>
    </row>
    <row r="2760" spans="1:6" x14ac:dyDescent="0.3">
      <c r="A2760" s="114">
        <v>16</v>
      </c>
      <c r="B2760" s="114" t="s">
        <v>593</v>
      </c>
      <c r="C2760" s="114" t="s">
        <v>603</v>
      </c>
      <c r="D2760" s="114">
        <v>59</v>
      </c>
      <c r="E2760" s="115">
        <v>496.98540881034347</v>
      </c>
      <c r="F2760" s="115">
        <v>811.21885459415819</v>
      </c>
    </row>
    <row r="2761" spans="1:6" x14ac:dyDescent="0.3">
      <c r="A2761" s="114">
        <v>16</v>
      </c>
      <c r="B2761" s="114" t="s">
        <v>593</v>
      </c>
      <c r="C2761" s="114" t="s">
        <v>603</v>
      </c>
      <c r="D2761" s="114">
        <v>60</v>
      </c>
      <c r="E2761" s="115">
        <v>461.27030911612837</v>
      </c>
      <c r="F2761" s="115">
        <v>666.35511663376633</v>
      </c>
    </row>
    <row r="2762" spans="1:6" x14ac:dyDescent="0.3">
      <c r="A2762" s="114">
        <v>16</v>
      </c>
      <c r="B2762" s="114" t="s">
        <v>593</v>
      </c>
      <c r="C2762" s="114" t="s">
        <v>603</v>
      </c>
      <c r="D2762" s="114">
        <v>61</v>
      </c>
      <c r="E2762" s="115">
        <v>282.30880365136386</v>
      </c>
      <c r="F2762" s="115">
        <v>310.67860342093508</v>
      </c>
    </row>
    <row r="2763" spans="1:6" x14ac:dyDescent="0.3">
      <c r="A2763" s="114">
        <v>16</v>
      </c>
      <c r="B2763" s="114" t="s">
        <v>593</v>
      </c>
      <c r="C2763" s="114" t="s">
        <v>603</v>
      </c>
      <c r="D2763" s="114">
        <v>62</v>
      </c>
      <c r="E2763" s="115">
        <v>303.30828544269139</v>
      </c>
      <c r="F2763" s="115">
        <v>464.22699084017074</v>
      </c>
    </row>
    <row r="2764" spans="1:6" x14ac:dyDescent="0.3">
      <c r="A2764" s="114">
        <v>16</v>
      </c>
      <c r="B2764" s="114" t="s">
        <v>593</v>
      </c>
      <c r="C2764" s="114" t="s">
        <v>603</v>
      </c>
      <c r="D2764" s="114">
        <v>63</v>
      </c>
      <c r="E2764" s="115">
        <v>368.97557784583699</v>
      </c>
      <c r="F2764" s="115">
        <v>447.38444092776928</v>
      </c>
    </row>
    <row r="2765" spans="1:6" x14ac:dyDescent="0.3">
      <c r="A2765" s="114">
        <v>16</v>
      </c>
      <c r="B2765" s="114" t="s">
        <v>593</v>
      </c>
      <c r="C2765" s="114" t="s">
        <v>603</v>
      </c>
      <c r="D2765" s="114">
        <v>64</v>
      </c>
      <c r="E2765" s="115">
        <v>183.23508687438516</v>
      </c>
      <c r="F2765" s="115">
        <v>550.78141260722896</v>
      </c>
    </row>
    <row r="2766" spans="1:6" x14ac:dyDescent="0.3">
      <c r="A2766" s="114">
        <v>16</v>
      </c>
      <c r="B2766" s="114" t="s">
        <v>593</v>
      </c>
      <c r="C2766" s="114" t="s">
        <v>603</v>
      </c>
      <c r="D2766" s="114">
        <v>65</v>
      </c>
      <c r="E2766" s="115">
        <v>339.59921622606316</v>
      </c>
      <c r="F2766" s="115">
        <v>551.49403413731909</v>
      </c>
    </row>
    <row r="2767" spans="1:6" x14ac:dyDescent="0.3">
      <c r="A2767" s="114">
        <v>16</v>
      </c>
      <c r="B2767" s="114" t="s">
        <v>593</v>
      </c>
      <c r="C2767" s="114" t="s">
        <v>603</v>
      </c>
      <c r="D2767" s="114">
        <v>66</v>
      </c>
      <c r="E2767" s="115">
        <v>135.02904164451232</v>
      </c>
      <c r="F2767" s="115">
        <v>272.72033584359303</v>
      </c>
    </row>
    <row r="2768" spans="1:6" x14ac:dyDescent="0.3">
      <c r="A2768" s="114">
        <v>16</v>
      </c>
      <c r="B2768" s="114" t="s">
        <v>593</v>
      </c>
      <c r="C2768" s="114" t="s">
        <v>603</v>
      </c>
      <c r="D2768" s="114">
        <v>67</v>
      </c>
      <c r="E2768" s="115">
        <v>281.70884980730943</v>
      </c>
      <c r="F2768" s="115">
        <v>435.61667572806232</v>
      </c>
    </row>
    <row r="2769" spans="1:6" x14ac:dyDescent="0.3">
      <c r="A2769" s="114">
        <v>16</v>
      </c>
      <c r="B2769" s="114" t="s">
        <v>593</v>
      </c>
      <c r="C2769" s="114" t="s">
        <v>603</v>
      </c>
      <c r="D2769" s="114">
        <v>68</v>
      </c>
      <c r="E2769" s="115">
        <v>232.94780138401529</v>
      </c>
      <c r="F2769" s="115">
        <v>352.18327615757289</v>
      </c>
    </row>
    <row r="2770" spans="1:6" x14ac:dyDescent="0.3">
      <c r="A2770" s="114">
        <v>16</v>
      </c>
      <c r="B2770" s="114" t="s">
        <v>593</v>
      </c>
      <c r="C2770" s="114" t="s">
        <v>603</v>
      </c>
      <c r="D2770" s="114">
        <v>69</v>
      </c>
      <c r="E2770" s="115">
        <v>196.10936925067699</v>
      </c>
      <c r="F2770" s="115">
        <v>484.1396703221281</v>
      </c>
    </row>
    <row r="2771" spans="1:6" x14ac:dyDescent="0.3">
      <c r="A2771" s="114">
        <v>16</v>
      </c>
      <c r="B2771" s="114" t="s">
        <v>593</v>
      </c>
      <c r="C2771" s="114" t="s">
        <v>603</v>
      </c>
      <c r="D2771" s="114">
        <v>70</v>
      </c>
      <c r="E2771" s="115">
        <v>170.47506555851305</v>
      </c>
      <c r="F2771" s="115">
        <v>645.55006992257745</v>
      </c>
    </row>
    <row r="2772" spans="1:6" x14ac:dyDescent="0.3">
      <c r="A2772" s="114">
        <v>16</v>
      </c>
      <c r="B2772" s="114" t="s">
        <v>593</v>
      </c>
      <c r="C2772" s="114" t="s">
        <v>603</v>
      </c>
      <c r="D2772" s="114">
        <v>71</v>
      </c>
      <c r="E2772" s="115">
        <v>144.84606655150375</v>
      </c>
      <c r="F2772" s="115">
        <v>370.00459556146626</v>
      </c>
    </row>
    <row r="2773" spans="1:6" x14ac:dyDescent="0.3">
      <c r="A2773" s="114">
        <v>16</v>
      </c>
      <c r="B2773" s="114" t="s">
        <v>593</v>
      </c>
      <c r="C2773" s="114" t="s">
        <v>603</v>
      </c>
      <c r="D2773" s="114">
        <v>72</v>
      </c>
      <c r="E2773" s="115">
        <v>159.08981234797088</v>
      </c>
      <c r="F2773" s="115">
        <v>391.01391978000004</v>
      </c>
    </row>
    <row r="2774" spans="1:6" x14ac:dyDescent="0.3">
      <c r="A2774" s="114">
        <v>16</v>
      </c>
      <c r="B2774" s="114" t="s">
        <v>593</v>
      </c>
      <c r="C2774" s="114" t="s">
        <v>603</v>
      </c>
      <c r="D2774" s="114">
        <v>73</v>
      </c>
      <c r="E2774" s="115">
        <v>193.44140991863497</v>
      </c>
      <c r="F2774" s="115">
        <v>308.52651892074232</v>
      </c>
    </row>
    <row r="2775" spans="1:6" x14ac:dyDescent="0.3">
      <c r="A2775" s="114">
        <v>16</v>
      </c>
      <c r="B2775" s="114" t="s">
        <v>593</v>
      </c>
      <c r="C2775" s="114" t="s">
        <v>603</v>
      </c>
      <c r="D2775" s="114">
        <v>74</v>
      </c>
      <c r="E2775" s="115">
        <v>121.35380955572859</v>
      </c>
      <c r="F2775" s="115">
        <v>333.8551388355724</v>
      </c>
    </row>
    <row r="2776" spans="1:6" x14ac:dyDescent="0.3">
      <c r="A2776" s="114">
        <v>16</v>
      </c>
      <c r="B2776" s="114" t="s">
        <v>593</v>
      </c>
      <c r="C2776" s="114" t="s">
        <v>603</v>
      </c>
      <c r="D2776" s="114">
        <v>75</v>
      </c>
      <c r="E2776" s="115">
        <v>102.749272055426</v>
      </c>
      <c r="F2776" s="115">
        <v>295.73995961785039</v>
      </c>
    </row>
    <row r="2777" spans="1:6" x14ac:dyDescent="0.3">
      <c r="A2777" s="114">
        <v>16</v>
      </c>
      <c r="B2777" s="114" t="s">
        <v>593</v>
      </c>
      <c r="C2777" s="114" t="s">
        <v>603</v>
      </c>
      <c r="D2777" s="114">
        <v>76</v>
      </c>
      <c r="E2777" s="115">
        <v>134.28997189485892</v>
      </c>
      <c r="F2777" s="115">
        <v>207.69596102713737</v>
      </c>
    </row>
    <row r="2778" spans="1:6" x14ac:dyDescent="0.3">
      <c r="A2778" s="114">
        <v>16</v>
      </c>
      <c r="B2778" s="114" t="s">
        <v>593</v>
      </c>
      <c r="C2778" s="114" t="s">
        <v>603</v>
      </c>
      <c r="D2778" s="114">
        <v>77</v>
      </c>
      <c r="E2778" s="115">
        <v>142.62439309508028</v>
      </c>
      <c r="F2778" s="115">
        <v>359.34145145355734</v>
      </c>
    </row>
    <row r="2779" spans="1:6" x14ac:dyDescent="0.3">
      <c r="A2779" s="114">
        <v>16</v>
      </c>
      <c r="B2779" s="114" t="s">
        <v>593</v>
      </c>
      <c r="C2779" s="114" t="s">
        <v>603</v>
      </c>
      <c r="D2779" s="114">
        <v>78</v>
      </c>
      <c r="E2779" s="115">
        <v>166.49098433810653</v>
      </c>
      <c r="F2779" s="115">
        <v>355.72462887120429</v>
      </c>
    </row>
    <row r="2780" spans="1:6" x14ac:dyDescent="0.3">
      <c r="A2780" s="114">
        <v>16</v>
      </c>
      <c r="B2780" s="114" t="s">
        <v>593</v>
      </c>
      <c r="C2780" s="114" t="s">
        <v>603</v>
      </c>
      <c r="D2780" s="114">
        <v>79</v>
      </c>
      <c r="E2780" s="115">
        <v>170.89660332823047</v>
      </c>
      <c r="F2780" s="115">
        <v>178.05137927186709</v>
      </c>
    </row>
    <row r="2781" spans="1:6" x14ac:dyDescent="0.3">
      <c r="A2781" s="114">
        <v>16</v>
      </c>
      <c r="B2781" s="114" t="s">
        <v>593</v>
      </c>
      <c r="C2781" s="114" t="s">
        <v>603</v>
      </c>
      <c r="D2781" s="114">
        <v>80</v>
      </c>
      <c r="E2781" s="115">
        <v>99.430367538448635</v>
      </c>
      <c r="F2781" s="115">
        <v>319.873224334155</v>
      </c>
    </row>
    <row r="2782" spans="1:6" x14ac:dyDescent="0.3">
      <c r="A2782" s="114">
        <v>16</v>
      </c>
      <c r="B2782" s="114" t="s">
        <v>593</v>
      </c>
      <c r="C2782" s="114" t="s">
        <v>603</v>
      </c>
      <c r="D2782" s="114">
        <v>81</v>
      </c>
      <c r="E2782" s="115">
        <v>20.368386960134465</v>
      </c>
      <c r="F2782" s="115">
        <v>314.38491866137059</v>
      </c>
    </row>
    <row r="2783" spans="1:6" x14ac:dyDescent="0.3">
      <c r="A2783" s="114">
        <v>16</v>
      </c>
      <c r="B2783" s="114" t="s">
        <v>593</v>
      </c>
      <c r="C2783" s="114" t="s">
        <v>603</v>
      </c>
      <c r="D2783" s="114">
        <v>82</v>
      </c>
      <c r="E2783" s="115">
        <v>75.940709388984686</v>
      </c>
      <c r="F2783" s="115">
        <v>196.00197047907918</v>
      </c>
    </row>
    <row r="2784" spans="1:6" x14ac:dyDescent="0.3">
      <c r="A2784" s="114">
        <v>16</v>
      </c>
      <c r="B2784" s="114" t="s">
        <v>593</v>
      </c>
      <c r="C2784" s="114" t="s">
        <v>603</v>
      </c>
      <c r="D2784" s="114">
        <v>83</v>
      </c>
      <c r="E2784" s="115">
        <v>49.439795989017583</v>
      </c>
      <c r="F2784" s="115">
        <v>139.83007151372129</v>
      </c>
    </row>
    <row r="2785" spans="1:6" x14ac:dyDescent="0.3">
      <c r="A2785" s="114">
        <v>16</v>
      </c>
      <c r="B2785" s="114" t="s">
        <v>593</v>
      </c>
      <c r="C2785" s="114" t="s">
        <v>603</v>
      </c>
      <c r="D2785" s="114">
        <v>84</v>
      </c>
      <c r="E2785" s="115">
        <v>54.415257135099196</v>
      </c>
      <c r="F2785" s="115">
        <v>217.33896885761612</v>
      </c>
    </row>
    <row r="2786" spans="1:6" x14ac:dyDescent="0.3">
      <c r="A2786" s="114">
        <v>16</v>
      </c>
      <c r="B2786" s="114" t="s">
        <v>593</v>
      </c>
      <c r="C2786" s="114" t="s">
        <v>603</v>
      </c>
      <c r="D2786" s="114">
        <v>85</v>
      </c>
      <c r="E2786" s="115">
        <v>11.727197042464949</v>
      </c>
      <c r="F2786" s="115">
        <v>246.15943995500868</v>
      </c>
    </row>
    <row r="2787" spans="1:6" x14ac:dyDescent="0.3">
      <c r="A2787" s="114">
        <v>16</v>
      </c>
      <c r="B2787" s="114" t="s">
        <v>593</v>
      </c>
      <c r="C2787" s="114" t="s">
        <v>603</v>
      </c>
      <c r="D2787" s="114">
        <v>86</v>
      </c>
      <c r="E2787" s="115">
        <v>4.1739956106330647</v>
      </c>
      <c r="F2787" s="115">
        <v>197.80797241635281</v>
      </c>
    </row>
    <row r="2788" spans="1:6" x14ac:dyDescent="0.3">
      <c r="A2788" s="114">
        <v>16</v>
      </c>
      <c r="B2788" s="114" t="s">
        <v>593</v>
      </c>
      <c r="C2788" s="114" t="s">
        <v>603</v>
      </c>
      <c r="D2788" s="114">
        <v>87</v>
      </c>
      <c r="E2788" s="115">
        <v>11.85567866368711</v>
      </c>
      <c r="F2788" s="115">
        <v>218.01288928773562</v>
      </c>
    </row>
    <row r="2789" spans="1:6" x14ac:dyDescent="0.3">
      <c r="A2789" s="114">
        <v>16</v>
      </c>
      <c r="B2789" s="114" t="s">
        <v>593</v>
      </c>
      <c r="C2789" s="114" t="s">
        <v>603</v>
      </c>
      <c r="D2789" s="114">
        <v>88</v>
      </c>
      <c r="E2789" s="115">
        <v>34.167816151784223</v>
      </c>
      <c r="F2789" s="115">
        <v>180.59788812218562</v>
      </c>
    </row>
    <row r="2790" spans="1:6" x14ac:dyDescent="0.3">
      <c r="A2790" s="114">
        <v>16</v>
      </c>
      <c r="B2790" s="114" t="s">
        <v>593</v>
      </c>
      <c r="C2790" s="114" t="s">
        <v>603</v>
      </c>
      <c r="D2790" s="114">
        <v>89</v>
      </c>
      <c r="E2790" s="115">
        <v>26.109147535914531</v>
      </c>
      <c r="F2790" s="115">
        <v>102.31479554151697</v>
      </c>
    </row>
    <row r="2791" spans="1:6" x14ac:dyDescent="0.3">
      <c r="A2791" s="114">
        <v>16</v>
      </c>
      <c r="B2791" s="114" t="s">
        <v>593</v>
      </c>
      <c r="C2791" s="114" t="s">
        <v>603</v>
      </c>
      <c r="D2791" s="114">
        <v>90</v>
      </c>
      <c r="E2791" s="115">
        <v>17.083908075892111</v>
      </c>
      <c r="F2791" s="115">
        <v>74.319422102228543</v>
      </c>
    </row>
    <row r="2792" spans="1:6" x14ac:dyDescent="0.3">
      <c r="A2792" s="114">
        <v>16</v>
      </c>
      <c r="B2792" s="114" t="s">
        <v>593</v>
      </c>
      <c r="C2792" s="114" t="s">
        <v>603</v>
      </c>
      <c r="D2792" s="114">
        <v>91</v>
      </c>
      <c r="E2792" s="115">
        <v>0</v>
      </c>
      <c r="F2792" s="115">
        <v>64.939883059863305</v>
      </c>
    </row>
    <row r="2793" spans="1:6" x14ac:dyDescent="0.3">
      <c r="A2793" s="114">
        <v>16</v>
      </c>
      <c r="B2793" s="114" t="s">
        <v>593</v>
      </c>
      <c r="C2793" s="114" t="s">
        <v>603</v>
      </c>
      <c r="D2793" s="114">
        <v>92</v>
      </c>
      <c r="E2793" s="115">
        <v>0</v>
      </c>
      <c r="F2793" s="115">
        <v>4.1739956106330647</v>
      </c>
    </row>
    <row r="2794" spans="1:6" x14ac:dyDescent="0.3">
      <c r="A2794" s="114">
        <v>16</v>
      </c>
      <c r="B2794" s="114" t="s">
        <v>593</v>
      </c>
      <c r="C2794" s="114" t="s">
        <v>603</v>
      </c>
      <c r="D2794" s="114">
        <v>93</v>
      </c>
      <c r="E2794" s="115">
        <v>0</v>
      </c>
      <c r="F2794" s="115">
        <v>29.457358097881055</v>
      </c>
    </row>
    <row r="2795" spans="1:6" x14ac:dyDescent="0.3">
      <c r="A2795" s="114">
        <v>16</v>
      </c>
      <c r="B2795" s="114" t="s">
        <v>593</v>
      </c>
      <c r="C2795" s="114" t="s">
        <v>603</v>
      </c>
      <c r="D2795" s="114">
        <v>94</v>
      </c>
      <c r="E2795" s="115">
        <v>0</v>
      </c>
      <c r="F2795" s="115">
        <v>23.71135732737422</v>
      </c>
    </row>
    <row r="2796" spans="1:6" x14ac:dyDescent="0.3">
      <c r="A2796" s="114">
        <v>16</v>
      </c>
      <c r="B2796" s="114" t="s">
        <v>593</v>
      </c>
      <c r="C2796" s="114" t="s">
        <v>603</v>
      </c>
      <c r="D2796" s="114">
        <v>95</v>
      </c>
      <c r="E2796" s="115">
        <v>0</v>
      </c>
      <c r="F2796" s="115">
        <v>4.5534497570542527</v>
      </c>
    </row>
    <row r="2797" spans="1:6" x14ac:dyDescent="0.3">
      <c r="A2797" s="114">
        <v>16</v>
      </c>
      <c r="B2797" s="114" t="s">
        <v>593</v>
      </c>
      <c r="C2797" s="114" t="s">
        <v>603</v>
      </c>
      <c r="D2797" s="114">
        <v>96</v>
      </c>
      <c r="E2797" s="115">
        <v>17.697277409299719</v>
      </c>
      <c r="F2797" s="115">
        <v>0</v>
      </c>
    </row>
    <row r="2798" spans="1:6" x14ac:dyDescent="0.3">
      <c r="A2798" s="114">
        <v>16</v>
      </c>
      <c r="B2798" s="114" t="s">
        <v>593</v>
      </c>
      <c r="C2798" s="114" t="s">
        <v>603</v>
      </c>
      <c r="D2798" s="114">
        <v>98</v>
      </c>
      <c r="E2798" s="115">
        <v>0</v>
      </c>
      <c r="F2798" s="115">
        <v>13.033685165571431</v>
      </c>
    </row>
    <row r="2799" spans="1:6" x14ac:dyDescent="0.3">
      <c r="A2799" s="114">
        <v>16</v>
      </c>
      <c r="B2799" s="114" t="s">
        <v>593</v>
      </c>
      <c r="C2799" s="114" t="s">
        <v>603</v>
      </c>
      <c r="D2799" s="114">
        <v>104</v>
      </c>
      <c r="E2799" s="115">
        <v>0</v>
      </c>
      <c r="F2799" s="115">
        <v>4.1739956106330647</v>
      </c>
    </row>
    <row r="2800" spans="1:6" x14ac:dyDescent="0.3">
      <c r="A2800" s="114">
        <v>17</v>
      </c>
      <c r="B2800" s="114" t="s">
        <v>594</v>
      </c>
      <c r="C2800" s="114" t="s">
        <v>602</v>
      </c>
      <c r="D2800" s="114">
        <v>10</v>
      </c>
      <c r="E2800" s="115">
        <v>73.703277304206637</v>
      </c>
      <c r="F2800" s="115">
        <v>12.07025157521128</v>
      </c>
    </row>
    <row r="2801" spans="1:6" x14ac:dyDescent="0.3">
      <c r="A2801" s="114">
        <v>17</v>
      </c>
      <c r="B2801" s="114" t="s">
        <v>594</v>
      </c>
      <c r="C2801" s="114" t="s">
        <v>602</v>
      </c>
      <c r="D2801" s="114">
        <v>11</v>
      </c>
      <c r="E2801" s="115">
        <v>47.005364156342729</v>
      </c>
      <c r="F2801" s="115">
        <v>0</v>
      </c>
    </row>
    <row r="2802" spans="1:6" x14ac:dyDescent="0.3">
      <c r="A2802" s="114">
        <v>17</v>
      </c>
      <c r="B2802" s="114" t="s">
        <v>594</v>
      </c>
      <c r="C2802" s="114" t="s">
        <v>602</v>
      </c>
      <c r="D2802" s="114">
        <v>12</v>
      </c>
      <c r="E2802" s="115">
        <v>121.6049501062321</v>
      </c>
      <c r="F2802" s="115">
        <v>11.940534464816061</v>
      </c>
    </row>
    <row r="2803" spans="1:6" x14ac:dyDescent="0.3">
      <c r="A2803" s="114">
        <v>17</v>
      </c>
      <c r="B2803" s="114" t="s">
        <v>594</v>
      </c>
      <c r="C2803" s="114" t="s">
        <v>602</v>
      </c>
      <c r="D2803" s="114">
        <v>13</v>
      </c>
      <c r="E2803" s="115">
        <v>74.063474322273876</v>
      </c>
      <c r="F2803" s="115">
        <v>0</v>
      </c>
    </row>
    <row r="2804" spans="1:6" x14ac:dyDescent="0.3">
      <c r="A2804" s="114">
        <v>17</v>
      </c>
      <c r="B2804" s="114" t="s">
        <v>594</v>
      </c>
      <c r="C2804" s="114" t="s">
        <v>602</v>
      </c>
      <c r="D2804" s="114">
        <v>14</v>
      </c>
      <c r="E2804" s="115">
        <v>130.13148105367077</v>
      </c>
      <c r="F2804" s="115">
        <v>5.6124114438453701</v>
      </c>
    </row>
    <row r="2805" spans="1:6" x14ac:dyDescent="0.3">
      <c r="A2805" s="114">
        <v>17</v>
      </c>
      <c r="B2805" s="114" t="s">
        <v>594</v>
      </c>
      <c r="C2805" s="114" t="s">
        <v>602</v>
      </c>
      <c r="D2805" s="114">
        <v>15</v>
      </c>
      <c r="E2805" s="115">
        <v>125.02234881421262</v>
      </c>
      <c r="F2805" s="115">
        <v>8.9732832941108054</v>
      </c>
    </row>
    <row r="2806" spans="1:6" x14ac:dyDescent="0.3">
      <c r="A2806" s="114">
        <v>17</v>
      </c>
      <c r="B2806" s="114" t="s">
        <v>594</v>
      </c>
      <c r="C2806" s="114" t="s">
        <v>602</v>
      </c>
      <c r="D2806" s="114">
        <v>16</v>
      </c>
      <c r="E2806" s="115">
        <v>146.1428466350774</v>
      </c>
      <c r="F2806" s="115">
        <v>25.41293981732775</v>
      </c>
    </row>
    <row r="2807" spans="1:6" x14ac:dyDescent="0.3">
      <c r="A2807" s="114">
        <v>17</v>
      </c>
      <c r="B2807" s="114" t="s">
        <v>594</v>
      </c>
      <c r="C2807" s="114" t="s">
        <v>602</v>
      </c>
      <c r="D2807" s="114">
        <v>17</v>
      </c>
      <c r="E2807" s="115">
        <v>121.6412146194816</v>
      </c>
      <c r="F2807" s="115">
        <v>0</v>
      </c>
    </row>
    <row r="2808" spans="1:6" x14ac:dyDescent="0.3">
      <c r="A2808" s="114">
        <v>17</v>
      </c>
      <c r="B2808" s="114" t="s">
        <v>594</v>
      </c>
      <c r="C2808" s="114" t="s">
        <v>602</v>
      </c>
      <c r="D2808" s="114">
        <v>18</v>
      </c>
      <c r="E2808" s="115">
        <v>137.17787884802576</v>
      </c>
      <c r="F2808" s="115">
        <v>10.024726625082129</v>
      </c>
    </row>
    <row r="2809" spans="1:6" x14ac:dyDescent="0.3">
      <c r="A2809" s="114">
        <v>17</v>
      </c>
      <c r="B2809" s="114" t="s">
        <v>594</v>
      </c>
      <c r="C2809" s="114" t="s">
        <v>602</v>
      </c>
      <c r="D2809" s="114">
        <v>19</v>
      </c>
      <c r="E2809" s="115">
        <v>162.23948269533713</v>
      </c>
      <c r="F2809" s="115">
        <v>43.672761909833788</v>
      </c>
    </row>
    <row r="2810" spans="1:6" x14ac:dyDescent="0.3">
      <c r="A2810" s="114">
        <v>17</v>
      </c>
      <c r="B2810" s="114" t="s">
        <v>594</v>
      </c>
      <c r="C2810" s="114" t="s">
        <v>602</v>
      </c>
      <c r="D2810" s="114">
        <v>20</v>
      </c>
      <c r="E2810" s="115">
        <v>103.44267288119775</v>
      </c>
      <c r="F2810" s="115">
        <v>79.705530145965525</v>
      </c>
    </row>
    <row r="2811" spans="1:6" x14ac:dyDescent="0.3">
      <c r="A2811" s="114">
        <v>17</v>
      </c>
      <c r="B2811" s="114" t="s">
        <v>594</v>
      </c>
      <c r="C2811" s="114" t="s">
        <v>602</v>
      </c>
      <c r="D2811" s="114">
        <v>21</v>
      </c>
      <c r="E2811" s="115">
        <v>102.93114270627547</v>
      </c>
      <c r="F2811" s="115">
        <v>41.150533533714032</v>
      </c>
    </row>
    <row r="2812" spans="1:6" x14ac:dyDescent="0.3">
      <c r="A2812" s="114">
        <v>17</v>
      </c>
      <c r="B2812" s="114" t="s">
        <v>594</v>
      </c>
      <c r="C2812" s="114" t="s">
        <v>602</v>
      </c>
      <c r="D2812" s="114">
        <v>22</v>
      </c>
      <c r="E2812" s="115">
        <v>87.521823112905395</v>
      </c>
      <c r="F2812" s="115">
        <v>97.361945650261887</v>
      </c>
    </row>
    <row r="2813" spans="1:6" x14ac:dyDescent="0.3">
      <c r="A2813" s="114">
        <v>17</v>
      </c>
      <c r="B2813" s="114" t="s">
        <v>594</v>
      </c>
      <c r="C2813" s="114" t="s">
        <v>602</v>
      </c>
      <c r="D2813" s="114">
        <v>23</v>
      </c>
      <c r="E2813" s="115">
        <v>126.27817147767185</v>
      </c>
      <c r="F2813" s="115">
        <v>99.983681910913432</v>
      </c>
    </row>
    <row r="2814" spans="1:6" x14ac:dyDescent="0.3">
      <c r="A2814" s="114">
        <v>17</v>
      </c>
      <c r="B2814" s="114" t="s">
        <v>594</v>
      </c>
      <c r="C2814" s="114" t="s">
        <v>602</v>
      </c>
      <c r="D2814" s="114">
        <v>24</v>
      </c>
      <c r="E2814" s="115">
        <v>149.79775041603429</v>
      </c>
      <c r="F2814" s="115">
        <v>81.560965112900661</v>
      </c>
    </row>
    <row r="2815" spans="1:6" x14ac:dyDescent="0.3">
      <c r="A2815" s="114">
        <v>17</v>
      </c>
      <c r="B2815" s="114" t="s">
        <v>594</v>
      </c>
      <c r="C2815" s="114" t="s">
        <v>602</v>
      </c>
      <c r="D2815" s="114">
        <v>25</v>
      </c>
      <c r="E2815" s="115">
        <v>156.43332231321489</v>
      </c>
      <c r="F2815" s="115">
        <v>64.728672085086245</v>
      </c>
    </row>
    <row r="2816" spans="1:6" x14ac:dyDescent="0.3">
      <c r="A2816" s="114">
        <v>17</v>
      </c>
      <c r="B2816" s="114" t="s">
        <v>594</v>
      </c>
      <c r="C2816" s="114" t="s">
        <v>602</v>
      </c>
      <c r="D2816" s="114">
        <v>26</v>
      </c>
      <c r="E2816" s="115">
        <v>127.99061738713432</v>
      </c>
      <c r="F2816" s="115">
        <v>11.998321188442571</v>
      </c>
    </row>
    <row r="2817" spans="1:6" x14ac:dyDescent="0.3">
      <c r="A2817" s="114">
        <v>17</v>
      </c>
      <c r="B2817" s="114" t="s">
        <v>594</v>
      </c>
      <c r="C2817" s="114" t="s">
        <v>602</v>
      </c>
      <c r="D2817" s="114">
        <v>27</v>
      </c>
      <c r="E2817" s="115">
        <v>231.1366587545902</v>
      </c>
      <c r="F2817" s="115">
        <v>55.09574651751452</v>
      </c>
    </row>
    <row r="2818" spans="1:6" x14ac:dyDescent="0.3">
      <c r="A2818" s="114">
        <v>17</v>
      </c>
      <c r="B2818" s="114" t="s">
        <v>594</v>
      </c>
      <c r="C2818" s="114" t="s">
        <v>602</v>
      </c>
      <c r="D2818" s="114">
        <v>28</v>
      </c>
      <c r="E2818" s="115">
        <v>209.62224495417763</v>
      </c>
      <c r="F2818" s="115">
        <v>45.668746562220363</v>
      </c>
    </row>
    <row r="2819" spans="1:6" x14ac:dyDescent="0.3">
      <c r="A2819" s="114">
        <v>17</v>
      </c>
      <c r="B2819" s="114" t="s">
        <v>594</v>
      </c>
      <c r="C2819" s="114" t="s">
        <v>602</v>
      </c>
      <c r="D2819" s="114">
        <v>29</v>
      </c>
      <c r="E2819" s="115">
        <v>121.93101092844984</v>
      </c>
      <c r="F2819" s="115">
        <v>70.051790259488243</v>
      </c>
    </row>
    <row r="2820" spans="1:6" x14ac:dyDescent="0.3">
      <c r="A2820" s="114">
        <v>17</v>
      </c>
      <c r="B2820" s="114" t="s">
        <v>594</v>
      </c>
      <c r="C2820" s="114" t="s">
        <v>602</v>
      </c>
      <c r="D2820" s="114">
        <v>30</v>
      </c>
      <c r="E2820" s="115">
        <v>174.84110199922895</v>
      </c>
      <c r="F2820" s="115">
        <v>101.88233065389821</v>
      </c>
    </row>
    <row r="2821" spans="1:6" x14ac:dyDescent="0.3">
      <c r="A2821" s="114">
        <v>17</v>
      </c>
      <c r="B2821" s="114" t="s">
        <v>594</v>
      </c>
      <c r="C2821" s="114" t="s">
        <v>602</v>
      </c>
      <c r="D2821" s="114">
        <v>31</v>
      </c>
      <c r="E2821" s="115">
        <v>75.160319980489078</v>
      </c>
      <c r="F2821" s="115">
        <v>57.64807938698543</v>
      </c>
    </row>
    <row r="2822" spans="1:6" x14ac:dyDescent="0.3">
      <c r="A2822" s="114">
        <v>17</v>
      </c>
      <c r="B2822" s="114" t="s">
        <v>594</v>
      </c>
      <c r="C2822" s="114" t="s">
        <v>602</v>
      </c>
      <c r="D2822" s="114">
        <v>32</v>
      </c>
      <c r="E2822" s="115">
        <v>75.800898283350648</v>
      </c>
      <c r="F2822" s="115">
        <v>70.022578339632929</v>
      </c>
    </row>
    <row r="2823" spans="1:6" x14ac:dyDescent="0.3">
      <c r="A2823" s="114">
        <v>17</v>
      </c>
      <c r="B2823" s="114" t="s">
        <v>594</v>
      </c>
      <c r="C2823" s="114" t="s">
        <v>602</v>
      </c>
      <c r="D2823" s="114">
        <v>33</v>
      </c>
      <c r="E2823" s="115">
        <v>122.73634584311617</v>
      </c>
      <c r="F2823" s="115">
        <v>42.974985095431933</v>
      </c>
    </row>
    <row r="2824" spans="1:6" x14ac:dyDescent="0.3">
      <c r="A2824" s="114">
        <v>17</v>
      </c>
      <c r="B2824" s="114" t="s">
        <v>594</v>
      </c>
      <c r="C2824" s="114" t="s">
        <v>602</v>
      </c>
      <c r="D2824" s="114">
        <v>34</v>
      </c>
      <c r="E2824" s="115">
        <v>74.560285096411036</v>
      </c>
      <c r="F2824" s="115">
        <v>24.689524005678361</v>
      </c>
    </row>
    <row r="2825" spans="1:6" x14ac:dyDescent="0.3">
      <c r="A2825" s="114">
        <v>17</v>
      </c>
      <c r="B2825" s="114" t="s">
        <v>594</v>
      </c>
      <c r="C2825" s="114" t="s">
        <v>602</v>
      </c>
      <c r="D2825" s="114">
        <v>35</v>
      </c>
      <c r="E2825" s="115">
        <v>186.90883233983706</v>
      </c>
      <c r="F2825" s="115">
        <v>92.551194564469341</v>
      </c>
    </row>
    <row r="2826" spans="1:6" x14ac:dyDescent="0.3">
      <c r="A2826" s="114">
        <v>17</v>
      </c>
      <c r="B2826" s="114" t="s">
        <v>594</v>
      </c>
      <c r="C2826" s="114" t="s">
        <v>602</v>
      </c>
      <c r="D2826" s="114">
        <v>36</v>
      </c>
      <c r="E2826" s="115">
        <v>69.535971537207843</v>
      </c>
      <c r="F2826" s="115">
        <v>68.688355620147476</v>
      </c>
    </row>
    <row r="2827" spans="1:6" x14ac:dyDescent="0.3">
      <c r="A2827" s="114">
        <v>17</v>
      </c>
      <c r="B2827" s="114" t="s">
        <v>594</v>
      </c>
      <c r="C2827" s="114" t="s">
        <v>602</v>
      </c>
      <c r="D2827" s="114">
        <v>37</v>
      </c>
      <c r="E2827" s="115">
        <v>99.097355042351438</v>
      </c>
      <c r="F2827" s="115">
        <v>63.206968444682403</v>
      </c>
    </row>
    <row r="2828" spans="1:6" x14ac:dyDescent="0.3">
      <c r="A2828" s="114">
        <v>17</v>
      </c>
      <c r="B2828" s="114" t="s">
        <v>594</v>
      </c>
      <c r="C2828" s="114" t="s">
        <v>602</v>
      </c>
      <c r="D2828" s="114">
        <v>38</v>
      </c>
      <c r="E2828" s="115">
        <v>86.837523467160352</v>
      </c>
      <c r="F2828" s="115">
        <v>68.553858564632094</v>
      </c>
    </row>
    <row r="2829" spans="1:6" x14ac:dyDescent="0.3">
      <c r="A2829" s="114">
        <v>17</v>
      </c>
      <c r="B2829" s="114" t="s">
        <v>594</v>
      </c>
      <c r="C2829" s="114" t="s">
        <v>602</v>
      </c>
      <c r="D2829" s="114">
        <v>39</v>
      </c>
      <c r="E2829" s="115">
        <v>41.601151062649592</v>
      </c>
      <c r="F2829" s="115">
        <v>53.060425852373989</v>
      </c>
    </row>
    <row r="2830" spans="1:6" x14ac:dyDescent="0.3">
      <c r="A2830" s="114">
        <v>17</v>
      </c>
      <c r="B2830" s="114" t="s">
        <v>594</v>
      </c>
      <c r="C2830" s="114" t="s">
        <v>602</v>
      </c>
      <c r="D2830" s="114">
        <v>40</v>
      </c>
      <c r="E2830" s="115">
        <v>68.098747239949404</v>
      </c>
      <c r="F2830" s="115">
        <v>112.93536165669035</v>
      </c>
    </row>
    <row r="2831" spans="1:6" x14ac:dyDescent="0.3">
      <c r="A2831" s="114">
        <v>17</v>
      </c>
      <c r="B2831" s="114" t="s">
        <v>594</v>
      </c>
      <c r="C2831" s="114" t="s">
        <v>602</v>
      </c>
      <c r="D2831" s="114">
        <v>41</v>
      </c>
      <c r="E2831" s="115">
        <v>121.37321520541288</v>
      </c>
      <c r="F2831" s="115">
        <v>25.77238013257886</v>
      </c>
    </row>
    <row r="2832" spans="1:6" x14ac:dyDescent="0.3">
      <c r="A2832" s="114">
        <v>17</v>
      </c>
      <c r="B2832" s="114" t="s">
        <v>594</v>
      </c>
      <c r="C2832" s="114" t="s">
        <v>602</v>
      </c>
      <c r="D2832" s="114">
        <v>42</v>
      </c>
      <c r="E2832" s="115">
        <v>113.75115941865005</v>
      </c>
      <c r="F2832" s="115">
        <v>84.136694801321198</v>
      </c>
    </row>
    <row r="2833" spans="1:6" x14ac:dyDescent="0.3">
      <c r="A2833" s="114">
        <v>17</v>
      </c>
      <c r="B2833" s="114" t="s">
        <v>594</v>
      </c>
      <c r="C2833" s="114" t="s">
        <v>602</v>
      </c>
      <c r="D2833" s="114">
        <v>43</v>
      </c>
      <c r="E2833" s="115">
        <v>69.523465284457814</v>
      </c>
      <c r="F2833" s="115">
        <v>34.205411328831907</v>
      </c>
    </row>
    <row r="2834" spans="1:6" x14ac:dyDescent="0.3">
      <c r="A2834" s="114">
        <v>17</v>
      </c>
      <c r="B2834" s="114" t="s">
        <v>594</v>
      </c>
      <c r="C2834" s="114" t="s">
        <v>602</v>
      </c>
      <c r="D2834" s="114">
        <v>44</v>
      </c>
      <c r="E2834" s="115">
        <v>68.689009360090225</v>
      </c>
      <c r="F2834" s="115">
        <v>90.571784486885548</v>
      </c>
    </row>
    <row r="2835" spans="1:6" x14ac:dyDescent="0.3">
      <c r="A2835" s="114">
        <v>17</v>
      </c>
      <c r="B2835" s="114" t="s">
        <v>594</v>
      </c>
      <c r="C2835" s="114" t="s">
        <v>602</v>
      </c>
      <c r="D2835" s="114">
        <v>45</v>
      </c>
      <c r="E2835" s="115">
        <v>43.824275667532731</v>
      </c>
      <c r="F2835" s="115">
        <v>109.49378933859967</v>
      </c>
    </row>
    <row r="2836" spans="1:6" x14ac:dyDescent="0.3">
      <c r="A2836" s="114">
        <v>17</v>
      </c>
      <c r="B2836" s="114" t="s">
        <v>594</v>
      </c>
      <c r="C2836" s="114" t="s">
        <v>602</v>
      </c>
      <c r="D2836" s="114">
        <v>46</v>
      </c>
      <c r="E2836" s="115">
        <v>72.506329803579376</v>
      </c>
      <c r="F2836" s="115">
        <v>41.052413428736656</v>
      </c>
    </row>
    <row r="2837" spans="1:6" x14ac:dyDescent="0.3">
      <c r="A2837" s="114">
        <v>17</v>
      </c>
      <c r="B2837" s="114" t="s">
        <v>594</v>
      </c>
      <c r="C2837" s="114" t="s">
        <v>602</v>
      </c>
      <c r="D2837" s="114">
        <v>47</v>
      </c>
      <c r="E2837" s="115">
        <v>107.95559011549905</v>
      </c>
      <c r="F2837" s="115">
        <v>88.684153900873724</v>
      </c>
    </row>
    <row r="2838" spans="1:6" x14ac:dyDescent="0.3">
      <c r="A2838" s="114">
        <v>17</v>
      </c>
      <c r="B2838" s="114" t="s">
        <v>594</v>
      </c>
      <c r="C2838" s="114" t="s">
        <v>602</v>
      </c>
      <c r="D2838" s="114">
        <v>48</v>
      </c>
      <c r="E2838" s="115">
        <v>54.501633294562119</v>
      </c>
      <c r="F2838" s="115">
        <v>48.611683928482904</v>
      </c>
    </row>
    <row r="2839" spans="1:6" x14ac:dyDescent="0.3">
      <c r="A2839" s="114">
        <v>17</v>
      </c>
      <c r="B2839" s="114" t="s">
        <v>594</v>
      </c>
      <c r="C2839" s="114" t="s">
        <v>602</v>
      </c>
      <c r="D2839" s="114">
        <v>49</v>
      </c>
      <c r="E2839" s="115">
        <v>88.512693932594871</v>
      </c>
      <c r="F2839" s="115">
        <v>38.935260551274901</v>
      </c>
    </row>
    <row r="2840" spans="1:6" x14ac:dyDescent="0.3">
      <c r="A2840" s="114">
        <v>17</v>
      </c>
      <c r="B2840" s="114" t="s">
        <v>594</v>
      </c>
      <c r="C2840" s="114" t="s">
        <v>602</v>
      </c>
      <c r="D2840" s="114">
        <v>50</v>
      </c>
      <c r="E2840" s="115">
        <v>141.65694242937187</v>
      </c>
      <c r="F2840" s="115">
        <v>59.450991266872663</v>
      </c>
    </row>
    <row r="2841" spans="1:6" x14ac:dyDescent="0.3">
      <c r="A2841" s="114">
        <v>17</v>
      </c>
      <c r="B2841" s="114" t="s">
        <v>594</v>
      </c>
      <c r="C2841" s="114" t="s">
        <v>602</v>
      </c>
      <c r="D2841" s="114">
        <v>51</v>
      </c>
      <c r="E2841" s="115">
        <v>27.734100708433061</v>
      </c>
      <c r="F2841" s="115">
        <v>28.053581679775732</v>
      </c>
    </row>
    <row r="2842" spans="1:6" x14ac:dyDescent="0.3">
      <c r="A2842" s="114">
        <v>17</v>
      </c>
      <c r="B2842" s="114" t="s">
        <v>594</v>
      </c>
      <c r="C2842" s="114" t="s">
        <v>602</v>
      </c>
      <c r="D2842" s="114">
        <v>52</v>
      </c>
      <c r="E2842" s="115">
        <v>91.739503552931239</v>
      </c>
      <c r="F2842" s="115">
        <v>58.366748143603786</v>
      </c>
    </row>
    <row r="2843" spans="1:6" x14ac:dyDescent="0.3">
      <c r="A2843" s="114">
        <v>17</v>
      </c>
      <c r="B2843" s="114" t="s">
        <v>594</v>
      </c>
      <c r="C2843" s="114" t="s">
        <v>602</v>
      </c>
      <c r="D2843" s="114">
        <v>53</v>
      </c>
      <c r="E2843" s="115">
        <v>122.62276741846297</v>
      </c>
      <c r="F2843" s="115">
        <v>79.953487909507999</v>
      </c>
    </row>
    <row r="2844" spans="1:6" x14ac:dyDescent="0.3">
      <c r="A2844" s="114">
        <v>17</v>
      </c>
      <c r="B2844" s="114" t="s">
        <v>594</v>
      </c>
      <c r="C2844" s="114" t="s">
        <v>602</v>
      </c>
      <c r="D2844" s="114">
        <v>54</v>
      </c>
      <c r="E2844" s="115">
        <v>58.451209326144458</v>
      </c>
      <c r="F2844" s="115">
        <v>65.107505066004393</v>
      </c>
    </row>
    <row r="2845" spans="1:6" x14ac:dyDescent="0.3">
      <c r="A2845" s="114">
        <v>17</v>
      </c>
      <c r="B2845" s="114" t="s">
        <v>594</v>
      </c>
      <c r="C2845" s="114" t="s">
        <v>602</v>
      </c>
      <c r="D2845" s="114">
        <v>55</v>
      </c>
      <c r="E2845" s="115">
        <v>101.89057840485944</v>
      </c>
      <c r="F2845" s="115">
        <v>52.154086576665613</v>
      </c>
    </row>
    <row r="2846" spans="1:6" x14ac:dyDescent="0.3">
      <c r="A2846" s="114">
        <v>17</v>
      </c>
      <c r="B2846" s="114" t="s">
        <v>594</v>
      </c>
      <c r="C2846" s="114" t="s">
        <v>602</v>
      </c>
      <c r="D2846" s="114">
        <v>56</v>
      </c>
      <c r="E2846" s="115">
        <v>108.66202423726604</v>
      </c>
      <c r="F2846" s="115">
        <v>70.615757865094679</v>
      </c>
    </row>
    <row r="2847" spans="1:6" x14ac:dyDescent="0.3">
      <c r="A2847" s="114">
        <v>17</v>
      </c>
      <c r="B2847" s="114" t="s">
        <v>594</v>
      </c>
      <c r="C2847" s="114" t="s">
        <v>602</v>
      </c>
      <c r="D2847" s="114">
        <v>57</v>
      </c>
      <c r="E2847" s="115">
        <v>74.29748561299678</v>
      </c>
      <c r="F2847" s="115">
        <v>79.147773368386666</v>
      </c>
    </row>
    <row r="2848" spans="1:6" x14ac:dyDescent="0.3">
      <c r="A2848" s="114">
        <v>17</v>
      </c>
      <c r="B2848" s="114" t="s">
        <v>594</v>
      </c>
      <c r="C2848" s="114" t="s">
        <v>602</v>
      </c>
      <c r="D2848" s="114">
        <v>58</v>
      </c>
      <c r="E2848" s="115">
        <v>145.45004495600051</v>
      </c>
      <c r="F2848" s="115">
        <v>64.263092425095024</v>
      </c>
    </row>
    <row r="2849" spans="1:6" x14ac:dyDescent="0.3">
      <c r="A2849" s="114">
        <v>17</v>
      </c>
      <c r="B2849" s="114" t="s">
        <v>594</v>
      </c>
      <c r="C2849" s="114" t="s">
        <v>602</v>
      </c>
      <c r="D2849" s="114">
        <v>59</v>
      </c>
      <c r="E2849" s="115">
        <v>139.63442341967237</v>
      </c>
      <c r="F2849" s="115">
        <v>64.748559600099185</v>
      </c>
    </row>
    <row r="2850" spans="1:6" x14ac:dyDescent="0.3">
      <c r="A2850" s="114">
        <v>17</v>
      </c>
      <c r="B2850" s="114" t="s">
        <v>594</v>
      </c>
      <c r="C2850" s="114" t="s">
        <v>602</v>
      </c>
      <c r="D2850" s="114">
        <v>60</v>
      </c>
      <c r="E2850" s="115">
        <v>69.909741843958145</v>
      </c>
      <c r="F2850" s="115">
        <v>34.344273898255906</v>
      </c>
    </row>
    <row r="2851" spans="1:6" x14ac:dyDescent="0.3">
      <c r="A2851" s="114">
        <v>17</v>
      </c>
      <c r="B2851" s="114" t="s">
        <v>594</v>
      </c>
      <c r="C2851" s="114" t="s">
        <v>602</v>
      </c>
      <c r="D2851" s="114">
        <v>61</v>
      </c>
      <c r="E2851" s="115">
        <v>26.249916473178303</v>
      </c>
      <c r="F2851" s="115">
        <v>58.253390413513856</v>
      </c>
    </row>
    <row r="2852" spans="1:6" x14ac:dyDescent="0.3">
      <c r="A2852" s="114">
        <v>17</v>
      </c>
      <c r="B2852" s="114" t="s">
        <v>594</v>
      </c>
      <c r="C2852" s="114" t="s">
        <v>602</v>
      </c>
      <c r="D2852" s="114">
        <v>62</v>
      </c>
      <c r="E2852" s="115">
        <v>44.539371160248436</v>
      </c>
      <c r="F2852" s="115">
        <v>125.79272862277361</v>
      </c>
    </row>
    <row r="2853" spans="1:6" x14ac:dyDescent="0.3">
      <c r="A2853" s="114">
        <v>17</v>
      </c>
      <c r="B2853" s="114" t="s">
        <v>594</v>
      </c>
      <c r="C2853" s="114" t="s">
        <v>602</v>
      </c>
      <c r="D2853" s="114">
        <v>63</v>
      </c>
      <c r="E2853" s="115">
        <v>42.170628199073299</v>
      </c>
      <c r="F2853" s="115">
        <v>83.14951010750724</v>
      </c>
    </row>
    <row r="2854" spans="1:6" x14ac:dyDescent="0.3">
      <c r="A2854" s="114">
        <v>17</v>
      </c>
      <c r="B2854" s="114" t="s">
        <v>594</v>
      </c>
      <c r="C2854" s="114" t="s">
        <v>602</v>
      </c>
      <c r="D2854" s="114">
        <v>64</v>
      </c>
      <c r="E2854" s="115">
        <v>55.363716708703834</v>
      </c>
      <c r="F2854" s="115">
        <v>53.447784340849104</v>
      </c>
    </row>
    <row r="2855" spans="1:6" x14ac:dyDescent="0.3">
      <c r="A2855" s="114">
        <v>17</v>
      </c>
      <c r="B2855" s="114" t="s">
        <v>594</v>
      </c>
      <c r="C2855" s="114" t="s">
        <v>602</v>
      </c>
      <c r="D2855" s="114">
        <v>65</v>
      </c>
      <c r="E2855" s="115">
        <v>63.991824998321547</v>
      </c>
      <c r="F2855" s="115">
        <v>67.225953440307507</v>
      </c>
    </row>
    <row r="2856" spans="1:6" x14ac:dyDescent="0.3">
      <c r="A2856" s="114">
        <v>17</v>
      </c>
      <c r="B2856" s="114" t="s">
        <v>594</v>
      </c>
      <c r="C2856" s="114" t="s">
        <v>602</v>
      </c>
      <c r="D2856" s="114">
        <v>66</v>
      </c>
      <c r="E2856" s="115">
        <v>43.902015117336632</v>
      </c>
      <c r="F2856" s="115">
        <v>66.21127014627092</v>
      </c>
    </row>
    <row r="2857" spans="1:6" x14ac:dyDescent="0.3">
      <c r="A2857" s="114">
        <v>17</v>
      </c>
      <c r="B2857" s="114" t="s">
        <v>594</v>
      </c>
      <c r="C2857" s="114" t="s">
        <v>602</v>
      </c>
      <c r="D2857" s="114">
        <v>67</v>
      </c>
      <c r="E2857" s="115">
        <v>58.037459761920708</v>
      </c>
      <c r="F2857" s="115">
        <v>12.225815030791679</v>
      </c>
    </row>
    <row r="2858" spans="1:6" x14ac:dyDescent="0.3">
      <c r="A2858" s="114">
        <v>17</v>
      </c>
      <c r="B2858" s="114" t="s">
        <v>594</v>
      </c>
      <c r="C2858" s="114" t="s">
        <v>602</v>
      </c>
      <c r="D2858" s="114">
        <v>68</v>
      </c>
      <c r="E2858" s="115">
        <v>5.6124114438453701</v>
      </c>
      <c r="F2858" s="115">
        <v>38.289954636912213</v>
      </c>
    </row>
    <row r="2859" spans="1:6" x14ac:dyDescent="0.3">
      <c r="A2859" s="114">
        <v>17</v>
      </c>
      <c r="B2859" s="114" t="s">
        <v>594</v>
      </c>
      <c r="C2859" s="114" t="s">
        <v>602</v>
      </c>
      <c r="D2859" s="114">
        <v>69</v>
      </c>
      <c r="E2859" s="115">
        <v>20.80935732808619</v>
      </c>
      <c r="F2859" s="115">
        <v>44.559266796726185</v>
      </c>
    </row>
    <row r="2860" spans="1:6" x14ac:dyDescent="0.3">
      <c r="A2860" s="114">
        <v>17</v>
      </c>
      <c r="B2860" s="114" t="s">
        <v>594</v>
      </c>
      <c r="C2860" s="114" t="s">
        <v>602</v>
      </c>
      <c r="D2860" s="114">
        <v>70</v>
      </c>
      <c r="E2860" s="115">
        <v>65.145371143704253</v>
      </c>
      <c r="F2860" s="115">
        <v>75.795214353755568</v>
      </c>
    </row>
    <row r="2861" spans="1:6" x14ac:dyDescent="0.3">
      <c r="A2861" s="114">
        <v>17</v>
      </c>
      <c r="B2861" s="114" t="s">
        <v>594</v>
      </c>
      <c r="C2861" s="114" t="s">
        <v>602</v>
      </c>
      <c r="D2861" s="114">
        <v>71</v>
      </c>
      <c r="E2861" s="115">
        <v>77.437310883050188</v>
      </c>
      <c r="F2861" s="115">
        <v>43.388541154766287</v>
      </c>
    </row>
    <row r="2862" spans="1:6" x14ac:dyDescent="0.3">
      <c r="A2862" s="114">
        <v>17</v>
      </c>
      <c r="B2862" s="114" t="s">
        <v>594</v>
      </c>
      <c r="C2862" s="114" t="s">
        <v>602</v>
      </c>
      <c r="D2862" s="114">
        <v>72</v>
      </c>
      <c r="E2862" s="115">
        <v>39.31967255890082</v>
      </c>
      <c r="F2862" s="115">
        <v>37.772201356774346</v>
      </c>
    </row>
    <row r="2863" spans="1:6" x14ac:dyDescent="0.3">
      <c r="A2863" s="114">
        <v>17</v>
      </c>
      <c r="B2863" s="114" t="s">
        <v>594</v>
      </c>
      <c r="C2863" s="114" t="s">
        <v>602</v>
      </c>
      <c r="D2863" s="114">
        <v>73</v>
      </c>
      <c r="E2863" s="115">
        <v>29.129002788366417</v>
      </c>
      <c r="F2863" s="115">
        <v>14.042460924313605</v>
      </c>
    </row>
    <row r="2864" spans="1:6" x14ac:dyDescent="0.3">
      <c r="A2864" s="114">
        <v>17</v>
      </c>
      <c r="B2864" s="114" t="s">
        <v>594</v>
      </c>
      <c r="C2864" s="114" t="s">
        <v>602</v>
      </c>
      <c r="D2864" s="114">
        <v>74</v>
      </c>
      <c r="E2864" s="115">
        <v>16.860098960936469</v>
      </c>
      <c r="F2864" s="115">
        <v>45.888870318734973</v>
      </c>
    </row>
    <row r="2865" spans="1:6" x14ac:dyDescent="0.3">
      <c r="A2865" s="114">
        <v>17</v>
      </c>
      <c r="B2865" s="114" t="s">
        <v>594</v>
      </c>
      <c r="C2865" s="114" t="s">
        <v>602</v>
      </c>
      <c r="D2865" s="114">
        <v>75</v>
      </c>
      <c r="E2865" s="115">
        <v>0</v>
      </c>
      <c r="F2865" s="115">
        <v>35.010363423765007</v>
      </c>
    </row>
    <row r="2866" spans="1:6" x14ac:dyDescent="0.3">
      <c r="A2866" s="114">
        <v>17</v>
      </c>
      <c r="B2866" s="114" t="s">
        <v>594</v>
      </c>
      <c r="C2866" s="114" t="s">
        <v>602</v>
      </c>
      <c r="D2866" s="114">
        <v>76</v>
      </c>
      <c r="E2866" s="115">
        <v>55.666227935024928</v>
      </c>
      <c r="F2866" s="115">
        <v>30.06404150542873</v>
      </c>
    </row>
    <row r="2867" spans="1:6" x14ac:dyDescent="0.3">
      <c r="A2867" s="114">
        <v>17</v>
      </c>
      <c r="B2867" s="114" t="s">
        <v>594</v>
      </c>
      <c r="C2867" s="114" t="s">
        <v>602</v>
      </c>
      <c r="D2867" s="114">
        <v>77</v>
      </c>
      <c r="E2867" s="115">
        <v>0</v>
      </c>
      <c r="F2867" s="115">
        <v>20.655864511259914</v>
      </c>
    </row>
    <row r="2868" spans="1:6" x14ac:dyDescent="0.3">
      <c r="A2868" s="114">
        <v>17</v>
      </c>
      <c r="B2868" s="114" t="s">
        <v>594</v>
      </c>
      <c r="C2868" s="114" t="s">
        <v>602</v>
      </c>
      <c r="D2868" s="114">
        <v>78</v>
      </c>
      <c r="E2868" s="115">
        <v>26.956005422802683</v>
      </c>
      <c r="F2868" s="115">
        <v>32.881679542051593</v>
      </c>
    </row>
    <row r="2869" spans="1:6" x14ac:dyDescent="0.3">
      <c r="A2869" s="114">
        <v>17</v>
      </c>
      <c r="B2869" s="114" t="s">
        <v>594</v>
      </c>
      <c r="C2869" s="114" t="s">
        <v>602</v>
      </c>
      <c r="D2869" s="114">
        <v>79</v>
      </c>
      <c r="E2869" s="115">
        <v>0</v>
      </c>
      <c r="F2869" s="115">
        <v>41.009382224293702</v>
      </c>
    </row>
    <row r="2870" spans="1:6" x14ac:dyDescent="0.3">
      <c r="A2870" s="114">
        <v>17</v>
      </c>
      <c r="B2870" s="114" t="s">
        <v>594</v>
      </c>
      <c r="C2870" s="114" t="s">
        <v>602</v>
      </c>
      <c r="D2870" s="114">
        <v>80</v>
      </c>
      <c r="E2870" s="115">
        <v>6.6332507014629902</v>
      </c>
      <c r="F2870" s="115">
        <v>16.428117806181657</v>
      </c>
    </row>
    <row r="2871" spans="1:6" x14ac:dyDescent="0.3">
      <c r="A2871" s="114">
        <v>17</v>
      </c>
      <c r="B2871" s="114" t="s">
        <v>594</v>
      </c>
      <c r="C2871" s="114" t="s">
        <v>602</v>
      </c>
      <c r="D2871" s="114">
        <v>81</v>
      </c>
      <c r="E2871" s="115">
        <v>0</v>
      </c>
      <c r="F2871" s="115">
        <v>13.22680717389261</v>
      </c>
    </row>
    <row r="2872" spans="1:6" x14ac:dyDescent="0.3">
      <c r="A2872" s="114">
        <v>17</v>
      </c>
      <c r="B2872" s="114" t="s">
        <v>594</v>
      </c>
      <c r="C2872" s="114" t="s">
        <v>602</v>
      </c>
      <c r="D2872" s="114">
        <v>82</v>
      </c>
      <c r="E2872" s="115">
        <v>21.656856654360851</v>
      </c>
      <c r="F2872" s="115">
        <v>12.225815030791679</v>
      </c>
    </row>
    <row r="2873" spans="1:6" x14ac:dyDescent="0.3">
      <c r="A2873" s="114">
        <v>17</v>
      </c>
      <c r="B2873" s="114" t="s">
        <v>594</v>
      </c>
      <c r="C2873" s="114" t="s">
        <v>602</v>
      </c>
      <c r="D2873" s="114">
        <v>83</v>
      </c>
      <c r="E2873" s="115">
        <v>0</v>
      </c>
      <c r="F2873" s="115">
        <v>8.4300494804682344</v>
      </c>
    </row>
    <row r="2874" spans="1:6" x14ac:dyDescent="0.3">
      <c r="A2874" s="114">
        <v>17</v>
      </c>
      <c r="B2874" s="114" t="s">
        <v>594</v>
      </c>
      <c r="C2874" s="114" t="s">
        <v>602</v>
      </c>
      <c r="D2874" s="114">
        <v>84</v>
      </c>
      <c r="E2874" s="115">
        <v>0</v>
      </c>
      <c r="F2874" s="115">
        <v>27.721664366378619</v>
      </c>
    </row>
    <row r="2875" spans="1:6" x14ac:dyDescent="0.3">
      <c r="A2875" s="114">
        <v>17</v>
      </c>
      <c r="B2875" s="114" t="s">
        <v>594</v>
      </c>
      <c r="C2875" s="114" t="s">
        <v>602</v>
      </c>
      <c r="D2875" s="114">
        <v>85</v>
      </c>
      <c r="E2875" s="115">
        <v>0</v>
      </c>
      <c r="F2875" s="115">
        <v>32.729133601354874</v>
      </c>
    </row>
    <row r="2876" spans="1:6" x14ac:dyDescent="0.3">
      <c r="A2876" s="114">
        <v>17</v>
      </c>
      <c r="B2876" s="114" t="s">
        <v>594</v>
      </c>
      <c r="C2876" s="114" t="s">
        <v>602</v>
      </c>
      <c r="D2876" s="114">
        <v>86</v>
      </c>
      <c r="E2876" s="115">
        <v>9.4051952783839941</v>
      </c>
      <c r="F2876" s="115">
        <v>23.298091977785695</v>
      </c>
    </row>
    <row r="2877" spans="1:6" x14ac:dyDescent="0.3">
      <c r="A2877" s="114">
        <v>17</v>
      </c>
      <c r="B2877" s="114" t="s">
        <v>594</v>
      </c>
      <c r="C2877" s="114" t="s">
        <v>602</v>
      </c>
      <c r="D2877" s="114">
        <v>87</v>
      </c>
      <c r="E2877" s="115">
        <v>0</v>
      </c>
      <c r="F2877" s="115">
        <v>12.225815030791679</v>
      </c>
    </row>
    <row r="2878" spans="1:6" x14ac:dyDescent="0.3">
      <c r="A2878" s="114">
        <v>17</v>
      </c>
      <c r="B2878" s="114" t="s">
        <v>594</v>
      </c>
      <c r="C2878" s="114" t="s">
        <v>602</v>
      </c>
      <c r="D2878" s="114">
        <v>88</v>
      </c>
      <c r="E2878" s="115">
        <v>11.07227694699402</v>
      </c>
      <c r="F2878" s="115">
        <v>0</v>
      </c>
    </row>
    <row r="2879" spans="1:6" x14ac:dyDescent="0.3">
      <c r="A2879" s="114">
        <v>17</v>
      </c>
      <c r="B2879" s="114" t="s">
        <v>594</v>
      </c>
      <c r="C2879" s="114" t="s">
        <v>602</v>
      </c>
      <c r="D2879" s="114">
        <v>92</v>
      </c>
      <c r="E2879" s="115">
        <v>0</v>
      </c>
      <c r="F2879" s="115">
        <v>5.6124114438453701</v>
      </c>
    </row>
    <row r="2880" spans="1:6" x14ac:dyDescent="0.3">
      <c r="A2880" s="114">
        <v>17</v>
      </c>
      <c r="B2880" s="114" t="s">
        <v>594</v>
      </c>
      <c r="C2880" s="114" t="s">
        <v>602</v>
      </c>
      <c r="D2880" s="114">
        <v>94</v>
      </c>
      <c r="E2880" s="115">
        <v>0</v>
      </c>
      <c r="F2880" s="115">
        <v>12.225815030791679</v>
      </c>
    </row>
    <row r="2881" spans="1:6" x14ac:dyDescent="0.3">
      <c r="A2881" s="114">
        <v>17</v>
      </c>
      <c r="B2881" s="114" t="s">
        <v>594</v>
      </c>
      <c r="C2881" s="114" t="s">
        <v>603</v>
      </c>
      <c r="D2881" s="114">
        <v>10</v>
      </c>
      <c r="E2881" s="115">
        <v>103.94106339857078</v>
      </c>
      <c r="F2881" s="115">
        <v>21.000744581313761</v>
      </c>
    </row>
    <row r="2882" spans="1:6" x14ac:dyDescent="0.3">
      <c r="A2882" s="114">
        <v>17</v>
      </c>
      <c r="B2882" s="114" t="s">
        <v>594</v>
      </c>
      <c r="C2882" s="114" t="s">
        <v>603</v>
      </c>
      <c r="D2882" s="114">
        <v>11</v>
      </c>
      <c r="E2882" s="115">
        <v>151.79527297158489</v>
      </c>
      <c r="F2882" s="115">
        <v>21.000744581313761</v>
      </c>
    </row>
    <row r="2883" spans="1:6" x14ac:dyDescent="0.3">
      <c r="A2883" s="114">
        <v>17</v>
      </c>
      <c r="B2883" s="114" t="s">
        <v>594</v>
      </c>
      <c r="C2883" s="114" t="s">
        <v>603</v>
      </c>
      <c r="D2883" s="114">
        <v>12</v>
      </c>
      <c r="E2883" s="115">
        <v>102.40926916964256</v>
      </c>
      <c r="F2883" s="115">
        <v>0</v>
      </c>
    </row>
    <row r="2884" spans="1:6" x14ac:dyDescent="0.3">
      <c r="A2884" s="114">
        <v>17</v>
      </c>
      <c r="B2884" s="114" t="s">
        <v>594</v>
      </c>
      <c r="C2884" s="114" t="s">
        <v>603</v>
      </c>
      <c r="D2884" s="114">
        <v>13</v>
      </c>
      <c r="E2884" s="115">
        <v>63.88000466355453</v>
      </c>
      <c r="F2884" s="115">
        <v>0</v>
      </c>
    </row>
    <row r="2885" spans="1:6" x14ac:dyDescent="0.3">
      <c r="A2885" s="114">
        <v>17</v>
      </c>
      <c r="B2885" s="114" t="s">
        <v>594</v>
      </c>
      <c r="C2885" s="114" t="s">
        <v>603</v>
      </c>
      <c r="D2885" s="114">
        <v>14</v>
      </c>
      <c r="E2885" s="115">
        <v>90.536858071258393</v>
      </c>
      <c r="F2885" s="115">
        <v>6.0458556469605824</v>
      </c>
    </row>
    <row r="2886" spans="1:6" x14ac:dyDescent="0.3">
      <c r="A2886" s="114">
        <v>17</v>
      </c>
      <c r="B2886" s="114" t="s">
        <v>594</v>
      </c>
      <c r="C2886" s="114" t="s">
        <v>603</v>
      </c>
      <c r="D2886" s="114">
        <v>15</v>
      </c>
      <c r="E2886" s="115">
        <v>29.877663084727921</v>
      </c>
      <c r="F2886" s="115">
        <v>27.589310562162296</v>
      </c>
    </row>
    <row r="2887" spans="1:6" x14ac:dyDescent="0.3">
      <c r="A2887" s="114">
        <v>17</v>
      </c>
      <c r="B2887" s="114" t="s">
        <v>594</v>
      </c>
      <c r="C2887" s="114" t="s">
        <v>603</v>
      </c>
      <c r="D2887" s="114">
        <v>16</v>
      </c>
      <c r="E2887" s="115">
        <v>111.23374783625101</v>
      </c>
      <c r="F2887" s="115">
        <v>61.671502774334954</v>
      </c>
    </row>
    <row r="2888" spans="1:6" x14ac:dyDescent="0.3">
      <c r="A2888" s="114">
        <v>17</v>
      </c>
      <c r="B2888" s="114" t="s">
        <v>594</v>
      </c>
      <c r="C2888" s="114" t="s">
        <v>603</v>
      </c>
      <c r="D2888" s="114">
        <v>17</v>
      </c>
      <c r="E2888" s="115">
        <v>115.3927923848706</v>
      </c>
      <c r="F2888" s="115">
        <v>118.77226497587996</v>
      </c>
    </row>
    <row r="2889" spans="1:6" x14ac:dyDescent="0.3">
      <c r="A2889" s="114">
        <v>17</v>
      </c>
      <c r="B2889" s="114" t="s">
        <v>594</v>
      </c>
      <c r="C2889" s="114" t="s">
        <v>603</v>
      </c>
      <c r="D2889" s="114">
        <v>18</v>
      </c>
      <c r="E2889" s="115">
        <v>157.43795808920777</v>
      </c>
      <c r="F2889" s="115">
        <v>25.176521760960469</v>
      </c>
    </row>
    <row r="2890" spans="1:6" x14ac:dyDescent="0.3">
      <c r="A2890" s="114">
        <v>17</v>
      </c>
      <c r="B2890" s="114" t="s">
        <v>594</v>
      </c>
      <c r="C2890" s="114" t="s">
        <v>603</v>
      </c>
      <c r="D2890" s="114">
        <v>19</v>
      </c>
      <c r="E2890" s="115">
        <v>101.01894475316871</v>
      </c>
      <c r="F2890" s="115">
        <v>100.91897237522669</v>
      </c>
    </row>
    <row r="2891" spans="1:6" x14ac:dyDescent="0.3">
      <c r="A2891" s="114">
        <v>17</v>
      </c>
      <c r="B2891" s="114" t="s">
        <v>594</v>
      </c>
      <c r="C2891" s="114" t="s">
        <v>603</v>
      </c>
      <c r="D2891" s="114">
        <v>20</v>
      </c>
      <c r="E2891" s="115">
        <v>75.835894045219874</v>
      </c>
      <c r="F2891" s="115">
        <v>163.76660269481309</v>
      </c>
    </row>
    <row r="2892" spans="1:6" x14ac:dyDescent="0.3">
      <c r="A2892" s="114">
        <v>17</v>
      </c>
      <c r="B2892" s="114" t="s">
        <v>594</v>
      </c>
      <c r="C2892" s="114" t="s">
        <v>603</v>
      </c>
      <c r="D2892" s="114">
        <v>21</v>
      </c>
      <c r="E2892" s="115">
        <v>64.4653351233774</v>
      </c>
      <c r="F2892" s="115">
        <v>68.514488329042479</v>
      </c>
    </row>
    <row r="2893" spans="1:6" x14ac:dyDescent="0.3">
      <c r="A2893" s="114">
        <v>17</v>
      </c>
      <c r="B2893" s="114" t="s">
        <v>594</v>
      </c>
      <c r="C2893" s="114" t="s">
        <v>603</v>
      </c>
      <c r="D2893" s="114">
        <v>22</v>
      </c>
      <c r="E2893" s="115">
        <v>16.206077537606362</v>
      </c>
      <c r="F2893" s="115">
        <v>50.929010045213545</v>
      </c>
    </row>
    <row r="2894" spans="1:6" x14ac:dyDescent="0.3">
      <c r="A2894" s="114">
        <v>17</v>
      </c>
      <c r="B2894" s="114" t="s">
        <v>594</v>
      </c>
      <c r="C2894" s="114" t="s">
        <v>603</v>
      </c>
      <c r="D2894" s="114">
        <v>23</v>
      </c>
      <c r="E2894" s="115">
        <v>78.395819317180411</v>
      </c>
      <c r="F2894" s="115">
        <v>117.29463850751382</v>
      </c>
    </row>
    <row r="2895" spans="1:6" x14ac:dyDescent="0.3">
      <c r="A2895" s="114">
        <v>17</v>
      </c>
      <c r="B2895" s="114" t="s">
        <v>594</v>
      </c>
      <c r="C2895" s="114" t="s">
        <v>603</v>
      </c>
      <c r="D2895" s="114">
        <v>24</v>
      </c>
      <c r="E2895" s="115">
        <v>126.87110505814033</v>
      </c>
      <c r="F2895" s="115">
        <v>70.124740080050202</v>
      </c>
    </row>
    <row r="2896" spans="1:6" x14ac:dyDescent="0.3">
      <c r="A2896" s="114">
        <v>17</v>
      </c>
      <c r="B2896" s="114" t="s">
        <v>594</v>
      </c>
      <c r="C2896" s="114" t="s">
        <v>603</v>
      </c>
      <c r="D2896" s="114">
        <v>25</v>
      </c>
      <c r="E2896" s="115">
        <v>72.869101885323488</v>
      </c>
      <c r="F2896" s="115">
        <v>103.46966335720342</v>
      </c>
    </row>
    <row r="2897" spans="1:6" x14ac:dyDescent="0.3">
      <c r="A2897" s="114">
        <v>17</v>
      </c>
      <c r="B2897" s="114" t="s">
        <v>594</v>
      </c>
      <c r="C2897" s="114" t="s">
        <v>603</v>
      </c>
      <c r="D2897" s="114">
        <v>26</v>
      </c>
      <c r="E2897" s="115">
        <v>117.69338542446324</v>
      </c>
      <c r="F2897" s="115">
        <v>107.01174161628533</v>
      </c>
    </row>
    <row r="2898" spans="1:6" x14ac:dyDescent="0.3">
      <c r="A2898" s="114">
        <v>17</v>
      </c>
      <c r="B2898" s="114" t="s">
        <v>594</v>
      </c>
      <c r="C2898" s="114" t="s">
        <v>603</v>
      </c>
      <c r="D2898" s="114">
        <v>27</v>
      </c>
      <c r="E2898" s="115">
        <v>60.147103523899418</v>
      </c>
      <c r="F2898" s="115">
        <v>54.896398735775776</v>
      </c>
    </row>
    <row r="2899" spans="1:6" x14ac:dyDescent="0.3">
      <c r="A2899" s="114">
        <v>17</v>
      </c>
      <c r="B2899" s="114" t="s">
        <v>594</v>
      </c>
      <c r="C2899" s="114" t="s">
        <v>603</v>
      </c>
      <c r="D2899" s="114">
        <v>28</v>
      </c>
      <c r="E2899" s="115">
        <v>96.260488469276254</v>
      </c>
      <c r="F2899" s="115">
        <v>121.40463789023251</v>
      </c>
    </row>
    <row r="2900" spans="1:6" x14ac:dyDescent="0.3">
      <c r="A2900" s="114">
        <v>17</v>
      </c>
      <c r="B2900" s="114" t="s">
        <v>594</v>
      </c>
      <c r="C2900" s="114" t="s">
        <v>603</v>
      </c>
      <c r="D2900" s="114">
        <v>29</v>
      </c>
      <c r="E2900" s="115">
        <v>77.53951479433745</v>
      </c>
      <c r="F2900" s="115">
        <v>119.23009782232423</v>
      </c>
    </row>
    <row r="2901" spans="1:6" x14ac:dyDescent="0.3">
      <c r="A2901" s="114">
        <v>17</v>
      </c>
      <c r="B2901" s="114" t="s">
        <v>594</v>
      </c>
      <c r="C2901" s="114" t="s">
        <v>603</v>
      </c>
      <c r="D2901" s="114">
        <v>30</v>
      </c>
      <c r="E2901" s="115">
        <v>114.76593344292654</v>
      </c>
      <c r="F2901" s="115">
        <v>176.30492505983901</v>
      </c>
    </row>
    <row r="2902" spans="1:6" x14ac:dyDescent="0.3">
      <c r="A2902" s="114">
        <v>17</v>
      </c>
      <c r="B2902" s="114" t="s">
        <v>594</v>
      </c>
      <c r="C2902" s="114" t="s">
        <v>603</v>
      </c>
      <c r="D2902" s="114">
        <v>31</v>
      </c>
      <c r="E2902" s="115">
        <v>122.47505104522715</v>
      </c>
      <c r="F2902" s="115">
        <v>94.27763661503397</v>
      </c>
    </row>
    <row r="2903" spans="1:6" x14ac:dyDescent="0.3">
      <c r="A2903" s="114">
        <v>17</v>
      </c>
      <c r="B2903" s="114" t="s">
        <v>594</v>
      </c>
      <c r="C2903" s="114" t="s">
        <v>603</v>
      </c>
      <c r="D2903" s="114">
        <v>32</v>
      </c>
      <c r="E2903" s="115">
        <v>59.712914094833451</v>
      </c>
      <c r="F2903" s="115">
        <v>61.627341460923319</v>
      </c>
    </row>
    <row r="2904" spans="1:6" x14ac:dyDescent="0.3">
      <c r="A2904" s="114">
        <v>17</v>
      </c>
      <c r="B2904" s="114" t="s">
        <v>594</v>
      </c>
      <c r="C2904" s="114" t="s">
        <v>603</v>
      </c>
      <c r="D2904" s="114">
        <v>33</v>
      </c>
      <c r="E2904" s="115">
        <v>56.096577155404859</v>
      </c>
      <c r="F2904" s="115">
        <v>54.317277950842275</v>
      </c>
    </row>
    <row r="2905" spans="1:6" x14ac:dyDescent="0.3">
      <c r="A2905" s="114">
        <v>17</v>
      </c>
      <c r="B2905" s="114" t="s">
        <v>594</v>
      </c>
      <c r="C2905" s="114" t="s">
        <v>603</v>
      </c>
      <c r="D2905" s="114">
        <v>34</v>
      </c>
      <c r="E2905" s="115">
        <v>70.555171809780262</v>
      </c>
      <c r="F2905" s="115">
        <v>52.565767909955014</v>
      </c>
    </row>
    <row r="2906" spans="1:6" x14ac:dyDescent="0.3">
      <c r="A2906" s="114">
        <v>17</v>
      </c>
      <c r="B2906" s="114" t="s">
        <v>594</v>
      </c>
      <c r="C2906" s="114" t="s">
        <v>603</v>
      </c>
      <c r="D2906" s="114">
        <v>35</v>
      </c>
      <c r="E2906" s="115">
        <v>128.92421785155594</v>
      </c>
      <c r="F2906" s="115">
        <v>115.75226872687294</v>
      </c>
    </row>
    <row r="2907" spans="1:6" x14ac:dyDescent="0.3">
      <c r="A2907" s="114">
        <v>17</v>
      </c>
      <c r="B2907" s="114" t="s">
        <v>594</v>
      </c>
      <c r="C2907" s="114" t="s">
        <v>603</v>
      </c>
      <c r="D2907" s="114">
        <v>36</v>
      </c>
      <c r="E2907" s="115">
        <v>50.90008910844135</v>
      </c>
      <c r="F2907" s="115">
        <v>98.130895954662989</v>
      </c>
    </row>
    <row r="2908" spans="1:6" x14ac:dyDescent="0.3">
      <c r="A2908" s="114">
        <v>17</v>
      </c>
      <c r="B2908" s="114" t="s">
        <v>594</v>
      </c>
      <c r="C2908" s="114" t="s">
        <v>603</v>
      </c>
      <c r="D2908" s="114">
        <v>37</v>
      </c>
      <c r="E2908" s="115">
        <v>115.01876947279906</v>
      </c>
      <c r="F2908" s="115">
        <v>114.70897689088885</v>
      </c>
    </row>
    <row r="2909" spans="1:6" x14ac:dyDescent="0.3">
      <c r="A2909" s="114">
        <v>17</v>
      </c>
      <c r="B2909" s="114" t="s">
        <v>594</v>
      </c>
      <c r="C2909" s="114" t="s">
        <v>603</v>
      </c>
      <c r="D2909" s="114">
        <v>38</v>
      </c>
      <c r="E2909" s="115">
        <v>67.734171028946832</v>
      </c>
      <c r="F2909" s="115">
        <v>30.620732002292133</v>
      </c>
    </row>
    <row r="2910" spans="1:6" x14ac:dyDescent="0.3">
      <c r="A2910" s="114">
        <v>17</v>
      </c>
      <c r="B2910" s="114" t="s">
        <v>594</v>
      </c>
      <c r="C2910" s="114" t="s">
        <v>603</v>
      </c>
      <c r="D2910" s="114">
        <v>39</v>
      </c>
      <c r="E2910" s="115">
        <v>85.147625170711038</v>
      </c>
      <c r="F2910" s="115">
        <v>42.358900009791967</v>
      </c>
    </row>
    <row r="2911" spans="1:6" x14ac:dyDescent="0.3">
      <c r="A2911" s="114">
        <v>17</v>
      </c>
      <c r="B2911" s="114" t="s">
        <v>594</v>
      </c>
      <c r="C2911" s="114" t="s">
        <v>603</v>
      </c>
      <c r="D2911" s="114">
        <v>40</v>
      </c>
      <c r="E2911" s="115">
        <v>87.911609369507914</v>
      </c>
      <c r="F2911" s="115">
        <v>160.12298797040194</v>
      </c>
    </row>
    <row r="2912" spans="1:6" x14ac:dyDescent="0.3">
      <c r="A2912" s="114">
        <v>17</v>
      </c>
      <c r="B2912" s="114" t="s">
        <v>594</v>
      </c>
      <c r="C2912" s="114" t="s">
        <v>603</v>
      </c>
      <c r="D2912" s="114">
        <v>41</v>
      </c>
      <c r="E2912" s="115">
        <v>46.889964149921333</v>
      </c>
      <c r="F2912" s="115">
        <v>36.556532994182994</v>
      </c>
    </row>
    <row r="2913" spans="1:6" x14ac:dyDescent="0.3">
      <c r="A2913" s="114">
        <v>17</v>
      </c>
      <c r="B2913" s="114" t="s">
        <v>594</v>
      </c>
      <c r="C2913" s="114" t="s">
        <v>603</v>
      </c>
      <c r="D2913" s="114">
        <v>42</v>
      </c>
      <c r="E2913" s="115">
        <v>130.13012183100847</v>
      </c>
      <c r="F2913" s="115">
        <v>49.975493939342329</v>
      </c>
    </row>
    <row r="2914" spans="1:6" x14ac:dyDescent="0.3">
      <c r="A2914" s="114">
        <v>17</v>
      </c>
      <c r="B2914" s="114" t="s">
        <v>594</v>
      </c>
      <c r="C2914" s="114" t="s">
        <v>603</v>
      </c>
      <c r="D2914" s="114">
        <v>43</v>
      </c>
      <c r="E2914" s="115">
        <v>74.955570901641295</v>
      </c>
      <c r="F2914" s="115">
        <v>238.63832074587719</v>
      </c>
    </row>
    <row r="2915" spans="1:6" x14ac:dyDescent="0.3">
      <c r="A2915" s="114">
        <v>17</v>
      </c>
      <c r="B2915" s="114" t="s">
        <v>594</v>
      </c>
      <c r="C2915" s="114" t="s">
        <v>603</v>
      </c>
      <c r="D2915" s="114">
        <v>44</v>
      </c>
      <c r="E2915" s="115">
        <v>78.224692809045067</v>
      </c>
      <c r="F2915" s="115">
        <v>83.200068093120393</v>
      </c>
    </row>
    <row r="2916" spans="1:6" x14ac:dyDescent="0.3">
      <c r="A2916" s="114">
        <v>17</v>
      </c>
      <c r="B2916" s="114" t="s">
        <v>594</v>
      </c>
      <c r="C2916" s="114" t="s">
        <v>603</v>
      </c>
      <c r="D2916" s="114">
        <v>45</v>
      </c>
      <c r="E2916" s="115">
        <v>31.315451123767932</v>
      </c>
      <c r="F2916" s="115">
        <v>50.304121672463417</v>
      </c>
    </row>
    <row r="2917" spans="1:6" x14ac:dyDescent="0.3">
      <c r="A2917" s="114">
        <v>17</v>
      </c>
      <c r="B2917" s="114" t="s">
        <v>594</v>
      </c>
      <c r="C2917" s="114" t="s">
        <v>603</v>
      </c>
      <c r="D2917" s="114">
        <v>46</v>
      </c>
      <c r="E2917" s="115">
        <v>65.361458672721156</v>
      </c>
      <c r="F2917" s="115">
        <v>63.267050879941152</v>
      </c>
    </row>
    <row r="2918" spans="1:6" x14ac:dyDescent="0.3">
      <c r="A2918" s="114">
        <v>17</v>
      </c>
      <c r="B2918" s="114" t="s">
        <v>594</v>
      </c>
      <c r="C2918" s="114" t="s">
        <v>603</v>
      </c>
      <c r="D2918" s="114">
        <v>47</v>
      </c>
      <c r="E2918" s="115">
        <v>42.470905628849223</v>
      </c>
      <c r="F2918" s="115">
        <v>84.767285347513806</v>
      </c>
    </row>
    <row r="2919" spans="1:6" x14ac:dyDescent="0.3">
      <c r="A2919" s="114">
        <v>17</v>
      </c>
      <c r="B2919" s="114" t="s">
        <v>594</v>
      </c>
      <c r="C2919" s="114" t="s">
        <v>603</v>
      </c>
      <c r="D2919" s="114">
        <v>48</v>
      </c>
      <c r="E2919" s="115">
        <v>91.248412670392696</v>
      </c>
      <c r="F2919" s="115">
        <v>135.21657493247173</v>
      </c>
    </row>
    <row r="2920" spans="1:6" x14ac:dyDescent="0.3">
      <c r="A2920" s="114">
        <v>17</v>
      </c>
      <c r="B2920" s="114" t="s">
        <v>594</v>
      </c>
      <c r="C2920" s="114" t="s">
        <v>603</v>
      </c>
      <c r="D2920" s="114">
        <v>49</v>
      </c>
      <c r="E2920" s="115">
        <v>39.279019383523718</v>
      </c>
      <c r="F2920" s="115">
        <v>88.440330592505788</v>
      </c>
    </row>
    <row r="2921" spans="1:6" x14ac:dyDescent="0.3">
      <c r="A2921" s="114">
        <v>17</v>
      </c>
      <c r="B2921" s="114" t="s">
        <v>594</v>
      </c>
      <c r="C2921" s="114" t="s">
        <v>603</v>
      </c>
      <c r="D2921" s="114">
        <v>50</v>
      </c>
      <c r="E2921" s="115">
        <v>90.765811777557019</v>
      </c>
      <c r="F2921" s="115">
        <v>131.49789670487749</v>
      </c>
    </row>
    <row r="2922" spans="1:6" x14ac:dyDescent="0.3">
      <c r="A2922" s="114">
        <v>17</v>
      </c>
      <c r="B2922" s="114" t="s">
        <v>594</v>
      </c>
      <c r="C2922" s="114" t="s">
        <v>603</v>
      </c>
      <c r="D2922" s="114">
        <v>51</v>
      </c>
      <c r="E2922" s="115">
        <v>36.733542085314809</v>
      </c>
      <c r="F2922" s="115">
        <v>110.34036342704431</v>
      </c>
    </row>
    <row r="2923" spans="1:6" x14ac:dyDescent="0.3">
      <c r="A2923" s="114">
        <v>17</v>
      </c>
      <c r="B2923" s="114" t="s">
        <v>594</v>
      </c>
      <c r="C2923" s="114" t="s">
        <v>603</v>
      </c>
      <c r="D2923" s="114">
        <v>52</v>
      </c>
      <c r="E2923" s="115">
        <v>92.207951872832993</v>
      </c>
      <c r="F2923" s="115">
        <v>35.004712751305469</v>
      </c>
    </row>
    <row r="2924" spans="1:6" x14ac:dyDescent="0.3">
      <c r="A2924" s="114">
        <v>17</v>
      </c>
      <c r="B2924" s="114" t="s">
        <v>594</v>
      </c>
      <c r="C2924" s="114" t="s">
        <v>603</v>
      </c>
      <c r="D2924" s="114">
        <v>53</v>
      </c>
      <c r="E2924" s="115">
        <v>82.032944625624552</v>
      </c>
      <c r="F2924" s="115">
        <v>66.341003050018969</v>
      </c>
    </row>
    <row r="2925" spans="1:6" x14ac:dyDescent="0.3">
      <c r="A2925" s="114">
        <v>17</v>
      </c>
      <c r="B2925" s="114" t="s">
        <v>594</v>
      </c>
      <c r="C2925" s="114" t="s">
        <v>603</v>
      </c>
      <c r="D2925" s="114">
        <v>54</v>
      </c>
      <c r="E2925" s="115">
        <v>62.239702844982403</v>
      </c>
      <c r="F2925" s="115">
        <v>76.452519363997141</v>
      </c>
    </row>
    <row r="2926" spans="1:6" x14ac:dyDescent="0.3">
      <c r="A2926" s="114">
        <v>17</v>
      </c>
      <c r="B2926" s="114" t="s">
        <v>594</v>
      </c>
      <c r="C2926" s="114" t="s">
        <v>603</v>
      </c>
      <c r="D2926" s="114">
        <v>55</v>
      </c>
      <c r="E2926" s="115">
        <v>79.392052636702175</v>
      </c>
      <c r="F2926" s="115">
        <v>87.890576343935805</v>
      </c>
    </row>
    <row r="2927" spans="1:6" x14ac:dyDescent="0.3">
      <c r="A2927" s="114">
        <v>17</v>
      </c>
      <c r="B2927" s="114" t="s">
        <v>594</v>
      </c>
      <c r="C2927" s="114" t="s">
        <v>603</v>
      </c>
      <c r="D2927" s="114">
        <v>56</v>
      </c>
      <c r="E2927" s="115">
        <v>82.103085834166663</v>
      </c>
      <c r="F2927" s="115">
        <v>146.50804829913983</v>
      </c>
    </row>
    <row r="2928" spans="1:6" x14ac:dyDescent="0.3">
      <c r="A2928" s="114">
        <v>17</v>
      </c>
      <c r="B2928" s="114" t="s">
        <v>594</v>
      </c>
      <c r="C2928" s="114" t="s">
        <v>603</v>
      </c>
      <c r="D2928" s="114">
        <v>57</v>
      </c>
      <c r="E2928" s="115">
        <v>97.559649675628108</v>
      </c>
      <c r="F2928" s="115">
        <v>106.40290736705511</v>
      </c>
    </row>
    <row r="2929" spans="1:6" x14ac:dyDescent="0.3">
      <c r="A2929" s="114">
        <v>17</v>
      </c>
      <c r="B2929" s="114" t="s">
        <v>594</v>
      </c>
      <c r="C2929" s="114" t="s">
        <v>603</v>
      </c>
      <c r="D2929" s="114">
        <v>58</v>
      </c>
      <c r="E2929" s="115">
        <v>48.200171742677519</v>
      </c>
      <c r="F2929" s="115">
        <v>124.12641760836532</v>
      </c>
    </row>
    <row r="2930" spans="1:6" x14ac:dyDescent="0.3">
      <c r="A2930" s="114">
        <v>17</v>
      </c>
      <c r="B2930" s="114" t="s">
        <v>594</v>
      </c>
      <c r="C2930" s="114" t="s">
        <v>603</v>
      </c>
      <c r="D2930" s="114">
        <v>59</v>
      </c>
      <c r="E2930" s="115">
        <v>77.671881994925542</v>
      </c>
      <c r="F2930" s="115">
        <v>63.779302288099103</v>
      </c>
    </row>
    <row r="2931" spans="1:6" x14ac:dyDescent="0.3">
      <c r="A2931" s="114">
        <v>17</v>
      </c>
      <c r="B2931" s="114" t="s">
        <v>594</v>
      </c>
      <c r="C2931" s="114" t="s">
        <v>603</v>
      </c>
      <c r="D2931" s="114">
        <v>60</v>
      </c>
      <c r="E2931" s="115">
        <v>55.390813765982742</v>
      </c>
      <c r="F2931" s="115">
        <v>88.773666833739455</v>
      </c>
    </row>
    <row r="2932" spans="1:6" x14ac:dyDescent="0.3">
      <c r="A2932" s="114">
        <v>17</v>
      </c>
      <c r="B2932" s="114" t="s">
        <v>594</v>
      </c>
      <c r="C2932" s="114" t="s">
        <v>603</v>
      </c>
      <c r="D2932" s="114">
        <v>61</v>
      </c>
      <c r="E2932" s="115">
        <v>37.532865159810584</v>
      </c>
      <c r="F2932" s="115">
        <v>89.001700709075735</v>
      </c>
    </row>
    <row r="2933" spans="1:6" x14ac:dyDescent="0.3">
      <c r="A2933" s="114">
        <v>17</v>
      </c>
      <c r="B2933" s="114" t="s">
        <v>594</v>
      </c>
      <c r="C2933" s="114" t="s">
        <v>603</v>
      </c>
      <c r="D2933" s="114">
        <v>62</v>
      </c>
      <c r="E2933" s="115">
        <v>94.591650914266026</v>
      </c>
      <c r="F2933" s="115">
        <v>45.557660475065639</v>
      </c>
    </row>
    <row r="2934" spans="1:6" x14ac:dyDescent="0.3">
      <c r="A2934" s="114">
        <v>17</v>
      </c>
      <c r="B2934" s="114" t="s">
        <v>594</v>
      </c>
      <c r="C2934" s="114" t="s">
        <v>603</v>
      </c>
      <c r="D2934" s="114">
        <v>63</v>
      </c>
      <c r="E2934" s="115">
        <v>61.921893562196807</v>
      </c>
      <c r="F2934" s="115">
        <v>39.967685461103699</v>
      </c>
    </row>
    <row r="2935" spans="1:6" x14ac:dyDescent="0.3">
      <c r="A2935" s="114">
        <v>17</v>
      </c>
      <c r="B2935" s="114" t="s">
        <v>594</v>
      </c>
      <c r="C2935" s="114" t="s">
        <v>603</v>
      </c>
      <c r="D2935" s="114">
        <v>64</v>
      </c>
      <c r="E2935" s="115">
        <v>52.94235229908552</v>
      </c>
      <c r="F2935" s="115">
        <v>44.256315335992859</v>
      </c>
    </row>
    <row r="2936" spans="1:6" x14ac:dyDescent="0.3">
      <c r="A2936" s="114">
        <v>17</v>
      </c>
      <c r="B2936" s="114" t="s">
        <v>594</v>
      </c>
      <c r="C2936" s="114" t="s">
        <v>603</v>
      </c>
      <c r="D2936" s="114">
        <v>65</v>
      </c>
      <c r="E2936" s="115">
        <v>69.650855037756628</v>
      </c>
      <c r="F2936" s="115">
        <v>91.452248633497078</v>
      </c>
    </row>
    <row r="2937" spans="1:6" x14ac:dyDescent="0.3">
      <c r="A2937" s="114">
        <v>17</v>
      </c>
      <c r="B2937" s="114" t="s">
        <v>594</v>
      </c>
      <c r="C2937" s="114" t="s">
        <v>603</v>
      </c>
      <c r="D2937" s="114">
        <v>66</v>
      </c>
      <c r="E2937" s="115">
        <v>79.277430117232498</v>
      </c>
      <c r="F2937" s="115">
        <v>33.833563009667593</v>
      </c>
    </row>
    <row r="2938" spans="1:6" x14ac:dyDescent="0.3">
      <c r="A2938" s="114">
        <v>17</v>
      </c>
      <c r="B2938" s="114" t="s">
        <v>594</v>
      </c>
      <c r="C2938" s="114" t="s">
        <v>603</v>
      </c>
      <c r="D2938" s="114">
        <v>67</v>
      </c>
      <c r="E2938" s="115">
        <v>42.026201089112128</v>
      </c>
      <c r="F2938" s="115">
        <v>95.153228578989882</v>
      </c>
    </row>
    <row r="2939" spans="1:6" x14ac:dyDescent="0.3">
      <c r="A2939" s="114">
        <v>17</v>
      </c>
      <c r="B2939" s="114" t="s">
        <v>594</v>
      </c>
      <c r="C2939" s="114" t="s">
        <v>603</v>
      </c>
      <c r="D2939" s="114">
        <v>68</v>
      </c>
      <c r="E2939" s="115">
        <v>27.623630288019051</v>
      </c>
      <c r="F2939" s="115">
        <v>35.637697065721234</v>
      </c>
    </row>
    <row r="2940" spans="1:6" x14ac:dyDescent="0.3">
      <c r="A2940" s="114">
        <v>17</v>
      </c>
      <c r="B2940" s="114" t="s">
        <v>594</v>
      </c>
      <c r="C2940" s="114" t="s">
        <v>603</v>
      </c>
      <c r="D2940" s="114">
        <v>69</v>
      </c>
      <c r="E2940" s="115">
        <v>46.502681603209687</v>
      </c>
      <c r="F2940" s="115">
        <v>58.832013080884558</v>
      </c>
    </row>
    <row r="2941" spans="1:6" x14ac:dyDescent="0.3">
      <c r="A2941" s="114">
        <v>17</v>
      </c>
      <c r="B2941" s="114" t="s">
        <v>594</v>
      </c>
      <c r="C2941" s="114" t="s">
        <v>603</v>
      </c>
      <c r="D2941" s="114">
        <v>70</v>
      </c>
      <c r="E2941" s="115">
        <v>13.041468781212668</v>
      </c>
      <c r="F2941" s="115">
        <v>86.177144704974211</v>
      </c>
    </row>
    <row r="2942" spans="1:6" x14ac:dyDescent="0.3">
      <c r="A2942" s="114">
        <v>17</v>
      </c>
      <c r="B2942" s="114" t="s">
        <v>594</v>
      </c>
      <c r="C2942" s="114" t="s">
        <v>603</v>
      </c>
      <c r="D2942" s="114">
        <v>71</v>
      </c>
      <c r="E2942" s="115">
        <v>35.53519520490925</v>
      </c>
      <c r="F2942" s="115">
        <v>69.348663258746285</v>
      </c>
    </row>
    <row r="2943" spans="1:6" x14ac:dyDescent="0.3">
      <c r="A2943" s="114">
        <v>17</v>
      </c>
      <c r="B2943" s="114" t="s">
        <v>594</v>
      </c>
      <c r="C2943" s="114" t="s">
        <v>603</v>
      </c>
      <c r="D2943" s="114">
        <v>72</v>
      </c>
      <c r="E2943" s="115">
        <v>55.906575687137263</v>
      </c>
      <c r="F2943" s="115">
        <v>56.396456227100749</v>
      </c>
    </row>
    <row r="2944" spans="1:6" x14ac:dyDescent="0.3">
      <c r="A2944" s="114">
        <v>17</v>
      </c>
      <c r="B2944" s="114" t="s">
        <v>594</v>
      </c>
      <c r="C2944" s="114" t="s">
        <v>603</v>
      </c>
      <c r="D2944" s="114">
        <v>73</v>
      </c>
      <c r="E2944" s="115">
        <v>6.6332507014629902</v>
      </c>
      <c r="F2944" s="115">
        <v>25.39100169173107</v>
      </c>
    </row>
    <row r="2945" spans="1:6" x14ac:dyDescent="0.3">
      <c r="A2945" s="114">
        <v>17</v>
      </c>
      <c r="B2945" s="114" t="s">
        <v>594</v>
      </c>
      <c r="C2945" s="114" t="s">
        <v>603</v>
      </c>
      <c r="D2945" s="114">
        <v>74</v>
      </c>
      <c r="E2945" s="115">
        <v>7.4290573373672979</v>
      </c>
      <c r="F2945" s="115">
        <v>19.804436593070875</v>
      </c>
    </row>
    <row r="2946" spans="1:6" x14ac:dyDescent="0.3">
      <c r="A2946" s="114">
        <v>17</v>
      </c>
      <c r="B2946" s="114" t="s">
        <v>594</v>
      </c>
      <c r="C2946" s="114" t="s">
        <v>603</v>
      </c>
      <c r="D2946" s="114">
        <v>75</v>
      </c>
      <c r="E2946" s="115">
        <v>0</v>
      </c>
      <c r="F2946" s="115">
        <v>24.289156298303766</v>
      </c>
    </row>
    <row r="2947" spans="1:6" x14ac:dyDescent="0.3">
      <c r="A2947" s="114">
        <v>17</v>
      </c>
      <c r="B2947" s="114" t="s">
        <v>594</v>
      </c>
      <c r="C2947" s="114" t="s">
        <v>603</v>
      </c>
      <c r="D2947" s="114">
        <v>76</v>
      </c>
      <c r="E2947" s="115">
        <v>22.287172012101895</v>
      </c>
      <c r="F2947" s="115">
        <v>28.87472925386303</v>
      </c>
    </row>
    <row r="2948" spans="1:6" x14ac:dyDescent="0.3">
      <c r="A2948" s="114">
        <v>17</v>
      </c>
      <c r="B2948" s="114" t="s">
        <v>594</v>
      </c>
      <c r="C2948" s="114" t="s">
        <v>603</v>
      </c>
      <c r="D2948" s="114">
        <v>77</v>
      </c>
      <c r="E2948" s="115">
        <v>24.237463607933417</v>
      </c>
      <c r="F2948" s="115">
        <v>30.654789339222972</v>
      </c>
    </row>
    <row r="2949" spans="1:6" x14ac:dyDescent="0.3">
      <c r="A2949" s="114">
        <v>17</v>
      </c>
      <c r="B2949" s="114" t="s">
        <v>594</v>
      </c>
      <c r="C2949" s="114" t="s">
        <v>603</v>
      </c>
      <c r="D2949" s="114">
        <v>78</v>
      </c>
      <c r="E2949" s="115">
        <v>18.501334284361324</v>
      </c>
      <c r="F2949" s="115">
        <v>15.859106817835531</v>
      </c>
    </row>
    <row r="2950" spans="1:6" x14ac:dyDescent="0.3">
      <c r="A2950" s="114">
        <v>17</v>
      </c>
      <c r="B2950" s="114" t="s">
        <v>594</v>
      </c>
      <c r="C2950" s="114" t="s">
        <v>603</v>
      </c>
      <c r="D2950" s="114">
        <v>79</v>
      </c>
      <c r="E2950" s="115">
        <v>14.858114674734596</v>
      </c>
      <c r="F2950" s="115">
        <v>27.899583455947266</v>
      </c>
    </row>
    <row r="2951" spans="1:6" x14ac:dyDescent="0.3">
      <c r="A2951" s="114">
        <v>17</v>
      </c>
      <c r="B2951" s="114" t="s">
        <v>594</v>
      </c>
      <c r="C2951" s="114" t="s">
        <v>603</v>
      </c>
      <c r="D2951" s="114">
        <v>80</v>
      </c>
      <c r="E2951" s="115">
        <v>0</v>
      </c>
      <c r="F2951" s="115">
        <v>19.576942750721766</v>
      </c>
    </row>
    <row r="2952" spans="1:6" x14ac:dyDescent="0.3">
      <c r="A2952" s="114">
        <v>17</v>
      </c>
      <c r="B2952" s="114" t="s">
        <v>594</v>
      </c>
      <c r="C2952" s="114" t="s">
        <v>603</v>
      </c>
      <c r="D2952" s="114">
        <v>81</v>
      </c>
      <c r="E2952" s="115">
        <v>8.1719630711040292</v>
      </c>
      <c r="F2952" s="115">
        <v>28.001122295043174</v>
      </c>
    </row>
    <row r="2953" spans="1:6" x14ac:dyDescent="0.3">
      <c r="A2953" s="114">
        <v>17</v>
      </c>
      <c r="B2953" s="114" t="s">
        <v>594</v>
      </c>
      <c r="C2953" s="114" t="s">
        <v>603</v>
      </c>
      <c r="D2953" s="114">
        <v>82</v>
      </c>
      <c r="E2953" s="115">
        <v>0</v>
      </c>
      <c r="F2953" s="115">
        <v>26.499905047034673</v>
      </c>
    </row>
    <row r="2954" spans="1:6" x14ac:dyDescent="0.3">
      <c r="A2954" s="114">
        <v>17</v>
      </c>
      <c r="B2954" s="114" t="s">
        <v>594</v>
      </c>
      <c r="C2954" s="114" t="s">
        <v>603</v>
      </c>
      <c r="D2954" s="114">
        <v>83</v>
      </c>
      <c r="E2954" s="115">
        <v>29.573611231355351</v>
      </c>
      <c r="F2954" s="115">
        <v>15.868107636593507</v>
      </c>
    </row>
    <row r="2955" spans="1:6" x14ac:dyDescent="0.3">
      <c r="A2955" s="114">
        <v>17</v>
      </c>
      <c r="B2955" s="114" t="s">
        <v>594</v>
      </c>
      <c r="C2955" s="114" t="s">
        <v>603</v>
      </c>
      <c r="D2955" s="114">
        <v>84</v>
      </c>
      <c r="E2955" s="115">
        <v>26.440741098299885</v>
      </c>
      <c r="F2955" s="115">
        <v>34.17903130143128</v>
      </c>
    </row>
    <row r="2956" spans="1:6" x14ac:dyDescent="0.3">
      <c r="A2956" s="114">
        <v>17</v>
      </c>
      <c r="B2956" s="114" t="s">
        <v>594</v>
      </c>
      <c r="C2956" s="114" t="s">
        <v>603</v>
      </c>
      <c r="D2956" s="114">
        <v>85</v>
      </c>
      <c r="E2956" s="115">
        <v>5.6124114438453701</v>
      </c>
      <c r="F2956" s="115">
        <v>0</v>
      </c>
    </row>
    <row r="2957" spans="1:6" x14ac:dyDescent="0.3">
      <c r="A2957" s="114">
        <v>17</v>
      </c>
      <c r="B2957" s="114" t="s">
        <v>594</v>
      </c>
      <c r="C2957" s="114" t="s">
        <v>603</v>
      </c>
      <c r="D2957" s="114">
        <v>86</v>
      </c>
      <c r="E2957" s="115">
        <v>0</v>
      </c>
      <c r="F2957" s="115">
        <v>14.923441523464909</v>
      </c>
    </row>
    <row r="2958" spans="1:6" x14ac:dyDescent="0.3">
      <c r="A2958" s="114">
        <v>17</v>
      </c>
      <c r="B2958" s="114" t="s">
        <v>594</v>
      </c>
      <c r="C2958" s="114" t="s">
        <v>603</v>
      </c>
      <c r="D2958" s="114">
        <v>87</v>
      </c>
      <c r="E2958" s="115">
        <v>0</v>
      </c>
      <c r="F2958" s="115">
        <v>23.948077856685991</v>
      </c>
    </row>
    <row r="2959" spans="1:6" x14ac:dyDescent="0.3">
      <c r="A2959" s="114">
        <v>17</v>
      </c>
      <c r="B2959" s="114" t="s">
        <v>594</v>
      </c>
      <c r="C2959" s="114" t="s">
        <v>603</v>
      </c>
      <c r="D2959" s="114">
        <v>88</v>
      </c>
      <c r="E2959" s="115">
        <v>8.4042031352830584</v>
      </c>
      <c r="F2959" s="115">
        <v>34.131083011239909</v>
      </c>
    </row>
    <row r="2960" spans="1:6" x14ac:dyDescent="0.3">
      <c r="A2960" s="114">
        <v>17</v>
      </c>
      <c r="B2960" s="114" t="s">
        <v>594</v>
      </c>
      <c r="C2960" s="114" t="s">
        <v>603</v>
      </c>
      <c r="D2960" s="114">
        <v>89</v>
      </c>
      <c r="E2960" s="115">
        <v>0</v>
      </c>
      <c r="F2960" s="115">
        <v>10.071284803893089</v>
      </c>
    </row>
    <row r="2961" spans="1:6" x14ac:dyDescent="0.3">
      <c r="A2961" s="114">
        <v>17</v>
      </c>
      <c r="B2961" s="114" t="s">
        <v>594</v>
      </c>
      <c r="C2961" s="114" t="s">
        <v>603</v>
      </c>
      <c r="D2961" s="114">
        <v>90</v>
      </c>
      <c r="E2961" s="115">
        <v>6.2755192535696427</v>
      </c>
      <c r="F2961" s="115">
        <v>0</v>
      </c>
    </row>
    <row r="2962" spans="1:6" x14ac:dyDescent="0.3">
      <c r="A2962" s="114">
        <v>17</v>
      </c>
      <c r="B2962" s="114" t="s">
        <v>594</v>
      </c>
      <c r="C2962" s="114" t="s">
        <v>603</v>
      </c>
      <c r="D2962" s="114">
        <v>91</v>
      </c>
      <c r="E2962" s="115">
        <v>0</v>
      </c>
      <c r="F2962" s="115">
        <v>15.034045121235021</v>
      </c>
    </row>
    <row r="2963" spans="1:6" x14ac:dyDescent="0.3">
      <c r="A2963" s="114">
        <v>17</v>
      </c>
      <c r="B2963" s="114" t="s">
        <v>594</v>
      </c>
      <c r="C2963" s="114" t="s">
        <v>603</v>
      </c>
      <c r="D2963" s="114">
        <v>93</v>
      </c>
      <c r="E2963" s="115">
        <v>0</v>
      </c>
      <c r="F2963" s="115">
        <v>21.471518261680902</v>
      </c>
    </row>
    <row r="2964" spans="1:6" x14ac:dyDescent="0.3">
      <c r="A2964" s="114">
        <v>17</v>
      </c>
      <c r="B2964" s="114" t="s">
        <v>594</v>
      </c>
      <c r="C2964" s="114" t="s">
        <v>603</v>
      </c>
      <c r="D2964" s="114">
        <v>97</v>
      </c>
      <c r="E2964" s="115">
        <v>0</v>
      </c>
      <c r="F2964" s="115">
        <v>5.7619756687572714</v>
      </c>
    </row>
    <row r="2965" spans="1:6" x14ac:dyDescent="0.3">
      <c r="A2965" s="114">
        <v>17</v>
      </c>
      <c r="B2965" s="114" t="s">
        <v>594</v>
      </c>
      <c r="C2965" s="114" t="s">
        <v>603</v>
      </c>
      <c r="D2965" s="114">
        <v>105</v>
      </c>
      <c r="E2965" s="115">
        <v>8.0041625363376383</v>
      </c>
      <c r="F2965" s="115">
        <v>0</v>
      </c>
    </row>
    <row r="2966" spans="1:6" x14ac:dyDescent="0.3">
      <c r="A2966" s="114">
        <v>18</v>
      </c>
      <c r="B2966" s="114" t="s">
        <v>595</v>
      </c>
      <c r="C2966" s="114" t="s">
        <v>602</v>
      </c>
      <c r="D2966" s="114">
        <v>10</v>
      </c>
      <c r="E2966" s="115">
        <v>2079.2802928724641</v>
      </c>
      <c r="F2966" s="115">
        <v>171.12597256269166</v>
      </c>
    </row>
    <row r="2967" spans="1:6" x14ac:dyDescent="0.3">
      <c r="A2967" s="114">
        <v>18</v>
      </c>
      <c r="B2967" s="114" t="s">
        <v>595</v>
      </c>
      <c r="C2967" s="114" t="s">
        <v>602</v>
      </c>
      <c r="D2967" s="114">
        <v>11</v>
      </c>
      <c r="E2967" s="115">
        <v>1767.952293750795</v>
      </c>
      <c r="F2967" s="115">
        <v>279.91163481989338</v>
      </c>
    </row>
    <row r="2968" spans="1:6" x14ac:dyDescent="0.3">
      <c r="A2968" s="114">
        <v>18</v>
      </c>
      <c r="B2968" s="114" t="s">
        <v>595</v>
      </c>
      <c r="C2968" s="114" t="s">
        <v>602</v>
      </c>
      <c r="D2968" s="114">
        <v>12</v>
      </c>
      <c r="E2968" s="115">
        <v>2234.1427704069574</v>
      </c>
      <c r="F2968" s="115">
        <v>326.669432096972</v>
      </c>
    </row>
    <row r="2969" spans="1:6" x14ac:dyDescent="0.3">
      <c r="A2969" s="114">
        <v>18</v>
      </c>
      <c r="B2969" s="114" t="s">
        <v>595</v>
      </c>
      <c r="C2969" s="114" t="s">
        <v>602</v>
      </c>
      <c r="D2969" s="114">
        <v>13</v>
      </c>
      <c r="E2969" s="115">
        <v>2685.5379708207711</v>
      </c>
      <c r="F2969" s="115">
        <v>308.50628732440555</v>
      </c>
    </row>
    <row r="2970" spans="1:6" x14ac:dyDescent="0.3">
      <c r="A2970" s="114">
        <v>18</v>
      </c>
      <c r="B2970" s="114" t="s">
        <v>595</v>
      </c>
      <c r="C2970" s="114" t="s">
        <v>602</v>
      </c>
      <c r="D2970" s="114">
        <v>14</v>
      </c>
      <c r="E2970" s="115">
        <v>1799.7318130678248</v>
      </c>
      <c r="F2970" s="115">
        <v>548.75440360613368</v>
      </c>
    </row>
    <row r="2971" spans="1:6" x14ac:dyDescent="0.3">
      <c r="A2971" s="114">
        <v>18</v>
      </c>
      <c r="B2971" s="114" t="s">
        <v>595</v>
      </c>
      <c r="C2971" s="114" t="s">
        <v>602</v>
      </c>
      <c r="D2971" s="114">
        <v>15</v>
      </c>
      <c r="E2971" s="115">
        <v>2010.7504963108427</v>
      </c>
      <c r="F2971" s="115">
        <v>264.08335923378417</v>
      </c>
    </row>
    <row r="2972" spans="1:6" x14ac:dyDescent="0.3">
      <c r="A2972" s="114">
        <v>18</v>
      </c>
      <c r="B2972" s="114" t="s">
        <v>595</v>
      </c>
      <c r="C2972" s="114" t="s">
        <v>602</v>
      </c>
      <c r="D2972" s="114">
        <v>16</v>
      </c>
      <c r="E2972" s="115">
        <v>2304.2037621070399</v>
      </c>
      <c r="F2972" s="115">
        <v>569.45496506398126</v>
      </c>
    </row>
    <row r="2973" spans="1:6" x14ac:dyDescent="0.3">
      <c r="A2973" s="114">
        <v>18</v>
      </c>
      <c r="B2973" s="114" t="s">
        <v>595</v>
      </c>
      <c r="C2973" s="114" t="s">
        <v>602</v>
      </c>
      <c r="D2973" s="114">
        <v>17</v>
      </c>
      <c r="E2973" s="115">
        <v>2162.5894797908281</v>
      </c>
      <c r="F2973" s="115">
        <v>863.38746267439387</v>
      </c>
    </row>
    <row r="2974" spans="1:6" x14ac:dyDescent="0.3">
      <c r="A2974" s="114">
        <v>18</v>
      </c>
      <c r="B2974" s="114" t="s">
        <v>595</v>
      </c>
      <c r="C2974" s="114" t="s">
        <v>602</v>
      </c>
      <c r="D2974" s="114">
        <v>18</v>
      </c>
      <c r="E2974" s="115">
        <v>2191.7577505246618</v>
      </c>
      <c r="F2974" s="115">
        <v>975.16067895979268</v>
      </c>
    </row>
    <row r="2975" spans="1:6" x14ac:dyDescent="0.3">
      <c r="A2975" s="114">
        <v>18</v>
      </c>
      <c r="B2975" s="114" t="s">
        <v>595</v>
      </c>
      <c r="C2975" s="114" t="s">
        <v>602</v>
      </c>
      <c r="D2975" s="114">
        <v>19</v>
      </c>
      <c r="E2975" s="115">
        <v>1838.4506366727512</v>
      </c>
      <c r="F2975" s="115">
        <v>1333.6058479414439</v>
      </c>
    </row>
    <row r="2976" spans="1:6" x14ac:dyDescent="0.3">
      <c r="A2976" s="114">
        <v>18</v>
      </c>
      <c r="B2976" s="114" t="s">
        <v>595</v>
      </c>
      <c r="C2976" s="114" t="s">
        <v>602</v>
      </c>
      <c r="D2976" s="114">
        <v>20</v>
      </c>
      <c r="E2976" s="115">
        <v>2314.3677207557012</v>
      </c>
      <c r="F2976" s="115">
        <v>1610.5736410813613</v>
      </c>
    </row>
    <row r="2977" spans="1:6" x14ac:dyDescent="0.3">
      <c r="A2977" s="114">
        <v>18</v>
      </c>
      <c r="B2977" s="114" t="s">
        <v>595</v>
      </c>
      <c r="C2977" s="114" t="s">
        <v>602</v>
      </c>
      <c r="D2977" s="114">
        <v>21</v>
      </c>
      <c r="E2977" s="115">
        <v>1824.7739441400529</v>
      </c>
      <c r="F2977" s="115">
        <v>1306.4379209016133</v>
      </c>
    </row>
    <row r="2978" spans="1:6" x14ac:dyDescent="0.3">
      <c r="A2978" s="114">
        <v>18</v>
      </c>
      <c r="B2978" s="114" t="s">
        <v>595</v>
      </c>
      <c r="C2978" s="114" t="s">
        <v>602</v>
      </c>
      <c r="D2978" s="114">
        <v>22</v>
      </c>
      <c r="E2978" s="115">
        <v>1771.7239081602099</v>
      </c>
      <c r="F2978" s="115">
        <v>990.81587953843666</v>
      </c>
    </row>
    <row r="2979" spans="1:6" x14ac:dyDescent="0.3">
      <c r="A2979" s="114">
        <v>18</v>
      </c>
      <c r="B2979" s="114" t="s">
        <v>595</v>
      </c>
      <c r="C2979" s="114" t="s">
        <v>602</v>
      </c>
      <c r="D2979" s="114">
        <v>23</v>
      </c>
      <c r="E2979" s="115">
        <v>2075.590665727153</v>
      </c>
      <c r="F2979" s="115">
        <v>1510.6485203218472</v>
      </c>
    </row>
    <row r="2980" spans="1:6" x14ac:dyDescent="0.3">
      <c r="A2980" s="114">
        <v>18</v>
      </c>
      <c r="B2980" s="114" t="s">
        <v>595</v>
      </c>
      <c r="C2980" s="114" t="s">
        <v>602</v>
      </c>
      <c r="D2980" s="114">
        <v>24</v>
      </c>
      <c r="E2980" s="115">
        <v>1790.0558089559077</v>
      </c>
      <c r="F2980" s="115">
        <v>1184.5152309563096</v>
      </c>
    </row>
    <row r="2981" spans="1:6" x14ac:dyDescent="0.3">
      <c r="A2981" s="114">
        <v>18</v>
      </c>
      <c r="B2981" s="114" t="s">
        <v>595</v>
      </c>
      <c r="C2981" s="114" t="s">
        <v>602</v>
      </c>
      <c r="D2981" s="114">
        <v>25</v>
      </c>
      <c r="E2981" s="115">
        <v>1586.3754821055597</v>
      </c>
      <c r="F2981" s="115">
        <v>1378.3741889858882</v>
      </c>
    </row>
    <row r="2982" spans="1:6" x14ac:dyDescent="0.3">
      <c r="A2982" s="114">
        <v>18</v>
      </c>
      <c r="B2982" s="114" t="s">
        <v>595</v>
      </c>
      <c r="C2982" s="114" t="s">
        <v>602</v>
      </c>
      <c r="D2982" s="114">
        <v>26</v>
      </c>
      <c r="E2982" s="115">
        <v>1207.966298346651</v>
      </c>
      <c r="F2982" s="115">
        <v>1386.8058759246408</v>
      </c>
    </row>
    <row r="2983" spans="1:6" x14ac:dyDescent="0.3">
      <c r="A2983" s="114">
        <v>18</v>
      </c>
      <c r="B2983" s="114" t="s">
        <v>595</v>
      </c>
      <c r="C2983" s="114" t="s">
        <v>602</v>
      </c>
      <c r="D2983" s="114">
        <v>27</v>
      </c>
      <c r="E2983" s="115">
        <v>2073.6174069469876</v>
      </c>
      <c r="F2983" s="115">
        <v>1684.7250454995851</v>
      </c>
    </row>
    <row r="2984" spans="1:6" x14ac:dyDescent="0.3">
      <c r="A2984" s="114">
        <v>18</v>
      </c>
      <c r="B2984" s="114" t="s">
        <v>595</v>
      </c>
      <c r="C2984" s="114" t="s">
        <v>602</v>
      </c>
      <c r="D2984" s="114">
        <v>28</v>
      </c>
      <c r="E2984" s="115">
        <v>1303.9711877890004</v>
      </c>
      <c r="F2984" s="115">
        <v>2173.7240573778299</v>
      </c>
    </row>
    <row r="2985" spans="1:6" x14ac:dyDescent="0.3">
      <c r="A2985" s="114">
        <v>18</v>
      </c>
      <c r="B2985" s="114" t="s">
        <v>595</v>
      </c>
      <c r="C2985" s="114" t="s">
        <v>602</v>
      </c>
      <c r="D2985" s="114">
        <v>29</v>
      </c>
      <c r="E2985" s="115">
        <v>1124.812091964651</v>
      </c>
      <c r="F2985" s="115">
        <v>1350.4747962396775</v>
      </c>
    </row>
    <row r="2986" spans="1:6" x14ac:dyDescent="0.3">
      <c r="A2986" s="114">
        <v>18</v>
      </c>
      <c r="B2986" s="114" t="s">
        <v>595</v>
      </c>
      <c r="C2986" s="114" t="s">
        <v>602</v>
      </c>
      <c r="D2986" s="114">
        <v>30</v>
      </c>
      <c r="E2986" s="115">
        <v>1516.3847862697476</v>
      </c>
      <c r="F2986" s="115">
        <v>2553.8502088544865</v>
      </c>
    </row>
    <row r="2987" spans="1:6" x14ac:dyDescent="0.3">
      <c r="A2987" s="114">
        <v>18</v>
      </c>
      <c r="B2987" s="114" t="s">
        <v>595</v>
      </c>
      <c r="C2987" s="114" t="s">
        <v>602</v>
      </c>
      <c r="D2987" s="114">
        <v>31</v>
      </c>
      <c r="E2987" s="115">
        <v>898.62939763426527</v>
      </c>
      <c r="F2987" s="115">
        <v>1096.9225103763345</v>
      </c>
    </row>
    <row r="2988" spans="1:6" x14ac:dyDescent="0.3">
      <c r="A2988" s="114">
        <v>18</v>
      </c>
      <c r="B2988" s="114" t="s">
        <v>595</v>
      </c>
      <c r="C2988" s="114" t="s">
        <v>602</v>
      </c>
      <c r="D2988" s="114">
        <v>32</v>
      </c>
      <c r="E2988" s="115">
        <v>1130.7051408303241</v>
      </c>
      <c r="F2988" s="115">
        <v>2022.9455524962937</v>
      </c>
    </row>
    <row r="2989" spans="1:6" x14ac:dyDescent="0.3">
      <c r="A2989" s="114">
        <v>18</v>
      </c>
      <c r="B2989" s="114" t="s">
        <v>595</v>
      </c>
      <c r="C2989" s="114" t="s">
        <v>602</v>
      </c>
      <c r="D2989" s="114">
        <v>33</v>
      </c>
      <c r="E2989" s="115">
        <v>944.06211071253551</v>
      </c>
      <c r="F2989" s="115">
        <v>1708.9462063185792</v>
      </c>
    </row>
    <row r="2990" spans="1:6" x14ac:dyDescent="0.3">
      <c r="A2990" s="114">
        <v>18</v>
      </c>
      <c r="B2990" s="114" t="s">
        <v>595</v>
      </c>
      <c r="C2990" s="114" t="s">
        <v>602</v>
      </c>
      <c r="D2990" s="114">
        <v>34</v>
      </c>
      <c r="E2990" s="115">
        <v>870.7782770522449</v>
      </c>
      <c r="F2990" s="115">
        <v>2043.2641035413169</v>
      </c>
    </row>
    <row r="2991" spans="1:6" x14ac:dyDescent="0.3">
      <c r="A2991" s="114">
        <v>18</v>
      </c>
      <c r="B2991" s="114" t="s">
        <v>595</v>
      </c>
      <c r="C2991" s="114" t="s">
        <v>602</v>
      </c>
      <c r="D2991" s="114">
        <v>35</v>
      </c>
      <c r="E2991" s="115">
        <v>1672.9979000736726</v>
      </c>
      <c r="F2991" s="115">
        <v>1870.0349591367813</v>
      </c>
    </row>
    <row r="2992" spans="1:6" x14ac:dyDescent="0.3">
      <c r="A2992" s="114">
        <v>18</v>
      </c>
      <c r="B2992" s="114" t="s">
        <v>595</v>
      </c>
      <c r="C2992" s="114" t="s">
        <v>602</v>
      </c>
      <c r="D2992" s="114">
        <v>36</v>
      </c>
      <c r="E2992" s="115">
        <v>1348.4830817485536</v>
      </c>
      <c r="F2992" s="115">
        <v>1591.6060104749135</v>
      </c>
    </row>
    <row r="2993" spans="1:6" x14ac:dyDescent="0.3">
      <c r="A2993" s="114">
        <v>18</v>
      </c>
      <c r="B2993" s="114" t="s">
        <v>595</v>
      </c>
      <c r="C2993" s="114" t="s">
        <v>602</v>
      </c>
      <c r="D2993" s="114">
        <v>37</v>
      </c>
      <c r="E2993" s="115">
        <v>794.7935641619913</v>
      </c>
      <c r="F2993" s="115">
        <v>1957.6873175869482</v>
      </c>
    </row>
    <row r="2994" spans="1:6" x14ac:dyDescent="0.3">
      <c r="A2994" s="114">
        <v>18</v>
      </c>
      <c r="B2994" s="114" t="s">
        <v>595</v>
      </c>
      <c r="C2994" s="114" t="s">
        <v>602</v>
      </c>
      <c r="D2994" s="114">
        <v>38</v>
      </c>
      <c r="E2994" s="115">
        <v>985.79351620180353</v>
      </c>
      <c r="F2994" s="115">
        <v>1334.1693788570569</v>
      </c>
    </row>
    <row r="2995" spans="1:6" x14ac:dyDescent="0.3">
      <c r="A2995" s="114">
        <v>18</v>
      </c>
      <c r="B2995" s="114" t="s">
        <v>595</v>
      </c>
      <c r="C2995" s="114" t="s">
        <v>602</v>
      </c>
      <c r="D2995" s="114">
        <v>39</v>
      </c>
      <c r="E2995" s="115">
        <v>626.31200089991057</v>
      </c>
      <c r="F2995" s="115">
        <v>1475.4564986637124</v>
      </c>
    </row>
    <row r="2996" spans="1:6" x14ac:dyDescent="0.3">
      <c r="A2996" s="114">
        <v>18</v>
      </c>
      <c r="B2996" s="114" t="s">
        <v>595</v>
      </c>
      <c r="C2996" s="114" t="s">
        <v>602</v>
      </c>
      <c r="D2996" s="114">
        <v>40</v>
      </c>
      <c r="E2996" s="115">
        <v>868.38761891990373</v>
      </c>
      <c r="F2996" s="115">
        <v>2154.7772386750958</v>
      </c>
    </row>
    <row r="2997" spans="1:6" x14ac:dyDescent="0.3">
      <c r="A2997" s="114">
        <v>18</v>
      </c>
      <c r="B2997" s="114" t="s">
        <v>595</v>
      </c>
      <c r="C2997" s="114" t="s">
        <v>602</v>
      </c>
      <c r="D2997" s="114">
        <v>41</v>
      </c>
      <c r="E2997" s="115">
        <v>927.13051624429067</v>
      </c>
      <c r="F2997" s="115">
        <v>1178.7436956177871</v>
      </c>
    </row>
    <row r="2998" spans="1:6" x14ac:dyDescent="0.3">
      <c r="A2998" s="114">
        <v>18</v>
      </c>
      <c r="B2998" s="114" t="s">
        <v>595</v>
      </c>
      <c r="C2998" s="114" t="s">
        <v>602</v>
      </c>
      <c r="D2998" s="114">
        <v>42</v>
      </c>
      <c r="E2998" s="115">
        <v>1085.0692125344492</v>
      </c>
      <c r="F2998" s="115">
        <v>1378.8480277642084</v>
      </c>
    </row>
    <row r="2999" spans="1:6" x14ac:dyDescent="0.3">
      <c r="A2999" s="114">
        <v>18</v>
      </c>
      <c r="B2999" s="114" t="s">
        <v>595</v>
      </c>
      <c r="C2999" s="114" t="s">
        <v>602</v>
      </c>
      <c r="D2999" s="114">
        <v>43</v>
      </c>
      <c r="E2999" s="115">
        <v>701.10944022573267</v>
      </c>
      <c r="F2999" s="115">
        <v>1433.4807865232854</v>
      </c>
    </row>
    <row r="3000" spans="1:6" x14ac:dyDescent="0.3">
      <c r="A3000" s="114">
        <v>18</v>
      </c>
      <c r="B3000" s="114" t="s">
        <v>595</v>
      </c>
      <c r="C3000" s="114" t="s">
        <v>602</v>
      </c>
      <c r="D3000" s="114">
        <v>44</v>
      </c>
      <c r="E3000" s="115">
        <v>716.05604714630238</v>
      </c>
      <c r="F3000" s="115">
        <v>1221.6376350388675</v>
      </c>
    </row>
    <row r="3001" spans="1:6" x14ac:dyDescent="0.3">
      <c r="A3001" s="114">
        <v>18</v>
      </c>
      <c r="B3001" s="114" t="s">
        <v>595</v>
      </c>
      <c r="C3001" s="114" t="s">
        <v>602</v>
      </c>
      <c r="D3001" s="114">
        <v>45</v>
      </c>
      <c r="E3001" s="115">
        <v>1142.6767756827442</v>
      </c>
      <c r="F3001" s="115">
        <v>1204.0490671655671</v>
      </c>
    </row>
    <row r="3002" spans="1:6" x14ac:dyDescent="0.3">
      <c r="A3002" s="114">
        <v>18</v>
      </c>
      <c r="B3002" s="114" t="s">
        <v>595</v>
      </c>
      <c r="C3002" s="114" t="s">
        <v>602</v>
      </c>
      <c r="D3002" s="114">
        <v>46</v>
      </c>
      <c r="E3002" s="115">
        <v>601.95783993339307</v>
      </c>
      <c r="F3002" s="115">
        <v>862.69016580163975</v>
      </c>
    </row>
    <row r="3003" spans="1:6" x14ac:dyDescent="0.3">
      <c r="A3003" s="114">
        <v>18</v>
      </c>
      <c r="B3003" s="114" t="s">
        <v>595</v>
      </c>
      <c r="C3003" s="114" t="s">
        <v>602</v>
      </c>
      <c r="D3003" s="114">
        <v>47</v>
      </c>
      <c r="E3003" s="115">
        <v>810.75340968286253</v>
      </c>
      <c r="F3003" s="115">
        <v>1915.457250910534</v>
      </c>
    </row>
    <row r="3004" spans="1:6" x14ac:dyDescent="0.3">
      <c r="A3004" s="114">
        <v>18</v>
      </c>
      <c r="B3004" s="114" t="s">
        <v>595</v>
      </c>
      <c r="C3004" s="114" t="s">
        <v>602</v>
      </c>
      <c r="D3004" s="114">
        <v>48</v>
      </c>
      <c r="E3004" s="115">
        <v>592.6726264082539</v>
      </c>
      <c r="F3004" s="115">
        <v>1234.6164749498982</v>
      </c>
    </row>
    <row r="3005" spans="1:6" x14ac:dyDescent="0.3">
      <c r="A3005" s="114">
        <v>18</v>
      </c>
      <c r="B3005" s="114" t="s">
        <v>595</v>
      </c>
      <c r="C3005" s="114" t="s">
        <v>602</v>
      </c>
      <c r="D3005" s="114">
        <v>49</v>
      </c>
      <c r="E3005" s="115">
        <v>748.58437376609299</v>
      </c>
      <c r="F3005" s="115">
        <v>1224.1175120296944</v>
      </c>
    </row>
    <row r="3006" spans="1:6" x14ac:dyDescent="0.3">
      <c r="A3006" s="114">
        <v>18</v>
      </c>
      <c r="B3006" s="114" t="s">
        <v>595</v>
      </c>
      <c r="C3006" s="114" t="s">
        <v>602</v>
      </c>
      <c r="D3006" s="114">
        <v>50</v>
      </c>
      <c r="E3006" s="115">
        <v>875.44598664289765</v>
      </c>
      <c r="F3006" s="115">
        <v>2319.1663750241155</v>
      </c>
    </row>
    <row r="3007" spans="1:6" x14ac:dyDescent="0.3">
      <c r="A3007" s="114">
        <v>18</v>
      </c>
      <c r="B3007" s="114" t="s">
        <v>595</v>
      </c>
      <c r="C3007" s="114" t="s">
        <v>602</v>
      </c>
      <c r="D3007" s="114">
        <v>51</v>
      </c>
      <c r="E3007" s="115">
        <v>657.55941782731384</v>
      </c>
      <c r="F3007" s="115">
        <v>1361.1762790361106</v>
      </c>
    </row>
    <row r="3008" spans="1:6" x14ac:dyDescent="0.3">
      <c r="A3008" s="114">
        <v>18</v>
      </c>
      <c r="B3008" s="114" t="s">
        <v>595</v>
      </c>
      <c r="C3008" s="114" t="s">
        <v>602</v>
      </c>
      <c r="D3008" s="114">
        <v>52</v>
      </c>
      <c r="E3008" s="115">
        <v>812.87287656144201</v>
      </c>
      <c r="F3008" s="115">
        <v>1587.2181685924349</v>
      </c>
    </row>
    <row r="3009" spans="1:6" x14ac:dyDescent="0.3">
      <c r="A3009" s="114">
        <v>18</v>
      </c>
      <c r="B3009" s="114" t="s">
        <v>595</v>
      </c>
      <c r="C3009" s="114" t="s">
        <v>602</v>
      </c>
      <c r="D3009" s="114">
        <v>53</v>
      </c>
      <c r="E3009" s="115">
        <v>562.78276710176249</v>
      </c>
      <c r="F3009" s="115">
        <v>1740.6905769729865</v>
      </c>
    </row>
    <row r="3010" spans="1:6" x14ac:dyDescent="0.3">
      <c r="A3010" s="114">
        <v>18</v>
      </c>
      <c r="B3010" s="114" t="s">
        <v>595</v>
      </c>
      <c r="C3010" s="114" t="s">
        <v>602</v>
      </c>
      <c r="D3010" s="114">
        <v>54</v>
      </c>
      <c r="E3010" s="115">
        <v>955.74651788920369</v>
      </c>
      <c r="F3010" s="115">
        <v>1304.3043633180323</v>
      </c>
    </row>
    <row r="3011" spans="1:6" x14ac:dyDescent="0.3">
      <c r="A3011" s="114">
        <v>18</v>
      </c>
      <c r="B3011" s="114" t="s">
        <v>595</v>
      </c>
      <c r="C3011" s="114" t="s">
        <v>602</v>
      </c>
      <c r="D3011" s="114">
        <v>55</v>
      </c>
      <c r="E3011" s="115">
        <v>1040.2118686830549</v>
      </c>
      <c r="F3011" s="115">
        <v>1673.1060854423276</v>
      </c>
    </row>
    <row r="3012" spans="1:6" x14ac:dyDescent="0.3">
      <c r="A3012" s="114">
        <v>18</v>
      </c>
      <c r="B3012" s="114" t="s">
        <v>595</v>
      </c>
      <c r="C3012" s="114" t="s">
        <v>602</v>
      </c>
      <c r="D3012" s="114">
        <v>56</v>
      </c>
      <c r="E3012" s="115">
        <v>556.4748390785694</v>
      </c>
      <c r="F3012" s="115">
        <v>1401.7183167511739</v>
      </c>
    </row>
    <row r="3013" spans="1:6" x14ac:dyDescent="0.3">
      <c r="A3013" s="114">
        <v>18</v>
      </c>
      <c r="B3013" s="114" t="s">
        <v>595</v>
      </c>
      <c r="C3013" s="114" t="s">
        <v>602</v>
      </c>
      <c r="D3013" s="114">
        <v>57</v>
      </c>
      <c r="E3013" s="115">
        <v>463.99376487568884</v>
      </c>
      <c r="F3013" s="115">
        <v>1787.4061223271813</v>
      </c>
    </row>
    <row r="3014" spans="1:6" x14ac:dyDescent="0.3">
      <c r="A3014" s="114">
        <v>18</v>
      </c>
      <c r="B3014" s="114" t="s">
        <v>595</v>
      </c>
      <c r="C3014" s="114" t="s">
        <v>602</v>
      </c>
      <c r="D3014" s="114">
        <v>58</v>
      </c>
      <c r="E3014" s="115">
        <v>732.17120581365998</v>
      </c>
      <c r="F3014" s="115">
        <v>1395.6225960629092</v>
      </c>
    </row>
    <row r="3015" spans="1:6" x14ac:dyDescent="0.3">
      <c r="A3015" s="114">
        <v>18</v>
      </c>
      <c r="B3015" s="114" t="s">
        <v>595</v>
      </c>
      <c r="C3015" s="114" t="s">
        <v>602</v>
      </c>
      <c r="D3015" s="114">
        <v>59</v>
      </c>
      <c r="E3015" s="115">
        <v>513.54577908766964</v>
      </c>
      <c r="F3015" s="115">
        <v>1522.8232701818163</v>
      </c>
    </row>
    <row r="3016" spans="1:6" x14ac:dyDescent="0.3">
      <c r="A3016" s="114">
        <v>18</v>
      </c>
      <c r="B3016" s="114" t="s">
        <v>595</v>
      </c>
      <c r="C3016" s="114" t="s">
        <v>602</v>
      </c>
      <c r="D3016" s="114">
        <v>60</v>
      </c>
      <c r="E3016" s="115">
        <v>314.03598760315799</v>
      </c>
      <c r="F3016" s="115">
        <v>1212.7652217746245</v>
      </c>
    </row>
    <row r="3017" spans="1:6" x14ac:dyDescent="0.3">
      <c r="A3017" s="114">
        <v>18</v>
      </c>
      <c r="B3017" s="114" t="s">
        <v>595</v>
      </c>
      <c r="C3017" s="114" t="s">
        <v>602</v>
      </c>
      <c r="D3017" s="114">
        <v>61</v>
      </c>
      <c r="E3017" s="115">
        <v>443.4617230714062</v>
      </c>
      <c r="F3017" s="115">
        <v>333.06886551800602</v>
      </c>
    </row>
    <row r="3018" spans="1:6" x14ac:dyDescent="0.3">
      <c r="A3018" s="114">
        <v>18</v>
      </c>
      <c r="B3018" s="114" t="s">
        <v>595</v>
      </c>
      <c r="C3018" s="114" t="s">
        <v>602</v>
      </c>
      <c r="D3018" s="114">
        <v>62</v>
      </c>
      <c r="E3018" s="115">
        <v>361.56524477886927</v>
      </c>
      <c r="F3018" s="115">
        <v>1085.597364152781</v>
      </c>
    </row>
    <row r="3019" spans="1:6" x14ac:dyDescent="0.3">
      <c r="A3019" s="114">
        <v>18</v>
      </c>
      <c r="B3019" s="114" t="s">
        <v>595</v>
      </c>
      <c r="C3019" s="114" t="s">
        <v>602</v>
      </c>
      <c r="D3019" s="114">
        <v>63</v>
      </c>
      <c r="E3019" s="115">
        <v>329.10478379060544</v>
      </c>
      <c r="F3019" s="115">
        <v>935.98611511012257</v>
      </c>
    </row>
    <row r="3020" spans="1:6" x14ac:dyDescent="0.3">
      <c r="A3020" s="114">
        <v>18</v>
      </c>
      <c r="B3020" s="114" t="s">
        <v>595</v>
      </c>
      <c r="C3020" s="114" t="s">
        <v>602</v>
      </c>
      <c r="D3020" s="114">
        <v>64</v>
      </c>
      <c r="E3020" s="115">
        <v>361.00828913192026</v>
      </c>
      <c r="F3020" s="115">
        <v>477.6615787029441</v>
      </c>
    </row>
    <row r="3021" spans="1:6" x14ac:dyDescent="0.3">
      <c r="A3021" s="114">
        <v>18</v>
      </c>
      <c r="B3021" s="114" t="s">
        <v>595</v>
      </c>
      <c r="C3021" s="114" t="s">
        <v>602</v>
      </c>
      <c r="D3021" s="114">
        <v>65</v>
      </c>
      <c r="E3021" s="115">
        <v>359.28417572072317</v>
      </c>
      <c r="F3021" s="115">
        <v>583.62592112576658</v>
      </c>
    </row>
    <row r="3022" spans="1:6" x14ac:dyDescent="0.3">
      <c r="A3022" s="114">
        <v>18</v>
      </c>
      <c r="B3022" s="114" t="s">
        <v>595</v>
      </c>
      <c r="C3022" s="114" t="s">
        <v>602</v>
      </c>
      <c r="D3022" s="114">
        <v>66</v>
      </c>
      <c r="E3022" s="115">
        <v>156.43593596357866</v>
      </c>
      <c r="F3022" s="115">
        <v>375.42933249180908</v>
      </c>
    </row>
    <row r="3023" spans="1:6" x14ac:dyDescent="0.3">
      <c r="A3023" s="114">
        <v>18</v>
      </c>
      <c r="B3023" s="114" t="s">
        <v>595</v>
      </c>
      <c r="C3023" s="114" t="s">
        <v>602</v>
      </c>
      <c r="D3023" s="114">
        <v>67</v>
      </c>
      <c r="E3023" s="115">
        <v>265.12072797234282</v>
      </c>
      <c r="F3023" s="115">
        <v>847.23731402904559</v>
      </c>
    </row>
    <row r="3024" spans="1:6" x14ac:dyDescent="0.3">
      <c r="A3024" s="114">
        <v>18</v>
      </c>
      <c r="B3024" s="114" t="s">
        <v>595</v>
      </c>
      <c r="C3024" s="114" t="s">
        <v>602</v>
      </c>
      <c r="D3024" s="114">
        <v>68</v>
      </c>
      <c r="E3024" s="115">
        <v>124.33781715460297</v>
      </c>
      <c r="F3024" s="115">
        <v>292.90345686945932</v>
      </c>
    </row>
    <row r="3025" spans="1:6" x14ac:dyDescent="0.3">
      <c r="A3025" s="114">
        <v>18</v>
      </c>
      <c r="B3025" s="114" t="s">
        <v>595</v>
      </c>
      <c r="C3025" s="114" t="s">
        <v>602</v>
      </c>
      <c r="D3025" s="114">
        <v>69</v>
      </c>
      <c r="E3025" s="115">
        <v>352.26029044831705</v>
      </c>
      <c r="F3025" s="115">
        <v>586.61527960217757</v>
      </c>
    </row>
    <row r="3026" spans="1:6" x14ac:dyDescent="0.3">
      <c r="A3026" s="114">
        <v>18</v>
      </c>
      <c r="B3026" s="114" t="s">
        <v>595</v>
      </c>
      <c r="C3026" s="114" t="s">
        <v>602</v>
      </c>
      <c r="D3026" s="114">
        <v>70</v>
      </c>
      <c r="E3026" s="115">
        <v>131.83088574469497</v>
      </c>
      <c r="F3026" s="115">
        <v>702.35756756594526</v>
      </c>
    </row>
    <row r="3027" spans="1:6" x14ac:dyDescent="0.3">
      <c r="A3027" s="114">
        <v>18</v>
      </c>
      <c r="B3027" s="114" t="s">
        <v>595</v>
      </c>
      <c r="C3027" s="114" t="s">
        <v>602</v>
      </c>
      <c r="D3027" s="114">
        <v>71</v>
      </c>
      <c r="E3027" s="115">
        <v>199.99871932371965</v>
      </c>
      <c r="F3027" s="115">
        <v>337.60507005655171</v>
      </c>
    </row>
    <row r="3028" spans="1:6" x14ac:dyDescent="0.3">
      <c r="A3028" s="114">
        <v>18</v>
      </c>
      <c r="B3028" s="114" t="s">
        <v>595</v>
      </c>
      <c r="C3028" s="114" t="s">
        <v>602</v>
      </c>
      <c r="D3028" s="114">
        <v>72</v>
      </c>
      <c r="E3028" s="115">
        <v>178.64478665408319</v>
      </c>
      <c r="F3028" s="115">
        <v>420.63105183603136</v>
      </c>
    </row>
    <row r="3029" spans="1:6" x14ac:dyDescent="0.3">
      <c r="A3029" s="114">
        <v>18</v>
      </c>
      <c r="B3029" s="114" t="s">
        <v>595</v>
      </c>
      <c r="C3029" s="114" t="s">
        <v>602</v>
      </c>
      <c r="D3029" s="114">
        <v>73</v>
      </c>
      <c r="E3029" s="115">
        <v>66.994951996110657</v>
      </c>
      <c r="F3029" s="115">
        <v>292.42319549595504</v>
      </c>
    </row>
    <row r="3030" spans="1:6" x14ac:dyDescent="0.3">
      <c r="A3030" s="114">
        <v>18</v>
      </c>
      <c r="B3030" s="114" t="s">
        <v>595</v>
      </c>
      <c r="C3030" s="114" t="s">
        <v>602</v>
      </c>
      <c r="D3030" s="114">
        <v>74</v>
      </c>
      <c r="E3030" s="115">
        <v>144.59939750497699</v>
      </c>
      <c r="F3030" s="115">
        <v>297.85150562209469</v>
      </c>
    </row>
    <row r="3031" spans="1:6" x14ac:dyDescent="0.3">
      <c r="A3031" s="114">
        <v>18</v>
      </c>
      <c r="B3031" s="114" t="s">
        <v>595</v>
      </c>
      <c r="C3031" s="114" t="s">
        <v>602</v>
      </c>
      <c r="D3031" s="114">
        <v>75</v>
      </c>
      <c r="E3031" s="115">
        <v>67.408181396704776</v>
      </c>
      <c r="F3031" s="115">
        <v>291.248611433603</v>
      </c>
    </row>
    <row r="3032" spans="1:6" x14ac:dyDescent="0.3">
      <c r="A3032" s="114">
        <v>18</v>
      </c>
      <c r="B3032" s="114" t="s">
        <v>595</v>
      </c>
      <c r="C3032" s="114" t="s">
        <v>602</v>
      </c>
      <c r="D3032" s="114">
        <v>76</v>
      </c>
      <c r="E3032" s="115">
        <v>82.844937672810246</v>
      </c>
      <c r="F3032" s="115">
        <v>479.04367797658853</v>
      </c>
    </row>
    <row r="3033" spans="1:6" x14ac:dyDescent="0.3">
      <c r="A3033" s="114">
        <v>18</v>
      </c>
      <c r="B3033" s="114" t="s">
        <v>595</v>
      </c>
      <c r="C3033" s="114" t="s">
        <v>602</v>
      </c>
      <c r="D3033" s="114">
        <v>77</v>
      </c>
      <c r="E3033" s="115">
        <v>56.337791734871615</v>
      </c>
      <c r="F3033" s="115">
        <v>401.15348099270955</v>
      </c>
    </row>
    <row r="3034" spans="1:6" x14ac:dyDescent="0.3">
      <c r="A3034" s="114">
        <v>18</v>
      </c>
      <c r="B3034" s="114" t="s">
        <v>595</v>
      </c>
      <c r="C3034" s="114" t="s">
        <v>602</v>
      </c>
      <c r="D3034" s="114">
        <v>78</v>
      </c>
      <c r="E3034" s="115">
        <v>55.74916973145023</v>
      </c>
      <c r="F3034" s="115">
        <v>308.03635195467677</v>
      </c>
    </row>
    <row r="3035" spans="1:6" x14ac:dyDescent="0.3">
      <c r="A3035" s="114">
        <v>18</v>
      </c>
      <c r="B3035" s="114" t="s">
        <v>595</v>
      </c>
      <c r="C3035" s="114" t="s">
        <v>602</v>
      </c>
      <c r="D3035" s="114">
        <v>79</v>
      </c>
      <c r="E3035" s="115">
        <v>112.19429329837521</v>
      </c>
      <c r="F3035" s="115">
        <v>311.79901012182097</v>
      </c>
    </row>
    <row r="3036" spans="1:6" x14ac:dyDescent="0.3">
      <c r="A3036" s="114">
        <v>18</v>
      </c>
      <c r="B3036" s="114" t="s">
        <v>595</v>
      </c>
      <c r="C3036" s="114" t="s">
        <v>602</v>
      </c>
      <c r="D3036" s="114">
        <v>80</v>
      </c>
      <c r="E3036" s="115">
        <v>33.97018510922512</v>
      </c>
      <c r="F3036" s="115">
        <v>237.02503003454524</v>
      </c>
    </row>
    <row r="3037" spans="1:6" x14ac:dyDescent="0.3">
      <c r="A3037" s="114">
        <v>18</v>
      </c>
      <c r="B3037" s="114" t="s">
        <v>595</v>
      </c>
      <c r="C3037" s="114" t="s">
        <v>602</v>
      </c>
      <c r="D3037" s="114">
        <v>81</v>
      </c>
      <c r="E3037" s="115">
        <v>119.66798402805767</v>
      </c>
      <c r="F3037" s="115">
        <v>123.38179070431106</v>
      </c>
    </row>
    <row r="3038" spans="1:6" x14ac:dyDescent="0.3">
      <c r="A3038" s="114">
        <v>18</v>
      </c>
      <c r="B3038" s="114" t="s">
        <v>595</v>
      </c>
      <c r="C3038" s="114" t="s">
        <v>602</v>
      </c>
      <c r="D3038" s="114">
        <v>82</v>
      </c>
      <c r="E3038" s="115">
        <v>0</v>
      </c>
      <c r="F3038" s="115">
        <v>238.65258641894624</v>
      </c>
    </row>
    <row r="3039" spans="1:6" x14ac:dyDescent="0.3">
      <c r="A3039" s="114">
        <v>18</v>
      </c>
      <c r="B3039" s="114" t="s">
        <v>595</v>
      </c>
      <c r="C3039" s="114" t="s">
        <v>602</v>
      </c>
      <c r="D3039" s="114">
        <v>83</v>
      </c>
      <c r="E3039" s="115">
        <v>38.904913901197602</v>
      </c>
      <c r="F3039" s="115">
        <v>144.27310584096341</v>
      </c>
    </row>
    <row r="3040" spans="1:6" x14ac:dyDescent="0.3">
      <c r="A3040" s="114">
        <v>18</v>
      </c>
      <c r="B3040" s="114" t="s">
        <v>595</v>
      </c>
      <c r="C3040" s="114" t="s">
        <v>602</v>
      </c>
      <c r="D3040" s="114">
        <v>84</v>
      </c>
      <c r="E3040" s="115">
        <v>19.452456950598801</v>
      </c>
      <c r="F3040" s="115">
        <v>131.93243246149476</v>
      </c>
    </row>
    <row r="3041" spans="1:6" x14ac:dyDescent="0.3">
      <c r="A3041" s="114">
        <v>18</v>
      </c>
      <c r="B3041" s="114" t="s">
        <v>595</v>
      </c>
      <c r="C3041" s="114" t="s">
        <v>602</v>
      </c>
      <c r="D3041" s="114">
        <v>85</v>
      </c>
      <c r="E3041" s="115">
        <v>38.232450952744003</v>
      </c>
      <c r="F3041" s="115">
        <v>120.57499972718912</v>
      </c>
    </row>
    <row r="3042" spans="1:6" x14ac:dyDescent="0.3">
      <c r="A3042" s="114">
        <v>18</v>
      </c>
      <c r="B3042" s="114" t="s">
        <v>595</v>
      </c>
      <c r="C3042" s="114" t="s">
        <v>602</v>
      </c>
      <c r="D3042" s="114">
        <v>86</v>
      </c>
      <c r="E3042" s="115">
        <v>122.75875724900681</v>
      </c>
      <c r="F3042" s="115">
        <v>198.34981351668222</v>
      </c>
    </row>
    <row r="3043" spans="1:6" x14ac:dyDescent="0.3">
      <c r="A3043" s="114">
        <v>18</v>
      </c>
      <c r="B3043" s="114" t="s">
        <v>595</v>
      </c>
      <c r="C3043" s="114" t="s">
        <v>602</v>
      </c>
      <c r="D3043" s="114">
        <v>87</v>
      </c>
      <c r="E3043" s="115">
        <v>0</v>
      </c>
      <c r="F3043" s="115">
        <v>73.22215460369479</v>
      </c>
    </row>
    <row r="3044" spans="1:6" x14ac:dyDescent="0.3">
      <c r="A3044" s="114">
        <v>18</v>
      </c>
      <c r="B3044" s="114" t="s">
        <v>595</v>
      </c>
      <c r="C3044" s="114" t="s">
        <v>602</v>
      </c>
      <c r="D3044" s="114">
        <v>88</v>
      </c>
      <c r="E3044" s="115">
        <v>0</v>
      </c>
      <c r="F3044" s="115">
        <v>115.35192325552158</v>
      </c>
    </row>
    <row r="3045" spans="1:6" x14ac:dyDescent="0.3">
      <c r="A3045" s="114">
        <v>18</v>
      </c>
      <c r="B3045" s="114" t="s">
        <v>595</v>
      </c>
      <c r="C3045" s="114" t="s">
        <v>602</v>
      </c>
      <c r="D3045" s="114">
        <v>89</v>
      </c>
      <c r="E3045" s="115">
        <v>47.358922206292178</v>
      </c>
      <c r="F3045" s="115">
        <v>93.03174725211862</v>
      </c>
    </row>
    <row r="3046" spans="1:6" x14ac:dyDescent="0.3">
      <c r="A3046" s="114">
        <v>18</v>
      </c>
      <c r="B3046" s="114" t="s">
        <v>595</v>
      </c>
      <c r="C3046" s="114" t="s">
        <v>602</v>
      </c>
      <c r="D3046" s="114">
        <v>90</v>
      </c>
      <c r="E3046" s="115">
        <v>75.21534996673391</v>
      </c>
      <c r="F3046" s="115">
        <v>54.394329595348836</v>
      </c>
    </row>
    <row r="3047" spans="1:6" x14ac:dyDescent="0.3">
      <c r="A3047" s="114">
        <v>18</v>
      </c>
      <c r="B3047" s="114" t="s">
        <v>595</v>
      </c>
      <c r="C3047" s="114" t="s">
        <v>602</v>
      </c>
      <c r="D3047" s="114">
        <v>91</v>
      </c>
      <c r="E3047" s="115">
        <v>40.2006247584169</v>
      </c>
      <c r="F3047" s="115">
        <v>26.360246641663807</v>
      </c>
    </row>
    <row r="3048" spans="1:6" x14ac:dyDescent="0.3">
      <c r="A3048" s="114">
        <v>18</v>
      </c>
      <c r="B3048" s="114" t="s">
        <v>595</v>
      </c>
      <c r="C3048" s="114" t="s">
        <v>602</v>
      </c>
      <c r="D3048" s="114">
        <v>92</v>
      </c>
      <c r="E3048" s="115">
        <v>0</v>
      </c>
      <c r="F3048" s="115">
        <v>16.091789602257538</v>
      </c>
    </row>
    <row r="3049" spans="1:6" x14ac:dyDescent="0.3">
      <c r="A3049" s="114">
        <v>18</v>
      </c>
      <c r="B3049" s="114" t="s">
        <v>595</v>
      </c>
      <c r="C3049" s="114" t="s">
        <v>602</v>
      </c>
      <c r="D3049" s="114">
        <v>93</v>
      </c>
      <c r="E3049" s="115">
        <v>20.009161038721029</v>
      </c>
      <c r="F3049" s="115">
        <v>72.260935371644266</v>
      </c>
    </row>
    <row r="3050" spans="1:6" x14ac:dyDescent="0.3">
      <c r="A3050" s="114">
        <v>18</v>
      </c>
      <c r="B3050" s="114" t="s">
        <v>595</v>
      </c>
      <c r="C3050" s="114" t="s">
        <v>602</v>
      </c>
      <c r="D3050" s="114">
        <v>94</v>
      </c>
      <c r="E3050" s="115">
        <v>0</v>
      </c>
      <c r="F3050" s="115">
        <v>19.068245686568709</v>
      </c>
    </row>
    <row r="3051" spans="1:6" x14ac:dyDescent="0.3">
      <c r="A3051" s="114">
        <v>18</v>
      </c>
      <c r="B3051" s="114" t="s">
        <v>595</v>
      </c>
      <c r="C3051" s="114" t="s">
        <v>603</v>
      </c>
      <c r="D3051" s="114">
        <v>10</v>
      </c>
      <c r="E3051" s="115">
        <v>1720.9991618672911</v>
      </c>
      <c r="F3051" s="115">
        <v>210.86383361700342</v>
      </c>
    </row>
    <row r="3052" spans="1:6" x14ac:dyDescent="0.3">
      <c r="A3052" s="114">
        <v>18</v>
      </c>
      <c r="B3052" s="114" t="s">
        <v>595</v>
      </c>
      <c r="C3052" s="114" t="s">
        <v>603</v>
      </c>
      <c r="D3052" s="114">
        <v>11</v>
      </c>
      <c r="E3052" s="115">
        <v>2010.4270265644705</v>
      </c>
      <c r="F3052" s="115">
        <v>313.0718300607171</v>
      </c>
    </row>
    <row r="3053" spans="1:6" x14ac:dyDescent="0.3">
      <c r="A3053" s="114">
        <v>18</v>
      </c>
      <c r="B3053" s="114" t="s">
        <v>595</v>
      </c>
      <c r="C3053" s="114" t="s">
        <v>603</v>
      </c>
      <c r="D3053" s="114">
        <v>12</v>
      </c>
      <c r="E3053" s="115">
        <v>2146.648351377602</v>
      </c>
      <c r="F3053" s="115">
        <v>450.82327479610024</v>
      </c>
    </row>
    <row r="3054" spans="1:6" x14ac:dyDescent="0.3">
      <c r="A3054" s="114">
        <v>18</v>
      </c>
      <c r="B3054" s="114" t="s">
        <v>595</v>
      </c>
      <c r="C3054" s="114" t="s">
        <v>603</v>
      </c>
      <c r="D3054" s="114">
        <v>13</v>
      </c>
      <c r="E3054" s="115">
        <v>2561.1939271419947</v>
      </c>
      <c r="F3054" s="115">
        <v>319.24756098213385</v>
      </c>
    </row>
    <row r="3055" spans="1:6" x14ac:dyDescent="0.3">
      <c r="A3055" s="114">
        <v>18</v>
      </c>
      <c r="B3055" s="114" t="s">
        <v>595</v>
      </c>
      <c r="C3055" s="114" t="s">
        <v>603</v>
      </c>
      <c r="D3055" s="114">
        <v>14</v>
      </c>
      <c r="E3055" s="115">
        <v>2446.712076732013</v>
      </c>
      <c r="F3055" s="115">
        <v>436.31354735653446</v>
      </c>
    </row>
    <row r="3056" spans="1:6" x14ac:dyDescent="0.3">
      <c r="A3056" s="114">
        <v>18</v>
      </c>
      <c r="B3056" s="114" t="s">
        <v>595</v>
      </c>
      <c r="C3056" s="114" t="s">
        <v>603</v>
      </c>
      <c r="D3056" s="114">
        <v>15</v>
      </c>
      <c r="E3056" s="115">
        <v>1840.693719657223</v>
      </c>
      <c r="F3056" s="115">
        <v>602.33271827511351</v>
      </c>
    </row>
    <row r="3057" spans="1:6" x14ac:dyDescent="0.3">
      <c r="A3057" s="114">
        <v>18</v>
      </c>
      <c r="B3057" s="114" t="s">
        <v>595</v>
      </c>
      <c r="C3057" s="114" t="s">
        <v>603</v>
      </c>
      <c r="D3057" s="114">
        <v>16</v>
      </c>
      <c r="E3057" s="115">
        <v>1786.7403243567824</v>
      </c>
      <c r="F3057" s="115">
        <v>852.56529330958358</v>
      </c>
    </row>
    <row r="3058" spans="1:6" x14ac:dyDescent="0.3">
      <c r="A3058" s="114">
        <v>18</v>
      </c>
      <c r="B3058" s="114" t="s">
        <v>595</v>
      </c>
      <c r="C3058" s="114" t="s">
        <v>603</v>
      </c>
      <c r="D3058" s="114">
        <v>17</v>
      </c>
      <c r="E3058" s="115">
        <v>1347.4540903768213</v>
      </c>
      <c r="F3058" s="115">
        <v>982.74674181180774</v>
      </c>
    </row>
    <row r="3059" spans="1:6" x14ac:dyDescent="0.3">
      <c r="A3059" s="114">
        <v>18</v>
      </c>
      <c r="B3059" s="114" t="s">
        <v>595</v>
      </c>
      <c r="C3059" s="114" t="s">
        <v>603</v>
      </c>
      <c r="D3059" s="114">
        <v>18</v>
      </c>
      <c r="E3059" s="115">
        <v>1538.1763010097013</v>
      </c>
      <c r="F3059" s="115">
        <v>1280.2457056806429</v>
      </c>
    </row>
    <row r="3060" spans="1:6" x14ac:dyDescent="0.3">
      <c r="A3060" s="114">
        <v>18</v>
      </c>
      <c r="B3060" s="114" t="s">
        <v>595</v>
      </c>
      <c r="C3060" s="114" t="s">
        <v>603</v>
      </c>
      <c r="D3060" s="114">
        <v>19</v>
      </c>
      <c r="E3060" s="115">
        <v>1389.3284612659027</v>
      </c>
      <c r="F3060" s="115">
        <v>1435.7840977300727</v>
      </c>
    </row>
    <row r="3061" spans="1:6" x14ac:dyDescent="0.3">
      <c r="A3061" s="114">
        <v>18</v>
      </c>
      <c r="B3061" s="114" t="s">
        <v>595</v>
      </c>
      <c r="C3061" s="114" t="s">
        <v>603</v>
      </c>
      <c r="D3061" s="114">
        <v>20</v>
      </c>
      <c r="E3061" s="115">
        <v>1280.7818036519266</v>
      </c>
      <c r="F3061" s="115">
        <v>2125.4547706740777</v>
      </c>
    </row>
    <row r="3062" spans="1:6" x14ac:dyDescent="0.3">
      <c r="A3062" s="114">
        <v>18</v>
      </c>
      <c r="B3062" s="114" t="s">
        <v>595</v>
      </c>
      <c r="C3062" s="114" t="s">
        <v>603</v>
      </c>
      <c r="D3062" s="114">
        <v>21</v>
      </c>
      <c r="E3062" s="115">
        <v>1282.1440322829139</v>
      </c>
      <c r="F3062" s="115">
        <v>1914.2601799898148</v>
      </c>
    </row>
    <row r="3063" spans="1:6" x14ac:dyDescent="0.3">
      <c r="A3063" s="114">
        <v>18</v>
      </c>
      <c r="B3063" s="114" t="s">
        <v>595</v>
      </c>
      <c r="C3063" s="114" t="s">
        <v>603</v>
      </c>
      <c r="D3063" s="114">
        <v>22</v>
      </c>
      <c r="E3063" s="115">
        <v>646.35392949927791</v>
      </c>
      <c r="F3063" s="115">
        <v>2112.2152459019298</v>
      </c>
    </row>
    <row r="3064" spans="1:6" x14ac:dyDescent="0.3">
      <c r="A3064" s="114">
        <v>18</v>
      </c>
      <c r="B3064" s="114" t="s">
        <v>595</v>
      </c>
      <c r="C3064" s="114" t="s">
        <v>603</v>
      </c>
      <c r="D3064" s="114">
        <v>23</v>
      </c>
      <c r="E3064" s="115">
        <v>741.91434546458765</v>
      </c>
      <c r="F3064" s="115">
        <v>1921.0353918859068</v>
      </c>
    </row>
    <row r="3065" spans="1:6" x14ac:dyDescent="0.3">
      <c r="A3065" s="114">
        <v>18</v>
      </c>
      <c r="B3065" s="114" t="s">
        <v>595</v>
      </c>
      <c r="C3065" s="114" t="s">
        <v>603</v>
      </c>
      <c r="D3065" s="114">
        <v>24</v>
      </c>
      <c r="E3065" s="115">
        <v>624.56871990507921</v>
      </c>
      <c r="F3065" s="115">
        <v>2139.826732146631</v>
      </c>
    </row>
    <row r="3066" spans="1:6" x14ac:dyDescent="0.3">
      <c r="A3066" s="114">
        <v>18</v>
      </c>
      <c r="B3066" s="114" t="s">
        <v>595</v>
      </c>
      <c r="C3066" s="114" t="s">
        <v>603</v>
      </c>
      <c r="D3066" s="114">
        <v>25</v>
      </c>
      <c r="E3066" s="115">
        <v>890.43916534858215</v>
      </c>
      <c r="F3066" s="115">
        <v>2637.1380290655329</v>
      </c>
    </row>
    <row r="3067" spans="1:6" x14ac:dyDescent="0.3">
      <c r="A3067" s="114">
        <v>18</v>
      </c>
      <c r="B3067" s="114" t="s">
        <v>595</v>
      </c>
      <c r="C3067" s="114" t="s">
        <v>603</v>
      </c>
      <c r="D3067" s="114">
        <v>26</v>
      </c>
      <c r="E3067" s="115">
        <v>820.74995631294564</v>
      </c>
      <c r="F3067" s="115">
        <v>2067.5831321844526</v>
      </c>
    </row>
    <row r="3068" spans="1:6" x14ac:dyDescent="0.3">
      <c r="A3068" s="114">
        <v>18</v>
      </c>
      <c r="B3068" s="114" t="s">
        <v>595</v>
      </c>
      <c r="C3068" s="114" t="s">
        <v>603</v>
      </c>
      <c r="D3068" s="114">
        <v>27</v>
      </c>
      <c r="E3068" s="115">
        <v>876.88105157423308</v>
      </c>
      <c r="F3068" s="115">
        <v>2332.8874619167095</v>
      </c>
    </row>
    <row r="3069" spans="1:6" x14ac:dyDescent="0.3">
      <c r="A3069" s="114">
        <v>18</v>
      </c>
      <c r="B3069" s="114" t="s">
        <v>595</v>
      </c>
      <c r="C3069" s="114" t="s">
        <v>603</v>
      </c>
      <c r="D3069" s="114">
        <v>28</v>
      </c>
      <c r="E3069" s="115">
        <v>580.5599941437041</v>
      </c>
      <c r="F3069" s="115">
        <v>2151.9277107994089</v>
      </c>
    </row>
    <row r="3070" spans="1:6" x14ac:dyDescent="0.3">
      <c r="A3070" s="114">
        <v>18</v>
      </c>
      <c r="B3070" s="114" t="s">
        <v>595</v>
      </c>
      <c r="C3070" s="114" t="s">
        <v>603</v>
      </c>
      <c r="D3070" s="114">
        <v>29</v>
      </c>
      <c r="E3070" s="115">
        <v>940.48248285723514</v>
      </c>
      <c r="F3070" s="115">
        <v>1965.7983459324259</v>
      </c>
    </row>
    <row r="3071" spans="1:6" x14ac:dyDescent="0.3">
      <c r="A3071" s="114">
        <v>18</v>
      </c>
      <c r="B3071" s="114" t="s">
        <v>595</v>
      </c>
      <c r="C3071" s="114" t="s">
        <v>603</v>
      </c>
      <c r="D3071" s="114">
        <v>30</v>
      </c>
      <c r="E3071" s="115">
        <v>763.41932120819126</v>
      </c>
      <c r="F3071" s="115">
        <v>2060.8480036851715</v>
      </c>
    </row>
    <row r="3072" spans="1:6" x14ac:dyDescent="0.3">
      <c r="A3072" s="114">
        <v>18</v>
      </c>
      <c r="B3072" s="114" t="s">
        <v>595</v>
      </c>
      <c r="C3072" s="114" t="s">
        <v>603</v>
      </c>
      <c r="D3072" s="114">
        <v>31</v>
      </c>
      <c r="E3072" s="115">
        <v>763.84233571696211</v>
      </c>
      <c r="F3072" s="115">
        <v>2351.9361502161041</v>
      </c>
    </row>
    <row r="3073" spans="1:6" x14ac:dyDescent="0.3">
      <c r="A3073" s="114">
        <v>18</v>
      </c>
      <c r="B3073" s="114" t="s">
        <v>595</v>
      </c>
      <c r="C3073" s="114" t="s">
        <v>603</v>
      </c>
      <c r="D3073" s="114">
        <v>32</v>
      </c>
      <c r="E3073" s="115">
        <v>659.05168889585491</v>
      </c>
      <c r="F3073" s="115">
        <v>2084.4493251484755</v>
      </c>
    </row>
    <row r="3074" spans="1:6" x14ac:dyDescent="0.3">
      <c r="A3074" s="114">
        <v>18</v>
      </c>
      <c r="B3074" s="114" t="s">
        <v>595</v>
      </c>
      <c r="C3074" s="114" t="s">
        <v>603</v>
      </c>
      <c r="D3074" s="114">
        <v>33</v>
      </c>
      <c r="E3074" s="115">
        <v>670.0094496680266</v>
      </c>
      <c r="F3074" s="115">
        <v>2682.7084425427047</v>
      </c>
    </row>
    <row r="3075" spans="1:6" x14ac:dyDescent="0.3">
      <c r="A3075" s="114">
        <v>18</v>
      </c>
      <c r="B3075" s="114" t="s">
        <v>595</v>
      </c>
      <c r="C3075" s="114" t="s">
        <v>603</v>
      </c>
      <c r="D3075" s="114">
        <v>34</v>
      </c>
      <c r="E3075" s="115">
        <v>768.90180492033539</v>
      </c>
      <c r="F3075" s="115">
        <v>1949.4286851170671</v>
      </c>
    </row>
    <row r="3076" spans="1:6" x14ac:dyDescent="0.3">
      <c r="A3076" s="114">
        <v>18</v>
      </c>
      <c r="B3076" s="114" t="s">
        <v>595</v>
      </c>
      <c r="C3076" s="114" t="s">
        <v>603</v>
      </c>
      <c r="D3076" s="114">
        <v>35</v>
      </c>
      <c r="E3076" s="115">
        <v>607.29426268010354</v>
      </c>
      <c r="F3076" s="115">
        <v>2142.3439044315319</v>
      </c>
    </row>
    <row r="3077" spans="1:6" x14ac:dyDescent="0.3">
      <c r="A3077" s="114">
        <v>18</v>
      </c>
      <c r="B3077" s="114" t="s">
        <v>595</v>
      </c>
      <c r="C3077" s="114" t="s">
        <v>603</v>
      </c>
      <c r="D3077" s="114">
        <v>36</v>
      </c>
      <c r="E3077" s="115">
        <v>779.73624546491476</v>
      </c>
      <c r="F3077" s="115">
        <v>1704.5253876547406</v>
      </c>
    </row>
    <row r="3078" spans="1:6" x14ac:dyDescent="0.3">
      <c r="A3078" s="114">
        <v>18</v>
      </c>
      <c r="B3078" s="114" t="s">
        <v>595</v>
      </c>
      <c r="C3078" s="114" t="s">
        <v>603</v>
      </c>
      <c r="D3078" s="114">
        <v>37</v>
      </c>
      <c r="E3078" s="115">
        <v>792.3531323166726</v>
      </c>
      <c r="F3078" s="115">
        <v>2149.3965116150293</v>
      </c>
    </row>
    <row r="3079" spans="1:6" x14ac:dyDescent="0.3">
      <c r="A3079" s="114">
        <v>18</v>
      </c>
      <c r="B3079" s="114" t="s">
        <v>595</v>
      </c>
      <c r="C3079" s="114" t="s">
        <v>603</v>
      </c>
      <c r="D3079" s="114">
        <v>38</v>
      </c>
      <c r="E3079" s="115">
        <v>700.98997548019838</v>
      </c>
      <c r="F3079" s="115">
        <v>1790.9518270205976</v>
      </c>
    </row>
    <row r="3080" spans="1:6" x14ac:dyDescent="0.3">
      <c r="A3080" s="114">
        <v>18</v>
      </c>
      <c r="B3080" s="114" t="s">
        <v>595</v>
      </c>
      <c r="C3080" s="114" t="s">
        <v>603</v>
      </c>
      <c r="D3080" s="114">
        <v>39</v>
      </c>
      <c r="E3080" s="115">
        <v>399.11870431802419</v>
      </c>
      <c r="F3080" s="115">
        <v>2358.2954741216436</v>
      </c>
    </row>
    <row r="3081" spans="1:6" x14ac:dyDescent="0.3">
      <c r="A3081" s="114">
        <v>18</v>
      </c>
      <c r="B3081" s="114" t="s">
        <v>595</v>
      </c>
      <c r="C3081" s="114" t="s">
        <v>603</v>
      </c>
      <c r="D3081" s="114">
        <v>40</v>
      </c>
      <c r="E3081" s="115">
        <v>749.07702232049064</v>
      </c>
      <c r="F3081" s="115">
        <v>1902.6122203457894</v>
      </c>
    </row>
    <row r="3082" spans="1:6" x14ac:dyDescent="0.3">
      <c r="A3082" s="114">
        <v>18</v>
      </c>
      <c r="B3082" s="114" t="s">
        <v>595</v>
      </c>
      <c r="C3082" s="114" t="s">
        <v>603</v>
      </c>
      <c r="D3082" s="114">
        <v>41</v>
      </c>
      <c r="E3082" s="115">
        <v>557.9841274245673</v>
      </c>
      <c r="F3082" s="115">
        <v>1010.8567326063627</v>
      </c>
    </row>
    <row r="3083" spans="1:6" x14ac:dyDescent="0.3">
      <c r="A3083" s="114">
        <v>18</v>
      </c>
      <c r="B3083" s="114" t="s">
        <v>595</v>
      </c>
      <c r="C3083" s="114" t="s">
        <v>603</v>
      </c>
      <c r="D3083" s="114">
        <v>42</v>
      </c>
      <c r="E3083" s="115">
        <v>553.72186022975575</v>
      </c>
      <c r="F3083" s="115">
        <v>2305.9079011776589</v>
      </c>
    </row>
    <row r="3084" spans="1:6" x14ac:dyDescent="0.3">
      <c r="A3084" s="114">
        <v>18</v>
      </c>
      <c r="B3084" s="114" t="s">
        <v>595</v>
      </c>
      <c r="C3084" s="114" t="s">
        <v>603</v>
      </c>
      <c r="D3084" s="114">
        <v>43</v>
      </c>
      <c r="E3084" s="115">
        <v>860.6036067271009</v>
      </c>
      <c r="F3084" s="115">
        <v>1759.8452918227395</v>
      </c>
    </row>
    <row r="3085" spans="1:6" x14ac:dyDescent="0.3">
      <c r="A3085" s="114">
        <v>18</v>
      </c>
      <c r="B3085" s="114" t="s">
        <v>595</v>
      </c>
      <c r="C3085" s="114" t="s">
        <v>603</v>
      </c>
      <c r="D3085" s="114">
        <v>44</v>
      </c>
      <c r="E3085" s="115">
        <v>415.28344876218637</v>
      </c>
      <c r="F3085" s="115">
        <v>1837.8014382827666</v>
      </c>
    </row>
    <row r="3086" spans="1:6" x14ac:dyDescent="0.3">
      <c r="A3086" s="114">
        <v>18</v>
      </c>
      <c r="B3086" s="114" t="s">
        <v>595</v>
      </c>
      <c r="C3086" s="114" t="s">
        <v>603</v>
      </c>
      <c r="D3086" s="114">
        <v>45</v>
      </c>
      <c r="E3086" s="115">
        <v>579.45471816986196</v>
      </c>
      <c r="F3086" s="115">
        <v>2262.104452873948</v>
      </c>
    </row>
    <row r="3087" spans="1:6" x14ac:dyDescent="0.3">
      <c r="A3087" s="114">
        <v>18</v>
      </c>
      <c r="B3087" s="114" t="s">
        <v>595</v>
      </c>
      <c r="C3087" s="114" t="s">
        <v>603</v>
      </c>
      <c r="D3087" s="114">
        <v>46</v>
      </c>
      <c r="E3087" s="115">
        <v>371.14050999905646</v>
      </c>
      <c r="F3087" s="115">
        <v>1645.1404692171864</v>
      </c>
    </row>
    <row r="3088" spans="1:6" x14ac:dyDescent="0.3">
      <c r="A3088" s="114">
        <v>18</v>
      </c>
      <c r="B3088" s="114" t="s">
        <v>595</v>
      </c>
      <c r="C3088" s="114" t="s">
        <v>603</v>
      </c>
      <c r="D3088" s="114">
        <v>47</v>
      </c>
      <c r="E3088" s="115">
        <v>607.24387714081342</v>
      </c>
      <c r="F3088" s="115">
        <v>1487.7236741680717</v>
      </c>
    </row>
    <row r="3089" spans="1:6" x14ac:dyDescent="0.3">
      <c r="A3089" s="114">
        <v>18</v>
      </c>
      <c r="B3089" s="114" t="s">
        <v>595</v>
      </c>
      <c r="C3089" s="114" t="s">
        <v>603</v>
      </c>
      <c r="D3089" s="114">
        <v>48</v>
      </c>
      <c r="E3089" s="115">
        <v>507.21802041817665</v>
      </c>
      <c r="F3089" s="115">
        <v>2126.5997782540635</v>
      </c>
    </row>
    <row r="3090" spans="1:6" x14ac:dyDescent="0.3">
      <c r="A3090" s="114">
        <v>18</v>
      </c>
      <c r="B3090" s="114" t="s">
        <v>595</v>
      </c>
      <c r="C3090" s="114" t="s">
        <v>603</v>
      </c>
      <c r="D3090" s="114">
        <v>49</v>
      </c>
      <c r="E3090" s="115">
        <v>740.72104352008876</v>
      </c>
      <c r="F3090" s="115">
        <v>1512.0962947294688</v>
      </c>
    </row>
    <row r="3091" spans="1:6" x14ac:dyDescent="0.3">
      <c r="A3091" s="114">
        <v>18</v>
      </c>
      <c r="B3091" s="114" t="s">
        <v>595</v>
      </c>
      <c r="C3091" s="114" t="s">
        <v>603</v>
      </c>
      <c r="D3091" s="114">
        <v>50</v>
      </c>
      <c r="E3091" s="115">
        <v>752.55373241338634</v>
      </c>
      <c r="F3091" s="115">
        <v>2376.3501249063106</v>
      </c>
    </row>
    <row r="3092" spans="1:6" x14ac:dyDescent="0.3">
      <c r="A3092" s="114">
        <v>18</v>
      </c>
      <c r="B3092" s="114" t="s">
        <v>595</v>
      </c>
      <c r="C3092" s="114" t="s">
        <v>603</v>
      </c>
      <c r="D3092" s="114">
        <v>51</v>
      </c>
      <c r="E3092" s="115">
        <v>540.47596471592101</v>
      </c>
      <c r="F3092" s="115">
        <v>1985.7076075647162</v>
      </c>
    </row>
    <row r="3093" spans="1:6" x14ac:dyDescent="0.3">
      <c r="A3093" s="114">
        <v>18</v>
      </c>
      <c r="B3093" s="114" t="s">
        <v>595</v>
      </c>
      <c r="C3093" s="114" t="s">
        <v>603</v>
      </c>
      <c r="D3093" s="114">
        <v>52</v>
      </c>
      <c r="E3093" s="115">
        <v>923.87549826354712</v>
      </c>
      <c r="F3093" s="115">
        <v>2349.1727584338591</v>
      </c>
    </row>
    <row r="3094" spans="1:6" x14ac:dyDescent="0.3">
      <c r="A3094" s="114">
        <v>18</v>
      </c>
      <c r="B3094" s="114" t="s">
        <v>595</v>
      </c>
      <c r="C3094" s="114" t="s">
        <v>603</v>
      </c>
      <c r="D3094" s="114">
        <v>53</v>
      </c>
      <c r="E3094" s="115">
        <v>745.28294570005301</v>
      </c>
      <c r="F3094" s="115">
        <v>1276.5616334437989</v>
      </c>
    </row>
    <row r="3095" spans="1:6" x14ac:dyDescent="0.3">
      <c r="A3095" s="114">
        <v>18</v>
      </c>
      <c r="B3095" s="114" t="s">
        <v>595</v>
      </c>
      <c r="C3095" s="114" t="s">
        <v>603</v>
      </c>
      <c r="D3095" s="114">
        <v>54</v>
      </c>
      <c r="E3095" s="115">
        <v>546.0738776765744</v>
      </c>
      <c r="F3095" s="115">
        <v>2107.2417370241324</v>
      </c>
    </row>
    <row r="3096" spans="1:6" x14ac:dyDescent="0.3">
      <c r="A3096" s="114">
        <v>18</v>
      </c>
      <c r="B3096" s="114" t="s">
        <v>595</v>
      </c>
      <c r="C3096" s="114" t="s">
        <v>603</v>
      </c>
      <c r="D3096" s="114">
        <v>55</v>
      </c>
      <c r="E3096" s="115">
        <v>631.09590445646074</v>
      </c>
      <c r="F3096" s="115">
        <v>1629.2542179788331</v>
      </c>
    </row>
    <row r="3097" spans="1:6" x14ac:dyDescent="0.3">
      <c r="A3097" s="114">
        <v>18</v>
      </c>
      <c r="B3097" s="114" t="s">
        <v>595</v>
      </c>
      <c r="C3097" s="114" t="s">
        <v>603</v>
      </c>
      <c r="D3097" s="114">
        <v>56</v>
      </c>
      <c r="E3097" s="115">
        <v>551.62337243788295</v>
      </c>
      <c r="F3097" s="115">
        <v>2061.1224655499495</v>
      </c>
    </row>
    <row r="3098" spans="1:6" x14ac:dyDescent="0.3">
      <c r="A3098" s="114">
        <v>18</v>
      </c>
      <c r="B3098" s="114" t="s">
        <v>595</v>
      </c>
      <c r="C3098" s="114" t="s">
        <v>603</v>
      </c>
      <c r="D3098" s="114">
        <v>57</v>
      </c>
      <c r="E3098" s="115">
        <v>818.51953325498084</v>
      </c>
      <c r="F3098" s="115">
        <v>1892.532019553006</v>
      </c>
    </row>
    <row r="3099" spans="1:6" x14ac:dyDescent="0.3">
      <c r="A3099" s="114">
        <v>18</v>
      </c>
      <c r="B3099" s="114" t="s">
        <v>595</v>
      </c>
      <c r="C3099" s="114" t="s">
        <v>603</v>
      </c>
      <c r="D3099" s="114">
        <v>58</v>
      </c>
      <c r="E3099" s="115">
        <v>395.63773708928727</v>
      </c>
      <c r="F3099" s="115">
        <v>1812.124370911273</v>
      </c>
    </row>
    <row r="3100" spans="1:6" x14ac:dyDescent="0.3">
      <c r="A3100" s="114">
        <v>18</v>
      </c>
      <c r="B3100" s="114" t="s">
        <v>595</v>
      </c>
      <c r="C3100" s="114" t="s">
        <v>603</v>
      </c>
      <c r="D3100" s="114">
        <v>59</v>
      </c>
      <c r="E3100" s="115">
        <v>319.00851647815676</v>
      </c>
      <c r="F3100" s="115">
        <v>1331.5118145118081</v>
      </c>
    </row>
    <row r="3101" spans="1:6" x14ac:dyDescent="0.3">
      <c r="A3101" s="114">
        <v>18</v>
      </c>
      <c r="B3101" s="114" t="s">
        <v>595</v>
      </c>
      <c r="C3101" s="114" t="s">
        <v>603</v>
      </c>
      <c r="D3101" s="114">
        <v>60</v>
      </c>
      <c r="E3101" s="115">
        <v>666.30049225242351</v>
      </c>
      <c r="F3101" s="115">
        <v>1113.4543653834833</v>
      </c>
    </row>
    <row r="3102" spans="1:6" x14ac:dyDescent="0.3">
      <c r="A3102" s="114">
        <v>18</v>
      </c>
      <c r="B3102" s="114" t="s">
        <v>595</v>
      </c>
      <c r="C3102" s="114" t="s">
        <v>603</v>
      </c>
      <c r="D3102" s="114">
        <v>61</v>
      </c>
      <c r="E3102" s="115">
        <v>361.31612662257379</v>
      </c>
      <c r="F3102" s="115">
        <v>765.94517619668318</v>
      </c>
    </row>
    <row r="3103" spans="1:6" x14ac:dyDescent="0.3">
      <c r="A3103" s="114">
        <v>18</v>
      </c>
      <c r="B3103" s="114" t="s">
        <v>595</v>
      </c>
      <c r="C3103" s="114" t="s">
        <v>603</v>
      </c>
      <c r="D3103" s="114">
        <v>62</v>
      </c>
      <c r="E3103" s="115">
        <v>393.22543970270078</v>
      </c>
      <c r="F3103" s="115">
        <v>989.37543947199617</v>
      </c>
    </row>
    <row r="3104" spans="1:6" x14ac:dyDescent="0.3">
      <c r="A3104" s="114">
        <v>18</v>
      </c>
      <c r="B3104" s="114" t="s">
        <v>595</v>
      </c>
      <c r="C3104" s="114" t="s">
        <v>603</v>
      </c>
      <c r="D3104" s="114">
        <v>63</v>
      </c>
      <c r="E3104" s="115">
        <v>528.13833449252672</v>
      </c>
      <c r="F3104" s="115">
        <v>942.06980388659372</v>
      </c>
    </row>
    <row r="3105" spans="1:6" x14ac:dyDescent="0.3">
      <c r="A3105" s="114">
        <v>18</v>
      </c>
      <c r="B3105" s="114" t="s">
        <v>595</v>
      </c>
      <c r="C3105" s="114" t="s">
        <v>603</v>
      </c>
      <c r="D3105" s="114">
        <v>64</v>
      </c>
      <c r="E3105" s="115">
        <v>348.41369691509993</v>
      </c>
      <c r="F3105" s="115">
        <v>1019.7530504299873</v>
      </c>
    </row>
    <row r="3106" spans="1:6" x14ac:dyDescent="0.3">
      <c r="A3106" s="114">
        <v>18</v>
      </c>
      <c r="B3106" s="114" t="s">
        <v>595</v>
      </c>
      <c r="C3106" s="114" t="s">
        <v>603</v>
      </c>
      <c r="D3106" s="114">
        <v>65</v>
      </c>
      <c r="E3106" s="115">
        <v>331.34132226699739</v>
      </c>
      <c r="F3106" s="115">
        <v>1103.9019604268703</v>
      </c>
    </row>
    <row r="3107" spans="1:6" x14ac:dyDescent="0.3">
      <c r="A3107" s="114">
        <v>18</v>
      </c>
      <c r="B3107" s="114" t="s">
        <v>595</v>
      </c>
      <c r="C3107" s="114" t="s">
        <v>603</v>
      </c>
      <c r="D3107" s="114">
        <v>66</v>
      </c>
      <c r="E3107" s="115">
        <v>112.09740455828073</v>
      </c>
      <c r="F3107" s="115">
        <v>650.94645370853164</v>
      </c>
    </row>
    <row r="3108" spans="1:6" x14ac:dyDescent="0.3">
      <c r="A3108" s="114">
        <v>18</v>
      </c>
      <c r="B3108" s="114" t="s">
        <v>595</v>
      </c>
      <c r="C3108" s="114" t="s">
        <v>603</v>
      </c>
      <c r="D3108" s="114">
        <v>67</v>
      </c>
      <c r="E3108" s="115">
        <v>225.87529296983399</v>
      </c>
      <c r="F3108" s="115">
        <v>525.27813805802418</v>
      </c>
    </row>
    <row r="3109" spans="1:6" x14ac:dyDescent="0.3">
      <c r="A3109" s="114">
        <v>18</v>
      </c>
      <c r="B3109" s="114" t="s">
        <v>595</v>
      </c>
      <c r="C3109" s="114" t="s">
        <v>603</v>
      </c>
      <c r="D3109" s="114">
        <v>68</v>
      </c>
      <c r="E3109" s="115">
        <v>247.13160455739217</v>
      </c>
      <c r="F3109" s="115">
        <v>725.53654030050416</v>
      </c>
    </row>
    <row r="3110" spans="1:6" x14ac:dyDescent="0.3">
      <c r="A3110" s="114">
        <v>18</v>
      </c>
      <c r="B3110" s="114" t="s">
        <v>595</v>
      </c>
      <c r="C3110" s="114" t="s">
        <v>603</v>
      </c>
      <c r="D3110" s="114">
        <v>69</v>
      </c>
      <c r="E3110" s="115">
        <v>191.94012436146204</v>
      </c>
      <c r="F3110" s="115">
        <v>404.44998326632316</v>
      </c>
    </row>
    <row r="3111" spans="1:6" x14ac:dyDescent="0.3">
      <c r="A3111" s="114">
        <v>18</v>
      </c>
      <c r="B3111" s="114" t="s">
        <v>595</v>
      </c>
      <c r="C3111" s="114" t="s">
        <v>603</v>
      </c>
      <c r="D3111" s="114">
        <v>70</v>
      </c>
      <c r="E3111" s="115">
        <v>163.10375450455894</v>
      </c>
      <c r="F3111" s="115">
        <v>1005.6822928635171</v>
      </c>
    </row>
    <row r="3112" spans="1:6" x14ac:dyDescent="0.3">
      <c r="A3112" s="114">
        <v>18</v>
      </c>
      <c r="B3112" s="114" t="s">
        <v>595</v>
      </c>
      <c r="C3112" s="114" t="s">
        <v>603</v>
      </c>
      <c r="D3112" s="114">
        <v>71</v>
      </c>
      <c r="E3112" s="115">
        <v>52.862114375531291</v>
      </c>
      <c r="F3112" s="115">
        <v>454.00394674810531</v>
      </c>
    </row>
    <row r="3113" spans="1:6" x14ac:dyDescent="0.3">
      <c r="A3113" s="114">
        <v>18</v>
      </c>
      <c r="B3113" s="114" t="s">
        <v>595</v>
      </c>
      <c r="C3113" s="114" t="s">
        <v>603</v>
      </c>
      <c r="D3113" s="114">
        <v>72</v>
      </c>
      <c r="E3113" s="115">
        <v>130.11771244182168</v>
      </c>
      <c r="F3113" s="115">
        <v>670.05069481058194</v>
      </c>
    </row>
    <row r="3114" spans="1:6" x14ac:dyDescent="0.3">
      <c r="A3114" s="114">
        <v>18</v>
      </c>
      <c r="B3114" s="114" t="s">
        <v>595</v>
      </c>
      <c r="C3114" s="114" t="s">
        <v>603</v>
      </c>
      <c r="D3114" s="114">
        <v>73</v>
      </c>
      <c r="E3114" s="115">
        <v>86.070279394170228</v>
      </c>
      <c r="F3114" s="115">
        <v>452.33200151186901</v>
      </c>
    </row>
    <row r="3115" spans="1:6" x14ac:dyDescent="0.3">
      <c r="A3115" s="114">
        <v>18</v>
      </c>
      <c r="B3115" s="114" t="s">
        <v>595</v>
      </c>
      <c r="C3115" s="114" t="s">
        <v>603</v>
      </c>
      <c r="D3115" s="114">
        <v>74</v>
      </c>
      <c r="E3115" s="115">
        <v>110.96803683631072</v>
      </c>
      <c r="F3115" s="115">
        <v>341.53613043683617</v>
      </c>
    </row>
    <row r="3116" spans="1:6" x14ac:dyDescent="0.3">
      <c r="A3116" s="114">
        <v>18</v>
      </c>
      <c r="B3116" s="114" t="s">
        <v>595</v>
      </c>
      <c r="C3116" s="114" t="s">
        <v>603</v>
      </c>
      <c r="D3116" s="114">
        <v>75</v>
      </c>
      <c r="E3116" s="115">
        <v>0</v>
      </c>
      <c r="F3116" s="115">
        <v>637.78285900049127</v>
      </c>
    </row>
    <row r="3117" spans="1:6" x14ac:dyDescent="0.3">
      <c r="A3117" s="114">
        <v>18</v>
      </c>
      <c r="B3117" s="114" t="s">
        <v>595</v>
      </c>
      <c r="C3117" s="114" t="s">
        <v>603</v>
      </c>
      <c r="D3117" s="114">
        <v>76</v>
      </c>
      <c r="E3117" s="115">
        <v>166.91626829377037</v>
      </c>
      <c r="F3117" s="115">
        <v>499.27905026105753</v>
      </c>
    </row>
    <row r="3118" spans="1:6" x14ac:dyDescent="0.3">
      <c r="A3118" s="114">
        <v>18</v>
      </c>
      <c r="B3118" s="114" t="s">
        <v>595</v>
      </c>
      <c r="C3118" s="114" t="s">
        <v>603</v>
      </c>
      <c r="D3118" s="114">
        <v>77</v>
      </c>
      <c r="E3118" s="115">
        <v>40.403998716816432</v>
      </c>
      <c r="F3118" s="115">
        <v>417.27047285257328</v>
      </c>
    </row>
    <row r="3119" spans="1:6" x14ac:dyDescent="0.3">
      <c r="A3119" s="114">
        <v>18</v>
      </c>
      <c r="B3119" s="114" t="s">
        <v>595</v>
      </c>
      <c r="C3119" s="114" t="s">
        <v>603</v>
      </c>
      <c r="D3119" s="114">
        <v>78</v>
      </c>
      <c r="E3119" s="115">
        <v>42.892090294974167</v>
      </c>
      <c r="F3119" s="115">
        <v>414.55933971052718</v>
      </c>
    </row>
    <row r="3120" spans="1:6" x14ac:dyDescent="0.3">
      <c r="A3120" s="114">
        <v>18</v>
      </c>
      <c r="B3120" s="114" t="s">
        <v>595</v>
      </c>
      <c r="C3120" s="114" t="s">
        <v>603</v>
      </c>
      <c r="D3120" s="114">
        <v>79</v>
      </c>
      <c r="E3120" s="115">
        <v>23.169272923126819</v>
      </c>
      <c r="F3120" s="115">
        <v>589.50772528037453</v>
      </c>
    </row>
    <row r="3121" spans="1:6" x14ac:dyDescent="0.3">
      <c r="A3121" s="114">
        <v>18</v>
      </c>
      <c r="B3121" s="114" t="s">
        <v>595</v>
      </c>
      <c r="C3121" s="114" t="s">
        <v>603</v>
      </c>
      <c r="D3121" s="114">
        <v>80</v>
      </c>
      <c r="E3121" s="115">
        <v>17.726274611269261</v>
      </c>
      <c r="F3121" s="115">
        <v>422.6753843700485</v>
      </c>
    </row>
    <row r="3122" spans="1:6" x14ac:dyDescent="0.3">
      <c r="A3122" s="114">
        <v>18</v>
      </c>
      <c r="B3122" s="114" t="s">
        <v>595</v>
      </c>
      <c r="C3122" s="114" t="s">
        <v>603</v>
      </c>
      <c r="D3122" s="114">
        <v>81</v>
      </c>
      <c r="E3122" s="115">
        <v>33.24906309695136</v>
      </c>
      <c r="F3122" s="115">
        <v>323.88571250572113</v>
      </c>
    </row>
    <row r="3123" spans="1:6" x14ac:dyDescent="0.3">
      <c r="A3123" s="114">
        <v>18</v>
      </c>
      <c r="B3123" s="114" t="s">
        <v>595</v>
      </c>
      <c r="C3123" s="114" t="s">
        <v>603</v>
      </c>
      <c r="D3123" s="114">
        <v>82</v>
      </c>
      <c r="E3123" s="115">
        <v>23.513606285310139</v>
      </c>
      <c r="F3123" s="115">
        <v>381.36002375653874</v>
      </c>
    </row>
    <row r="3124" spans="1:6" x14ac:dyDescent="0.3">
      <c r="A3124" s="114">
        <v>18</v>
      </c>
      <c r="B3124" s="114" t="s">
        <v>595</v>
      </c>
      <c r="C3124" s="114" t="s">
        <v>603</v>
      </c>
      <c r="D3124" s="114">
        <v>83</v>
      </c>
      <c r="E3124" s="115">
        <v>19.116225476372001</v>
      </c>
      <c r="F3124" s="115">
        <v>149.29199972596007</v>
      </c>
    </row>
    <row r="3125" spans="1:6" x14ac:dyDescent="0.3">
      <c r="A3125" s="114">
        <v>18</v>
      </c>
      <c r="B3125" s="114" t="s">
        <v>595</v>
      </c>
      <c r="C3125" s="114" t="s">
        <v>603</v>
      </c>
      <c r="D3125" s="114">
        <v>84</v>
      </c>
      <c r="E3125" s="115">
        <v>39.908194913921143</v>
      </c>
      <c r="F3125" s="115">
        <v>296.63993982500961</v>
      </c>
    </row>
    <row r="3126" spans="1:6" x14ac:dyDescent="0.3">
      <c r="A3126" s="114">
        <v>18</v>
      </c>
      <c r="B3126" s="114" t="s">
        <v>595</v>
      </c>
      <c r="C3126" s="114" t="s">
        <v>603</v>
      </c>
      <c r="D3126" s="114">
        <v>85</v>
      </c>
      <c r="E3126" s="115">
        <v>93.029403212887189</v>
      </c>
      <c r="F3126" s="115">
        <v>229.83638821829962</v>
      </c>
    </row>
    <row r="3127" spans="1:6" x14ac:dyDescent="0.3">
      <c r="A3127" s="114">
        <v>18</v>
      </c>
      <c r="B3127" s="114" t="s">
        <v>595</v>
      </c>
      <c r="C3127" s="114" t="s">
        <v>603</v>
      </c>
      <c r="D3127" s="114">
        <v>86</v>
      </c>
      <c r="E3127" s="115">
        <v>19.116225476372001</v>
      </c>
      <c r="F3127" s="115">
        <v>161.30009433965432</v>
      </c>
    </row>
    <row r="3128" spans="1:6" x14ac:dyDescent="0.3">
      <c r="A3128" s="114">
        <v>18</v>
      </c>
      <c r="B3128" s="114" t="s">
        <v>595</v>
      </c>
      <c r="C3128" s="114" t="s">
        <v>603</v>
      </c>
      <c r="D3128" s="114">
        <v>87</v>
      </c>
      <c r="E3128" s="115">
        <v>39.908194913921143</v>
      </c>
      <c r="F3128" s="115">
        <v>165.00253577694363</v>
      </c>
    </row>
    <row r="3129" spans="1:6" x14ac:dyDescent="0.3">
      <c r="A3129" s="114">
        <v>18</v>
      </c>
      <c r="B3129" s="114" t="s">
        <v>595</v>
      </c>
      <c r="C3129" s="114" t="s">
        <v>603</v>
      </c>
      <c r="D3129" s="114">
        <v>88</v>
      </c>
      <c r="E3129" s="115">
        <v>46.883314397186773</v>
      </c>
      <c r="F3129" s="115">
        <v>67.396819108156379</v>
      </c>
    </row>
    <row r="3130" spans="1:6" x14ac:dyDescent="0.3">
      <c r="A3130" s="114">
        <v>18</v>
      </c>
      <c r="B3130" s="114" t="s">
        <v>595</v>
      </c>
      <c r="C3130" s="114" t="s">
        <v>603</v>
      </c>
      <c r="D3130" s="114">
        <v>89</v>
      </c>
      <c r="E3130" s="115">
        <v>23.169272923126819</v>
      </c>
      <c r="F3130" s="115">
        <v>175.83183199289547</v>
      </c>
    </row>
    <row r="3131" spans="1:6" x14ac:dyDescent="0.3">
      <c r="A3131" s="114">
        <v>18</v>
      </c>
      <c r="B3131" s="114" t="s">
        <v>595</v>
      </c>
      <c r="C3131" s="114" t="s">
        <v>603</v>
      </c>
      <c r="D3131" s="114">
        <v>90</v>
      </c>
      <c r="E3131" s="115">
        <v>0</v>
      </c>
      <c r="F3131" s="115">
        <v>123.70061850941792</v>
      </c>
    </row>
    <row r="3132" spans="1:6" x14ac:dyDescent="0.3">
      <c r="A3132" s="114">
        <v>18</v>
      </c>
      <c r="B3132" s="114" t="s">
        <v>595</v>
      </c>
      <c r="C3132" s="114" t="s">
        <v>603</v>
      </c>
      <c r="D3132" s="114">
        <v>91</v>
      </c>
      <c r="E3132" s="115">
        <v>0</v>
      </c>
      <c r="F3132" s="115">
        <v>17.543822289570851</v>
      </c>
    </row>
    <row r="3133" spans="1:6" x14ac:dyDescent="0.3">
      <c r="A3133" s="114">
        <v>18</v>
      </c>
      <c r="B3133" s="114" t="s">
        <v>595</v>
      </c>
      <c r="C3133" s="114" t="s">
        <v>603</v>
      </c>
      <c r="D3133" s="114">
        <v>92</v>
      </c>
      <c r="E3133" s="115">
        <v>0</v>
      </c>
      <c r="F3133" s="115">
        <v>83.579216962226369</v>
      </c>
    </row>
    <row r="3134" spans="1:6" x14ac:dyDescent="0.3">
      <c r="A3134" s="114">
        <v>18</v>
      </c>
      <c r="B3134" s="114" t="s">
        <v>595</v>
      </c>
      <c r="C3134" s="114" t="s">
        <v>603</v>
      </c>
      <c r="D3134" s="114">
        <v>93</v>
      </c>
      <c r="E3134" s="115">
        <v>0</v>
      </c>
      <c r="F3134" s="115">
        <v>54.450629829347818</v>
      </c>
    </row>
    <row r="3135" spans="1:6" x14ac:dyDescent="0.3">
      <c r="A3135" s="114">
        <v>18</v>
      </c>
      <c r="B3135" s="114" t="s">
        <v>595</v>
      </c>
      <c r="C3135" s="114" t="s">
        <v>603</v>
      </c>
      <c r="D3135" s="114">
        <v>94</v>
      </c>
      <c r="E3135" s="115">
        <v>0</v>
      </c>
      <c r="F3135" s="115">
        <v>88.506313945942338</v>
      </c>
    </row>
    <row r="3136" spans="1:6" x14ac:dyDescent="0.3">
      <c r="A3136" s="114">
        <v>18</v>
      </c>
      <c r="B3136" s="114" t="s">
        <v>595</v>
      </c>
      <c r="C3136" s="114" t="s">
        <v>603</v>
      </c>
      <c r="D3136" s="114">
        <v>95</v>
      </c>
      <c r="E3136" s="115">
        <v>0</v>
      </c>
      <c r="F3136" s="115">
        <v>91.339859141830544</v>
      </c>
    </row>
    <row r="3137" spans="1:6" x14ac:dyDescent="0.3">
      <c r="A3137" s="114">
        <v>18</v>
      </c>
      <c r="B3137" s="114" t="s">
        <v>595</v>
      </c>
      <c r="C3137" s="114" t="s">
        <v>603</v>
      </c>
      <c r="D3137" s="114">
        <v>96</v>
      </c>
      <c r="E3137" s="115">
        <v>0</v>
      </c>
      <c r="F3137" s="115">
        <v>39.186283676925733</v>
      </c>
    </row>
    <row r="3138" spans="1:6" x14ac:dyDescent="0.3">
      <c r="A3138" s="114">
        <v>18</v>
      </c>
      <c r="B3138" s="114" t="s">
        <v>595</v>
      </c>
      <c r="C3138" s="114" t="s">
        <v>603</v>
      </c>
      <c r="D3138" s="114">
        <v>97</v>
      </c>
      <c r="E3138" s="115">
        <v>0</v>
      </c>
      <c r="F3138" s="115">
        <v>14.853959632853121</v>
      </c>
    </row>
    <row r="3139" spans="1:6" x14ac:dyDescent="0.3">
      <c r="A3139" s="114">
        <v>19</v>
      </c>
      <c r="B3139" s="114" t="s">
        <v>596</v>
      </c>
      <c r="C3139" s="114" t="s">
        <v>602</v>
      </c>
      <c r="D3139" s="114">
        <v>10</v>
      </c>
      <c r="E3139" s="115">
        <v>6070.9654061030105</v>
      </c>
      <c r="F3139" s="115">
        <v>1087.3663172693091</v>
      </c>
    </row>
    <row r="3140" spans="1:6" x14ac:dyDescent="0.3">
      <c r="A3140" s="114">
        <v>19</v>
      </c>
      <c r="B3140" s="114" t="s">
        <v>596</v>
      </c>
      <c r="C3140" s="114" t="s">
        <v>602</v>
      </c>
      <c r="D3140" s="114">
        <v>11</v>
      </c>
      <c r="E3140" s="115">
        <v>4987.4525160261346</v>
      </c>
      <c r="F3140" s="115">
        <v>1242.1834416190816</v>
      </c>
    </row>
    <row r="3141" spans="1:6" x14ac:dyDescent="0.3">
      <c r="A3141" s="114">
        <v>19</v>
      </c>
      <c r="B3141" s="114" t="s">
        <v>596</v>
      </c>
      <c r="C3141" s="114" t="s">
        <v>602</v>
      </c>
      <c r="D3141" s="114">
        <v>12</v>
      </c>
      <c r="E3141" s="115">
        <v>4942.3220080379788</v>
      </c>
      <c r="F3141" s="115">
        <v>821.30942141998048</v>
      </c>
    </row>
    <row r="3142" spans="1:6" x14ac:dyDescent="0.3">
      <c r="A3142" s="114">
        <v>19</v>
      </c>
      <c r="B3142" s="114" t="s">
        <v>596</v>
      </c>
      <c r="C3142" s="114" t="s">
        <v>602</v>
      </c>
      <c r="D3142" s="114">
        <v>13</v>
      </c>
      <c r="E3142" s="115">
        <v>5190.4011197508044</v>
      </c>
      <c r="F3142" s="115">
        <v>848.13564943419772</v>
      </c>
    </row>
    <row r="3143" spans="1:6" x14ac:dyDescent="0.3">
      <c r="A3143" s="114">
        <v>19</v>
      </c>
      <c r="B3143" s="114" t="s">
        <v>596</v>
      </c>
      <c r="C3143" s="114" t="s">
        <v>602</v>
      </c>
      <c r="D3143" s="114">
        <v>14</v>
      </c>
      <c r="E3143" s="115">
        <v>5680.5891472668154</v>
      </c>
      <c r="F3143" s="115">
        <v>489.13800954842105</v>
      </c>
    </row>
    <row r="3144" spans="1:6" x14ac:dyDescent="0.3">
      <c r="A3144" s="114">
        <v>19</v>
      </c>
      <c r="B3144" s="114" t="s">
        <v>596</v>
      </c>
      <c r="C3144" s="114" t="s">
        <v>602</v>
      </c>
      <c r="D3144" s="114">
        <v>15</v>
      </c>
      <c r="E3144" s="115">
        <v>4557.7927777832792</v>
      </c>
      <c r="F3144" s="115">
        <v>1170.2201617401327</v>
      </c>
    </row>
    <row r="3145" spans="1:6" x14ac:dyDescent="0.3">
      <c r="A3145" s="114">
        <v>19</v>
      </c>
      <c r="B3145" s="114" t="s">
        <v>596</v>
      </c>
      <c r="C3145" s="114" t="s">
        <v>602</v>
      </c>
      <c r="D3145" s="114">
        <v>16</v>
      </c>
      <c r="E3145" s="115">
        <v>5711.207544473983</v>
      </c>
      <c r="F3145" s="115">
        <v>1387.8375761316884</v>
      </c>
    </row>
    <row r="3146" spans="1:6" x14ac:dyDescent="0.3">
      <c r="A3146" s="114">
        <v>19</v>
      </c>
      <c r="B3146" s="114" t="s">
        <v>596</v>
      </c>
      <c r="C3146" s="114" t="s">
        <v>602</v>
      </c>
      <c r="D3146" s="114">
        <v>17</v>
      </c>
      <c r="E3146" s="115">
        <v>5318.3626273804184</v>
      </c>
      <c r="F3146" s="115">
        <v>1051.3153864902431</v>
      </c>
    </row>
    <row r="3147" spans="1:6" x14ac:dyDescent="0.3">
      <c r="A3147" s="114">
        <v>19</v>
      </c>
      <c r="B3147" s="114" t="s">
        <v>596</v>
      </c>
      <c r="C3147" s="114" t="s">
        <v>602</v>
      </c>
      <c r="D3147" s="114">
        <v>18</v>
      </c>
      <c r="E3147" s="115">
        <v>5147.7080355929729</v>
      </c>
      <c r="F3147" s="115">
        <v>1540.683417027217</v>
      </c>
    </row>
    <row r="3148" spans="1:6" x14ac:dyDescent="0.3">
      <c r="A3148" s="114">
        <v>19</v>
      </c>
      <c r="B3148" s="114" t="s">
        <v>596</v>
      </c>
      <c r="C3148" s="114" t="s">
        <v>602</v>
      </c>
      <c r="D3148" s="114">
        <v>19</v>
      </c>
      <c r="E3148" s="115">
        <v>4313.7583742180568</v>
      </c>
      <c r="F3148" s="115">
        <v>2031.809283426039</v>
      </c>
    </row>
    <row r="3149" spans="1:6" x14ac:dyDescent="0.3">
      <c r="A3149" s="114">
        <v>19</v>
      </c>
      <c r="B3149" s="114" t="s">
        <v>596</v>
      </c>
      <c r="C3149" s="114" t="s">
        <v>602</v>
      </c>
      <c r="D3149" s="114">
        <v>20</v>
      </c>
      <c r="E3149" s="115">
        <v>3564.2724510529465</v>
      </c>
      <c r="F3149" s="115">
        <v>2638.1544169386571</v>
      </c>
    </row>
    <row r="3150" spans="1:6" x14ac:dyDescent="0.3">
      <c r="A3150" s="114">
        <v>19</v>
      </c>
      <c r="B3150" s="114" t="s">
        <v>596</v>
      </c>
      <c r="C3150" s="114" t="s">
        <v>602</v>
      </c>
      <c r="D3150" s="114">
        <v>21</v>
      </c>
      <c r="E3150" s="115">
        <v>4941.8871236288005</v>
      </c>
      <c r="F3150" s="115">
        <v>2970.2929487338715</v>
      </c>
    </row>
    <row r="3151" spans="1:6" x14ac:dyDescent="0.3">
      <c r="A3151" s="114">
        <v>19</v>
      </c>
      <c r="B3151" s="114" t="s">
        <v>596</v>
      </c>
      <c r="C3151" s="114" t="s">
        <v>602</v>
      </c>
      <c r="D3151" s="114">
        <v>22</v>
      </c>
      <c r="E3151" s="115">
        <v>3585.019944347549</v>
      </c>
      <c r="F3151" s="115">
        <v>2841.6021775970039</v>
      </c>
    </row>
    <row r="3152" spans="1:6" x14ac:dyDescent="0.3">
      <c r="A3152" s="114">
        <v>19</v>
      </c>
      <c r="B3152" s="114" t="s">
        <v>596</v>
      </c>
      <c r="C3152" s="114" t="s">
        <v>602</v>
      </c>
      <c r="D3152" s="114">
        <v>23</v>
      </c>
      <c r="E3152" s="115">
        <v>4045.0599394821784</v>
      </c>
      <c r="F3152" s="115">
        <v>3878.423326077826</v>
      </c>
    </row>
    <row r="3153" spans="1:6" x14ac:dyDescent="0.3">
      <c r="A3153" s="114">
        <v>19</v>
      </c>
      <c r="B3153" s="114" t="s">
        <v>596</v>
      </c>
      <c r="C3153" s="114" t="s">
        <v>602</v>
      </c>
      <c r="D3153" s="114">
        <v>24</v>
      </c>
      <c r="E3153" s="115">
        <v>4674.626184265092</v>
      </c>
      <c r="F3153" s="115">
        <v>3265.2372529645531</v>
      </c>
    </row>
    <row r="3154" spans="1:6" x14ac:dyDescent="0.3">
      <c r="A3154" s="114">
        <v>19</v>
      </c>
      <c r="B3154" s="114" t="s">
        <v>596</v>
      </c>
      <c r="C3154" s="114" t="s">
        <v>602</v>
      </c>
      <c r="D3154" s="114">
        <v>25</v>
      </c>
      <c r="E3154" s="115">
        <v>3637.679115846774</v>
      </c>
      <c r="F3154" s="115">
        <v>2944.3156682383005</v>
      </c>
    </row>
    <row r="3155" spans="1:6" x14ac:dyDescent="0.3">
      <c r="A3155" s="114">
        <v>19</v>
      </c>
      <c r="B3155" s="114" t="s">
        <v>596</v>
      </c>
      <c r="C3155" s="114" t="s">
        <v>602</v>
      </c>
      <c r="D3155" s="114">
        <v>26</v>
      </c>
      <c r="E3155" s="115">
        <v>3047.5739262233587</v>
      </c>
      <c r="F3155" s="115">
        <v>2428.8964143386802</v>
      </c>
    </row>
    <row r="3156" spans="1:6" x14ac:dyDescent="0.3">
      <c r="A3156" s="114">
        <v>19</v>
      </c>
      <c r="B3156" s="114" t="s">
        <v>596</v>
      </c>
      <c r="C3156" s="114" t="s">
        <v>602</v>
      </c>
      <c r="D3156" s="114">
        <v>27</v>
      </c>
      <c r="E3156" s="115">
        <v>4931.2927530128582</v>
      </c>
      <c r="F3156" s="115">
        <v>3863.1578328953169</v>
      </c>
    </row>
    <row r="3157" spans="1:6" x14ac:dyDescent="0.3">
      <c r="A3157" s="114">
        <v>19</v>
      </c>
      <c r="B3157" s="114" t="s">
        <v>596</v>
      </c>
      <c r="C3157" s="114" t="s">
        <v>602</v>
      </c>
      <c r="D3157" s="114">
        <v>28</v>
      </c>
      <c r="E3157" s="115">
        <v>3814.2166405756702</v>
      </c>
      <c r="F3157" s="115">
        <v>2936.2818431202045</v>
      </c>
    </row>
    <row r="3158" spans="1:6" x14ac:dyDescent="0.3">
      <c r="A3158" s="114">
        <v>19</v>
      </c>
      <c r="B3158" s="114" t="s">
        <v>596</v>
      </c>
      <c r="C3158" s="114" t="s">
        <v>602</v>
      </c>
      <c r="D3158" s="114">
        <v>29</v>
      </c>
      <c r="E3158" s="115">
        <v>3503.0640155128813</v>
      </c>
      <c r="F3158" s="115">
        <v>3276.2408026001749</v>
      </c>
    </row>
    <row r="3159" spans="1:6" x14ac:dyDescent="0.3">
      <c r="A3159" s="114">
        <v>19</v>
      </c>
      <c r="B3159" s="114" t="s">
        <v>596</v>
      </c>
      <c r="C3159" s="114" t="s">
        <v>602</v>
      </c>
      <c r="D3159" s="114">
        <v>30</v>
      </c>
      <c r="E3159" s="115">
        <v>3597.7359896278604</v>
      </c>
      <c r="F3159" s="115">
        <v>3872.2467794379259</v>
      </c>
    </row>
    <row r="3160" spans="1:6" x14ac:dyDescent="0.3">
      <c r="A3160" s="114">
        <v>19</v>
      </c>
      <c r="B3160" s="114" t="s">
        <v>596</v>
      </c>
      <c r="C3160" s="114" t="s">
        <v>602</v>
      </c>
      <c r="D3160" s="114">
        <v>31</v>
      </c>
      <c r="E3160" s="115">
        <v>3532.1468044353278</v>
      </c>
      <c r="F3160" s="115">
        <v>2952.765989345769</v>
      </c>
    </row>
    <row r="3161" spans="1:6" x14ac:dyDescent="0.3">
      <c r="A3161" s="114">
        <v>19</v>
      </c>
      <c r="B3161" s="114" t="s">
        <v>596</v>
      </c>
      <c r="C3161" s="114" t="s">
        <v>602</v>
      </c>
      <c r="D3161" s="114">
        <v>32</v>
      </c>
      <c r="E3161" s="115">
        <v>3149.3558492594725</v>
      </c>
      <c r="F3161" s="115">
        <v>2415.7192190883106</v>
      </c>
    </row>
    <row r="3162" spans="1:6" x14ac:dyDescent="0.3">
      <c r="A3162" s="114">
        <v>19</v>
      </c>
      <c r="B3162" s="114" t="s">
        <v>596</v>
      </c>
      <c r="C3162" s="114" t="s">
        <v>602</v>
      </c>
      <c r="D3162" s="114">
        <v>33</v>
      </c>
      <c r="E3162" s="115">
        <v>3018.2801769862858</v>
      </c>
      <c r="F3162" s="115">
        <v>3886.9221795579319</v>
      </c>
    </row>
    <row r="3163" spans="1:6" x14ac:dyDescent="0.3">
      <c r="A3163" s="114">
        <v>19</v>
      </c>
      <c r="B3163" s="114" t="s">
        <v>596</v>
      </c>
      <c r="C3163" s="114" t="s">
        <v>602</v>
      </c>
      <c r="D3163" s="114">
        <v>34</v>
      </c>
      <c r="E3163" s="115">
        <v>2803.7335261402977</v>
      </c>
      <c r="F3163" s="115">
        <v>3006.0287490051869</v>
      </c>
    </row>
    <row r="3164" spans="1:6" x14ac:dyDescent="0.3">
      <c r="A3164" s="114">
        <v>19</v>
      </c>
      <c r="B3164" s="114" t="s">
        <v>596</v>
      </c>
      <c r="C3164" s="114" t="s">
        <v>602</v>
      </c>
      <c r="D3164" s="114">
        <v>35</v>
      </c>
      <c r="E3164" s="115">
        <v>3088.5535363747176</v>
      </c>
      <c r="F3164" s="115">
        <v>2964.0674055640434</v>
      </c>
    </row>
    <row r="3165" spans="1:6" x14ac:dyDescent="0.3">
      <c r="A3165" s="114">
        <v>19</v>
      </c>
      <c r="B3165" s="114" t="s">
        <v>596</v>
      </c>
      <c r="C3165" s="114" t="s">
        <v>602</v>
      </c>
      <c r="D3165" s="114">
        <v>36</v>
      </c>
      <c r="E3165" s="115">
        <v>2032.441091931759</v>
      </c>
      <c r="F3165" s="115">
        <v>3530.4880114199809</v>
      </c>
    </row>
    <row r="3166" spans="1:6" x14ac:dyDescent="0.3">
      <c r="A3166" s="114">
        <v>19</v>
      </c>
      <c r="B3166" s="114" t="s">
        <v>596</v>
      </c>
      <c r="C3166" s="114" t="s">
        <v>602</v>
      </c>
      <c r="D3166" s="114">
        <v>37</v>
      </c>
      <c r="E3166" s="115">
        <v>2069.7347755118949</v>
      </c>
      <c r="F3166" s="115">
        <v>3550.3776375355469</v>
      </c>
    </row>
    <row r="3167" spans="1:6" x14ac:dyDescent="0.3">
      <c r="A3167" s="114">
        <v>19</v>
      </c>
      <c r="B3167" s="114" t="s">
        <v>596</v>
      </c>
      <c r="C3167" s="114" t="s">
        <v>602</v>
      </c>
      <c r="D3167" s="114">
        <v>38</v>
      </c>
      <c r="E3167" s="115">
        <v>3374.5517824169688</v>
      </c>
      <c r="F3167" s="115">
        <v>2545.0021089817728</v>
      </c>
    </row>
    <row r="3168" spans="1:6" x14ac:dyDescent="0.3">
      <c r="A3168" s="114">
        <v>19</v>
      </c>
      <c r="B3168" s="114" t="s">
        <v>596</v>
      </c>
      <c r="C3168" s="114" t="s">
        <v>602</v>
      </c>
      <c r="D3168" s="114">
        <v>39</v>
      </c>
      <c r="E3168" s="115">
        <v>2584.0975812447391</v>
      </c>
      <c r="F3168" s="115">
        <v>2382.80266012727</v>
      </c>
    </row>
    <row r="3169" spans="1:6" x14ac:dyDescent="0.3">
      <c r="A3169" s="114">
        <v>19</v>
      </c>
      <c r="B3169" s="114" t="s">
        <v>596</v>
      </c>
      <c r="C3169" s="114" t="s">
        <v>602</v>
      </c>
      <c r="D3169" s="114">
        <v>40</v>
      </c>
      <c r="E3169" s="115">
        <v>2036.2068356180341</v>
      </c>
      <c r="F3169" s="115">
        <v>3584.5579235696364</v>
      </c>
    </row>
    <row r="3170" spans="1:6" x14ac:dyDescent="0.3">
      <c r="A3170" s="114">
        <v>19</v>
      </c>
      <c r="B3170" s="114" t="s">
        <v>596</v>
      </c>
      <c r="C3170" s="114" t="s">
        <v>602</v>
      </c>
      <c r="D3170" s="114">
        <v>41</v>
      </c>
      <c r="E3170" s="115">
        <v>2167.0376998694683</v>
      </c>
      <c r="F3170" s="115">
        <v>1560.7630512987703</v>
      </c>
    </row>
    <row r="3171" spans="1:6" x14ac:dyDescent="0.3">
      <c r="A3171" s="114">
        <v>19</v>
      </c>
      <c r="B3171" s="114" t="s">
        <v>596</v>
      </c>
      <c r="C3171" s="114" t="s">
        <v>602</v>
      </c>
      <c r="D3171" s="114">
        <v>42</v>
      </c>
      <c r="E3171" s="115">
        <v>1705.7040587580268</v>
      </c>
      <c r="F3171" s="115">
        <v>3527.5374091317699</v>
      </c>
    </row>
    <row r="3172" spans="1:6" x14ac:dyDescent="0.3">
      <c r="A3172" s="114">
        <v>19</v>
      </c>
      <c r="B3172" s="114" t="s">
        <v>596</v>
      </c>
      <c r="C3172" s="114" t="s">
        <v>602</v>
      </c>
      <c r="D3172" s="114">
        <v>43</v>
      </c>
      <c r="E3172" s="115">
        <v>1589.6915390246354</v>
      </c>
      <c r="F3172" s="115">
        <v>2882.40066404441</v>
      </c>
    </row>
    <row r="3173" spans="1:6" x14ac:dyDescent="0.3">
      <c r="A3173" s="114">
        <v>19</v>
      </c>
      <c r="B3173" s="114" t="s">
        <v>596</v>
      </c>
      <c r="C3173" s="114" t="s">
        <v>602</v>
      </c>
      <c r="D3173" s="114">
        <v>44</v>
      </c>
      <c r="E3173" s="115">
        <v>1559.1727260989555</v>
      </c>
      <c r="F3173" s="115">
        <v>2303.1461709761297</v>
      </c>
    </row>
    <row r="3174" spans="1:6" x14ac:dyDescent="0.3">
      <c r="A3174" s="114">
        <v>19</v>
      </c>
      <c r="B3174" s="114" t="s">
        <v>596</v>
      </c>
      <c r="C3174" s="114" t="s">
        <v>602</v>
      </c>
      <c r="D3174" s="114">
        <v>45</v>
      </c>
      <c r="E3174" s="115">
        <v>2102.3332163169575</v>
      </c>
      <c r="F3174" s="115">
        <v>2703.3106691032563</v>
      </c>
    </row>
    <row r="3175" spans="1:6" x14ac:dyDescent="0.3">
      <c r="A3175" s="114">
        <v>19</v>
      </c>
      <c r="B3175" s="114" t="s">
        <v>596</v>
      </c>
      <c r="C3175" s="114" t="s">
        <v>602</v>
      </c>
      <c r="D3175" s="114">
        <v>46</v>
      </c>
      <c r="E3175" s="115">
        <v>1654.6643811310967</v>
      </c>
      <c r="F3175" s="115">
        <v>2423.3919348384597</v>
      </c>
    </row>
    <row r="3176" spans="1:6" x14ac:dyDescent="0.3">
      <c r="A3176" s="114">
        <v>19</v>
      </c>
      <c r="B3176" s="114" t="s">
        <v>596</v>
      </c>
      <c r="C3176" s="114" t="s">
        <v>602</v>
      </c>
      <c r="D3176" s="114">
        <v>47</v>
      </c>
      <c r="E3176" s="115">
        <v>1666.6147792199138</v>
      </c>
      <c r="F3176" s="115">
        <v>2478.2715646429151</v>
      </c>
    </row>
    <row r="3177" spans="1:6" x14ac:dyDescent="0.3">
      <c r="A3177" s="114">
        <v>19</v>
      </c>
      <c r="B3177" s="114" t="s">
        <v>596</v>
      </c>
      <c r="C3177" s="114" t="s">
        <v>602</v>
      </c>
      <c r="D3177" s="114">
        <v>48</v>
      </c>
      <c r="E3177" s="115">
        <v>1656.9455718345814</v>
      </c>
      <c r="F3177" s="115">
        <v>2629.911553572369</v>
      </c>
    </row>
    <row r="3178" spans="1:6" x14ac:dyDescent="0.3">
      <c r="A3178" s="114">
        <v>19</v>
      </c>
      <c r="B3178" s="114" t="s">
        <v>596</v>
      </c>
      <c r="C3178" s="114" t="s">
        <v>602</v>
      </c>
      <c r="D3178" s="114">
        <v>49</v>
      </c>
      <c r="E3178" s="115">
        <v>1262.2404781083153</v>
      </c>
      <c r="F3178" s="115">
        <v>2339.168280058238</v>
      </c>
    </row>
    <row r="3179" spans="1:6" x14ac:dyDescent="0.3">
      <c r="A3179" s="114">
        <v>19</v>
      </c>
      <c r="B3179" s="114" t="s">
        <v>596</v>
      </c>
      <c r="C3179" s="114" t="s">
        <v>602</v>
      </c>
      <c r="D3179" s="114">
        <v>50</v>
      </c>
      <c r="E3179" s="115">
        <v>1680.1516279136813</v>
      </c>
      <c r="F3179" s="115">
        <v>3020.45327083742</v>
      </c>
    </row>
    <row r="3180" spans="1:6" x14ac:dyDescent="0.3">
      <c r="A3180" s="114">
        <v>19</v>
      </c>
      <c r="B3180" s="114" t="s">
        <v>596</v>
      </c>
      <c r="C3180" s="114" t="s">
        <v>602</v>
      </c>
      <c r="D3180" s="114">
        <v>51</v>
      </c>
      <c r="E3180" s="115">
        <v>1494.6106843995435</v>
      </c>
      <c r="F3180" s="115">
        <v>3254.8419806748043</v>
      </c>
    </row>
    <row r="3181" spans="1:6" x14ac:dyDescent="0.3">
      <c r="A3181" s="114">
        <v>19</v>
      </c>
      <c r="B3181" s="114" t="s">
        <v>596</v>
      </c>
      <c r="C3181" s="114" t="s">
        <v>602</v>
      </c>
      <c r="D3181" s="114">
        <v>52</v>
      </c>
      <c r="E3181" s="115">
        <v>2064.6321208975633</v>
      </c>
      <c r="F3181" s="115">
        <v>3040.772125981674</v>
      </c>
    </row>
    <row r="3182" spans="1:6" x14ac:dyDescent="0.3">
      <c r="A3182" s="114">
        <v>19</v>
      </c>
      <c r="B3182" s="114" t="s">
        <v>596</v>
      </c>
      <c r="C3182" s="114" t="s">
        <v>602</v>
      </c>
      <c r="D3182" s="114">
        <v>53</v>
      </c>
      <c r="E3182" s="115">
        <v>2122.0161166730131</v>
      </c>
      <c r="F3182" s="115">
        <v>2822.5878594230931</v>
      </c>
    </row>
    <row r="3183" spans="1:6" x14ac:dyDescent="0.3">
      <c r="A3183" s="114">
        <v>19</v>
      </c>
      <c r="B3183" s="114" t="s">
        <v>596</v>
      </c>
      <c r="C3183" s="114" t="s">
        <v>602</v>
      </c>
      <c r="D3183" s="114">
        <v>54</v>
      </c>
      <c r="E3183" s="115">
        <v>1222.9657529399558</v>
      </c>
      <c r="F3183" s="115">
        <v>2212.8629061810529</v>
      </c>
    </row>
    <row r="3184" spans="1:6" x14ac:dyDescent="0.3">
      <c r="A3184" s="114">
        <v>19</v>
      </c>
      <c r="B3184" s="114" t="s">
        <v>596</v>
      </c>
      <c r="C3184" s="114" t="s">
        <v>602</v>
      </c>
      <c r="D3184" s="114">
        <v>55</v>
      </c>
      <c r="E3184" s="115">
        <v>1274.8732614638952</v>
      </c>
      <c r="F3184" s="115">
        <v>1870.512661671665</v>
      </c>
    </row>
    <row r="3185" spans="1:6" x14ac:dyDescent="0.3">
      <c r="A3185" s="114">
        <v>19</v>
      </c>
      <c r="B3185" s="114" t="s">
        <v>596</v>
      </c>
      <c r="C3185" s="114" t="s">
        <v>602</v>
      </c>
      <c r="D3185" s="114">
        <v>56</v>
      </c>
      <c r="E3185" s="115">
        <v>1355.3778050856133</v>
      </c>
      <c r="F3185" s="115">
        <v>2830.6339608863118</v>
      </c>
    </row>
    <row r="3186" spans="1:6" x14ac:dyDescent="0.3">
      <c r="A3186" s="114">
        <v>19</v>
      </c>
      <c r="B3186" s="114" t="s">
        <v>596</v>
      </c>
      <c r="C3186" s="114" t="s">
        <v>602</v>
      </c>
      <c r="D3186" s="114">
        <v>57</v>
      </c>
      <c r="E3186" s="115">
        <v>898.31784407568841</v>
      </c>
      <c r="F3186" s="115">
        <v>2818.1118547095534</v>
      </c>
    </row>
    <row r="3187" spans="1:6" x14ac:dyDescent="0.3">
      <c r="A3187" s="114">
        <v>19</v>
      </c>
      <c r="B3187" s="114" t="s">
        <v>596</v>
      </c>
      <c r="C3187" s="114" t="s">
        <v>602</v>
      </c>
      <c r="D3187" s="114">
        <v>58</v>
      </c>
      <c r="E3187" s="115">
        <v>681.08808388906527</v>
      </c>
      <c r="F3187" s="115">
        <v>2742.4481506970765</v>
      </c>
    </row>
    <row r="3188" spans="1:6" x14ac:dyDescent="0.3">
      <c r="A3188" s="114">
        <v>19</v>
      </c>
      <c r="B3188" s="114" t="s">
        <v>596</v>
      </c>
      <c r="C3188" s="114" t="s">
        <v>602</v>
      </c>
      <c r="D3188" s="114">
        <v>59</v>
      </c>
      <c r="E3188" s="115">
        <v>1312.9366669862413</v>
      </c>
      <c r="F3188" s="115">
        <v>1977.4290156869774</v>
      </c>
    </row>
    <row r="3189" spans="1:6" x14ac:dyDescent="0.3">
      <c r="A3189" s="114">
        <v>19</v>
      </c>
      <c r="B3189" s="114" t="s">
        <v>596</v>
      </c>
      <c r="C3189" s="114" t="s">
        <v>602</v>
      </c>
      <c r="D3189" s="114">
        <v>60</v>
      </c>
      <c r="E3189" s="115">
        <v>498.45926492796002</v>
      </c>
      <c r="F3189" s="115">
        <v>1446.8027951607723</v>
      </c>
    </row>
    <row r="3190" spans="1:6" x14ac:dyDescent="0.3">
      <c r="A3190" s="114">
        <v>19</v>
      </c>
      <c r="B3190" s="114" t="s">
        <v>596</v>
      </c>
      <c r="C3190" s="114" t="s">
        <v>602</v>
      </c>
      <c r="D3190" s="114">
        <v>61</v>
      </c>
      <c r="E3190" s="115">
        <v>242.27877785162943</v>
      </c>
      <c r="F3190" s="115">
        <v>1153.5487909373765</v>
      </c>
    </row>
    <row r="3191" spans="1:6" x14ac:dyDescent="0.3">
      <c r="A3191" s="114">
        <v>19</v>
      </c>
      <c r="B3191" s="114" t="s">
        <v>596</v>
      </c>
      <c r="C3191" s="114" t="s">
        <v>602</v>
      </c>
      <c r="D3191" s="114">
        <v>62</v>
      </c>
      <c r="E3191" s="115">
        <v>651.70347745502352</v>
      </c>
      <c r="F3191" s="115">
        <v>867.48864452563407</v>
      </c>
    </row>
    <row r="3192" spans="1:6" x14ac:dyDescent="0.3">
      <c r="A3192" s="114">
        <v>19</v>
      </c>
      <c r="B3192" s="114" t="s">
        <v>596</v>
      </c>
      <c r="C3192" s="114" t="s">
        <v>602</v>
      </c>
      <c r="D3192" s="114">
        <v>63</v>
      </c>
      <c r="E3192" s="115">
        <v>458.70660609398357</v>
      </c>
      <c r="F3192" s="115">
        <v>1452.4760874117358</v>
      </c>
    </row>
    <row r="3193" spans="1:6" x14ac:dyDescent="0.3">
      <c r="A3193" s="114">
        <v>19</v>
      </c>
      <c r="B3193" s="114" t="s">
        <v>596</v>
      </c>
      <c r="C3193" s="114" t="s">
        <v>602</v>
      </c>
      <c r="D3193" s="114">
        <v>64</v>
      </c>
      <c r="E3193" s="115">
        <v>689.98059153074246</v>
      </c>
      <c r="F3193" s="115">
        <v>745.2068760223998</v>
      </c>
    </row>
    <row r="3194" spans="1:6" x14ac:dyDescent="0.3">
      <c r="A3194" s="114">
        <v>19</v>
      </c>
      <c r="B3194" s="114" t="s">
        <v>596</v>
      </c>
      <c r="C3194" s="114" t="s">
        <v>602</v>
      </c>
      <c r="D3194" s="114">
        <v>65</v>
      </c>
      <c r="E3194" s="115">
        <v>512.51967883640509</v>
      </c>
      <c r="F3194" s="115">
        <v>769.2211395412877</v>
      </c>
    </row>
    <row r="3195" spans="1:6" x14ac:dyDescent="0.3">
      <c r="A3195" s="114">
        <v>19</v>
      </c>
      <c r="B3195" s="114" t="s">
        <v>596</v>
      </c>
      <c r="C3195" s="114" t="s">
        <v>602</v>
      </c>
      <c r="D3195" s="114">
        <v>66</v>
      </c>
      <c r="E3195" s="115">
        <v>526.48610046219426</v>
      </c>
      <c r="F3195" s="115">
        <v>851.62317432104362</v>
      </c>
    </row>
    <row r="3196" spans="1:6" x14ac:dyDescent="0.3">
      <c r="A3196" s="114">
        <v>19</v>
      </c>
      <c r="B3196" s="114" t="s">
        <v>596</v>
      </c>
      <c r="C3196" s="114" t="s">
        <v>602</v>
      </c>
      <c r="D3196" s="114">
        <v>67</v>
      </c>
      <c r="E3196" s="115">
        <v>710.57848164807376</v>
      </c>
      <c r="F3196" s="115">
        <v>775.15583869768864</v>
      </c>
    </row>
    <row r="3197" spans="1:6" x14ac:dyDescent="0.3">
      <c r="A3197" s="114">
        <v>19</v>
      </c>
      <c r="B3197" s="114" t="s">
        <v>596</v>
      </c>
      <c r="C3197" s="114" t="s">
        <v>602</v>
      </c>
      <c r="D3197" s="114">
        <v>68</v>
      </c>
      <c r="E3197" s="115">
        <v>356.86307998931784</v>
      </c>
      <c r="F3197" s="115">
        <v>819.27884850240321</v>
      </c>
    </row>
    <row r="3198" spans="1:6" x14ac:dyDescent="0.3">
      <c r="A3198" s="114">
        <v>19</v>
      </c>
      <c r="B3198" s="114" t="s">
        <v>596</v>
      </c>
      <c r="C3198" s="114" t="s">
        <v>602</v>
      </c>
      <c r="D3198" s="114">
        <v>69</v>
      </c>
      <c r="E3198" s="115">
        <v>161.52025674561912</v>
      </c>
      <c r="F3198" s="115">
        <v>838.84175320625832</v>
      </c>
    </row>
    <row r="3199" spans="1:6" x14ac:dyDescent="0.3">
      <c r="A3199" s="114">
        <v>19</v>
      </c>
      <c r="B3199" s="114" t="s">
        <v>596</v>
      </c>
      <c r="C3199" s="114" t="s">
        <v>602</v>
      </c>
      <c r="D3199" s="114">
        <v>70</v>
      </c>
      <c r="E3199" s="115">
        <v>273.11138496895194</v>
      </c>
      <c r="F3199" s="115">
        <v>710.60302548247751</v>
      </c>
    </row>
    <row r="3200" spans="1:6" x14ac:dyDescent="0.3">
      <c r="A3200" s="114">
        <v>19</v>
      </c>
      <c r="B3200" s="114" t="s">
        <v>596</v>
      </c>
      <c r="C3200" s="114" t="s">
        <v>602</v>
      </c>
      <c r="D3200" s="114">
        <v>71</v>
      </c>
      <c r="E3200" s="115">
        <v>149.55329800789102</v>
      </c>
      <c r="F3200" s="115">
        <v>398.83999983421648</v>
      </c>
    </row>
    <row r="3201" spans="1:6" x14ac:dyDescent="0.3">
      <c r="A3201" s="114">
        <v>19</v>
      </c>
      <c r="B3201" s="114" t="s">
        <v>596</v>
      </c>
      <c r="C3201" s="114" t="s">
        <v>602</v>
      </c>
      <c r="D3201" s="114">
        <v>72</v>
      </c>
      <c r="E3201" s="115">
        <v>385.94489718265197</v>
      </c>
      <c r="F3201" s="115">
        <v>713.86419972079284</v>
      </c>
    </row>
    <row r="3202" spans="1:6" x14ac:dyDescent="0.3">
      <c r="A3202" s="114">
        <v>19</v>
      </c>
      <c r="B3202" s="114" t="s">
        <v>596</v>
      </c>
      <c r="C3202" s="114" t="s">
        <v>602</v>
      </c>
      <c r="D3202" s="114">
        <v>73</v>
      </c>
      <c r="E3202" s="115">
        <v>324.27916043932555</v>
      </c>
      <c r="F3202" s="115">
        <v>656.05736599770808</v>
      </c>
    </row>
    <row r="3203" spans="1:6" x14ac:dyDescent="0.3">
      <c r="A3203" s="114">
        <v>19</v>
      </c>
      <c r="B3203" s="114" t="s">
        <v>596</v>
      </c>
      <c r="C3203" s="114" t="s">
        <v>602</v>
      </c>
      <c r="D3203" s="114">
        <v>74</v>
      </c>
      <c r="E3203" s="115">
        <v>395.79726742753263</v>
      </c>
      <c r="F3203" s="115">
        <v>403.50060902842989</v>
      </c>
    </row>
    <row r="3204" spans="1:6" x14ac:dyDescent="0.3">
      <c r="A3204" s="114">
        <v>19</v>
      </c>
      <c r="B3204" s="114" t="s">
        <v>596</v>
      </c>
      <c r="C3204" s="114" t="s">
        <v>602</v>
      </c>
      <c r="D3204" s="114">
        <v>75</v>
      </c>
      <c r="E3204" s="115">
        <v>262.2446446254562</v>
      </c>
      <c r="F3204" s="115">
        <v>781.12899528367484</v>
      </c>
    </row>
    <row r="3205" spans="1:6" x14ac:dyDescent="0.3">
      <c r="A3205" s="114">
        <v>19</v>
      </c>
      <c r="B3205" s="114" t="s">
        <v>596</v>
      </c>
      <c r="C3205" s="114" t="s">
        <v>602</v>
      </c>
      <c r="D3205" s="114">
        <v>76</v>
      </c>
      <c r="E3205" s="115">
        <v>231.03551219075138</v>
      </c>
      <c r="F3205" s="115">
        <v>416.49360066637593</v>
      </c>
    </row>
    <row r="3206" spans="1:6" x14ac:dyDescent="0.3">
      <c r="A3206" s="114">
        <v>19</v>
      </c>
      <c r="B3206" s="114" t="s">
        <v>596</v>
      </c>
      <c r="C3206" s="114" t="s">
        <v>602</v>
      </c>
      <c r="D3206" s="114">
        <v>77</v>
      </c>
      <c r="E3206" s="115">
        <v>147.52935580733077</v>
      </c>
      <c r="F3206" s="115">
        <v>553.19004626720562</v>
      </c>
    </row>
    <row r="3207" spans="1:6" x14ac:dyDescent="0.3">
      <c r="A3207" s="114">
        <v>19</v>
      </c>
      <c r="B3207" s="114" t="s">
        <v>596</v>
      </c>
      <c r="C3207" s="114" t="s">
        <v>602</v>
      </c>
      <c r="D3207" s="114">
        <v>78</v>
      </c>
      <c r="E3207" s="115">
        <v>81.849712267052368</v>
      </c>
      <c r="F3207" s="115">
        <v>600.63129251611974</v>
      </c>
    </row>
    <row r="3208" spans="1:6" x14ac:dyDescent="0.3">
      <c r="A3208" s="114">
        <v>19</v>
      </c>
      <c r="B3208" s="114" t="s">
        <v>596</v>
      </c>
      <c r="C3208" s="114" t="s">
        <v>602</v>
      </c>
      <c r="D3208" s="114">
        <v>79</v>
      </c>
      <c r="E3208" s="115">
        <v>72.550418418920344</v>
      </c>
      <c r="F3208" s="115">
        <v>254.04817413492628</v>
      </c>
    </row>
    <row r="3209" spans="1:6" x14ac:dyDescent="0.3">
      <c r="A3209" s="114">
        <v>19</v>
      </c>
      <c r="B3209" s="114" t="s">
        <v>596</v>
      </c>
      <c r="C3209" s="114" t="s">
        <v>602</v>
      </c>
      <c r="D3209" s="114">
        <v>80</v>
      </c>
      <c r="E3209" s="115">
        <v>40.33625073471795</v>
      </c>
      <c r="F3209" s="115">
        <v>389.84809410420257</v>
      </c>
    </row>
    <row r="3210" spans="1:6" x14ac:dyDescent="0.3">
      <c r="A3210" s="114">
        <v>19</v>
      </c>
      <c r="B3210" s="114" t="s">
        <v>596</v>
      </c>
      <c r="C3210" s="114" t="s">
        <v>602</v>
      </c>
      <c r="D3210" s="114">
        <v>81</v>
      </c>
      <c r="E3210" s="115">
        <v>72.995579970093573</v>
      </c>
      <c r="F3210" s="115">
        <v>242.15709787743285</v>
      </c>
    </row>
    <row r="3211" spans="1:6" x14ac:dyDescent="0.3">
      <c r="A3211" s="114">
        <v>19</v>
      </c>
      <c r="B3211" s="114" t="s">
        <v>596</v>
      </c>
      <c r="C3211" s="114" t="s">
        <v>602</v>
      </c>
      <c r="D3211" s="114">
        <v>82</v>
      </c>
      <c r="E3211" s="115">
        <v>85.900518833611088</v>
      </c>
      <c r="F3211" s="115">
        <v>167.43751630286485</v>
      </c>
    </row>
    <row r="3212" spans="1:6" x14ac:dyDescent="0.3">
      <c r="A3212" s="114">
        <v>19</v>
      </c>
      <c r="B3212" s="114" t="s">
        <v>596</v>
      </c>
      <c r="C3212" s="114" t="s">
        <v>602</v>
      </c>
      <c r="D3212" s="114">
        <v>83</v>
      </c>
      <c r="E3212" s="115">
        <v>0</v>
      </c>
      <c r="F3212" s="115">
        <v>136.24780449336993</v>
      </c>
    </row>
    <row r="3213" spans="1:6" x14ac:dyDescent="0.3">
      <c r="A3213" s="114">
        <v>19</v>
      </c>
      <c r="B3213" s="114" t="s">
        <v>596</v>
      </c>
      <c r="C3213" s="114" t="s">
        <v>602</v>
      </c>
      <c r="D3213" s="114">
        <v>84</v>
      </c>
      <c r="E3213" s="115">
        <v>122.60165115389174</v>
      </c>
      <c r="F3213" s="115">
        <v>145.57321741671603</v>
      </c>
    </row>
    <row r="3214" spans="1:6" x14ac:dyDescent="0.3">
      <c r="A3214" s="114">
        <v>19</v>
      </c>
      <c r="B3214" s="114" t="s">
        <v>596</v>
      </c>
      <c r="C3214" s="114" t="s">
        <v>602</v>
      </c>
      <c r="D3214" s="114">
        <v>85</v>
      </c>
      <c r="E3214" s="115">
        <v>67.112500613744004</v>
      </c>
      <c r="F3214" s="115">
        <v>242.49754111906989</v>
      </c>
    </row>
    <row r="3215" spans="1:6" x14ac:dyDescent="0.3">
      <c r="A3215" s="114">
        <v>19</v>
      </c>
      <c r="B3215" s="114" t="s">
        <v>596</v>
      </c>
      <c r="C3215" s="114" t="s">
        <v>602</v>
      </c>
      <c r="D3215" s="114">
        <v>86</v>
      </c>
      <c r="E3215" s="115">
        <v>98.344942981667799</v>
      </c>
      <c r="F3215" s="115">
        <v>112.14417116100613</v>
      </c>
    </row>
    <row r="3216" spans="1:6" x14ac:dyDescent="0.3">
      <c r="A3216" s="114">
        <v>19</v>
      </c>
      <c r="B3216" s="114" t="s">
        <v>596</v>
      </c>
      <c r="C3216" s="114" t="s">
        <v>602</v>
      </c>
      <c r="D3216" s="114">
        <v>87</v>
      </c>
      <c r="E3216" s="115">
        <v>0</v>
      </c>
      <c r="F3216" s="115">
        <v>47.983143517419705</v>
      </c>
    </row>
    <row r="3217" spans="1:6" x14ac:dyDescent="0.3">
      <c r="A3217" s="114">
        <v>19</v>
      </c>
      <c r="B3217" s="114" t="s">
        <v>596</v>
      </c>
      <c r="C3217" s="114" t="s">
        <v>602</v>
      </c>
      <c r="D3217" s="114">
        <v>88</v>
      </c>
      <c r="E3217" s="115">
        <v>0</v>
      </c>
      <c r="F3217" s="115">
        <v>114.48065595858743</v>
      </c>
    </row>
    <row r="3218" spans="1:6" x14ac:dyDescent="0.3">
      <c r="A3218" s="114">
        <v>19</v>
      </c>
      <c r="B3218" s="114" t="s">
        <v>596</v>
      </c>
      <c r="C3218" s="114" t="s">
        <v>602</v>
      </c>
      <c r="D3218" s="114">
        <v>89</v>
      </c>
      <c r="E3218" s="115">
        <v>0</v>
      </c>
      <c r="F3218" s="115">
        <v>68.263085191497879</v>
      </c>
    </row>
    <row r="3219" spans="1:6" x14ac:dyDescent="0.3">
      <c r="A3219" s="114">
        <v>19</v>
      </c>
      <c r="B3219" s="114" t="s">
        <v>596</v>
      </c>
      <c r="C3219" s="114" t="s">
        <v>602</v>
      </c>
      <c r="D3219" s="114">
        <v>90</v>
      </c>
      <c r="E3219" s="115">
        <v>0</v>
      </c>
      <c r="F3219" s="115">
        <v>62.191212074834695</v>
      </c>
    </row>
    <row r="3220" spans="1:6" x14ac:dyDescent="0.3">
      <c r="A3220" s="114">
        <v>19</v>
      </c>
      <c r="B3220" s="114" t="s">
        <v>596</v>
      </c>
      <c r="C3220" s="114" t="s">
        <v>602</v>
      </c>
      <c r="D3220" s="114">
        <v>91</v>
      </c>
      <c r="E3220" s="115">
        <v>0</v>
      </c>
      <c r="F3220" s="115">
        <v>68.874010878656122</v>
      </c>
    </row>
    <row r="3221" spans="1:6" x14ac:dyDescent="0.3">
      <c r="A3221" s="114">
        <v>19</v>
      </c>
      <c r="B3221" s="114" t="s">
        <v>596</v>
      </c>
      <c r="C3221" s="114" t="s">
        <v>602</v>
      </c>
      <c r="D3221" s="114">
        <v>99</v>
      </c>
      <c r="E3221" s="115">
        <v>0</v>
      </c>
      <c r="F3221" s="115">
        <v>42.01778148125198</v>
      </c>
    </row>
    <row r="3222" spans="1:6" x14ac:dyDescent="0.3">
      <c r="A3222" s="114">
        <v>19</v>
      </c>
      <c r="B3222" s="114" t="s">
        <v>596</v>
      </c>
      <c r="C3222" s="114" t="s">
        <v>603</v>
      </c>
      <c r="D3222" s="114">
        <v>10</v>
      </c>
      <c r="E3222" s="115">
        <v>5467.7973154937827</v>
      </c>
      <c r="F3222" s="115">
        <v>1075.8997321261743</v>
      </c>
    </row>
    <row r="3223" spans="1:6" x14ac:dyDescent="0.3">
      <c r="A3223" s="114">
        <v>19</v>
      </c>
      <c r="B3223" s="114" t="s">
        <v>596</v>
      </c>
      <c r="C3223" s="114" t="s">
        <v>603</v>
      </c>
      <c r="D3223" s="114">
        <v>11</v>
      </c>
      <c r="E3223" s="115">
        <v>5286.5701078285847</v>
      </c>
      <c r="F3223" s="115">
        <v>961.65811801517907</v>
      </c>
    </row>
    <row r="3224" spans="1:6" x14ac:dyDescent="0.3">
      <c r="A3224" s="114">
        <v>19</v>
      </c>
      <c r="B3224" s="114" t="s">
        <v>596</v>
      </c>
      <c r="C3224" s="114" t="s">
        <v>603</v>
      </c>
      <c r="D3224" s="114">
        <v>12</v>
      </c>
      <c r="E3224" s="115">
        <v>5198.0427725927075</v>
      </c>
      <c r="F3224" s="115">
        <v>1141.9149481853021</v>
      </c>
    </row>
    <row r="3225" spans="1:6" x14ac:dyDescent="0.3">
      <c r="A3225" s="114">
        <v>19</v>
      </c>
      <c r="B3225" s="114" t="s">
        <v>596</v>
      </c>
      <c r="C3225" s="114" t="s">
        <v>603</v>
      </c>
      <c r="D3225" s="114">
        <v>13</v>
      </c>
      <c r="E3225" s="115">
        <v>4237.0870041008211</v>
      </c>
      <c r="F3225" s="115">
        <v>939.17424286343714</v>
      </c>
    </row>
    <row r="3226" spans="1:6" x14ac:dyDescent="0.3">
      <c r="A3226" s="114">
        <v>19</v>
      </c>
      <c r="B3226" s="114" t="s">
        <v>596</v>
      </c>
      <c r="C3226" s="114" t="s">
        <v>603</v>
      </c>
      <c r="D3226" s="114">
        <v>14</v>
      </c>
      <c r="E3226" s="115">
        <v>4076.5556477426899</v>
      </c>
      <c r="F3226" s="115">
        <v>1017.2944081933956</v>
      </c>
    </row>
    <row r="3227" spans="1:6" x14ac:dyDescent="0.3">
      <c r="A3227" s="114">
        <v>19</v>
      </c>
      <c r="B3227" s="114" t="s">
        <v>596</v>
      </c>
      <c r="C3227" s="114" t="s">
        <v>603</v>
      </c>
      <c r="D3227" s="114">
        <v>15</v>
      </c>
      <c r="E3227" s="115">
        <v>4293.7231989949878</v>
      </c>
      <c r="F3227" s="115">
        <v>1883.332808055819</v>
      </c>
    </row>
    <row r="3228" spans="1:6" x14ac:dyDescent="0.3">
      <c r="A3228" s="114">
        <v>19</v>
      </c>
      <c r="B3228" s="114" t="s">
        <v>596</v>
      </c>
      <c r="C3228" s="114" t="s">
        <v>603</v>
      </c>
      <c r="D3228" s="114">
        <v>16</v>
      </c>
      <c r="E3228" s="115">
        <v>5334.5447653054998</v>
      </c>
      <c r="F3228" s="115">
        <v>2159.4844960840528</v>
      </c>
    </row>
    <row r="3229" spans="1:6" x14ac:dyDescent="0.3">
      <c r="A3229" s="114">
        <v>19</v>
      </c>
      <c r="B3229" s="114" t="s">
        <v>596</v>
      </c>
      <c r="C3229" s="114" t="s">
        <v>603</v>
      </c>
      <c r="D3229" s="114">
        <v>17</v>
      </c>
      <c r="E3229" s="115">
        <v>3887.3813028817517</v>
      </c>
      <c r="F3229" s="115">
        <v>2535.422125777538</v>
      </c>
    </row>
    <row r="3230" spans="1:6" x14ac:dyDescent="0.3">
      <c r="A3230" s="114">
        <v>19</v>
      </c>
      <c r="B3230" s="114" t="s">
        <v>596</v>
      </c>
      <c r="C3230" s="114" t="s">
        <v>603</v>
      </c>
      <c r="D3230" s="114">
        <v>18</v>
      </c>
      <c r="E3230" s="115">
        <v>3050.761423824315</v>
      </c>
      <c r="F3230" s="115">
        <v>3483.5147391143655</v>
      </c>
    </row>
    <row r="3231" spans="1:6" x14ac:dyDescent="0.3">
      <c r="A3231" s="114">
        <v>19</v>
      </c>
      <c r="B3231" s="114" t="s">
        <v>596</v>
      </c>
      <c r="C3231" s="114" t="s">
        <v>603</v>
      </c>
      <c r="D3231" s="114">
        <v>19</v>
      </c>
      <c r="E3231" s="115">
        <v>2636.424739449355</v>
      </c>
      <c r="F3231" s="115">
        <v>3139.3277462054957</v>
      </c>
    </row>
    <row r="3232" spans="1:6" x14ac:dyDescent="0.3">
      <c r="A3232" s="114">
        <v>19</v>
      </c>
      <c r="B3232" s="114" t="s">
        <v>596</v>
      </c>
      <c r="C3232" s="114" t="s">
        <v>603</v>
      </c>
      <c r="D3232" s="114">
        <v>20</v>
      </c>
      <c r="E3232" s="115">
        <v>2656.9842655749526</v>
      </c>
      <c r="F3232" s="115">
        <v>3701.4595899968645</v>
      </c>
    </row>
    <row r="3233" spans="1:6" x14ac:dyDescent="0.3">
      <c r="A3233" s="114">
        <v>19</v>
      </c>
      <c r="B3233" s="114" t="s">
        <v>596</v>
      </c>
      <c r="C3233" s="114" t="s">
        <v>603</v>
      </c>
      <c r="D3233" s="114">
        <v>21</v>
      </c>
      <c r="E3233" s="115">
        <v>2855.3153267950015</v>
      </c>
      <c r="F3233" s="115">
        <v>4447.8063912849084</v>
      </c>
    </row>
    <row r="3234" spans="1:6" x14ac:dyDescent="0.3">
      <c r="A3234" s="114">
        <v>19</v>
      </c>
      <c r="B3234" s="114" t="s">
        <v>596</v>
      </c>
      <c r="C3234" s="114" t="s">
        <v>603</v>
      </c>
      <c r="D3234" s="114">
        <v>22</v>
      </c>
      <c r="E3234" s="115">
        <v>2761.4040425583394</v>
      </c>
      <c r="F3234" s="115">
        <v>4491.1033557771871</v>
      </c>
    </row>
    <row r="3235" spans="1:6" x14ac:dyDescent="0.3">
      <c r="A3235" s="114">
        <v>19</v>
      </c>
      <c r="B3235" s="114" t="s">
        <v>596</v>
      </c>
      <c r="C3235" s="114" t="s">
        <v>603</v>
      </c>
      <c r="D3235" s="114">
        <v>23</v>
      </c>
      <c r="E3235" s="115">
        <v>2968.6688491609716</v>
      </c>
      <c r="F3235" s="115">
        <v>4396.525752068279</v>
      </c>
    </row>
    <row r="3236" spans="1:6" x14ac:dyDescent="0.3">
      <c r="A3236" s="114">
        <v>19</v>
      </c>
      <c r="B3236" s="114" t="s">
        <v>596</v>
      </c>
      <c r="C3236" s="114" t="s">
        <v>603</v>
      </c>
      <c r="D3236" s="114">
        <v>24</v>
      </c>
      <c r="E3236" s="115">
        <v>2081.7488367721971</v>
      </c>
      <c r="F3236" s="115">
        <v>3773.8908619761469</v>
      </c>
    </row>
    <row r="3237" spans="1:6" x14ac:dyDescent="0.3">
      <c r="A3237" s="114">
        <v>19</v>
      </c>
      <c r="B3237" s="114" t="s">
        <v>596</v>
      </c>
      <c r="C3237" s="114" t="s">
        <v>603</v>
      </c>
      <c r="D3237" s="114">
        <v>25</v>
      </c>
      <c r="E3237" s="115">
        <v>3077.591897644656</v>
      </c>
      <c r="F3237" s="115">
        <v>4086.8231563923359</v>
      </c>
    </row>
    <row r="3238" spans="1:6" x14ac:dyDescent="0.3">
      <c r="A3238" s="114">
        <v>19</v>
      </c>
      <c r="B3238" s="114" t="s">
        <v>596</v>
      </c>
      <c r="C3238" s="114" t="s">
        <v>603</v>
      </c>
      <c r="D3238" s="114">
        <v>26</v>
      </c>
      <c r="E3238" s="115">
        <v>2174.6718592028569</v>
      </c>
      <c r="F3238" s="115">
        <v>4141.9771662016728</v>
      </c>
    </row>
    <row r="3239" spans="1:6" x14ac:dyDescent="0.3">
      <c r="A3239" s="114">
        <v>19</v>
      </c>
      <c r="B3239" s="114" t="s">
        <v>596</v>
      </c>
      <c r="C3239" s="114" t="s">
        <v>603</v>
      </c>
      <c r="D3239" s="114">
        <v>27</v>
      </c>
      <c r="E3239" s="115">
        <v>2659.8835138901159</v>
      </c>
      <c r="F3239" s="115">
        <v>5963.7379170779695</v>
      </c>
    </row>
    <row r="3240" spans="1:6" x14ac:dyDescent="0.3">
      <c r="A3240" s="114">
        <v>19</v>
      </c>
      <c r="B3240" s="114" t="s">
        <v>596</v>
      </c>
      <c r="C3240" s="114" t="s">
        <v>603</v>
      </c>
      <c r="D3240" s="114">
        <v>28</v>
      </c>
      <c r="E3240" s="115">
        <v>2231.9421311068545</v>
      </c>
      <c r="F3240" s="115">
        <v>4552.5225312513949</v>
      </c>
    </row>
    <row r="3241" spans="1:6" x14ac:dyDescent="0.3">
      <c r="A3241" s="114">
        <v>19</v>
      </c>
      <c r="B3241" s="114" t="s">
        <v>596</v>
      </c>
      <c r="C3241" s="114" t="s">
        <v>603</v>
      </c>
      <c r="D3241" s="114">
        <v>29</v>
      </c>
      <c r="E3241" s="115">
        <v>2764.4933257580237</v>
      </c>
      <c r="F3241" s="115">
        <v>3523.7230337535516</v>
      </c>
    </row>
    <row r="3242" spans="1:6" x14ac:dyDescent="0.3">
      <c r="A3242" s="114">
        <v>19</v>
      </c>
      <c r="B3242" s="114" t="s">
        <v>596</v>
      </c>
      <c r="C3242" s="114" t="s">
        <v>603</v>
      </c>
      <c r="D3242" s="114">
        <v>30</v>
      </c>
      <c r="E3242" s="115">
        <v>2215.3653504435283</v>
      </c>
      <c r="F3242" s="115">
        <v>3986.6776784073759</v>
      </c>
    </row>
    <row r="3243" spans="1:6" x14ac:dyDescent="0.3">
      <c r="A3243" s="114">
        <v>19</v>
      </c>
      <c r="B3243" s="114" t="s">
        <v>596</v>
      </c>
      <c r="C3243" s="114" t="s">
        <v>603</v>
      </c>
      <c r="D3243" s="114">
        <v>31</v>
      </c>
      <c r="E3243" s="115">
        <v>1603.1006176725871</v>
      </c>
      <c r="F3243" s="115">
        <v>3882.6595120836637</v>
      </c>
    </row>
    <row r="3244" spans="1:6" x14ac:dyDescent="0.3">
      <c r="A3244" s="114">
        <v>19</v>
      </c>
      <c r="B3244" s="114" t="s">
        <v>596</v>
      </c>
      <c r="C3244" s="114" t="s">
        <v>603</v>
      </c>
      <c r="D3244" s="114">
        <v>32</v>
      </c>
      <c r="E3244" s="115">
        <v>2557.5146236731548</v>
      </c>
      <c r="F3244" s="115">
        <v>4135.1001199922912</v>
      </c>
    </row>
    <row r="3245" spans="1:6" x14ac:dyDescent="0.3">
      <c r="A3245" s="114">
        <v>19</v>
      </c>
      <c r="B3245" s="114" t="s">
        <v>596</v>
      </c>
      <c r="C3245" s="114" t="s">
        <v>603</v>
      </c>
      <c r="D3245" s="114">
        <v>33</v>
      </c>
      <c r="E3245" s="115">
        <v>1734.0549033870393</v>
      </c>
      <c r="F3245" s="115">
        <v>4009.2715810518225</v>
      </c>
    </row>
    <row r="3246" spans="1:6" x14ac:dyDescent="0.3">
      <c r="A3246" s="114">
        <v>19</v>
      </c>
      <c r="B3246" s="114" t="s">
        <v>596</v>
      </c>
      <c r="C3246" s="114" t="s">
        <v>603</v>
      </c>
      <c r="D3246" s="114">
        <v>34</v>
      </c>
      <c r="E3246" s="115">
        <v>1433.7999130449916</v>
      </c>
      <c r="F3246" s="115">
        <v>4011.1696548847954</v>
      </c>
    </row>
    <row r="3247" spans="1:6" x14ac:dyDescent="0.3">
      <c r="A3247" s="114">
        <v>19</v>
      </c>
      <c r="B3247" s="114" t="s">
        <v>596</v>
      </c>
      <c r="C3247" s="114" t="s">
        <v>603</v>
      </c>
      <c r="D3247" s="114">
        <v>35</v>
      </c>
      <c r="E3247" s="115">
        <v>2155.4770638475388</v>
      </c>
      <c r="F3247" s="115">
        <v>3848.6385071086602</v>
      </c>
    </row>
    <row r="3248" spans="1:6" x14ac:dyDescent="0.3">
      <c r="A3248" s="114">
        <v>19</v>
      </c>
      <c r="B3248" s="114" t="s">
        <v>596</v>
      </c>
      <c r="C3248" s="114" t="s">
        <v>603</v>
      </c>
      <c r="D3248" s="114">
        <v>36</v>
      </c>
      <c r="E3248" s="115">
        <v>1179.0944866499058</v>
      </c>
      <c r="F3248" s="115">
        <v>4158.2864189219727</v>
      </c>
    </row>
    <row r="3249" spans="1:6" x14ac:dyDescent="0.3">
      <c r="A3249" s="114">
        <v>19</v>
      </c>
      <c r="B3249" s="114" t="s">
        <v>596</v>
      </c>
      <c r="C3249" s="114" t="s">
        <v>603</v>
      </c>
      <c r="D3249" s="114">
        <v>37</v>
      </c>
      <c r="E3249" s="115">
        <v>2455.6556046955538</v>
      </c>
      <c r="F3249" s="115">
        <v>4288.5458383259011</v>
      </c>
    </row>
    <row r="3250" spans="1:6" x14ac:dyDescent="0.3">
      <c r="A3250" s="114">
        <v>19</v>
      </c>
      <c r="B3250" s="114" t="s">
        <v>596</v>
      </c>
      <c r="C3250" s="114" t="s">
        <v>603</v>
      </c>
      <c r="D3250" s="114">
        <v>38</v>
      </c>
      <c r="E3250" s="115">
        <v>2080.3988984643938</v>
      </c>
      <c r="F3250" s="115">
        <v>3684.9881414252131</v>
      </c>
    </row>
    <row r="3251" spans="1:6" x14ac:dyDescent="0.3">
      <c r="A3251" s="114">
        <v>19</v>
      </c>
      <c r="B3251" s="114" t="s">
        <v>596</v>
      </c>
      <c r="C3251" s="114" t="s">
        <v>603</v>
      </c>
      <c r="D3251" s="114">
        <v>39</v>
      </c>
      <c r="E3251" s="115">
        <v>1268.4592256277331</v>
      </c>
      <c r="F3251" s="115">
        <v>4009.063934191166</v>
      </c>
    </row>
    <row r="3252" spans="1:6" x14ac:dyDescent="0.3">
      <c r="A3252" s="114">
        <v>19</v>
      </c>
      <c r="B3252" s="114" t="s">
        <v>596</v>
      </c>
      <c r="C3252" s="114" t="s">
        <v>603</v>
      </c>
      <c r="D3252" s="114">
        <v>40</v>
      </c>
      <c r="E3252" s="115">
        <v>2198.8526331543917</v>
      </c>
      <c r="F3252" s="115">
        <v>3451.1819382846757</v>
      </c>
    </row>
    <row r="3253" spans="1:6" x14ac:dyDescent="0.3">
      <c r="A3253" s="114">
        <v>19</v>
      </c>
      <c r="B3253" s="114" t="s">
        <v>596</v>
      </c>
      <c r="C3253" s="114" t="s">
        <v>603</v>
      </c>
      <c r="D3253" s="114">
        <v>41</v>
      </c>
      <c r="E3253" s="115">
        <v>1225.8258955377676</v>
      </c>
      <c r="F3253" s="115">
        <v>3538.8223827348907</v>
      </c>
    </row>
    <row r="3254" spans="1:6" x14ac:dyDescent="0.3">
      <c r="A3254" s="114">
        <v>19</v>
      </c>
      <c r="B3254" s="114" t="s">
        <v>596</v>
      </c>
      <c r="C3254" s="114" t="s">
        <v>603</v>
      </c>
      <c r="D3254" s="114">
        <v>42</v>
      </c>
      <c r="E3254" s="115">
        <v>1778.7783859191961</v>
      </c>
      <c r="F3254" s="115">
        <v>4329.6890901127963</v>
      </c>
    </row>
    <row r="3255" spans="1:6" x14ac:dyDescent="0.3">
      <c r="A3255" s="114">
        <v>19</v>
      </c>
      <c r="B3255" s="114" t="s">
        <v>596</v>
      </c>
      <c r="C3255" s="114" t="s">
        <v>603</v>
      </c>
      <c r="D3255" s="114">
        <v>43</v>
      </c>
      <c r="E3255" s="115">
        <v>1275.5367227831678</v>
      </c>
      <c r="F3255" s="115">
        <v>3053.3889692344674</v>
      </c>
    </row>
    <row r="3256" spans="1:6" x14ac:dyDescent="0.3">
      <c r="A3256" s="114">
        <v>19</v>
      </c>
      <c r="B3256" s="114" t="s">
        <v>596</v>
      </c>
      <c r="C3256" s="114" t="s">
        <v>603</v>
      </c>
      <c r="D3256" s="114">
        <v>44</v>
      </c>
      <c r="E3256" s="115">
        <v>1163.6552222550952</v>
      </c>
      <c r="F3256" s="115">
        <v>1823.346752361032</v>
      </c>
    </row>
    <row r="3257" spans="1:6" x14ac:dyDescent="0.3">
      <c r="A3257" s="114">
        <v>19</v>
      </c>
      <c r="B3257" s="114" t="s">
        <v>596</v>
      </c>
      <c r="C3257" s="114" t="s">
        <v>603</v>
      </c>
      <c r="D3257" s="114">
        <v>45</v>
      </c>
      <c r="E3257" s="115">
        <v>1314.0192621095719</v>
      </c>
      <c r="F3257" s="115">
        <v>4366.9455198696787</v>
      </c>
    </row>
    <row r="3258" spans="1:6" x14ac:dyDescent="0.3">
      <c r="A3258" s="114">
        <v>19</v>
      </c>
      <c r="B3258" s="114" t="s">
        <v>596</v>
      </c>
      <c r="C3258" s="114" t="s">
        <v>603</v>
      </c>
      <c r="D3258" s="114">
        <v>46</v>
      </c>
      <c r="E3258" s="115">
        <v>1302.2959632953334</v>
      </c>
      <c r="F3258" s="115">
        <v>2763.0851172069224</v>
      </c>
    </row>
    <row r="3259" spans="1:6" x14ac:dyDescent="0.3">
      <c r="A3259" s="114">
        <v>19</v>
      </c>
      <c r="B3259" s="114" t="s">
        <v>596</v>
      </c>
      <c r="C3259" s="114" t="s">
        <v>603</v>
      </c>
      <c r="D3259" s="114">
        <v>47</v>
      </c>
      <c r="E3259" s="115">
        <v>1524.1025158029684</v>
      </c>
      <c r="F3259" s="115">
        <v>2745.3696037669474</v>
      </c>
    </row>
    <row r="3260" spans="1:6" x14ac:dyDescent="0.3">
      <c r="A3260" s="114">
        <v>19</v>
      </c>
      <c r="B3260" s="114" t="s">
        <v>596</v>
      </c>
      <c r="C3260" s="114" t="s">
        <v>603</v>
      </c>
      <c r="D3260" s="114">
        <v>48</v>
      </c>
      <c r="E3260" s="115">
        <v>965.80326731128923</v>
      </c>
      <c r="F3260" s="115">
        <v>2806.2992242893138</v>
      </c>
    </row>
    <row r="3261" spans="1:6" x14ac:dyDescent="0.3">
      <c r="A3261" s="114">
        <v>19</v>
      </c>
      <c r="B3261" s="114" t="s">
        <v>596</v>
      </c>
      <c r="C3261" s="114" t="s">
        <v>603</v>
      </c>
      <c r="D3261" s="114">
        <v>49</v>
      </c>
      <c r="E3261" s="115">
        <v>1918.4126940654962</v>
      </c>
      <c r="F3261" s="115">
        <v>3205.1102431399377</v>
      </c>
    </row>
    <row r="3262" spans="1:6" x14ac:dyDescent="0.3">
      <c r="A3262" s="114">
        <v>19</v>
      </c>
      <c r="B3262" s="114" t="s">
        <v>596</v>
      </c>
      <c r="C3262" s="114" t="s">
        <v>603</v>
      </c>
      <c r="D3262" s="114">
        <v>50</v>
      </c>
      <c r="E3262" s="115">
        <v>1961.5161440649817</v>
      </c>
      <c r="F3262" s="115">
        <v>4235.5525437717379</v>
      </c>
    </row>
    <row r="3263" spans="1:6" x14ac:dyDescent="0.3">
      <c r="A3263" s="114">
        <v>19</v>
      </c>
      <c r="B3263" s="114" t="s">
        <v>596</v>
      </c>
      <c r="C3263" s="114" t="s">
        <v>603</v>
      </c>
      <c r="D3263" s="114">
        <v>51</v>
      </c>
      <c r="E3263" s="115">
        <v>1336.2371004486065</v>
      </c>
      <c r="F3263" s="115">
        <v>4137.1484040518153</v>
      </c>
    </row>
    <row r="3264" spans="1:6" x14ac:dyDescent="0.3">
      <c r="A3264" s="114">
        <v>19</v>
      </c>
      <c r="B3264" s="114" t="s">
        <v>596</v>
      </c>
      <c r="C3264" s="114" t="s">
        <v>603</v>
      </c>
      <c r="D3264" s="114">
        <v>52</v>
      </c>
      <c r="E3264" s="115">
        <v>1809.1300319032246</v>
      </c>
      <c r="F3264" s="115">
        <v>3442.289103259001</v>
      </c>
    </row>
    <row r="3265" spans="1:6" x14ac:dyDescent="0.3">
      <c r="A3265" s="114">
        <v>19</v>
      </c>
      <c r="B3265" s="114" t="s">
        <v>596</v>
      </c>
      <c r="C3265" s="114" t="s">
        <v>603</v>
      </c>
      <c r="D3265" s="114">
        <v>53</v>
      </c>
      <c r="E3265" s="115">
        <v>1642.677431837559</v>
      </c>
      <c r="F3265" s="115">
        <v>4714.38874406386</v>
      </c>
    </row>
    <row r="3266" spans="1:6" x14ac:dyDescent="0.3">
      <c r="A3266" s="114">
        <v>19</v>
      </c>
      <c r="B3266" s="114" t="s">
        <v>596</v>
      </c>
      <c r="C3266" s="114" t="s">
        <v>603</v>
      </c>
      <c r="D3266" s="114">
        <v>54</v>
      </c>
      <c r="E3266" s="115">
        <v>1320.879060457311</v>
      </c>
      <c r="F3266" s="115">
        <v>2998.86568662946</v>
      </c>
    </row>
    <row r="3267" spans="1:6" x14ac:dyDescent="0.3">
      <c r="A3267" s="114">
        <v>19</v>
      </c>
      <c r="B3267" s="114" t="s">
        <v>596</v>
      </c>
      <c r="C3267" s="114" t="s">
        <v>603</v>
      </c>
      <c r="D3267" s="114">
        <v>55</v>
      </c>
      <c r="E3267" s="115">
        <v>1389.1814425909674</v>
      </c>
      <c r="F3267" s="115">
        <v>2753.7074291376912</v>
      </c>
    </row>
    <row r="3268" spans="1:6" x14ac:dyDescent="0.3">
      <c r="A3268" s="114">
        <v>19</v>
      </c>
      <c r="B3268" s="114" t="s">
        <v>596</v>
      </c>
      <c r="C3268" s="114" t="s">
        <v>603</v>
      </c>
      <c r="D3268" s="114">
        <v>56</v>
      </c>
      <c r="E3268" s="115">
        <v>1706.1456056501211</v>
      </c>
      <c r="F3268" s="115">
        <v>2839.3811411464126</v>
      </c>
    </row>
    <row r="3269" spans="1:6" x14ac:dyDescent="0.3">
      <c r="A3269" s="114">
        <v>19</v>
      </c>
      <c r="B3269" s="114" t="s">
        <v>596</v>
      </c>
      <c r="C3269" s="114" t="s">
        <v>603</v>
      </c>
      <c r="D3269" s="114">
        <v>57</v>
      </c>
      <c r="E3269" s="115">
        <v>749.34624274119551</v>
      </c>
      <c r="F3269" s="115">
        <v>3078.965678842038</v>
      </c>
    </row>
    <row r="3270" spans="1:6" x14ac:dyDescent="0.3">
      <c r="A3270" s="114">
        <v>19</v>
      </c>
      <c r="B3270" s="114" t="s">
        <v>596</v>
      </c>
      <c r="C3270" s="114" t="s">
        <v>603</v>
      </c>
      <c r="D3270" s="114">
        <v>58</v>
      </c>
      <c r="E3270" s="115">
        <v>926.82732820134754</v>
      </c>
      <c r="F3270" s="115">
        <v>1969.8723716838381</v>
      </c>
    </row>
    <row r="3271" spans="1:6" x14ac:dyDescent="0.3">
      <c r="A3271" s="114">
        <v>19</v>
      </c>
      <c r="B3271" s="114" t="s">
        <v>596</v>
      </c>
      <c r="C3271" s="114" t="s">
        <v>603</v>
      </c>
      <c r="D3271" s="114">
        <v>59</v>
      </c>
      <c r="E3271" s="115">
        <v>839.49030027888182</v>
      </c>
      <c r="F3271" s="115">
        <v>2278.2522792678024</v>
      </c>
    </row>
    <row r="3272" spans="1:6" x14ac:dyDescent="0.3">
      <c r="A3272" s="114">
        <v>19</v>
      </c>
      <c r="B3272" s="114" t="s">
        <v>596</v>
      </c>
      <c r="C3272" s="114" t="s">
        <v>603</v>
      </c>
      <c r="D3272" s="114">
        <v>60</v>
      </c>
      <c r="E3272" s="115">
        <v>458.98292555276424</v>
      </c>
      <c r="F3272" s="115">
        <v>1740.0485446398588</v>
      </c>
    </row>
    <row r="3273" spans="1:6" x14ac:dyDescent="0.3">
      <c r="A3273" s="114">
        <v>19</v>
      </c>
      <c r="B3273" s="114" t="s">
        <v>596</v>
      </c>
      <c r="C3273" s="114" t="s">
        <v>603</v>
      </c>
      <c r="D3273" s="114">
        <v>61</v>
      </c>
      <c r="E3273" s="115">
        <v>501.29644611956979</v>
      </c>
      <c r="F3273" s="115">
        <v>1566.2036479271308</v>
      </c>
    </row>
    <row r="3274" spans="1:6" x14ac:dyDescent="0.3">
      <c r="A3274" s="114">
        <v>19</v>
      </c>
      <c r="B3274" s="114" t="s">
        <v>596</v>
      </c>
      <c r="C3274" s="114" t="s">
        <v>603</v>
      </c>
      <c r="D3274" s="114">
        <v>62</v>
      </c>
      <c r="E3274" s="115">
        <v>583.20914769076069</v>
      </c>
      <c r="F3274" s="115">
        <v>2003.0047213163227</v>
      </c>
    </row>
    <row r="3275" spans="1:6" x14ac:dyDescent="0.3">
      <c r="A3275" s="114">
        <v>19</v>
      </c>
      <c r="B3275" s="114" t="s">
        <v>596</v>
      </c>
      <c r="C3275" s="114" t="s">
        <v>603</v>
      </c>
      <c r="D3275" s="114">
        <v>63</v>
      </c>
      <c r="E3275" s="115">
        <v>925.94497397841201</v>
      </c>
      <c r="F3275" s="115">
        <v>1505.4516993464242</v>
      </c>
    </row>
    <row r="3276" spans="1:6" x14ac:dyDescent="0.3">
      <c r="A3276" s="114">
        <v>19</v>
      </c>
      <c r="B3276" s="114" t="s">
        <v>596</v>
      </c>
      <c r="C3276" s="114" t="s">
        <v>603</v>
      </c>
      <c r="D3276" s="114">
        <v>64</v>
      </c>
      <c r="E3276" s="115">
        <v>617.2322935270555</v>
      </c>
      <c r="F3276" s="115">
        <v>1099.2950642138424</v>
      </c>
    </row>
    <row r="3277" spans="1:6" x14ac:dyDescent="0.3">
      <c r="A3277" s="114">
        <v>19</v>
      </c>
      <c r="B3277" s="114" t="s">
        <v>596</v>
      </c>
      <c r="C3277" s="114" t="s">
        <v>603</v>
      </c>
      <c r="D3277" s="114">
        <v>65</v>
      </c>
      <c r="E3277" s="115">
        <v>438.67020957781097</v>
      </c>
      <c r="F3277" s="115">
        <v>1184.6179688371085</v>
      </c>
    </row>
    <row r="3278" spans="1:6" x14ac:dyDescent="0.3">
      <c r="A3278" s="114">
        <v>19</v>
      </c>
      <c r="B3278" s="114" t="s">
        <v>596</v>
      </c>
      <c r="C3278" s="114" t="s">
        <v>603</v>
      </c>
      <c r="D3278" s="114">
        <v>66</v>
      </c>
      <c r="E3278" s="115">
        <v>256.30224352230897</v>
      </c>
      <c r="F3278" s="115">
        <v>954.89844247818553</v>
      </c>
    </row>
    <row r="3279" spans="1:6" x14ac:dyDescent="0.3">
      <c r="A3279" s="114">
        <v>19</v>
      </c>
      <c r="B3279" s="114" t="s">
        <v>596</v>
      </c>
      <c r="C3279" s="114" t="s">
        <v>603</v>
      </c>
      <c r="D3279" s="114">
        <v>67</v>
      </c>
      <c r="E3279" s="115">
        <v>660.26817739391799</v>
      </c>
      <c r="F3279" s="115">
        <v>1358.2458012660393</v>
      </c>
    </row>
    <row r="3280" spans="1:6" x14ac:dyDescent="0.3">
      <c r="A3280" s="114">
        <v>19</v>
      </c>
      <c r="B3280" s="114" t="s">
        <v>596</v>
      </c>
      <c r="C3280" s="114" t="s">
        <v>603</v>
      </c>
      <c r="D3280" s="114">
        <v>68</v>
      </c>
      <c r="E3280" s="115">
        <v>248.14940890637681</v>
      </c>
      <c r="F3280" s="115">
        <v>1318.3324072225234</v>
      </c>
    </row>
    <row r="3281" spans="1:6" x14ac:dyDescent="0.3">
      <c r="A3281" s="114">
        <v>19</v>
      </c>
      <c r="B3281" s="114" t="s">
        <v>596</v>
      </c>
      <c r="C3281" s="114" t="s">
        <v>603</v>
      </c>
      <c r="D3281" s="114">
        <v>69</v>
      </c>
      <c r="E3281" s="115">
        <v>160.62296176358652</v>
      </c>
      <c r="F3281" s="115">
        <v>1018.2391387554607</v>
      </c>
    </row>
    <row r="3282" spans="1:6" x14ac:dyDescent="0.3">
      <c r="A3282" s="114">
        <v>19</v>
      </c>
      <c r="B3282" s="114" t="s">
        <v>596</v>
      </c>
      <c r="C3282" s="114" t="s">
        <v>603</v>
      </c>
      <c r="D3282" s="114">
        <v>70</v>
      </c>
      <c r="E3282" s="115">
        <v>624.47503049292948</v>
      </c>
      <c r="F3282" s="115">
        <v>1287.0957132228441</v>
      </c>
    </row>
    <row r="3283" spans="1:6" x14ac:dyDescent="0.3">
      <c r="A3283" s="114">
        <v>19</v>
      </c>
      <c r="B3283" s="114" t="s">
        <v>596</v>
      </c>
      <c r="C3283" s="114" t="s">
        <v>603</v>
      </c>
      <c r="D3283" s="114">
        <v>71</v>
      </c>
      <c r="E3283" s="115">
        <v>38.918560310906784</v>
      </c>
      <c r="F3283" s="115">
        <v>524.69027049773194</v>
      </c>
    </row>
    <row r="3284" spans="1:6" x14ac:dyDescent="0.3">
      <c r="A3284" s="114">
        <v>19</v>
      </c>
      <c r="B3284" s="114" t="s">
        <v>596</v>
      </c>
      <c r="C3284" s="114" t="s">
        <v>603</v>
      </c>
      <c r="D3284" s="114">
        <v>72</v>
      </c>
      <c r="E3284" s="115">
        <v>231.23877919606161</v>
      </c>
      <c r="F3284" s="115">
        <v>555.55082082113199</v>
      </c>
    </row>
    <row r="3285" spans="1:6" x14ac:dyDescent="0.3">
      <c r="A3285" s="114">
        <v>19</v>
      </c>
      <c r="B3285" s="114" t="s">
        <v>596</v>
      </c>
      <c r="C3285" s="114" t="s">
        <v>603</v>
      </c>
      <c r="D3285" s="114">
        <v>73</v>
      </c>
      <c r="E3285" s="115">
        <v>93.567289963359627</v>
      </c>
      <c r="F3285" s="115">
        <v>924.68218273272805</v>
      </c>
    </row>
    <row r="3286" spans="1:6" x14ac:dyDescent="0.3">
      <c r="A3286" s="114">
        <v>19</v>
      </c>
      <c r="B3286" s="114" t="s">
        <v>596</v>
      </c>
      <c r="C3286" s="114" t="s">
        <v>603</v>
      </c>
      <c r="D3286" s="114">
        <v>74</v>
      </c>
      <c r="E3286" s="115">
        <v>243.7150552869978</v>
      </c>
      <c r="F3286" s="115">
        <v>537.40290653091336</v>
      </c>
    </row>
    <row r="3287" spans="1:6" x14ac:dyDescent="0.3">
      <c r="A3287" s="114">
        <v>19</v>
      </c>
      <c r="B3287" s="114" t="s">
        <v>596</v>
      </c>
      <c r="C3287" s="114" t="s">
        <v>603</v>
      </c>
      <c r="D3287" s="114">
        <v>75</v>
      </c>
      <c r="E3287" s="115">
        <v>119.36849881651024</v>
      </c>
      <c r="F3287" s="115">
        <v>862.4146530311275</v>
      </c>
    </row>
    <row r="3288" spans="1:6" x14ac:dyDescent="0.3">
      <c r="A3288" s="114">
        <v>19</v>
      </c>
      <c r="B3288" s="114" t="s">
        <v>596</v>
      </c>
      <c r="C3288" s="114" t="s">
        <v>603</v>
      </c>
      <c r="D3288" s="114">
        <v>76</v>
      </c>
      <c r="E3288" s="115">
        <v>292.05639024217976</v>
      </c>
      <c r="F3288" s="115">
        <v>457.39000497252113</v>
      </c>
    </row>
    <row r="3289" spans="1:6" x14ac:dyDescent="0.3">
      <c r="A3289" s="114">
        <v>19</v>
      </c>
      <c r="B3289" s="114" t="s">
        <v>596</v>
      </c>
      <c r="C3289" s="114" t="s">
        <v>603</v>
      </c>
      <c r="D3289" s="114">
        <v>77</v>
      </c>
      <c r="E3289" s="115">
        <v>91.754898750207616</v>
      </c>
      <c r="F3289" s="115">
        <v>816.48197737321618</v>
      </c>
    </row>
    <row r="3290" spans="1:6" x14ac:dyDescent="0.3">
      <c r="A3290" s="114">
        <v>19</v>
      </c>
      <c r="B3290" s="114" t="s">
        <v>596</v>
      </c>
      <c r="C3290" s="114" t="s">
        <v>603</v>
      </c>
      <c r="D3290" s="114">
        <v>78</v>
      </c>
      <c r="E3290" s="115">
        <v>19.28298649905258</v>
      </c>
      <c r="F3290" s="115">
        <v>453.20934821885328</v>
      </c>
    </row>
    <row r="3291" spans="1:6" x14ac:dyDescent="0.3">
      <c r="A3291" s="114">
        <v>19</v>
      </c>
      <c r="B3291" s="114" t="s">
        <v>596</v>
      </c>
      <c r="C3291" s="114" t="s">
        <v>603</v>
      </c>
      <c r="D3291" s="114">
        <v>79</v>
      </c>
      <c r="E3291" s="115">
        <v>56.179431331085809</v>
      </c>
      <c r="F3291" s="115">
        <v>628.4766872986711</v>
      </c>
    </row>
    <row r="3292" spans="1:6" x14ac:dyDescent="0.3">
      <c r="A3292" s="114">
        <v>19</v>
      </c>
      <c r="B3292" s="114" t="s">
        <v>596</v>
      </c>
      <c r="C3292" s="114" t="s">
        <v>603</v>
      </c>
      <c r="D3292" s="114">
        <v>80</v>
      </c>
      <c r="E3292" s="115">
        <v>42.413976930889689</v>
      </c>
      <c r="F3292" s="115">
        <v>384.40527545334157</v>
      </c>
    </row>
    <row r="3293" spans="1:6" x14ac:dyDescent="0.3">
      <c r="A3293" s="114">
        <v>19</v>
      </c>
      <c r="B3293" s="114" t="s">
        <v>596</v>
      </c>
      <c r="C3293" s="114" t="s">
        <v>603</v>
      </c>
      <c r="D3293" s="114">
        <v>81</v>
      </c>
      <c r="E3293" s="115">
        <v>20.467303914285029</v>
      </c>
      <c r="F3293" s="115">
        <v>202.80935105394241</v>
      </c>
    </row>
    <row r="3294" spans="1:6" x14ac:dyDescent="0.3">
      <c r="A3294" s="114">
        <v>19</v>
      </c>
      <c r="B3294" s="114" t="s">
        <v>596</v>
      </c>
      <c r="C3294" s="114" t="s">
        <v>603</v>
      </c>
      <c r="D3294" s="114">
        <v>82</v>
      </c>
      <c r="E3294" s="115">
        <v>77.628905183535309</v>
      </c>
      <c r="F3294" s="115">
        <v>150.34429625899111</v>
      </c>
    </row>
    <row r="3295" spans="1:6" x14ac:dyDescent="0.3">
      <c r="A3295" s="114">
        <v>19</v>
      </c>
      <c r="B3295" s="114" t="s">
        <v>596</v>
      </c>
      <c r="C3295" s="114" t="s">
        <v>603</v>
      </c>
      <c r="D3295" s="114">
        <v>83</v>
      </c>
      <c r="E3295" s="115">
        <v>46.735970902900704</v>
      </c>
      <c r="F3295" s="115">
        <v>525.71914933485846</v>
      </c>
    </row>
    <row r="3296" spans="1:6" x14ac:dyDescent="0.3">
      <c r="A3296" s="114">
        <v>19</v>
      </c>
      <c r="B3296" s="114" t="s">
        <v>596</v>
      </c>
      <c r="C3296" s="114" t="s">
        <v>603</v>
      </c>
      <c r="D3296" s="114">
        <v>84</v>
      </c>
      <c r="E3296" s="115">
        <v>0</v>
      </c>
      <c r="F3296" s="115">
        <v>338.97192960803756</v>
      </c>
    </row>
    <row r="3297" spans="1:6" x14ac:dyDescent="0.3">
      <c r="A3297" s="114">
        <v>19</v>
      </c>
      <c r="B3297" s="114" t="s">
        <v>596</v>
      </c>
      <c r="C3297" s="114" t="s">
        <v>603</v>
      </c>
      <c r="D3297" s="114">
        <v>85</v>
      </c>
      <c r="E3297" s="115">
        <v>0</v>
      </c>
      <c r="F3297" s="115">
        <v>112.98224031159936</v>
      </c>
    </row>
    <row r="3298" spans="1:6" x14ac:dyDescent="0.3">
      <c r="A3298" s="114">
        <v>19</v>
      </c>
      <c r="B3298" s="114" t="s">
        <v>596</v>
      </c>
      <c r="C3298" s="114" t="s">
        <v>603</v>
      </c>
      <c r="D3298" s="114">
        <v>86</v>
      </c>
      <c r="E3298" s="115">
        <v>0</v>
      </c>
      <c r="F3298" s="115">
        <v>283.08895699096036</v>
      </c>
    </row>
    <row r="3299" spans="1:6" x14ac:dyDescent="0.3">
      <c r="A3299" s="114">
        <v>19</v>
      </c>
      <c r="B3299" s="114" t="s">
        <v>596</v>
      </c>
      <c r="C3299" s="114" t="s">
        <v>603</v>
      </c>
      <c r="D3299" s="114">
        <v>87</v>
      </c>
      <c r="E3299" s="115">
        <v>0</v>
      </c>
      <c r="F3299" s="115">
        <v>130.99701350830904</v>
      </c>
    </row>
    <row r="3300" spans="1:6" x14ac:dyDescent="0.3">
      <c r="A3300" s="114">
        <v>19</v>
      </c>
      <c r="B3300" s="114" t="s">
        <v>596</v>
      </c>
      <c r="C3300" s="114" t="s">
        <v>603</v>
      </c>
      <c r="D3300" s="114">
        <v>88</v>
      </c>
      <c r="E3300" s="115">
        <v>0</v>
      </c>
      <c r="F3300" s="115">
        <v>96.925191117771931</v>
      </c>
    </row>
    <row r="3301" spans="1:6" x14ac:dyDescent="0.3">
      <c r="A3301" s="114">
        <v>19</v>
      </c>
      <c r="B3301" s="114" t="s">
        <v>596</v>
      </c>
      <c r="C3301" s="114" t="s">
        <v>603</v>
      </c>
      <c r="D3301" s="114">
        <v>90</v>
      </c>
      <c r="E3301" s="115">
        <v>0</v>
      </c>
      <c r="F3301" s="115">
        <v>104.82728362393176</v>
      </c>
    </row>
    <row r="3302" spans="1:6" x14ac:dyDescent="0.3">
      <c r="A3302" s="114">
        <v>19</v>
      </c>
      <c r="B3302" s="114" t="s">
        <v>596</v>
      </c>
      <c r="C3302" s="114" t="s">
        <v>603</v>
      </c>
      <c r="D3302" s="114">
        <v>91</v>
      </c>
      <c r="E3302" s="115">
        <v>0</v>
      </c>
      <c r="F3302" s="115">
        <v>37.126379757641047</v>
      </c>
    </row>
    <row r="3303" spans="1:6" x14ac:dyDescent="0.3">
      <c r="A3303" s="114">
        <v>19</v>
      </c>
      <c r="B3303" s="114" t="s">
        <v>596</v>
      </c>
      <c r="C3303" s="114" t="s">
        <v>603</v>
      </c>
      <c r="D3303" s="114">
        <v>92</v>
      </c>
      <c r="E3303" s="115">
        <v>0</v>
      </c>
      <c r="F3303" s="115">
        <v>58.962105840170366</v>
      </c>
    </row>
    <row r="3304" spans="1:6" x14ac:dyDescent="0.3">
      <c r="A3304" s="114">
        <v>19</v>
      </c>
      <c r="B3304" s="114" t="s">
        <v>596</v>
      </c>
      <c r="C3304" s="114" t="s">
        <v>603</v>
      </c>
      <c r="D3304" s="114">
        <v>93</v>
      </c>
      <c r="E3304" s="115">
        <v>0</v>
      </c>
      <c r="F3304" s="115">
        <v>19.28298649905258</v>
      </c>
    </row>
    <row r="3305" spans="1:6" x14ac:dyDescent="0.3">
      <c r="A3305" s="114">
        <v>19</v>
      </c>
      <c r="B3305" s="114" t="s">
        <v>596</v>
      </c>
      <c r="C3305" s="114" t="s">
        <v>603</v>
      </c>
      <c r="D3305" s="114">
        <v>95</v>
      </c>
      <c r="E3305" s="115">
        <v>0</v>
      </c>
      <c r="F3305" s="115">
        <v>78.060987586211098</v>
      </c>
    </row>
    <row r="3306" spans="1:6" x14ac:dyDescent="0.3">
      <c r="A3306" s="114">
        <v>19</v>
      </c>
      <c r="B3306" s="114" t="s">
        <v>596</v>
      </c>
      <c r="C3306" s="114" t="s">
        <v>603</v>
      </c>
      <c r="D3306" s="114">
        <v>100</v>
      </c>
      <c r="E3306" s="115">
        <v>0</v>
      </c>
      <c r="F3306" s="115">
        <v>19.28298649905258</v>
      </c>
    </row>
    <row r="3307" spans="1:6" x14ac:dyDescent="0.3">
      <c r="A3307" s="114">
        <v>20</v>
      </c>
      <c r="B3307" s="114" t="s">
        <v>597</v>
      </c>
      <c r="C3307" s="114" t="s">
        <v>602</v>
      </c>
      <c r="D3307" s="114">
        <v>10</v>
      </c>
      <c r="E3307" s="115">
        <v>8</v>
      </c>
      <c r="F3307" s="115">
        <v>2</v>
      </c>
    </row>
    <row r="3308" spans="1:6" x14ac:dyDescent="0.3">
      <c r="A3308" s="114">
        <v>20</v>
      </c>
      <c r="B3308" s="114" t="s">
        <v>597</v>
      </c>
      <c r="C3308" s="114" t="s">
        <v>602</v>
      </c>
      <c r="D3308" s="114">
        <v>11</v>
      </c>
      <c r="E3308" s="115">
        <v>13</v>
      </c>
      <c r="F3308" s="115">
        <v>0</v>
      </c>
    </row>
    <row r="3309" spans="1:6" x14ac:dyDescent="0.3">
      <c r="A3309" s="114">
        <v>20</v>
      </c>
      <c r="B3309" s="114" t="s">
        <v>597</v>
      </c>
      <c r="C3309" s="114" t="s">
        <v>602</v>
      </c>
      <c r="D3309" s="114">
        <v>12</v>
      </c>
      <c r="E3309" s="115">
        <v>16</v>
      </c>
      <c r="F3309" s="115">
        <v>1</v>
      </c>
    </row>
    <row r="3310" spans="1:6" x14ac:dyDescent="0.3">
      <c r="A3310" s="114">
        <v>20</v>
      </c>
      <c r="B3310" s="114" t="s">
        <v>597</v>
      </c>
      <c r="C3310" s="114" t="s">
        <v>602</v>
      </c>
      <c r="D3310" s="114">
        <v>13</v>
      </c>
      <c r="E3310" s="115">
        <v>13</v>
      </c>
      <c r="F3310" s="115">
        <v>1</v>
      </c>
    </row>
    <row r="3311" spans="1:6" x14ac:dyDescent="0.3">
      <c r="A3311" s="114">
        <v>20</v>
      </c>
      <c r="B3311" s="114" t="s">
        <v>597</v>
      </c>
      <c r="C3311" s="114" t="s">
        <v>602</v>
      </c>
      <c r="D3311" s="114">
        <v>14</v>
      </c>
      <c r="E3311" s="115">
        <v>11</v>
      </c>
      <c r="F3311" s="115">
        <v>1</v>
      </c>
    </row>
    <row r="3312" spans="1:6" x14ac:dyDescent="0.3">
      <c r="A3312" s="114">
        <v>20</v>
      </c>
      <c r="B3312" s="114" t="s">
        <v>597</v>
      </c>
      <c r="C3312" s="114" t="s">
        <v>602</v>
      </c>
      <c r="D3312" s="114">
        <v>15</v>
      </c>
      <c r="E3312" s="115">
        <v>14</v>
      </c>
      <c r="F3312" s="115">
        <v>2</v>
      </c>
    </row>
    <row r="3313" spans="1:6" x14ac:dyDescent="0.3">
      <c r="A3313" s="114">
        <v>20</v>
      </c>
      <c r="B3313" s="114" t="s">
        <v>597</v>
      </c>
      <c r="C3313" s="114" t="s">
        <v>602</v>
      </c>
      <c r="D3313" s="114">
        <v>16</v>
      </c>
      <c r="E3313" s="115">
        <v>12</v>
      </c>
      <c r="F3313" s="115">
        <v>1</v>
      </c>
    </row>
    <row r="3314" spans="1:6" x14ac:dyDescent="0.3">
      <c r="A3314" s="114">
        <v>20</v>
      </c>
      <c r="B3314" s="114" t="s">
        <v>597</v>
      </c>
      <c r="C3314" s="114" t="s">
        <v>602</v>
      </c>
      <c r="D3314" s="114">
        <v>17</v>
      </c>
      <c r="E3314" s="115">
        <v>8</v>
      </c>
      <c r="F3314" s="115">
        <v>2</v>
      </c>
    </row>
    <row r="3315" spans="1:6" x14ac:dyDescent="0.3">
      <c r="A3315" s="114">
        <v>20</v>
      </c>
      <c r="B3315" s="114" t="s">
        <v>597</v>
      </c>
      <c r="C3315" s="114" t="s">
        <v>602</v>
      </c>
      <c r="D3315" s="114">
        <v>18</v>
      </c>
      <c r="E3315" s="115">
        <v>8</v>
      </c>
      <c r="F3315" s="115">
        <v>3</v>
      </c>
    </row>
    <row r="3316" spans="1:6" x14ac:dyDescent="0.3">
      <c r="A3316" s="114">
        <v>20</v>
      </c>
      <c r="B3316" s="114" t="s">
        <v>597</v>
      </c>
      <c r="C3316" s="114" t="s">
        <v>602</v>
      </c>
      <c r="D3316" s="114">
        <v>19</v>
      </c>
      <c r="E3316" s="115">
        <v>4</v>
      </c>
      <c r="F3316" s="115">
        <v>3</v>
      </c>
    </row>
    <row r="3317" spans="1:6" x14ac:dyDescent="0.3">
      <c r="A3317" s="114">
        <v>20</v>
      </c>
      <c r="B3317" s="114" t="s">
        <v>597</v>
      </c>
      <c r="C3317" s="114" t="s">
        <v>602</v>
      </c>
      <c r="D3317" s="114">
        <v>20</v>
      </c>
      <c r="E3317" s="115">
        <v>6</v>
      </c>
      <c r="F3317" s="115">
        <v>3</v>
      </c>
    </row>
    <row r="3318" spans="1:6" x14ac:dyDescent="0.3">
      <c r="A3318" s="114">
        <v>20</v>
      </c>
      <c r="B3318" s="114" t="s">
        <v>597</v>
      </c>
      <c r="C3318" s="114" t="s">
        <v>602</v>
      </c>
      <c r="D3318" s="114">
        <v>21</v>
      </c>
      <c r="E3318" s="115">
        <v>7</v>
      </c>
      <c r="F3318" s="115">
        <v>1</v>
      </c>
    </row>
    <row r="3319" spans="1:6" x14ac:dyDescent="0.3">
      <c r="A3319" s="114">
        <v>20</v>
      </c>
      <c r="B3319" s="114" t="s">
        <v>597</v>
      </c>
      <c r="C3319" s="114" t="s">
        <v>602</v>
      </c>
      <c r="D3319" s="114">
        <v>22</v>
      </c>
      <c r="E3319" s="115">
        <v>6</v>
      </c>
      <c r="F3319" s="115">
        <v>2</v>
      </c>
    </row>
    <row r="3320" spans="1:6" x14ac:dyDescent="0.3">
      <c r="A3320" s="114">
        <v>20</v>
      </c>
      <c r="B3320" s="114" t="s">
        <v>597</v>
      </c>
      <c r="C3320" s="114" t="s">
        <v>602</v>
      </c>
      <c r="D3320" s="114">
        <v>23</v>
      </c>
      <c r="E3320" s="115">
        <v>8</v>
      </c>
      <c r="F3320" s="115">
        <v>4</v>
      </c>
    </row>
    <row r="3321" spans="1:6" x14ac:dyDescent="0.3">
      <c r="A3321" s="114">
        <v>20</v>
      </c>
      <c r="B3321" s="114" t="s">
        <v>597</v>
      </c>
      <c r="C3321" s="114" t="s">
        <v>602</v>
      </c>
      <c r="D3321" s="114">
        <v>24</v>
      </c>
      <c r="E3321" s="115">
        <v>6</v>
      </c>
      <c r="F3321" s="115">
        <v>0</v>
      </c>
    </row>
    <row r="3322" spans="1:6" x14ac:dyDescent="0.3">
      <c r="A3322" s="114">
        <v>20</v>
      </c>
      <c r="B3322" s="114" t="s">
        <v>597</v>
      </c>
      <c r="C3322" s="114" t="s">
        <v>602</v>
      </c>
      <c r="D3322" s="114">
        <v>25</v>
      </c>
      <c r="E3322" s="115">
        <v>4</v>
      </c>
      <c r="F3322" s="115">
        <v>2</v>
      </c>
    </row>
    <row r="3323" spans="1:6" x14ac:dyDescent="0.3">
      <c r="A3323" s="114">
        <v>20</v>
      </c>
      <c r="B3323" s="114" t="s">
        <v>597</v>
      </c>
      <c r="C3323" s="114" t="s">
        <v>602</v>
      </c>
      <c r="D3323" s="114">
        <v>26</v>
      </c>
      <c r="E3323" s="115">
        <v>5</v>
      </c>
      <c r="F3323" s="115">
        <v>3</v>
      </c>
    </row>
    <row r="3324" spans="1:6" x14ac:dyDescent="0.3">
      <c r="A3324" s="114">
        <v>20</v>
      </c>
      <c r="B3324" s="114" t="s">
        <v>597</v>
      </c>
      <c r="C3324" s="114" t="s">
        <v>602</v>
      </c>
      <c r="D3324" s="114">
        <v>27</v>
      </c>
      <c r="E3324" s="115">
        <v>4</v>
      </c>
      <c r="F3324" s="115">
        <v>3</v>
      </c>
    </row>
    <row r="3325" spans="1:6" x14ac:dyDescent="0.3">
      <c r="A3325" s="114">
        <v>20</v>
      </c>
      <c r="B3325" s="114" t="s">
        <v>597</v>
      </c>
      <c r="C3325" s="114" t="s">
        <v>602</v>
      </c>
      <c r="D3325" s="114">
        <v>28</v>
      </c>
      <c r="E3325" s="115">
        <v>8</v>
      </c>
      <c r="F3325" s="115">
        <v>3</v>
      </c>
    </row>
    <row r="3326" spans="1:6" x14ac:dyDescent="0.3">
      <c r="A3326" s="114">
        <v>20</v>
      </c>
      <c r="B3326" s="114" t="s">
        <v>597</v>
      </c>
      <c r="C3326" s="114" t="s">
        <v>602</v>
      </c>
      <c r="D3326" s="114">
        <v>29</v>
      </c>
      <c r="E3326" s="115">
        <v>7</v>
      </c>
      <c r="F3326" s="115">
        <v>3</v>
      </c>
    </row>
    <row r="3327" spans="1:6" x14ac:dyDescent="0.3">
      <c r="A3327" s="114">
        <v>20</v>
      </c>
      <c r="B3327" s="114" t="s">
        <v>597</v>
      </c>
      <c r="C3327" s="114" t="s">
        <v>602</v>
      </c>
      <c r="D3327" s="114">
        <v>30</v>
      </c>
      <c r="E3327" s="115">
        <v>9</v>
      </c>
      <c r="F3327" s="115">
        <v>4</v>
      </c>
    </row>
    <row r="3328" spans="1:6" x14ac:dyDescent="0.3">
      <c r="A3328" s="114">
        <v>20</v>
      </c>
      <c r="B3328" s="114" t="s">
        <v>597</v>
      </c>
      <c r="C3328" s="114" t="s">
        <v>602</v>
      </c>
      <c r="D3328" s="114">
        <v>31</v>
      </c>
      <c r="E3328" s="115">
        <v>4</v>
      </c>
      <c r="F3328" s="115">
        <v>3</v>
      </c>
    </row>
    <row r="3329" spans="1:6" x14ac:dyDescent="0.3">
      <c r="A3329" s="114">
        <v>20</v>
      </c>
      <c r="B3329" s="114" t="s">
        <v>597</v>
      </c>
      <c r="C3329" s="114" t="s">
        <v>602</v>
      </c>
      <c r="D3329" s="114">
        <v>32</v>
      </c>
      <c r="E3329" s="115">
        <v>6</v>
      </c>
      <c r="F3329" s="115">
        <v>4</v>
      </c>
    </row>
    <row r="3330" spans="1:6" x14ac:dyDescent="0.3">
      <c r="A3330" s="114">
        <v>20</v>
      </c>
      <c r="B3330" s="114" t="s">
        <v>597</v>
      </c>
      <c r="C3330" s="114" t="s">
        <v>602</v>
      </c>
      <c r="D3330" s="114">
        <v>33</v>
      </c>
      <c r="E3330" s="115">
        <v>8</v>
      </c>
      <c r="F3330" s="115">
        <v>5</v>
      </c>
    </row>
    <row r="3331" spans="1:6" x14ac:dyDescent="0.3">
      <c r="A3331" s="114">
        <v>20</v>
      </c>
      <c r="B3331" s="114" t="s">
        <v>597</v>
      </c>
      <c r="C3331" s="114" t="s">
        <v>602</v>
      </c>
      <c r="D3331" s="114">
        <v>34</v>
      </c>
      <c r="E3331" s="115">
        <v>8</v>
      </c>
      <c r="F3331" s="115">
        <v>4</v>
      </c>
    </row>
    <row r="3332" spans="1:6" x14ac:dyDescent="0.3">
      <c r="A3332" s="114">
        <v>20</v>
      </c>
      <c r="B3332" s="114" t="s">
        <v>597</v>
      </c>
      <c r="C3332" s="114" t="s">
        <v>602</v>
      </c>
      <c r="D3332" s="114">
        <v>35</v>
      </c>
      <c r="E3332" s="115">
        <v>5</v>
      </c>
      <c r="F3332" s="115">
        <v>2</v>
      </c>
    </row>
    <row r="3333" spans="1:6" x14ac:dyDescent="0.3">
      <c r="A3333" s="114">
        <v>20</v>
      </c>
      <c r="B3333" s="114" t="s">
        <v>597</v>
      </c>
      <c r="C3333" s="114" t="s">
        <v>602</v>
      </c>
      <c r="D3333" s="114">
        <v>36</v>
      </c>
      <c r="E3333" s="115">
        <v>2</v>
      </c>
      <c r="F3333" s="115">
        <v>5</v>
      </c>
    </row>
    <row r="3334" spans="1:6" x14ac:dyDescent="0.3">
      <c r="A3334" s="114">
        <v>20</v>
      </c>
      <c r="B3334" s="114" t="s">
        <v>597</v>
      </c>
      <c r="C3334" s="114" t="s">
        <v>602</v>
      </c>
      <c r="D3334" s="114">
        <v>37</v>
      </c>
      <c r="E3334" s="115">
        <v>6</v>
      </c>
      <c r="F3334" s="115">
        <v>4</v>
      </c>
    </row>
    <row r="3335" spans="1:6" x14ac:dyDescent="0.3">
      <c r="A3335" s="114">
        <v>20</v>
      </c>
      <c r="B3335" s="114" t="s">
        <v>597</v>
      </c>
      <c r="C3335" s="114" t="s">
        <v>602</v>
      </c>
      <c r="D3335" s="114">
        <v>38</v>
      </c>
      <c r="E3335" s="115">
        <v>2</v>
      </c>
      <c r="F3335" s="115">
        <v>4</v>
      </c>
    </row>
    <row r="3336" spans="1:6" x14ac:dyDescent="0.3">
      <c r="A3336" s="114">
        <v>20</v>
      </c>
      <c r="B3336" s="114" t="s">
        <v>597</v>
      </c>
      <c r="C3336" s="114" t="s">
        <v>602</v>
      </c>
      <c r="D3336" s="114">
        <v>39</v>
      </c>
      <c r="E3336" s="115">
        <v>3</v>
      </c>
      <c r="F3336" s="115">
        <v>7</v>
      </c>
    </row>
    <row r="3337" spans="1:6" x14ac:dyDescent="0.3">
      <c r="A3337" s="114">
        <v>20</v>
      </c>
      <c r="B3337" s="114" t="s">
        <v>597</v>
      </c>
      <c r="C3337" s="114" t="s">
        <v>602</v>
      </c>
      <c r="D3337" s="114">
        <v>40</v>
      </c>
      <c r="E3337" s="115">
        <v>2</v>
      </c>
      <c r="F3337" s="115">
        <v>6</v>
      </c>
    </row>
    <row r="3338" spans="1:6" x14ac:dyDescent="0.3">
      <c r="A3338" s="114">
        <v>20</v>
      </c>
      <c r="B3338" s="114" t="s">
        <v>597</v>
      </c>
      <c r="C3338" s="114" t="s">
        <v>602</v>
      </c>
      <c r="D3338" s="114">
        <v>41</v>
      </c>
      <c r="E3338" s="115">
        <v>5</v>
      </c>
      <c r="F3338" s="115">
        <v>2</v>
      </c>
    </row>
    <row r="3339" spans="1:6" x14ac:dyDescent="0.3">
      <c r="A3339" s="114">
        <v>20</v>
      </c>
      <c r="B3339" s="114" t="s">
        <v>597</v>
      </c>
      <c r="C3339" s="114" t="s">
        <v>602</v>
      </c>
      <c r="D3339" s="114">
        <v>42</v>
      </c>
      <c r="E3339" s="115">
        <v>1</v>
      </c>
      <c r="F3339" s="115">
        <v>4</v>
      </c>
    </row>
    <row r="3340" spans="1:6" x14ac:dyDescent="0.3">
      <c r="A3340" s="114">
        <v>20</v>
      </c>
      <c r="B3340" s="114" t="s">
        <v>597</v>
      </c>
      <c r="C3340" s="114" t="s">
        <v>602</v>
      </c>
      <c r="D3340" s="114">
        <v>43</v>
      </c>
      <c r="E3340" s="115">
        <v>0</v>
      </c>
      <c r="F3340" s="115">
        <v>5</v>
      </c>
    </row>
    <row r="3341" spans="1:6" x14ac:dyDescent="0.3">
      <c r="A3341" s="114">
        <v>20</v>
      </c>
      <c r="B3341" s="114" t="s">
        <v>597</v>
      </c>
      <c r="C3341" s="114" t="s">
        <v>602</v>
      </c>
      <c r="D3341" s="114">
        <v>44</v>
      </c>
      <c r="E3341" s="115">
        <v>2</v>
      </c>
      <c r="F3341" s="115">
        <v>3</v>
      </c>
    </row>
    <row r="3342" spans="1:6" x14ac:dyDescent="0.3">
      <c r="A3342" s="114">
        <v>20</v>
      </c>
      <c r="B3342" s="114" t="s">
        <v>597</v>
      </c>
      <c r="C3342" s="114" t="s">
        <v>602</v>
      </c>
      <c r="D3342" s="114">
        <v>45</v>
      </c>
      <c r="E3342" s="115">
        <v>5</v>
      </c>
      <c r="F3342" s="115">
        <v>4</v>
      </c>
    </row>
    <row r="3343" spans="1:6" x14ac:dyDescent="0.3">
      <c r="A3343" s="114">
        <v>20</v>
      </c>
      <c r="B3343" s="114" t="s">
        <v>597</v>
      </c>
      <c r="C3343" s="114" t="s">
        <v>602</v>
      </c>
      <c r="D3343" s="114">
        <v>46</v>
      </c>
      <c r="E3343" s="115">
        <v>3</v>
      </c>
      <c r="F3343" s="115">
        <v>8</v>
      </c>
    </row>
    <row r="3344" spans="1:6" x14ac:dyDescent="0.3">
      <c r="A3344" s="114">
        <v>20</v>
      </c>
      <c r="B3344" s="114" t="s">
        <v>597</v>
      </c>
      <c r="C3344" s="114" t="s">
        <v>602</v>
      </c>
      <c r="D3344" s="114">
        <v>47</v>
      </c>
      <c r="E3344" s="115">
        <v>4</v>
      </c>
      <c r="F3344" s="115">
        <v>3</v>
      </c>
    </row>
    <row r="3345" spans="1:6" x14ac:dyDescent="0.3">
      <c r="A3345" s="114">
        <v>20</v>
      </c>
      <c r="B3345" s="114" t="s">
        <v>597</v>
      </c>
      <c r="C3345" s="114" t="s">
        <v>602</v>
      </c>
      <c r="D3345" s="114">
        <v>48</v>
      </c>
      <c r="E3345" s="115">
        <v>4</v>
      </c>
      <c r="F3345" s="115">
        <v>5</v>
      </c>
    </row>
    <row r="3346" spans="1:6" x14ac:dyDescent="0.3">
      <c r="A3346" s="114">
        <v>20</v>
      </c>
      <c r="B3346" s="114" t="s">
        <v>597</v>
      </c>
      <c r="C3346" s="114" t="s">
        <v>602</v>
      </c>
      <c r="D3346" s="114">
        <v>49</v>
      </c>
      <c r="E3346" s="115">
        <v>1</v>
      </c>
      <c r="F3346" s="115">
        <v>6</v>
      </c>
    </row>
    <row r="3347" spans="1:6" x14ac:dyDescent="0.3">
      <c r="A3347" s="114">
        <v>20</v>
      </c>
      <c r="B3347" s="114" t="s">
        <v>597</v>
      </c>
      <c r="C3347" s="114" t="s">
        <v>602</v>
      </c>
      <c r="D3347" s="114">
        <v>50</v>
      </c>
      <c r="E3347" s="115">
        <v>5</v>
      </c>
      <c r="F3347" s="115">
        <v>7</v>
      </c>
    </row>
    <row r="3348" spans="1:6" x14ac:dyDescent="0.3">
      <c r="A3348" s="114">
        <v>20</v>
      </c>
      <c r="B3348" s="114" t="s">
        <v>597</v>
      </c>
      <c r="C3348" s="114" t="s">
        <v>602</v>
      </c>
      <c r="D3348" s="114">
        <v>51</v>
      </c>
      <c r="E3348" s="115">
        <v>2</v>
      </c>
      <c r="F3348" s="115">
        <v>4</v>
      </c>
    </row>
    <row r="3349" spans="1:6" x14ac:dyDescent="0.3">
      <c r="A3349" s="114">
        <v>20</v>
      </c>
      <c r="B3349" s="114" t="s">
        <v>597</v>
      </c>
      <c r="C3349" s="114" t="s">
        <v>602</v>
      </c>
      <c r="D3349" s="114">
        <v>52</v>
      </c>
      <c r="E3349" s="115">
        <v>5</v>
      </c>
      <c r="F3349" s="115">
        <v>3</v>
      </c>
    </row>
    <row r="3350" spans="1:6" x14ac:dyDescent="0.3">
      <c r="A3350" s="114">
        <v>20</v>
      </c>
      <c r="B3350" s="114" t="s">
        <v>597</v>
      </c>
      <c r="C3350" s="114" t="s">
        <v>602</v>
      </c>
      <c r="D3350" s="114">
        <v>53</v>
      </c>
      <c r="E3350" s="115">
        <v>5</v>
      </c>
      <c r="F3350" s="115">
        <v>3</v>
      </c>
    </row>
    <row r="3351" spans="1:6" x14ac:dyDescent="0.3">
      <c r="A3351" s="114">
        <v>20</v>
      </c>
      <c r="B3351" s="114" t="s">
        <v>597</v>
      </c>
      <c r="C3351" s="114" t="s">
        <v>602</v>
      </c>
      <c r="D3351" s="114">
        <v>54</v>
      </c>
      <c r="E3351" s="115">
        <v>4</v>
      </c>
      <c r="F3351" s="115">
        <v>2</v>
      </c>
    </row>
    <row r="3352" spans="1:6" x14ac:dyDescent="0.3">
      <c r="A3352" s="114">
        <v>20</v>
      </c>
      <c r="B3352" s="114" t="s">
        <v>597</v>
      </c>
      <c r="C3352" s="114" t="s">
        <v>602</v>
      </c>
      <c r="D3352" s="114">
        <v>55</v>
      </c>
      <c r="E3352" s="115">
        <v>6</v>
      </c>
      <c r="F3352" s="115">
        <v>4</v>
      </c>
    </row>
    <row r="3353" spans="1:6" x14ac:dyDescent="0.3">
      <c r="A3353" s="114">
        <v>20</v>
      </c>
      <c r="B3353" s="114" t="s">
        <v>597</v>
      </c>
      <c r="C3353" s="114" t="s">
        <v>602</v>
      </c>
      <c r="D3353" s="114">
        <v>56</v>
      </c>
      <c r="E3353" s="115">
        <v>2</v>
      </c>
      <c r="F3353" s="115">
        <v>4</v>
      </c>
    </row>
    <row r="3354" spans="1:6" x14ac:dyDescent="0.3">
      <c r="A3354" s="114">
        <v>20</v>
      </c>
      <c r="B3354" s="114" t="s">
        <v>597</v>
      </c>
      <c r="C3354" s="114" t="s">
        <v>602</v>
      </c>
      <c r="D3354" s="114">
        <v>57</v>
      </c>
      <c r="E3354" s="115">
        <v>4</v>
      </c>
      <c r="F3354" s="115">
        <v>5</v>
      </c>
    </row>
    <row r="3355" spans="1:6" x14ac:dyDescent="0.3">
      <c r="A3355" s="114">
        <v>20</v>
      </c>
      <c r="B3355" s="114" t="s">
        <v>597</v>
      </c>
      <c r="C3355" s="114" t="s">
        <v>602</v>
      </c>
      <c r="D3355" s="114">
        <v>58</v>
      </c>
      <c r="E3355" s="115">
        <v>5</v>
      </c>
      <c r="F3355" s="115">
        <v>5</v>
      </c>
    </row>
    <row r="3356" spans="1:6" x14ac:dyDescent="0.3">
      <c r="A3356" s="114">
        <v>20</v>
      </c>
      <c r="B3356" s="114" t="s">
        <v>597</v>
      </c>
      <c r="C3356" s="114" t="s">
        <v>602</v>
      </c>
      <c r="D3356" s="114">
        <v>59</v>
      </c>
      <c r="E3356" s="115">
        <v>1</v>
      </c>
      <c r="F3356" s="115">
        <v>5</v>
      </c>
    </row>
    <row r="3357" spans="1:6" x14ac:dyDescent="0.3">
      <c r="A3357" s="114">
        <v>20</v>
      </c>
      <c r="B3357" s="114" t="s">
        <v>597</v>
      </c>
      <c r="C3357" s="114" t="s">
        <v>602</v>
      </c>
      <c r="D3357" s="114">
        <v>60</v>
      </c>
      <c r="E3357" s="115">
        <v>2</v>
      </c>
      <c r="F3357" s="115">
        <v>1</v>
      </c>
    </row>
    <row r="3358" spans="1:6" x14ac:dyDescent="0.3">
      <c r="A3358" s="114">
        <v>20</v>
      </c>
      <c r="B3358" s="114" t="s">
        <v>597</v>
      </c>
      <c r="C3358" s="114" t="s">
        <v>602</v>
      </c>
      <c r="D3358" s="114">
        <v>61</v>
      </c>
      <c r="E3358" s="115">
        <v>1</v>
      </c>
      <c r="F3358" s="115">
        <v>4</v>
      </c>
    </row>
    <row r="3359" spans="1:6" x14ac:dyDescent="0.3">
      <c r="A3359" s="114">
        <v>20</v>
      </c>
      <c r="B3359" s="114" t="s">
        <v>597</v>
      </c>
      <c r="C3359" s="114" t="s">
        <v>602</v>
      </c>
      <c r="D3359" s="114">
        <v>62</v>
      </c>
      <c r="E3359" s="115">
        <v>0</v>
      </c>
      <c r="F3359" s="115">
        <v>4</v>
      </c>
    </row>
    <row r="3360" spans="1:6" x14ac:dyDescent="0.3">
      <c r="A3360" s="114">
        <v>20</v>
      </c>
      <c r="B3360" s="114" t="s">
        <v>597</v>
      </c>
      <c r="C3360" s="114" t="s">
        <v>602</v>
      </c>
      <c r="D3360" s="114">
        <v>63</v>
      </c>
      <c r="E3360" s="115">
        <v>0</v>
      </c>
      <c r="F3360" s="115">
        <v>3</v>
      </c>
    </row>
    <row r="3361" spans="1:6" x14ac:dyDescent="0.3">
      <c r="A3361" s="114">
        <v>20</v>
      </c>
      <c r="B3361" s="114" t="s">
        <v>597</v>
      </c>
      <c r="C3361" s="114" t="s">
        <v>602</v>
      </c>
      <c r="D3361" s="114">
        <v>64</v>
      </c>
      <c r="E3361" s="115">
        <v>1</v>
      </c>
      <c r="F3361" s="115">
        <v>2</v>
      </c>
    </row>
    <row r="3362" spans="1:6" x14ac:dyDescent="0.3">
      <c r="A3362" s="114">
        <v>20</v>
      </c>
      <c r="B3362" s="114" t="s">
        <v>597</v>
      </c>
      <c r="C3362" s="114" t="s">
        <v>602</v>
      </c>
      <c r="D3362" s="114">
        <v>65</v>
      </c>
      <c r="E3362" s="115">
        <v>0</v>
      </c>
      <c r="F3362" s="115">
        <v>5</v>
      </c>
    </row>
    <row r="3363" spans="1:6" x14ac:dyDescent="0.3">
      <c r="A3363" s="114">
        <v>20</v>
      </c>
      <c r="B3363" s="114" t="s">
        <v>597</v>
      </c>
      <c r="C3363" s="114" t="s">
        <v>602</v>
      </c>
      <c r="D3363" s="114">
        <v>66</v>
      </c>
      <c r="E3363" s="115">
        <v>3</v>
      </c>
      <c r="F3363" s="115">
        <v>8</v>
      </c>
    </row>
    <row r="3364" spans="1:6" x14ac:dyDescent="0.3">
      <c r="A3364" s="114">
        <v>20</v>
      </c>
      <c r="B3364" s="114" t="s">
        <v>597</v>
      </c>
      <c r="C3364" s="114" t="s">
        <v>602</v>
      </c>
      <c r="D3364" s="114">
        <v>67</v>
      </c>
      <c r="E3364" s="115">
        <v>4</v>
      </c>
      <c r="F3364" s="115">
        <v>5</v>
      </c>
    </row>
    <row r="3365" spans="1:6" x14ac:dyDescent="0.3">
      <c r="A3365" s="114">
        <v>20</v>
      </c>
      <c r="B3365" s="114" t="s">
        <v>597</v>
      </c>
      <c r="C3365" s="114" t="s">
        <v>602</v>
      </c>
      <c r="D3365" s="114">
        <v>69</v>
      </c>
      <c r="E3365" s="115">
        <v>3</v>
      </c>
      <c r="F3365" s="115">
        <v>0</v>
      </c>
    </row>
    <row r="3366" spans="1:6" x14ac:dyDescent="0.3">
      <c r="A3366" s="114">
        <v>20</v>
      </c>
      <c r="B3366" s="114" t="s">
        <v>597</v>
      </c>
      <c r="C3366" s="114" t="s">
        <v>602</v>
      </c>
      <c r="D3366" s="114">
        <v>70</v>
      </c>
      <c r="E3366" s="115">
        <v>5</v>
      </c>
      <c r="F3366" s="115">
        <v>4</v>
      </c>
    </row>
    <row r="3367" spans="1:6" x14ac:dyDescent="0.3">
      <c r="A3367" s="114">
        <v>20</v>
      </c>
      <c r="B3367" s="114" t="s">
        <v>597</v>
      </c>
      <c r="C3367" s="114" t="s">
        <v>602</v>
      </c>
      <c r="D3367" s="114">
        <v>72</v>
      </c>
      <c r="E3367" s="115">
        <v>1</v>
      </c>
      <c r="F3367" s="115">
        <v>2</v>
      </c>
    </row>
    <row r="3368" spans="1:6" x14ac:dyDescent="0.3">
      <c r="A3368" s="114">
        <v>20</v>
      </c>
      <c r="B3368" s="114" t="s">
        <v>597</v>
      </c>
      <c r="C3368" s="114" t="s">
        <v>602</v>
      </c>
      <c r="D3368" s="114">
        <v>73</v>
      </c>
      <c r="E3368" s="115">
        <v>1</v>
      </c>
      <c r="F3368" s="115">
        <v>2</v>
      </c>
    </row>
    <row r="3369" spans="1:6" x14ac:dyDescent="0.3">
      <c r="A3369" s="114">
        <v>20</v>
      </c>
      <c r="B3369" s="114" t="s">
        <v>597</v>
      </c>
      <c r="C3369" s="114" t="s">
        <v>602</v>
      </c>
      <c r="D3369" s="114">
        <v>74</v>
      </c>
      <c r="E3369" s="115">
        <v>0</v>
      </c>
      <c r="F3369" s="115">
        <v>4</v>
      </c>
    </row>
    <row r="3370" spans="1:6" x14ac:dyDescent="0.3">
      <c r="A3370" s="114">
        <v>20</v>
      </c>
      <c r="B3370" s="114" t="s">
        <v>597</v>
      </c>
      <c r="C3370" s="114" t="s">
        <v>602</v>
      </c>
      <c r="D3370" s="114">
        <v>75</v>
      </c>
      <c r="E3370" s="115">
        <v>2</v>
      </c>
      <c r="F3370" s="115">
        <v>2</v>
      </c>
    </row>
    <row r="3371" spans="1:6" x14ac:dyDescent="0.3">
      <c r="A3371" s="114">
        <v>20</v>
      </c>
      <c r="B3371" s="114" t="s">
        <v>597</v>
      </c>
      <c r="C3371" s="114" t="s">
        <v>602</v>
      </c>
      <c r="D3371" s="114">
        <v>76</v>
      </c>
      <c r="E3371" s="115">
        <v>0</v>
      </c>
      <c r="F3371" s="115">
        <v>7</v>
      </c>
    </row>
    <row r="3372" spans="1:6" x14ac:dyDescent="0.3">
      <c r="A3372" s="114">
        <v>20</v>
      </c>
      <c r="B3372" s="114" t="s">
        <v>597</v>
      </c>
      <c r="C3372" s="114" t="s">
        <v>602</v>
      </c>
      <c r="D3372" s="114">
        <v>77</v>
      </c>
      <c r="E3372" s="115">
        <v>1</v>
      </c>
      <c r="F3372" s="115">
        <v>5</v>
      </c>
    </row>
    <row r="3373" spans="1:6" x14ac:dyDescent="0.3">
      <c r="A3373" s="114">
        <v>20</v>
      </c>
      <c r="B3373" s="114" t="s">
        <v>597</v>
      </c>
      <c r="C3373" s="114" t="s">
        <v>602</v>
      </c>
      <c r="D3373" s="114">
        <v>78</v>
      </c>
      <c r="E3373" s="115">
        <v>1</v>
      </c>
      <c r="F3373" s="115">
        <v>1</v>
      </c>
    </row>
    <row r="3374" spans="1:6" x14ac:dyDescent="0.3">
      <c r="A3374" s="114">
        <v>20</v>
      </c>
      <c r="B3374" s="114" t="s">
        <v>597</v>
      </c>
      <c r="C3374" s="114" t="s">
        <v>602</v>
      </c>
      <c r="D3374" s="114">
        <v>79</v>
      </c>
      <c r="E3374" s="115">
        <v>0</v>
      </c>
      <c r="F3374" s="115">
        <v>2</v>
      </c>
    </row>
    <row r="3375" spans="1:6" x14ac:dyDescent="0.3">
      <c r="A3375" s="114">
        <v>20</v>
      </c>
      <c r="B3375" s="114" t="s">
        <v>597</v>
      </c>
      <c r="C3375" s="114" t="s">
        <v>602</v>
      </c>
      <c r="D3375" s="114">
        <v>82</v>
      </c>
      <c r="E3375" s="115">
        <v>0</v>
      </c>
      <c r="F3375" s="115">
        <v>1</v>
      </c>
    </row>
    <row r="3376" spans="1:6" x14ac:dyDescent="0.3">
      <c r="A3376" s="114">
        <v>20</v>
      </c>
      <c r="B3376" s="114" t="s">
        <v>597</v>
      </c>
      <c r="C3376" s="114" t="s">
        <v>602</v>
      </c>
      <c r="D3376" s="114">
        <v>90</v>
      </c>
      <c r="E3376" s="115">
        <v>0</v>
      </c>
      <c r="F3376" s="115">
        <v>1</v>
      </c>
    </row>
    <row r="3377" spans="1:6" x14ac:dyDescent="0.3">
      <c r="A3377" s="114">
        <v>20</v>
      </c>
      <c r="B3377" s="114" t="s">
        <v>597</v>
      </c>
      <c r="C3377" s="114" t="s">
        <v>603</v>
      </c>
      <c r="D3377" s="114">
        <v>10</v>
      </c>
      <c r="E3377" s="115">
        <v>11</v>
      </c>
      <c r="F3377" s="115">
        <v>2</v>
      </c>
    </row>
    <row r="3378" spans="1:6" x14ac:dyDescent="0.3">
      <c r="A3378" s="114">
        <v>20</v>
      </c>
      <c r="B3378" s="114" t="s">
        <v>597</v>
      </c>
      <c r="C3378" s="114" t="s">
        <v>603</v>
      </c>
      <c r="D3378" s="114">
        <v>11</v>
      </c>
      <c r="E3378" s="115">
        <v>7</v>
      </c>
      <c r="F3378" s="115">
        <v>1</v>
      </c>
    </row>
    <row r="3379" spans="1:6" x14ac:dyDescent="0.3">
      <c r="A3379" s="114">
        <v>20</v>
      </c>
      <c r="B3379" s="114" t="s">
        <v>597</v>
      </c>
      <c r="C3379" s="114" t="s">
        <v>603</v>
      </c>
      <c r="D3379" s="114">
        <v>12</v>
      </c>
      <c r="E3379" s="115">
        <v>11</v>
      </c>
      <c r="F3379" s="115">
        <v>1</v>
      </c>
    </row>
    <row r="3380" spans="1:6" x14ac:dyDescent="0.3">
      <c r="A3380" s="114">
        <v>20</v>
      </c>
      <c r="B3380" s="114" t="s">
        <v>597</v>
      </c>
      <c r="C3380" s="114" t="s">
        <v>603</v>
      </c>
      <c r="D3380" s="114">
        <v>13</v>
      </c>
      <c r="E3380" s="115">
        <v>7</v>
      </c>
      <c r="F3380" s="115">
        <v>1</v>
      </c>
    </row>
    <row r="3381" spans="1:6" x14ac:dyDescent="0.3">
      <c r="A3381" s="114">
        <v>20</v>
      </c>
      <c r="B3381" s="114" t="s">
        <v>597</v>
      </c>
      <c r="C3381" s="114" t="s">
        <v>603</v>
      </c>
      <c r="D3381" s="114">
        <v>14</v>
      </c>
      <c r="E3381" s="115">
        <v>9</v>
      </c>
      <c r="F3381" s="115">
        <v>1</v>
      </c>
    </row>
    <row r="3382" spans="1:6" x14ac:dyDescent="0.3">
      <c r="A3382" s="114">
        <v>20</v>
      </c>
      <c r="B3382" s="114" t="s">
        <v>597</v>
      </c>
      <c r="C3382" s="114" t="s">
        <v>603</v>
      </c>
      <c r="D3382" s="114">
        <v>15</v>
      </c>
      <c r="E3382" s="115">
        <v>7</v>
      </c>
      <c r="F3382" s="115">
        <v>3</v>
      </c>
    </row>
    <row r="3383" spans="1:6" x14ac:dyDescent="0.3">
      <c r="A3383" s="114">
        <v>20</v>
      </c>
      <c r="B3383" s="114" t="s">
        <v>597</v>
      </c>
      <c r="C3383" s="114" t="s">
        <v>603</v>
      </c>
      <c r="D3383" s="114">
        <v>16</v>
      </c>
      <c r="E3383" s="115">
        <v>11</v>
      </c>
      <c r="F3383" s="115">
        <v>0</v>
      </c>
    </row>
    <row r="3384" spans="1:6" x14ac:dyDescent="0.3">
      <c r="A3384" s="114">
        <v>20</v>
      </c>
      <c r="B3384" s="114" t="s">
        <v>597</v>
      </c>
      <c r="C3384" s="114" t="s">
        <v>603</v>
      </c>
      <c r="D3384" s="114">
        <v>17</v>
      </c>
      <c r="E3384" s="115">
        <v>13</v>
      </c>
      <c r="F3384" s="115">
        <v>0</v>
      </c>
    </row>
    <row r="3385" spans="1:6" x14ac:dyDescent="0.3">
      <c r="A3385" s="114">
        <v>20</v>
      </c>
      <c r="B3385" s="114" t="s">
        <v>597</v>
      </c>
      <c r="C3385" s="114" t="s">
        <v>603</v>
      </c>
      <c r="D3385" s="114">
        <v>18</v>
      </c>
      <c r="E3385" s="115">
        <v>7</v>
      </c>
      <c r="F3385" s="115">
        <v>5</v>
      </c>
    </row>
    <row r="3386" spans="1:6" x14ac:dyDescent="0.3">
      <c r="A3386" s="114">
        <v>20</v>
      </c>
      <c r="B3386" s="114" t="s">
        <v>597</v>
      </c>
      <c r="C3386" s="114" t="s">
        <v>603</v>
      </c>
      <c r="D3386" s="114">
        <v>19</v>
      </c>
      <c r="E3386" s="115">
        <v>3</v>
      </c>
      <c r="F3386" s="115">
        <v>7</v>
      </c>
    </row>
    <row r="3387" spans="1:6" x14ac:dyDescent="0.3">
      <c r="A3387" s="114">
        <v>20</v>
      </c>
      <c r="B3387" s="114" t="s">
        <v>597</v>
      </c>
      <c r="C3387" s="114" t="s">
        <v>603</v>
      </c>
      <c r="D3387" s="114">
        <v>20</v>
      </c>
      <c r="E3387" s="115">
        <v>1</v>
      </c>
      <c r="F3387" s="115">
        <v>5</v>
      </c>
    </row>
    <row r="3388" spans="1:6" x14ac:dyDescent="0.3">
      <c r="A3388" s="114">
        <v>20</v>
      </c>
      <c r="B3388" s="114" t="s">
        <v>597</v>
      </c>
      <c r="C3388" s="114" t="s">
        <v>603</v>
      </c>
      <c r="D3388" s="114">
        <v>21</v>
      </c>
      <c r="E3388" s="115">
        <v>2</v>
      </c>
      <c r="F3388" s="115">
        <v>4</v>
      </c>
    </row>
    <row r="3389" spans="1:6" x14ac:dyDescent="0.3">
      <c r="A3389" s="114">
        <v>20</v>
      </c>
      <c r="B3389" s="114" t="s">
        <v>597</v>
      </c>
      <c r="C3389" s="114" t="s">
        <v>603</v>
      </c>
      <c r="D3389" s="114">
        <v>22</v>
      </c>
      <c r="E3389" s="115">
        <v>5</v>
      </c>
      <c r="F3389" s="115">
        <v>4</v>
      </c>
    </row>
    <row r="3390" spans="1:6" x14ac:dyDescent="0.3">
      <c r="A3390" s="114">
        <v>20</v>
      </c>
      <c r="B3390" s="114" t="s">
        <v>597</v>
      </c>
      <c r="C3390" s="114" t="s">
        <v>603</v>
      </c>
      <c r="D3390" s="114">
        <v>23</v>
      </c>
      <c r="E3390" s="115">
        <v>6</v>
      </c>
      <c r="F3390" s="115">
        <v>7</v>
      </c>
    </row>
    <row r="3391" spans="1:6" x14ac:dyDescent="0.3">
      <c r="A3391" s="114">
        <v>20</v>
      </c>
      <c r="B3391" s="114" t="s">
        <v>597</v>
      </c>
      <c r="C3391" s="114" t="s">
        <v>603</v>
      </c>
      <c r="D3391" s="114">
        <v>24</v>
      </c>
      <c r="E3391" s="115">
        <v>1</v>
      </c>
      <c r="F3391" s="115">
        <v>2</v>
      </c>
    </row>
    <row r="3392" spans="1:6" x14ac:dyDescent="0.3">
      <c r="A3392" s="114">
        <v>20</v>
      </c>
      <c r="B3392" s="114" t="s">
        <v>597</v>
      </c>
      <c r="C3392" s="114" t="s">
        <v>603</v>
      </c>
      <c r="D3392" s="114">
        <v>25</v>
      </c>
      <c r="E3392" s="115">
        <v>4</v>
      </c>
      <c r="F3392" s="115">
        <v>3</v>
      </c>
    </row>
    <row r="3393" spans="1:6" x14ac:dyDescent="0.3">
      <c r="A3393" s="114">
        <v>20</v>
      </c>
      <c r="B3393" s="114" t="s">
        <v>597</v>
      </c>
      <c r="C3393" s="114" t="s">
        <v>603</v>
      </c>
      <c r="D3393" s="114">
        <v>26</v>
      </c>
      <c r="E3393" s="115">
        <v>4</v>
      </c>
      <c r="F3393" s="115">
        <v>5</v>
      </c>
    </row>
    <row r="3394" spans="1:6" x14ac:dyDescent="0.3">
      <c r="A3394" s="114">
        <v>20</v>
      </c>
      <c r="B3394" s="114" t="s">
        <v>597</v>
      </c>
      <c r="C3394" s="114" t="s">
        <v>603</v>
      </c>
      <c r="D3394" s="114">
        <v>27</v>
      </c>
      <c r="E3394" s="115">
        <v>5</v>
      </c>
      <c r="F3394" s="115">
        <v>4</v>
      </c>
    </row>
    <row r="3395" spans="1:6" x14ac:dyDescent="0.3">
      <c r="A3395" s="114">
        <v>20</v>
      </c>
      <c r="B3395" s="114" t="s">
        <v>597</v>
      </c>
      <c r="C3395" s="114" t="s">
        <v>603</v>
      </c>
      <c r="D3395" s="114">
        <v>28</v>
      </c>
      <c r="E3395" s="115">
        <v>3</v>
      </c>
      <c r="F3395" s="115">
        <v>11</v>
      </c>
    </row>
    <row r="3396" spans="1:6" x14ac:dyDescent="0.3">
      <c r="A3396" s="114">
        <v>20</v>
      </c>
      <c r="B3396" s="114" t="s">
        <v>597</v>
      </c>
      <c r="C3396" s="114" t="s">
        <v>603</v>
      </c>
      <c r="D3396" s="114">
        <v>29</v>
      </c>
      <c r="E3396" s="115">
        <v>4</v>
      </c>
      <c r="F3396" s="115">
        <v>7</v>
      </c>
    </row>
    <row r="3397" spans="1:6" x14ac:dyDescent="0.3">
      <c r="A3397" s="114">
        <v>20</v>
      </c>
      <c r="B3397" s="114" t="s">
        <v>597</v>
      </c>
      <c r="C3397" s="114" t="s">
        <v>603</v>
      </c>
      <c r="D3397" s="114">
        <v>30</v>
      </c>
      <c r="E3397" s="115">
        <v>3</v>
      </c>
      <c r="F3397" s="115">
        <v>5</v>
      </c>
    </row>
    <row r="3398" spans="1:6" x14ac:dyDescent="0.3">
      <c r="A3398" s="114">
        <v>20</v>
      </c>
      <c r="B3398" s="114" t="s">
        <v>597</v>
      </c>
      <c r="C3398" s="114" t="s">
        <v>603</v>
      </c>
      <c r="D3398" s="114">
        <v>31</v>
      </c>
      <c r="E3398" s="115">
        <v>4</v>
      </c>
      <c r="F3398" s="115">
        <v>2</v>
      </c>
    </row>
    <row r="3399" spans="1:6" x14ac:dyDescent="0.3">
      <c r="A3399" s="114">
        <v>20</v>
      </c>
      <c r="B3399" s="114" t="s">
        <v>597</v>
      </c>
      <c r="C3399" s="114" t="s">
        <v>603</v>
      </c>
      <c r="D3399" s="114">
        <v>32</v>
      </c>
      <c r="E3399" s="115">
        <v>4</v>
      </c>
      <c r="F3399" s="115">
        <v>5</v>
      </c>
    </row>
    <row r="3400" spans="1:6" x14ac:dyDescent="0.3">
      <c r="A3400" s="114">
        <v>20</v>
      </c>
      <c r="B3400" s="114" t="s">
        <v>597</v>
      </c>
      <c r="C3400" s="114" t="s">
        <v>603</v>
      </c>
      <c r="D3400" s="114">
        <v>33</v>
      </c>
      <c r="E3400" s="115">
        <v>4</v>
      </c>
      <c r="F3400" s="115">
        <v>8</v>
      </c>
    </row>
    <row r="3401" spans="1:6" x14ac:dyDescent="0.3">
      <c r="A3401" s="114">
        <v>20</v>
      </c>
      <c r="B3401" s="114" t="s">
        <v>597</v>
      </c>
      <c r="C3401" s="114" t="s">
        <v>603</v>
      </c>
      <c r="D3401" s="114">
        <v>34</v>
      </c>
      <c r="E3401" s="115">
        <v>4</v>
      </c>
      <c r="F3401" s="115">
        <v>2</v>
      </c>
    </row>
    <row r="3402" spans="1:6" x14ac:dyDescent="0.3">
      <c r="A3402" s="114">
        <v>20</v>
      </c>
      <c r="B3402" s="114" t="s">
        <v>597</v>
      </c>
      <c r="C3402" s="114" t="s">
        <v>603</v>
      </c>
      <c r="D3402" s="114">
        <v>35</v>
      </c>
      <c r="E3402" s="115">
        <v>3</v>
      </c>
      <c r="F3402" s="115">
        <v>4</v>
      </c>
    </row>
    <row r="3403" spans="1:6" x14ac:dyDescent="0.3">
      <c r="A3403" s="114">
        <v>20</v>
      </c>
      <c r="B3403" s="114" t="s">
        <v>597</v>
      </c>
      <c r="C3403" s="114" t="s">
        <v>603</v>
      </c>
      <c r="D3403" s="114">
        <v>36</v>
      </c>
      <c r="E3403" s="115">
        <v>2</v>
      </c>
      <c r="F3403" s="115">
        <v>5</v>
      </c>
    </row>
    <row r="3404" spans="1:6" x14ac:dyDescent="0.3">
      <c r="A3404" s="114">
        <v>20</v>
      </c>
      <c r="B3404" s="114" t="s">
        <v>597</v>
      </c>
      <c r="C3404" s="114" t="s">
        <v>603</v>
      </c>
      <c r="D3404" s="114">
        <v>37</v>
      </c>
      <c r="E3404" s="115">
        <v>7</v>
      </c>
      <c r="F3404" s="115">
        <v>2</v>
      </c>
    </row>
    <row r="3405" spans="1:6" x14ac:dyDescent="0.3">
      <c r="A3405" s="114">
        <v>20</v>
      </c>
      <c r="B3405" s="114" t="s">
        <v>597</v>
      </c>
      <c r="C3405" s="114" t="s">
        <v>603</v>
      </c>
      <c r="D3405" s="114">
        <v>38</v>
      </c>
      <c r="E3405" s="115">
        <v>3</v>
      </c>
      <c r="F3405" s="115">
        <v>1</v>
      </c>
    </row>
    <row r="3406" spans="1:6" x14ac:dyDescent="0.3">
      <c r="A3406" s="114">
        <v>20</v>
      </c>
      <c r="B3406" s="114" t="s">
        <v>597</v>
      </c>
      <c r="C3406" s="114" t="s">
        <v>603</v>
      </c>
      <c r="D3406" s="114">
        <v>39</v>
      </c>
      <c r="E3406" s="115">
        <v>3</v>
      </c>
      <c r="F3406" s="115">
        <v>7</v>
      </c>
    </row>
    <row r="3407" spans="1:6" x14ac:dyDescent="0.3">
      <c r="A3407" s="114">
        <v>20</v>
      </c>
      <c r="B3407" s="114" t="s">
        <v>597</v>
      </c>
      <c r="C3407" s="114" t="s">
        <v>603</v>
      </c>
      <c r="D3407" s="114">
        <v>40</v>
      </c>
      <c r="E3407" s="115">
        <v>1</v>
      </c>
      <c r="F3407" s="115">
        <v>6</v>
      </c>
    </row>
    <row r="3408" spans="1:6" x14ac:dyDescent="0.3">
      <c r="A3408" s="114">
        <v>20</v>
      </c>
      <c r="B3408" s="114" t="s">
        <v>597</v>
      </c>
      <c r="C3408" s="114" t="s">
        <v>603</v>
      </c>
      <c r="D3408" s="114">
        <v>41</v>
      </c>
      <c r="E3408" s="115">
        <v>3</v>
      </c>
      <c r="F3408" s="115">
        <v>1</v>
      </c>
    </row>
    <row r="3409" spans="1:6" x14ac:dyDescent="0.3">
      <c r="A3409" s="114">
        <v>20</v>
      </c>
      <c r="B3409" s="114" t="s">
        <v>597</v>
      </c>
      <c r="C3409" s="114" t="s">
        <v>603</v>
      </c>
      <c r="D3409" s="114">
        <v>42</v>
      </c>
      <c r="E3409" s="115">
        <v>1</v>
      </c>
      <c r="F3409" s="115">
        <v>7</v>
      </c>
    </row>
    <row r="3410" spans="1:6" x14ac:dyDescent="0.3">
      <c r="A3410" s="114">
        <v>20</v>
      </c>
      <c r="B3410" s="114" t="s">
        <v>597</v>
      </c>
      <c r="C3410" s="114" t="s">
        <v>603</v>
      </c>
      <c r="D3410" s="114">
        <v>43</v>
      </c>
      <c r="E3410" s="115">
        <v>2</v>
      </c>
      <c r="F3410" s="115">
        <v>4</v>
      </c>
    </row>
    <row r="3411" spans="1:6" x14ac:dyDescent="0.3">
      <c r="A3411" s="114">
        <v>20</v>
      </c>
      <c r="B3411" s="114" t="s">
        <v>597</v>
      </c>
      <c r="C3411" s="114" t="s">
        <v>603</v>
      </c>
      <c r="D3411" s="114">
        <v>44</v>
      </c>
      <c r="E3411" s="115">
        <v>3</v>
      </c>
      <c r="F3411" s="115">
        <v>4</v>
      </c>
    </row>
    <row r="3412" spans="1:6" x14ac:dyDescent="0.3">
      <c r="A3412" s="114">
        <v>20</v>
      </c>
      <c r="B3412" s="114" t="s">
        <v>597</v>
      </c>
      <c r="C3412" s="114" t="s">
        <v>603</v>
      </c>
      <c r="D3412" s="114">
        <v>45</v>
      </c>
      <c r="E3412" s="115">
        <v>3</v>
      </c>
      <c r="F3412" s="115">
        <v>7</v>
      </c>
    </row>
    <row r="3413" spans="1:6" x14ac:dyDescent="0.3">
      <c r="A3413" s="114">
        <v>20</v>
      </c>
      <c r="B3413" s="114" t="s">
        <v>597</v>
      </c>
      <c r="C3413" s="114" t="s">
        <v>603</v>
      </c>
      <c r="D3413" s="114">
        <v>46</v>
      </c>
      <c r="E3413" s="115">
        <v>3</v>
      </c>
      <c r="F3413" s="115">
        <v>4</v>
      </c>
    </row>
    <row r="3414" spans="1:6" x14ac:dyDescent="0.3">
      <c r="A3414" s="114">
        <v>20</v>
      </c>
      <c r="B3414" s="114" t="s">
        <v>597</v>
      </c>
      <c r="C3414" s="114" t="s">
        <v>603</v>
      </c>
      <c r="D3414" s="114">
        <v>47</v>
      </c>
      <c r="E3414" s="115">
        <v>5</v>
      </c>
      <c r="F3414" s="115">
        <v>6</v>
      </c>
    </row>
    <row r="3415" spans="1:6" x14ac:dyDescent="0.3">
      <c r="A3415" s="114">
        <v>20</v>
      </c>
      <c r="B3415" s="114" t="s">
        <v>597</v>
      </c>
      <c r="C3415" s="114" t="s">
        <v>603</v>
      </c>
      <c r="D3415" s="114">
        <v>48</v>
      </c>
      <c r="E3415" s="115">
        <v>3</v>
      </c>
      <c r="F3415" s="115">
        <v>5</v>
      </c>
    </row>
    <row r="3416" spans="1:6" x14ac:dyDescent="0.3">
      <c r="A3416" s="114">
        <v>20</v>
      </c>
      <c r="B3416" s="114" t="s">
        <v>597</v>
      </c>
      <c r="C3416" s="114" t="s">
        <v>603</v>
      </c>
      <c r="D3416" s="114">
        <v>49</v>
      </c>
      <c r="E3416" s="115">
        <v>4</v>
      </c>
      <c r="F3416" s="115">
        <v>6</v>
      </c>
    </row>
    <row r="3417" spans="1:6" x14ac:dyDescent="0.3">
      <c r="A3417" s="114">
        <v>20</v>
      </c>
      <c r="B3417" s="114" t="s">
        <v>597</v>
      </c>
      <c r="C3417" s="114" t="s">
        <v>603</v>
      </c>
      <c r="D3417" s="114">
        <v>50</v>
      </c>
      <c r="E3417" s="115">
        <v>1</v>
      </c>
      <c r="F3417" s="115">
        <v>5</v>
      </c>
    </row>
    <row r="3418" spans="1:6" x14ac:dyDescent="0.3">
      <c r="A3418" s="114">
        <v>20</v>
      </c>
      <c r="B3418" s="114" t="s">
        <v>597</v>
      </c>
      <c r="C3418" s="114" t="s">
        <v>603</v>
      </c>
      <c r="D3418" s="114">
        <v>51</v>
      </c>
      <c r="E3418" s="115">
        <v>4</v>
      </c>
      <c r="F3418" s="115">
        <v>7</v>
      </c>
    </row>
    <row r="3419" spans="1:6" x14ac:dyDescent="0.3">
      <c r="A3419" s="114">
        <v>20</v>
      </c>
      <c r="B3419" s="114" t="s">
        <v>597</v>
      </c>
      <c r="C3419" s="114" t="s">
        <v>603</v>
      </c>
      <c r="D3419" s="114">
        <v>52</v>
      </c>
      <c r="E3419" s="115">
        <v>5</v>
      </c>
      <c r="F3419" s="115">
        <v>3</v>
      </c>
    </row>
    <row r="3420" spans="1:6" x14ac:dyDescent="0.3">
      <c r="A3420" s="114">
        <v>20</v>
      </c>
      <c r="B3420" s="114" t="s">
        <v>597</v>
      </c>
      <c r="C3420" s="114" t="s">
        <v>603</v>
      </c>
      <c r="D3420" s="114">
        <v>53</v>
      </c>
      <c r="E3420" s="115">
        <v>2</v>
      </c>
      <c r="F3420" s="115">
        <v>4</v>
      </c>
    </row>
    <row r="3421" spans="1:6" x14ac:dyDescent="0.3">
      <c r="A3421" s="114">
        <v>20</v>
      </c>
      <c r="B3421" s="114" t="s">
        <v>597</v>
      </c>
      <c r="C3421" s="114" t="s">
        <v>603</v>
      </c>
      <c r="D3421" s="114">
        <v>54</v>
      </c>
      <c r="E3421" s="115">
        <v>3</v>
      </c>
      <c r="F3421" s="115">
        <v>7</v>
      </c>
    </row>
    <row r="3422" spans="1:6" x14ac:dyDescent="0.3">
      <c r="A3422" s="114">
        <v>20</v>
      </c>
      <c r="B3422" s="114" t="s">
        <v>597</v>
      </c>
      <c r="C3422" s="114" t="s">
        <v>603</v>
      </c>
      <c r="D3422" s="114">
        <v>55</v>
      </c>
      <c r="E3422" s="115">
        <v>1</v>
      </c>
      <c r="F3422" s="115">
        <v>7</v>
      </c>
    </row>
    <row r="3423" spans="1:6" x14ac:dyDescent="0.3">
      <c r="A3423" s="114">
        <v>20</v>
      </c>
      <c r="B3423" s="114" t="s">
        <v>597</v>
      </c>
      <c r="C3423" s="114" t="s">
        <v>603</v>
      </c>
      <c r="D3423" s="114">
        <v>56</v>
      </c>
      <c r="E3423" s="115">
        <v>1</v>
      </c>
      <c r="F3423" s="115">
        <v>1</v>
      </c>
    </row>
    <row r="3424" spans="1:6" x14ac:dyDescent="0.3">
      <c r="A3424" s="114">
        <v>20</v>
      </c>
      <c r="B3424" s="114" t="s">
        <v>597</v>
      </c>
      <c r="C3424" s="114" t="s">
        <v>603</v>
      </c>
      <c r="D3424" s="114">
        <v>57</v>
      </c>
      <c r="E3424" s="115">
        <v>1</v>
      </c>
      <c r="F3424" s="115">
        <v>7</v>
      </c>
    </row>
    <row r="3425" spans="1:6" x14ac:dyDescent="0.3">
      <c r="A3425" s="114">
        <v>20</v>
      </c>
      <c r="B3425" s="114" t="s">
        <v>597</v>
      </c>
      <c r="C3425" s="114" t="s">
        <v>603</v>
      </c>
      <c r="D3425" s="114">
        <v>58</v>
      </c>
      <c r="E3425" s="115">
        <v>0</v>
      </c>
      <c r="F3425" s="115">
        <v>4</v>
      </c>
    </row>
    <row r="3426" spans="1:6" x14ac:dyDescent="0.3">
      <c r="A3426" s="114">
        <v>20</v>
      </c>
      <c r="B3426" s="114" t="s">
        <v>597</v>
      </c>
      <c r="C3426" s="114" t="s">
        <v>603</v>
      </c>
      <c r="D3426" s="114">
        <v>59</v>
      </c>
      <c r="E3426" s="115">
        <v>2</v>
      </c>
      <c r="F3426" s="115">
        <v>3</v>
      </c>
    </row>
    <row r="3427" spans="1:6" x14ac:dyDescent="0.3">
      <c r="A3427" s="114">
        <v>20</v>
      </c>
      <c r="B3427" s="114" t="s">
        <v>597</v>
      </c>
      <c r="C3427" s="114" t="s">
        <v>603</v>
      </c>
      <c r="D3427" s="114">
        <v>60</v>
      </c>
      <c r="E3427" s="115">
        <v>1</v>
      </c>
      <c r="F3427" s="115">
        <v>2</v>
      </c>
    </row>
    <row r="3428" spans="1:6" x14ac:dyDescent="0.3">
      <c r="A3428" s="114">
        <v>20</v>
      </c>
      <c r="B3428" s="114" t="s">
        <v>597</v>
      </c>
      <c r="C3428" s="114" t="s">
        <v>603</v>
      </c>
      <c r="D3428" s="114">
        <v>61</v>
      </c>
      <c r="E3428" s="115">
        <v>0</v>
      </c>
      <c r="F3428" s="115">
        <v>1</v>
      </c>
    </row>
    <row r="3429" spans="1:6" x14ac:dyDescent="0.3">
      <c r="A3429" s="114">
        <v>20</v>
      </c>
      <c r="B3429" s="114" t="s">
        <v>597</v>
      </c>
      <c r="C3429" s="114" t="s">
        <v>603</v>
      </c>
      <c r="D3429" s="114">
        <v>62</v>
      </c>
      <c r="E3429" s="115">
        <v>1</v>
      </c>
      <c r="F3429" s="115">
        <v>3</v>
      </c>
    </row>
    <row r="3430" spans="1:6" x14ac:dyDescent="0.3">
      <c r="A3430" s="114">
        <v>20</v>
      </c>
      <c r="B3430" s="114" t="s">
        <v>597</v>
      </c>
      <c r="C3430" s="114" t="s">
        <v>603</v>
      </c>
      <c r="D3430" s="114">
        <v>63</v>
      </c>
      <c r="E3430" s="115">
        <v>2</v>
      </c>
      <c r="F3430" s="115">
        <v>1</v>
      </c>
    </row>
    <row r="3431" spans="1:6" x14ac:dyDescent="0.3">
      <c r="A3431" s="114">
        <v>20</v>
      </c>
      <c r="B3431" s="114" t="s">
        <v>597</v>
      </c>
      <c r="C3431" s="114" t="s">
        <v>603</v>
      </c>
      <c r="D3431" s="114">
        <v>64</v>
      </c>
      <c r="E3431" s="115">
        <v>0</v>
      </c>
      <c r="F3431" s="115">
        <v>4</v>
      </c>
    </row>
    <row r="3432" spans="1:6" x14ac:dyDescent="0.3">
      <c r="A3432" s="114">
        <v>20</v>
      </c>
      <c r="B3432" s="114" t="s">
        <v>597</v>
      </c>
      <c r="C3432" s="114" t="s">
        <v>603</v>
      </c>
      <c r="D3432" s="114">
        <v>65</v>
      </c>
      <c r="E3432" s="115">
        <v>0</v>
      </c>
      <c r="F3432" s="115">
        <v>2</v>
      </c>
    </row>
    <row r="3433" spans="1:6" x14ac:dyDescent="0.3">
      <c r="A3433" s="114">
        <v>20</v>
      </c>
      <c r="B3433" s="114" t="s">
        <v>597</v>
      </c>
      <c r="C3433" s="114" t="s">
        <v>603</v>
      </c>
      <c r="D3433" s="114">
        <v>66</v>
      </c>
      <c r="E3433" s="115">
        <v>1</v>
      </c>
      <c r="F3433" s="115">
        <v>2</v>
      </c>
    </row>
    <row r="3434" spans="1:6" x14ac:dyDescent="0.3">
      <c r="A3434" s="114">
        <v>20</v>
      </c>
      <c r="B3434" s="114" t="s">
        <v>597</v>
      </c>
      <c r="C3434" s="114" t="s">
        <v>603</v>
      </c>
      <c r="D3434" s="114">
        <v>67</v>
      </c>
      <c r="E3434" s="115">
        <v>1</v>
      </c>
      <c r="F3434" s="115">
        <v>3</v>
      </c>
    </row>
    <row r="3435" spans="1:6" x14ac:dyDescent="0.3">
      <c r="A3435" s="114">
        <v>20</v>
      </c>
      <c r="B3435" s="114" t="s">
        <v>597</v>
      </c>
      <c r="C3435" s="114" t="s">
        <v>603</v>
      </c>
      <c r="D3435" s="114">
        <v>68</v>
      </c>
      <c r="E3435" s="115">
        <v>1</v>
      </c>
      <c r="F3435" s="115">
        <v>4</v>
      </c>
    </row>
    <row r="3436" spans="1:6" x14ac:dyDescent="0.3">
      <c r="A3436" s="114">
        <v>20</v>
      </c>
      <c r="B3436" s="114" t="s">
        <v>597</v>
      </c>
      <c r="C3436" s="114" t="s">
        <v>603</v>
      </c>
      <c r="D3436" s="114">
        <v>69</v>
      </c>
      <c r="E3436" s="115">
        <v>1</v>
      </c>
      <c r="F3436" s="115">
        <v>0</v>
      </c>
    </row>
    <row r="3437" spans="1:6" x14ac:dyDescent="0.3">
      <c r="A3437" s="114">
        <v>20</v>
      </c>
      <c r="B3437" s="114" t="s">
        <v>597</v>
      </c>
      <c r="C3437" s="114" t="s">
        <v>603</v>
      </c>
      <c r="D3437" s="114">
        <v>70</v>
      </c>
      <c r="E3437" s="115">
        <v>0</v>
      </c>
      <c r="F3437" s="115">
        <v>1</v>
      </c>
    </row>
    <row r="3438" spans="1:6" x14ac:dyDescent="0.3">
      <c r="A3438" s="114">
        <v>20</v>
      </c>
      <c r="B3438" s="114" t="s">
        <v>597</v>
      </c>
      <c r="C3438" s="114" t="s">
        <v>603</v>
      </c>
      <c r="D3438" s="114">
        <v>71</v>
      </c>
      <c r="E3438" s="115">
        <v>0</v>
      </c>
      <c r="F3438" s="115">
        <v>3</v>
      </c>
    </row>
    <row r="3439" spans="1:6" x14ac:dyDescent="0.3">
      <c r="A3439" s="114">
        <v>20</v>
      </c>
      <c r="B3439" s="114" t="s">
        <v>597</v>
      </c>
      <c r="C3439" s="114" t="s">
        <v>603</v>
      </c>
      <c r="D3439" s="114">
        <v>72</v>
      </c>
      <c r="E3439" s="115">
        <v>1</v>
      </c>
      <c r="F3439" s="115">
        <v>1</v>
      </c>
    </row>
    <row r="3440" spans="1:6" x14ac:dyDescent="0.3">
      <c r="A3440" s="114">
        <v>20</v>
      </c>
      <c r="B3440" s="114" t="s">
        <v>597</v>
      </c>
      <c r="C3440" s="114" t="s">
        <v>603</v>
      </c>
      <c r="D3440" s="114">
        <v>73</v>
      </c>
      <c r="E3440" s="115">
        <v>1</v>
      </c>
      <c r="F3440" s="115">
        <v>3</v>
      </c>
    </row>
    <row r="3441" spans="1:6" x14ac:dyDescent="0.3">
      <c r="A3441" s="114">
        <v>20</v>
      </c>
      <c r="B3441" s="114" t="s">
        <v>597</v>
      </c>
      <c r="C3441" s="114" t="s">
        <v>603</v>
      </c>
      <c r="D3441" s="114">
        <v>74</v>
      </c>
      <c r="E3441" s="115">
        <v>0</v>
      </c>
      <c r="F3441" s="115">
        <v>4</v>
      </c>
    </row>
    <row r="3442" spans="1:6" x14ac:dyDescent="0.3">
      <c r="A3442" s="114">
        <v>20</v>
      </c>
      <c r="B3442" s="114" t="s">
        <v>597</v>
      </c>
      <c r="C3442" s="114" t="s">
        <v>603</v>
      </c>
      <c r="D3442" s="114">
        <v>75</v>
      </c>
      <c r="E3442" s="115">
        <v>0</v>
      </c>
      <c r="F3442" s="115">
        <v>1</v>
      </c>
    </row>
    <row r="3443" spans="1:6" x14ac:dyDescent="0.3">
      <c r="A3443" s="114">
        <v>20</v>
      </c>
      <c r="B3443" s="114" t="s">
        <v>597</v>
      </c>
      <c r="C3443" s="114" t="s">
        <v>603</v>
      </c>
      <c r="D3443" s="114">
        <v>76</v>
      </c>
      <c r="E3443" s="115">
        <v>1</v>
      </c>
      <c r="F3443" s="115">
        <v>0</v>
      </c>
    </row>
    <row r="3444" spans="1:6" x14ac:dyDescent="0.3">
      <c r="A3444" s="114">
        <v>20</v>
      </c>
      <c r="B3444" s="114" t="s">
        <v>597</v>
      </c>
      <c r="C3444" s="114" t="s">
        <v>603</v>
      </c>
      <c r="D3444" s="114">
        <v>77</v>
      </c>
      <c r="E3444" s="115">
        <v>0</v>
      </c>
      <c r="F3444" s="115">
        <v>3</v>
      </c>
    </row>
    <row r="3445" spans="1:6" x14ac:dyDescent="0.3">
      <c r="A3445" s="114">
        <v>20</v>
      </c>
      <c r="B3445" s="114" t="s">
        <v>597</v>
      </c>
      <c r="C3445" s="114" t="s">
        <v>603</v>
      </c>
      <c r="D3445" s="114">
        <v>78</v>
      </c>
      <c r="E3445" s="115">
        <v>0</v>
      </c>
      <c r="F3445" s="115">
        <v>1</v>
      </c>
    </row>
    <row r="3446" spans="1:6" x14ac:dyDescent="0.3">
      <c r="A3446" s="114">
        <v>20</v>
      </c>
      <c r="B3446" s="114" t="s">
        <v>597</v>
      </c>
      <c r="C3446" s="114" t="s">
        <v>603</v>
      </c>
      <c r="D3446" s="114">
        <v>80</v>
      </c>
      <c r="E3446" s="115">
        <v>1</v>
      </c>
      <c r="F3446" s="115">
        <v>4</v>
      </c>
    </row>
    <row r="3447" spans="1:6" x14ac:dyDescent="0.3">
      <c r="A3447" s="114">
        <v>20</v>
      </c>
      <c r="B3447" s="114" t="s">
        <v>597</v>
      </c>
      <c r="C3447" s="114" t="s">
        <v>603</v>
      </c>
      <c r="D3447" s="114">
        <v>81</v>
      </c>
      <c r="E3447" s="115">
        <v>0</v>
      </c>
      <c r="F3447" s="115">
        <v>1</v>
      </c>
    </row>
    <row r="3448" spans="1:6" x14ac:dyDescent="0.3">
      <c r="A3448" s="114">
        <v>20</v>
      </c>
      <c r="B3448" s="114" t="s">
        <v>597</v>
      </c>
      <c r="C3448" s="114" t="s">
        <v>603</v>
      </c>
      <c r="D3448" s="114">
        <v>82</v>
      </c>
      <c r="E3448" s="115">
        <v>0</v>
      </c>
      <c r="F3448" s="115">
        <v>1</v>
      </c>
    </row>
    <row r="3449" spans="1:6" x14ac:dyDescent="0.3">
      <c r="A3449" s="114">
        <v>20</v>
      </c>
      <c r="B3449" s="114" t="s">
        <v>597</v>
      </c>
      <c r="C3449" s="114" t="s">
        <v>603</v>
      </c>
      <c r="D3449" s="114">
        <v>83</v>
      </c>
      <c r="E3449" s="115">
        <v>0</v>
      </c>
      <c r="F3449" s="115">
        <v>2</v>
      </c>
    </row>
    <row r="3450" spans="1:6" x14ac:dyDescent="0.3">
      <c r="A3450" s="114">
        <v>20</v>
      </c>
      <c r="B3450" s="114" t="s">
        <v>597</v>
      </c>
      <c r="C3450" s="114" t="s">
        <v>603</v>
      </c>
      <c r="D3450" s="114">
        <v>85</v>
      </c>
      <c r="E3450" s="115">
        <v>0</v>
      </c>
      <c r="F3450" s="115">
        <v>2</v>
      </c>
    </row>
    <row r="3451" spans="1:6" x14ac:dyDescent="0.3">
      <c r="A3451" s="114">
        <v>20</v>
      </c>
      <c r="B3451" s="114" t="s">
        <v>597</v>
      </c>
      <c r="C3451" s="114" t="s">
        <v>603</v>
      </c>
      <c r="D3451" s="114">
        <v>87</v>
      </c>
      <c r="E3451" s="115">
        <v>0</v>
      </c>
      <c r="F3451" s="115">
        <v>1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C134-C421-4C07-8188-66D857DBAC3B}">
  <dimension ref="A2:G10"/>
  <sheetViews>
    <sheetView view="pageBreakPreview" zoomScale="60" zoomScaleNormal="100" workbookViewId="0">
      <selection activeCell="A2" sqref="A2:D10"/>
    </sheetView>
  </sheetViews>
  <sheetFormatPr baseColWidth="10" defaultRowHeight="14.4" x14ac:dyDescent="0.3"/>
  <cols>
    <col min="1" max="1" width="8.88671875" customWidth="1"/>
    <col min="2" max="2" width="70.44140625" customWidth="1"/>
    <col min="4" max="4" width="34.5546875" customWidth="1"/>
  </cols>
  <sheetData>
    <row r="2" spans="1:7" x14ac:dyDescent="0.3">
      <c r="A2" s="120"/>
      <c r="B2" s="121" t="s">
        <v>604</v>
      </c>
      <c r="C2" s="121"/>
      <c r="D2" s="121"/>
      <c r="E2" s="53"/>
      <c r="F2" s="53"/>
      <c r="G2" s="53"/>
    </row>
    <row r="3" spans="1:7" x14ac:dyDescent="0.3">
      <c r="A3" s="122">
        <v>1</v>
      </c>
      <c r="B3" s="123" t="str">
        <f>+'1'!B2</f>
        <v>Viviendas, Hogares y personas (edades simples) por localidad</v>
      </c>
      <c r="C3" s="121" t="s">
        <v>605</v>
      </c>
      <c r="D3" s="121" t="s">
        <v>606</v>
      </c>
    </row>
    <row r="4" spans="1:7" x14ac:dyDescent="0.3">
      <c r="A4" s="122">
        <v>2</v>
      </c>
      <c r="B4" s="123" t="str">
        <f>+'2'!B2</f>
        <v xml:space="preserve">Viviendas, Hogares y Personas (edades simples) por UPZ </v>
      </c>
      <c r="C4" s="120" t="s">
        <v>607</v>
      </c>
      <c r="D4" s="120" t="s">
        <v>608</v>
      </c>
    </row>
    <row r="5" spans="1:7" x14ac:dyDescent="0.3">
      <c r="A5" s="122">
        <v>3</v>
      </c>
      <c r="B5" s="123" t="str">
        <f>+'3'!B2</f>
        <v>Hogares donde la vivienda tiene acceso a internet (fijo o móvil) por localidad</v>
      </c>
      <c r="C5" s="120" t="s">
        <v>607</v>
      </c>
      <c r="D5" s="120" t="s">
        <v>608</v>
      </c>
    </row>
    <row r="6" spans="1:7" ht="43.2" x14ac:dyDescent="0.3">
      <c r="A6" s="122">
        <v>4</v>
      </c>
      <c r="B6" s="123" t="str">
        <f>+'4'!A2</f>
        <v>Población de 5 años o más que asiste a algun establecimiento educativo de forma presencial o virtual clasificada según si la vivienda tiene acceso a internet (fijo o móvil)</v>
      </c>
      <c r="C6" s="120" t="s">
        <v>607</v>
      </c>
      <c r="D6" s="120" t="s">
        <v>608</v>
      </c>
    </row>
    <row r="7" spans="1:7" x14ac:dyDescent="0.3">
      <c r="A7" s="122">
        <v>5</v>
      </c>
      <c r="B7" s="123" t="str">
        <f>+'5'!A2</f>
        <v>Población de Bogotá con limitaciones por rangos de edad y sexo</v>
      </c>
      <c r="C7" s="120" t="s">
        <v>607</v>
      </c>
      <c r="D7" s="120" t="s">
        <v>608</v>
      </c>
    </row>
    <row r="8" spans="1:7" x14ac:dyDescent="0.3">
      <c r="A8" s="122">
        <v>6</v>
      </c>
      <c r="B8" s="123" t="str">
        <f>+'6'!B2</f>
        <v>Hogares con personas con limitaciones permanentes por localidad</v>
      </c>
      <c r="C8" s="120" t="s">
        <v>607</v>
      </c>
      <c r="D8" s="120" t="s">
        <v>609</v>
      </c>
    </row>
    <row r="9" spans="1:7" x14ac:dyDescent="0.3">
      <c r="A9" s="122">
        <v>7</v>
      </c>
      <c r="B9" s="123" t="str">
        <f>+'7'!B2</f>
        <v>Sexo del jefe de hogar por UPZ</v>
      </c>
      <c r="C9" s="120" t="s">
        <v>607</v>
      </c>
      <c r="D9" s="120" t="s">
        <v>608</v>
      </c>
    </row>
    <row r="10" spans="1:7" x14ac:dyDescent="0.3">
      <c r="A10" s="120"/>
      <c r="B10" s="120"/>
      <c r="C10" s="120" t="s">
        <v>607</v>
      </c>
      <c r="D10" s="120" t="s">
        <v>608</v>
      </c>
    </row>
  </sheetData>
  <hyperlinks>
    <hyperlink ref="A3" location="'1'!A1" display="'1'!A1" xr:uid="{F1AED989-1A4E-4893-849D-70E55994C5F5}"/>
    <hyperlink ref="A4" location="'2'!A1" display="'2'!A1" xr:uid="{0A20A3ED-3AAB-4F19-949A-F84FD29508B8}"/>
    <hyperlink ref="A5" location="'3'!A1" display="'3'!A1" xr:uid="{2F3C7E21-995C-42B0-BB6A-E31AE1327F53}"/>
    <hyperlink ref="A6" location="'4'!A1" display="'4'!A1" xr:uid="{D7BA5DD3-C0FC-45F4-A8E0-FFCBBA5CF819}"/>
    <hyperlink ref="A7" location="'5'!A1" display="'5'!A1" xr:uid="{53DC828D-BBE8-4E86-B9A3-47504C7569A4}"/>
    <hyperlink ref="A8" location="'6'!A1" display="'6'!A1" xr:uid="{552F71C2-C970-4378-A5BD-8E04F6C5CB78}"/>
    <hyperlink ref="A9" location="'7'!A1" display="'7'!A1" xr:uid="{32AF15F8-0EC0-43A4-B5E3-B5C14B5F7CAF}"/>
  </hyperlinks>
  <pageMargins left="0.7" right="0.7" top="0.75" bottom="0.75" header="0.3" footer="0.3"/>
  <pageSetup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4920-11B9-4EB2-96BC-5C6F67268150}">
  <dimension ref="A1:DW27"/>
  <sheetViews>
    <sheetView view="pageBreakPreview" zoomScale="60" zoomScaleNormal="10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B2" sqref="B2:F2"/>
    </sheetView>
  </sheetViews>
  <sheetFormatPr baseColWidth="10" defaultRowHeight="14.4" x14ac:dyDescent="0.3"/>
  <cols>
    <col min="2" max="2" width="22.33203125" customWidth="1"/>
  </cols>
  <sheetData>
    <row r="1" spans="1:127" x14ac:dyDescent="0.3">
      <c r="B1" s="54" t="s">
        <v>610</v>
      </c>
    </row>
    <row r="2" spans="1:127" ht="39.6" customHeight="1" x14ac:dyDescent="0.45">
      <c r="B2" s="125" t="s">
        <v>611</v>
      </c>
      <c r="C2" s="125"/>
      <c r="D2" s="125"/>
      <c r="E2" s="125"/>
      <c r="F2" s="125"/>
    </row>
    <row r="4" spans="1:127" ht="28.8" x14ac:dyDescent="0.3">
      <c r="A4" s="55" t="s">
        <v>612</v>
      </c>
      <c r="B4" s="55" t="s">
        <v>613</v>
      </c>
      <c r="C4" s="55" t="s">
        <v>614</v>
      </c>
      <c r="D4" s="55" t="s">
        <v>472</v>
      </c>
      <c r="E4" s="55" t="s">
        <v>471</v>
      </c>
      <c r="F4" s="55" t="s">
        <v>615</v>
      </c>
      <c r="G4" s="55" t="s">
        <v>616</v>
      </c>
      <c r="H4" s="55" t="s">
        <v>617</v>
      </c>
      <c r="I4" s="55" t="s">
        <v>618</v>
      </c>
      <c r="J4" s="55" t="s">
        <v>619</v>
      </c>
      <c r="K4" s="55" t="s">
        <v>620</v>
      </c>
      <c r="L4" s="55" t="s">
        <v>621</v>
      </c>
      <c r="M4" s="55" t="s">
        <v>622</v>
      </c>
      <c r="N4" s="55" t="s">
        <v>623</v>
      </c>
      <c r="O4" s="55" t="s">
        <v>624</v>
      </c>
      <c r="P4" s="55" t="s">
        <v>625</v>
      </c>
      <c r="Q4" s="55" t="s">
        <v>626</v>
      </c>
      <c r="R4" s="55" t="s">
        <v>627</v>
      </c>
      <c r="S4" s="55" t="s">
        <v>628</v>
      </c>
      <c r="T4" s="55" t="s">
        <v>629</v>
      </c>
      <c r="U4" s="55" t="s">
        <v>630</v>
      </c>
      <c r="V4" s="55" t="s">
        <v>631</v>
      </c>
      <c r="W4" s="55" t="s">
        <v>632</v>
      </c>
      <c r="X4" s="55" t="s">
        <v>633</v>
      </c>
      <c r="Y4" s="55" t="s">
        <v>634</v>
      </c>
      <c r="Z4" s="55" t="s">
        <v>635</v>
      </c>
      <c r="AA4" s="55" t="s">
        <v>636</v>
      </c>
      <c r="AB4" s="55" t="s">
        <v>637</v>
      </c>
      <c r="AC4" s="55" t="s">
        <v>638</v>
      </c>
      <c r="AD4" s="55" t="s">
        <v>639</v>
      </c>
      <c r="AE4" s="55" t="s">
        <v>640</v>
      </c>
      <c r="AF4" s="55" t="s">
        <v>641</v>
      </c>
      <c r="AG4" s="55" t="s">
        <v>642</v>
      </c>
      <c r="AH4" s="55" t="s">
        <v>643</v>
      </c>
      <c r="AI4" s="55" t="s">
        <v>644</v>
      </c>
      <c r="AJ4" s="55" t="s">
        <v>645</v>
      </c>
      <c r="AK4" s="55" t="s">
        <v>646</v>
      </c>
      <c r="AL4" s="55" t="s">
        <v>647</v>
      </c>
      <c r="AM4" s="55" t="s">
        <v>648</v>
      </c>
      <c r="AN4" s="55" t="s">
        <v>649</v>
      </c>
      <c r="AO4" s="55" t="s">
        <v>650</v>
      </c>
      <c r="AP4" s="55" t="s">
        <v>651</v>
      </c>
      <c r="AQ4" s="55" t="s">
        <v>652</v>
      </c>
      <c r="AR4" s="55" t="s">
        <v>653</v>
      </c>
      <c r="AS4" s="55" t="s">
        <v>654</v>
      </c>
      <c r="AT4" s="55" t="s">
        <v>655</v>
      </c>
      <c r="AU4" s="55" t="s">
        <v>656</v>
      </c>
      <c r="AV4" s="55" t="s">
        <v>657</v>
      </c>
      <c r="AW4" s="55" t="s">
        <v>658</v>
      </c>
      <c r="AX4" s="55" t="s">
        <v>659</v>
      </c>
      <c r="AY4" s="55" t="s">
        <v>660</v>
      </c>
      <c r="AZ4" s="55" t="s">
        <v>661</v>
      </c>
      <c r="BA4" s="55" t="s">
        <v>662</v>
      </c>
      <c r="BB4" s="55" t="s">
        <v>663</v>
      </c>
      <c r="BC4" s="55" t="s">
        <v>664</v>
      </c>
      <c r="BD4" s="55" t="s">
        <v>665</v>
      </c>
      <c r="BE4" s="55" t="s">
        <v>666</v>
      </c>
      <c r="BF4" s="55" t="s">
        <v>667</v>
      </c>
      <c r="BG4" s="55" t="s">
        <v>668</v>
      </c>
      <c r="BH4" s="55" t="s">
        <v>669</v>
      </c>
      <c r="BI4" s="55" t="s">
        <v>670</v>
      </c>
      <c r="BJ4" s="55" t="s">
        <v>671</v>
      </c>
      <c r="BK4" s="55" t="s">
        <v>672</v>
      </c>
      <c r="BL4" s="55" t="s">
        <v>673</v>
      </c>
      <c r="BM4" s="55" t="s">
        <v>674</v>
      </c>
      <c r="BN4" s="55" t="s">
        <v>675</v>
      </c>
      <c r="BO4" s="55" t="s">
        <v>676</v>
      </c>
      <c r="BP4" s="55" t="s">
        <v>677</v>
      </c>
      <c r="BQ4" s="55" t="s">
        <v>678</v>
      </c>
      <c r="BR4" s="55" t="s">
        <v>679</v>
      </c>
      <c r="BS4" s="55" t="s">
        <v>680</v>
      </c>
      <c r="BT4" s="55" t="s">
        <v>681</v>
      </c>
      <c r="BU4" s="55" t="s">
        <v>682</v>
      </c>
      <c r="BV4" s="55" t="s">
        <v>683</v>
      </c>
      <c r="BW4" s="55" t="s">
        <v>684</v>
      </c>
      <c r="BX4" s="55" t="s">
        <v>685</v>
      </c>
      <c r="BY4" s="55" t="s">
        <v>686</v>
      </c>
      <c r="BZ4" s="55" t="s">
        <v>687</v>
      </c>
      <c r="CA4" s="55" t="s">
        <v>688</v>
      </c>
      <c r="CB4" s="55" t="s">
        <v>689</v>
      </c>
      <c r="CC4" s="55" t="s">
        <v>690</v>
      </c>
      <c r="CD4" s="55" t="s">
        <v>691</v>
      </c>
      <c r="CE4" s="55" t="s">
        <v>692</v>
      </c>
      <c r="CF4" s="55" t="s">
        <v>693</v>
      </c>
      <c r="CG4" s="55" t="s">
        <v>694</v>
      </c>
      <c r="CH4" s="55" t="s">
        <v>695</v>
      </c>
      <c r="CI4" s="55" t="s">
        <v>696</v>
      </c>
      <c r="CJ4" s="55" t="s">
        <v>697</v>
      </c>
      <c r="CK4" s="55" t="s">
        <v>698</v>
      </c>
      <c r="CL4" s="55" t="s">
        <v>699</v>
      </c>
      <c r="CM4" s="55" t="s">
        <v>700</v>
      </c>
      <c r="CN4" s="55" t="s">
        <v>701</v>
      </c>
      <c r="CO4" s="55" t="s">
        <v>702</v>
      </c>
      <c r="CP4" s="55" t="s">
        <v>703</v>
      </c>
      <c r="CQ4" s="55" t="s">
        <v>704</v>
      </c>
      <c r="CR4" s="55" t="s">
        <v>705</v>
      </c>
      <c r="CS4" s="55" t="s">
        <v>706</v>
      </c>
      <c r="CT4" s="55" t="s">
        <v>707</v>
      </c>
      <c r="CU4" s="55" t="s">
        <v>708</v>
      </c>
      <c r="CV4" s="55" t="s">
        <v>709</v>
      </c>
      <c r="CW4" s="55" t="s">
        <v>710</v>
      </c>
      <c r="CX4" s="55" t="s">
        <v>711</v>
      </c>
      <c r="CY4" s="55" t="s">
        <v>712</v>
      </c>
      <c r="CZ4" s="55" t="s">
        <v>713</v>
      </c>
      <c r="DA4" s="55" t="s">
        <v>714</v>
      </c>
      <c r="DB4" s="55" t="s">
        <v>715</v>
      </c>
      <c r="DC4" s="55" t="s">
        <v>716</v>
      </c>
      <c r="DD4" s="55" t="s">
        <v>717</v>
      </c>
      <c r="DE4" s="55" t="s">
        <v>718</v>
      </c>
      <c r="DF4" s="55" t="s">
        <v>719</v>
      </c>
      <c r="DG4" s="55" t="s">
        <v>720</v>
      </c>
      <c r="DH4" s="55" t="s">
        <v>721</v>
      </c>
      <c r="DI4" s="55" t="s">
        <v>722</v>
      </c>
      <c r="DJ4" s="55" t="s">
        <v>723</v>
      </c>
      <c r="DK4" s="55" t="s">
        <v>724</v>
      </c>
      <c r="DL4" s="55" t="s">
        <v>725</v>
      </c>
      <c r="DM4" s="55" t="s">
        <v>726</v>
      </c>
      <c r="DN4" s="55" t="s">
        <v>727</v>
      </c>
      <c r="DO4" s="55" t="s">
        <v>728</v>
      </c>
      <c r="DP4" s="55" t="s">
        <v>729</v>
      </c>
      <c r="DQ4" s="55" t="s">
        <v>730</v>
      </c>
      <c r="DR4" s="55" t="s">
        <v>731</v>
      </c>
      <c r="DS4" s="55" t="s">
        <v>732</v>
      </c>
      <c r="DT4" s="55" t="s">
        <v>733</v>
      </c>
      <c r="DU4" s="55" t="s">
        <v>734</v>
      </c>
      <c r="DV4" s="55" t="s">
        <v>735</v>
      </c>
      <c r="DW4" s="55" t="s">
        <v>736</v>
      </c>
    </row>
    <row r="5" spans="1:127" x14ac:dyDescent="0.3">
      <c r="A5" s="56">
        <v>1</v>
      </c>
      <c r="B5" s="57" t="s">
        <v>737</v>
      </c>
      <c r="C5" s="58">
        <v>193355</v>
      </c>
      <c r="D5" s="58">
        <v>199174</v>
      </c>
      <c r="E5" s="59">
        <v>519837</v>
      </c>
      <c r="F5" s="59">
        <v>4650</v>
      </c>
      <c r="G5" s="59">
        <v>4948</v>
      </c>
      <c r="H5" s="59">
        <v>5290</v>
      </c>
      <c r="I5" s="59">
        <v>5267</v>
      </c>
      <c r="J5" s="59">
        <v>5087</v>
      </c>
      <c r="K5" s="59">
        <v>5015</v>
      </c>
      <c r="L5" s="59">
        <v>5067</v>
      </c>
      <c r="M5" s="59">
        <v>5212</v>
      </c>
      <c r="N5" s="59">
        <v>5358</v>
      </c>
      <c r="O5" s="59">
        <v>5229</v>
      </c>
      <c r="P5" s="59">
        <v>5563</v>
      </c>
      <c r="Q5" s="59">
        <v>5266</v>
      </c>
      <c r="R5" s="59">
        <v>5143</v>
      </c>
      <c r="S5" s="59">
        <v>5298</v>
      </c>
      <c r="T5" s="59">
        <v>5457</v>
      </c>
      <c r="U5" s="59">
        <v>5520</v>
      </c>
      <c r="V5" s="59">
        <v>5841</v>
      </c>
      <c r="W5" s="59">
        <v>6418</v>
      </c>
      <c r="X5" s="59">
        <v>7212</v>
      </c>
      <c r="Y5" s="59">
        <v>7835</v>
      </c>
      <c r="Z5" s="59">
        <v>8129</v>
      </c>
      <c r="AA5" s="59">
        <v>8537</v>
      </c>
      <c r="AB5" s="59">
        <v>9037</v>
      </c>
      <c r="AC5" s="59">
        <v>9313</v>
      </c>
      <c r="AD5" s="59">
        <v>9338</v>
      </c>
      <c r="AE5" s="59">
        <v>9021</v>
      </c>
      <c r="AF5" s="59">
        <v>9382</v>
      </c>
      <c r="AG5" s="59">
        <v>9342</v>
      </c>
      <c r="AH5" s="59">
        <v>9417</v>
      </c>
      <c r="AI5" s="59">
        <v>9280</v>
      </c>
      <c r="AJ5" s="59">
        <v>9207</v>
      </c>
      <c r="AK5" s="59">
        <v>9066</v>
      </c>
      <c r="AL5" s="59">
        <v>9102</v>
      </c>
      <c r="AM5" s="59">
        <v>9137</v>
      </c>
      <c r="AN5" s="59">
        <v>9004</v>
      </c>
      <c r="AO5" s="59">
        <v>8938</v>
      </c>
      <c r="AP5" s="59">
        <v>9053</v>
      </c>
      <c r="AQ5" s="59">
        <v>8690</v>
      </c>
      <c r="AR5" s="59">
        <v>9003</v>
      </c>
      <c r="AS5" s="59">
        <v>8370</v>
      </c>
      <c r="AT5" s="59">
        <v>8128</v>
      </c>
      <c r="AU5" s="59">
        <v>7802</v>
      </c>
      <c r="AV5" s="59">
        <v>7424</v>
      </c>
      <c r="AW5" s="59">
        <v>7058</v>
      </c>
      <c r="AX5" s="59">
        <v>6700</v>
      </c>
      <c r="AY5" s="59">
        <v>6883</v>
      </c>
      <c r="AZ5" s="59">
        <v>6735</v>
      </c>
      <c r="BA5" s="59">
        <v>6763</v>
      </c>
      <c r="BB5" s="59">
        <v>6506</v>
      </c>
      <c r="BC5" s="59">
        <v>6562</v>
      </c>
      <c r="BD5" s="59">
        <v>6679</v>
      </c>
      <c r="BE5" s="59">
        <v>6371</v>
      </c>
      <c r="BF5" s="59">
        <v>6473</v>
      </c>
      <c r="BG5" s="59">
        <v>6667</v>
      </c>
      <c r="BH5" s="59">
        <v>7034</v>
      </c>
      <c r="BI5" s="59">
        <v>6687</v>
      </c>
      <c r="BJ5" s="59">
        <v>6553</v>
      </c>
      <c r="BK5" s="59">
        <v>6674</v>
      </c>
      <c r="BL5" s="59">
        <v>6380</v>
      </c>
      <c r="BM5" s="59">
        <v>6033</v>
      </c>
      <c r="BN5" s="59">
        <v>5943</v>
      </c>
      <c r="BO5" s="59">
        <v>5696</v>
      </c>
      <c r="BP5" s="59">
        <v>5616</v>
      </c>
      <c r="BQ5" s="59">
        <v>5343</v>
      </c>
      <c r="BR5" s="59">
        <v>5163</v>
      </c>
      <c r="BS5" s="59">
        <v>4886</v>
      </c>
      <c r="BT5" s="59">
        <v>4456</v>
      </c>
      <c r="BU5" s="59">
        <v>4371</v>
      </c>
      <c r="BV5" s="59">
        <v>4271</v>
      </c>
      <c r="BW5" s="59">
        <v>4096</v>
      </c>
      <c r="BX5" s="59">
        <v>3748</v>
      </c>
      <c r="BY5" s="59">
        <v>3426</v>
      </c>
      <c r="BZ5" s="59">
        <v>3218</v>
      </c>
      <c r="CA5" s="59">
        <v>2985</v>
      </c>
      <c r="CB5" s="59">
        <v>2821</v>
      </c>
      <c r="CC5" s="59">
        <v>2635</v>
      </c>
      <c r="CD5" s="59">
        <v>2502</v>
      </c>
      <c r="CE5" s="59">
        <v>2219</v>
      </c>
      <c r="CF5" s="59">
        <v>2136</v>
      </c>
      <c r="CG5" s="59">
        <v>2036</v>
      </c>
      <c r="CH5" s="59">
        <v>1848</v>
      </c>
      <c r="CI5" s="59">
        <v>1628</v>
      </c>
      <c r="CJ5" s="59">
        <v>1537</v>
      </c>
      <c r="CK5" s="59">
        <v>1386</v>
      </c>
      <c r="CL5" s="59">
        <v>1319</v>
      </c>
      <c r="CM5" s="59">
        <v>1150</v>
      </c>
      <c r="CN5" s="59">
        <v>964</v>
      </c>
      <c r="CO5" s="59">
        <v>915</v>
      </c>
      <c r="CP5" s="59">
        <v>869</v>
      </c>
      <c r="CQ5" s="59">
        <v>732</v>
      </c>
      <c r="CR5" s="59">
        <v>585</v>
      </c>
      <c r="CS5" s="59">
        <v>450</v>
      </c>
      <c r="CT5" s="59">
        <v>343</v>
      </c>
      <c r="CU5" s="59">
        <v>300</v>
      </c>
      <c r="CV5" s="59">
        <v>235</v>
      </c>
      <c r="CW5" s="59">
        <v>201</v>
      </c>
      <c r="CX5" s="59">
        <v>134</v>
      </c>
      <c r="CY5" s="59">
        <v>100</v>
      </c>
      <c r="CZ5" s="59">
        <v>67</v>
      </c>
      <c r="DA5" s="59">
        <v>57</v>
      </c>
      <c r="DB5" s="59">
        <v>44</v>
      </c>
      <c r="DC5" s="59">
        <v>35</v>
      </c>
      <c r="DD5" s="59">
        <v>28</v>
      </c>
      <c r="DE5" s="59">
        <v>22</v>
      </c>
      <c r="DF5" s="59">
        <v>17</v>
      </c>
      <c r="DG5" s="59">
        <v>16</v>
      </c>
      <c r="DH5" s="59">
        <v>20</v>
      </c>
      <c r="DI5" s="59">
        <v>10</v>
      </c>
      <c r="DJ5" s="59">
        <v>16</v>
      </c>
      <c r="DK5" s="59">
        <v>9</v>
      </c>
      <c r="DL5" s="59">
        <v>11</v>
      </c>
      <c r="DM5" s="59">
        <v>8</v>
      </c>
      <c r="DN5" s="59">
        <v>7</v>
      </c>
      <c r="DO5" s="59">
        <v>6</v>
      </c>
      <c r="DP5" s="59">
        <v>8</v>
      </c>
      <c r="DQ5" s="59">
        <v>8</v>
      </c>
      <c r="DR5" s="59">
        <v>7</v>
      </c>
      <c r="DS5" s="59">
        <v>1</v>
      </c>
      <c r="DT5" s="59">
        <v>6</v>
      </c>
      <c r="DU5" s="59">
        <v>8</v>
      </c>
      <c r="DV5" s="59">
        <v>5</v>
      </c>
      <c r="DW5" s="59">
        <v>4</v>
      </c>
    </row>
    <row r="6" spans="1:127" x14ac:dyDescent="0.3">
      <c r="A6" s="56">
        <v>2</v>
      </c>
      <c r="B6" s="57" t="s">
        <v>95</v>
      </c>
      <c r="C6" s="58">
        <v>67132</v>
      </c>
      <c r="D6" s="58">
        <v>68507</v>
      </c>
      <c r="E6" s="59">
        <v>149653</v>
      </c>
      <c r="F6" s="59">
        <v>1331</v>
      </c>
      <c r="G6" s="59">
        <v>1379</v>
      </c>
      <c r="H6" s="59">
        <v>1462</v>
      </c>
      <c r="I6" s="59">
        <v>1307</v>
      </c>
      <c r="J6" s="59">
        <v>1213</v>
      </c>
      <c r="K6" s="59">
        <v>1214</v>
      </c>
      <c r="L6" s="59">
        <v>1181</v>
      </c>
      <c r="M6" s="59">
        <v>1246</v>
      </c>
      <c r="N6" s="59">
        <v>1214</v>
      </c>
      <c r="O6" s="59">
        <v>1132</v>
      </c>
      <c r="P6" s="59">
        <v>1167</v>
      </c>
      <c r="Q6" s="59">
        <v>1093</v>
      </c>
      <c r="R6" s="59">
        <v>1090</v>
      </c>
      <c r="S6" s="59">
        <v>1143</v>
      </c>
      <c r="T6" s="59">
        <v>1160</v>
      </c>
      <c r="U6" s="59">
        <v>1181</v>
      </c>
      <c r="V6" s="59">
        <v>1202</v>
      </c>
      <c r="W6" s="59">
        <v>1455</v>
      </c>
      <c r="X6" s="59">
        <v>1940</v>
      </c>
      <c r="Y6" s="59">
        <v>2241</v>
      </c>
      <c r="Z6" s="59">
        <v>2393</v>
      </c>
      <c r="AA6" s="59">
        <v>2575</v>
      </c>
      <c r="AB6" s="59">
        <v>2699</v>
      </c>
      <c r="AC6" s="59">
        <v>2879</v>
      </c>
      <c r="AD6" s="59">
        <v>3029</v>
      </c>
      <c r="AE6" s="59">
        <v>3055</v>
      </c>
      <c r="AF6" s="59">
        <v>3188</v>
      </c>
      <c r="AG6" s="59">
        <v>3294</v>
      </c>
      <c r="AH6" s="59">
        <v>3286</v>
      </c>
      <c r="AI6" s="59">
        <v>3361</v>
      </c>
      <c r="AJ6" s="59">
        <v>3299</v>
      </c>
      <c r="AK6" s="59">
        <v>3386</v>
      </c>
      <c r="AL6" s="59">
        <v>3294</v>
      </c>
      <c r="AM6" s="59">
        <v>3235</v>
      </c>
      <c r="AN6" s="59">
        <v>3089</v>
      </c>
      <c r="AO6" s="59">
        <v>3006</v>
      </c>
      <c r="AP6" s="59">
        <v>2955</v>
      </c>
      <c r="AQ6" s="59">
        <v>2883</v>
      </c>
      <c r="AR6" s="59">
        <v>2755</v>
      </c>
      <c r="AS6" s="59">
        <v>2621</v>
      </c>
      <c r="AT6" s="59">
        <v>2495</v>
      </c>
      <c r="AU6" s="59">
        <v>2290</v>
      </c>
      <c r="AV6" s="59">
        <v>2191</v>
      </c>
      <c r="AW6" s="59">
        <v>2036</v>
      </c>
      <c r="AX6" s="59">
        <v>1927</v>
      </c>
      <c r="AY6" s="59">
        <v>1852</v>
      </c>
      <c r="AZ6" s="59">
        <v>1835</v>
      </c>
      <c r="BA6" s="59">
        <v>1827</v>
      </c>
      <c r="BB6" s="59">
        <v>1784</v>
      </c>
      <c r="BC6" s="59">
        <v>1828</v>
      </c>
      <c r="BD6" s="59">
        <v>1721</v>
      </c>
      <c r="BE6" s="59">
        <v>1834</v>
      </c>
      <c r="BF6" s="59">
        <v>1775</v>
      </c>
      <c r="BG6" s="59">
        <v>1900</v>
      </c>
      <c r="BH6" s="59">
        <v>1953</v>
      </c>
      <c r="BI6" s="59">
        <v>1852</v>
      </c>
      <c r="BJ6" s="59">
        <v>1834</v>
      </c>
      <c r="BK6" s="59">
        <v>1898</v>
      </c>
      <c r="BL6" s="59">
        <v>1746</v>
      </c>
      <c r="BM6" s="59">
        <v>1614</v>
      </c>
      <c r="BN6" s="59">
        <v>1660</v>
      </c>
      <c r="BO6" s="59">
        <v>1664</v>
      </c>
      <c r="BP6" s="59">
        <v>1628</v>
      </c>
      <c r="BQ6" s="59">
        <v>1457</v>
      </c>
      <c r="BR6" s="59">
        <v>1353</v>
      </c>
      <c r="BS6" s="59">
        <v>1184</v>
      </c>
      <c r="BT6" s="59">
        <v>1167</v>
      </c>
      <c r="BU6" s="59">
        <v>1116</v>
      </c>
      <c r="BV6" s="59">
        <v>1089</v>
      </c>
      <c r="BW6" s="59">
        <v>1063</v>
      </c>
      <c r="BX6" s="59">
        <v>1020</v>
      </c>
      <c r="BY6" s="59">
        <v>922</v>
      </c>
      <c r="BZ6" s="59">
        <v>839</v>
      </c>
      <c r="CA6" s="59">
        <v>783</v>
      </c>
      <c r="CB6" s="59">
        <v>729</v>
      </c>
      <c r="CC6" s="59">
        <v>650</v>
      </c>
      <c r="CD6" s="59">
        <v>569</v>
      </c>
      <c r="CE6" s="59">
        <v>604</v>
      </c>
      <c r="CF6" s="59">
        <v>550</v>
      </c>
      <c r="CG6" s="59">
        <v>494</v>
      </c>
      <c r="CH6" s="59">
        <v>428</v>
      </c>
      <c r="CI6" s="59">
        <v>474</v>
      </c>
      <c r="CJ6" s="59">
        <v>383</v>
      </c>
      <c r="CK6" s="59">
        <v>356</v>
      </c>
      <c r="CL6" s="59">
        <v>342</v>
      </c>
      <c r="CM6" s="59">
        <v>352</v>
      </c>
      <c r="CN6" s="59">
        <v>282</v>
      </c>
      <c r="CO6" s="59">
        <v>255</v>
      </c>
      <c r="CP6" s="59">
        <v>252</v>
      </c>
      <c r="CQ6" s="59">
        <v>209</v>
      </c>
      <c r="CR6" s="59">
        <v>185</v>
      </c>
      <c r="CS6" s="59">
        <v>145</v>
      </c>
      <c r="CT6" s="59">
        <v>111</v>
      </c>
      <c r="CU6" s="59">
        <v>86</v>
      </c>
      <c r="CV6" s="59">
        <v>90</v>
      </c>
      <c r="CW6" s="59">
        <v>63</v>
      </c>
      <c r="CX6" s="59">
        <v>52</v>
      </c>
      <c r="CY6" s="59">
        <v>33</v>
      </c>
      <c r="CZ6" s="59">
        <v>24</v>
      </c>
      <c r="DA6" s="59">
        <v>20</v>
      </c>
      <c r="DB6" s="59">
        <v>21</v>
      </c>
      <c r="DC6" s="59">
        <v>11</v>
      </c>
      <c r="DD6" s="59">
        <v>12</v>
      </c>
      <c r="DE6" s="59">
        <v>14</v>
      </c>
      <c r="DF6" s="59">
        <v>14</v>
      </c>
      <c r="DG6" s="59">
        <v>7</v>
      </c>
      <c r="DH6" s="59">
        <v>6</v>
      </c>
      <c r="DI6" s="59">
        <v>8</v>
      </c>
      <c r="DJ6" s="59">
        <v>4</v>
      </c>
      <c r="DK6" s="59">
        <v>4</v>
      </c>
      <c r="DL6" s="59">
        <v>12</v>
      </c>
      <c r="DM6" s="59">
        <v>6</v>
      </c>
      <c r="DN6" s="59">
        <v>4</v>
      </c>
      <c r="DO6" s="59">
        <v>6</v>
      </c>
      <c r="DP6" s="59">
        <v>3</v>
      </c>
      <c r="DQ6" s="59">
        <v>1</v>
      </c>
      <c r="DR6" s="59">
        <v>3</v>
      </c>
      <c r="DS6" s="59">
        <v>0</v>
      </c>
      <c r="DT6" s="59">
        <v>1</v>
      </c>
      <c r="DU6" s="59">
        <v>3</v>
      </c>
      <c r="DV6" s="59">
        <v>5</v>
      </c>
      <c r="DW6" s="59">
        <v>0</v>
      </c>
    </row>
    <row r="7" spans="1:127" x14ac:dyDescent="0.3">
      <c r="A7" s="56">
        <v>3</v>
      </c>
      <c r="B7" s="57" t="s">
        <v>738</v>
      </c>
      <c r="C7" s="58">
        <v>37804</v>
      </c>
      <c r="D7" s="58">
        <v>41334</v>
      </c>
      <c r="E7" s="59">
        <v>99849</v>
      </c>
      <c r="F7" s="59">
        <v>1039</v>
      </c>
      <c r="G7" s="59">
        <v>1088</v>
      </c>
      <c r="H7" s="59">
        <v>1096</v>
      </c>
      <c r="I7" s="59">
        <v>1143</v>
      </c>
      <c r="J7" s="59">
        <v>1101</v>
      </c>
      <c r="K7" s="59">
        <v>1209</v>
      </c>
      <c r="L7" s="59">
        <v>1124</v>
      </c>
      <c r="M7" s="59">
        <v>1130</v>
      </c>
      <c r="N7" s="59">
        <v>1180</v>
      </c>
      <c r="O7" s="59">
        <v>1281</v>
      </c>
      <c r="P7" s="59">
        <v>1306</v>
      </c>
      <c r="Q7" s="59">
        <v>1247</v>
      </c>
      <c r="R7" s="59">
        <v>1222</v>
      </c>
      <c r="S7" s="59">
        <v>1214</v>
      </c>
      <c r="T7" s="59">
        <v>1265</v>
      </c>
      <c r="U7" s="59">
        <v>1197</v>
      </c>
      <c r="V7" s="59">
        <v>1303</v>
      </c>
      <c r="W7" s="59">
        <v>1603</v>
      </c>
      <c r="X7" s="59">
        <v>1918</v>
      </c>
      <c r="Y7" s="59">
        <v>2027</v>
      </c>
      <c r="Z7" s="59">
        <v>1915</v>
      </c>
      <c r="AA7" s="59">
        <v>1960</v>
      </c>
      <c r="AB7" s="59">
        <v>2022</v>
      </c>
      <c r="AC7" s="59">
        <v>2113</v>
      </c>
      <c r="AD7" s="59">
        <v>2117</v>
      </c>
      <c r="AE7" s="59">
        <v>2073</v>
      </c>
      <c r="AF7" s="59">
        <v>2014</v>
      </c>
      <c r="AG7" s="59">
        <v>1943</v>
      </c>
      <c r="AH7" s="59">
        <v>1978</v>
      </c>
      <c r="AI7" s="59">
        <v>1918</v>
      </c>
      <c r="AJ7" s="59">
        <v>1867</v>
      </c>
      <c r="AK7" s="59">
        <v>1744</v>
      </c>
      <c r="AL7" s="59">
        <v>1779</v>
      </c>
      <c r="AM7" s="59">
        <v>1648</v>
      </c>
      <c r="AN7" s="59">
        <v>1679</v>
      </c>
      <c r="AO7" s="59">
        <v>1711</v>
      </c>
      <c r="AP7" s="59">
        <v>1630</v>
      </c>
      <c r="AQ7" s="59">
        <v>1664</v>
      </c>
      <c r="AR7" s="59">
        <v>1597</v>
      </c>
      <c r="AS7" s="59">
        <v>1476</v>
      </c>
      <c r="AT7" s="59">
        <v>1335</v>
      </c>
      <c r="AU7" s="59">
        <v>1255</v>
      </c>
      <c r="AV7" s="59">
        <v>1257</v>
      </c>
      <c r="AW7" s="59">
        <v>1183</v>
      </c>
      <c r="AX7" s="59">
        <v>1162</v>
      </c>
      <c r="AY7" s="59">
        <v>1184</v>
      </c>
      <c r="AZ7" s="59">
        <v>1168</v>
      </c>
      <c r="BA7" s="59">
        <v>1113</v>
      </c>
      <c r="BB7" s="59">
        <v>1229</v>
      </c>
      <c r="BC7" s="59">
        <v>1213</v>
      </c>
      <c r="BD7" s="59">
        <v>1231</v>
      </c>
      <c r="BE7" s="59">
        <v>1171</v>
      </c>
      <c r="BF7" s="59">
        <v>1197</v>
      </c>
      <c r="BG7" s="59">
        <v>1178</v>
      </c>
      <c r="BH7" s="59">
        <v>1168</v>
      </c>
      <c r="BI7" s="59">
        <v>1202</v>
      </c>
      <c r="BJ7" s="59">
        <v>1157</v>
      </c>
      <c r="BK7" s="59">
        <v>1074</v>
      </c>
      <c r="BL7" s="59">
        <v>1034</v>
      </c>
      <c r="BM7" s="59">
        <v>1060</v>
      </c>
      <c r="BN7" s="59">
        <v>948</v>
      </c>
      <c r="BO7" s="59">
        <v>918</v>
      </c>
      <c r="BP7" s="59">
        <v>927</v>
      </c>
      <c r="BQ7" s="59">
        <v>801</v>
      </c>
      <c r="BR7" s="59">
        <v>860</v>
      </c>
      <c r="BS7" s="59">
        <v>810</v>
      </c>
      <c r="BT7" s="59">
        <v>682</v>
      </c>
      <c r="BU7" s="59">
        <v>658</v>
      </c>
      <c r="BV7" s="59">
        <v>596</v>
      </c>
      <c r="BW7" s="59">
        <v>577</v>
      </c>
      <c r="BX7" s="59">
        <v>532</v>
      </c>
      <c r="BY7" s="59">
        <v>499</v>
      </c>
      <c r="BZ7" s="59">
        <v>486</v>
      </c>
      <c r="CA7" s="59">
        <v>411</v>
      </c>
      <c r="CB7" s="59">
        <v>405</v>
      </c>
      <c r="CC7" s="59">
        <v>415</v>
      </c>
      <c r="CD7" s="59">
        <v>336</v>
      </c>
      <c r="CE7" s="59">
        <v>304</v>
      </c>
      <c r="CF7" s="59">
        <v>301</v>
      </c>
      <c r="CG7" s="59">
        <v>283</v>
      </c>
      <c r="CH7" s="59">
        <v>286</v>
      </c>
      <c r="CI7" s="59">
        <v>218</v>
      </c>
      <c r="CJ7" s="59">
        <v>228</v>
      </c>
      <c r="CK7" s="59">
        <v>192</v>
      </c>
      <c r="CL7" s="59">
        <v>171</v>
      </c>
      <c r="CM7" s="59">
        <v>149</v>
      </c>
      <c r="CN7" s="59">
        <v>131</v>
      </c>
      <c r="CO7" s="59">
        <v>102</v>
      </c>
      <c r="CP7" s="59">
        <v>112</v>
      </c>
      <c r="CQ7" s="59">
        <v>84</v>
      </c>
      <c r="CR7" s="59">
        <v>81</v>
      </c>
      <c r="CS7" s="59">
        <v>47</v>
      </c>
      <c r="CT7" s="59">
        <v>36</v>
      </c>
      <c r="CU7" s="59">
        <v>30</v>
      </c>
      <c r="CV7" s="59">
        <v>23</v>
      </c>
      <c r="CW7" s="59">
        <v>20</v>
      </c>
      <c r="CX7" s="59">
        <v>14</v>
      </c>
      <c r="CY7" s="59">
        <v>7</v>
      </c>
      <c r="CZ7" s="59">
        <v>5</v>
      </c>
      <c r="DA7" s="59">
        <v>6</v>
      </c>
      <c r="DB7" s="59">
        <v>7</v>
      </c>
      <c r="DC7" s="59">
        <v>5</v>
      </c>
      <c r="DD7" s="59">
        <v>3</v>
      </c>
      <c r="DE7" s="59">
        <v>0</v>
      </c>
      <c r="DF7" s="59">
        <v>1</v>
      </c>
      <c r="DG7" s="59">
        <v>4</v>
      </c>
      <c r="DH7" s="59">
        <v>3</v>
      </c>
      <c r="DI7" s="59">
        <v>2</v>
      </c>
      <c r="DJ7" s="59">
        <v>1</v>
      </c>
      <c r="DK7" s="59">
        <v>3</v>
      </c>
      <c r="DL7" s="59">
        <v>1</v>
      </c>
      <c r="DM7" s="59">
        <v>0</v>
      </c>
      <c r="DN7" s="59">
        <v>4</v>
      </c>
      <c r="DO7" s="59">
        <v>3</v>
      </c>
      <c r="DP7" s="59">
        <v>2</v>
      </c>
      <c r="DQ7" s="59">
        <v>0</v>
      </c>
      <c r="DR7" s="59">
        <v>3</v>
      </c>
      <c r="DS7" s="59">
        <v>0</v>
      </c>
      <c r="DT7" s="59">
        <v>1</v>
      </c>
      <c r="DU7" s="59">
        <v>2</v>
      </c>
      <c r="DV7" s="59">
        <v>0</v>
      </c>
      <c r="DW7" s="59">
        <v>1</v>
      </c>
    </row>
    <row r="8" spans="1:127" x14ac:dyDescent="0.3">
      <c r="A8" s="56">
        <v>4</v>
      </c>
      <c r="B8" s="57" t="s">
        <v>739</v>
      </c>
      <c r="C8" s="58">
        <v>109013</v>
      </c>
      <c r="D8" s="58">
        <v>119453</v>
      </c>
      <c r="E8" s="59">
        <v>371254</v>
      </c>
      <c r="F8" s="59">
        <v>3913</v>
      </c>
      <c r="G8" s="59">
        <v>4570</v>
      </c>
      <c r="H8" s="59">
        <v>4916</v>
      </c>
      <c r="I8" s="59">
        <v>4824</v>
      </c>
      <c r="J8" s="59">
        <v>4912</v>
      </c>
      <c r="K8" s="59">
        <v>4884</v>
      </c>
      <c r="L8" s="59">
        <v>4896</v>
      </c>
      <c r="M8" s="59">
        <v>5154</v>
      </c>
      <c r="N8" s="59">
        <v>5342</v>
      </c>
      <c r="O8" s="59">
        <v>5628</v>
      </c>
      <c r="P8" s="59">
        <v>5800</v>
      </c>
      <c r="Q8" s="59">
        <v>5802</v>
      </c>
      <c r="R8" s="59">
        <v>5631</v>
      </c>
      <c r="S8" s="59">
        <v>5454</v>
      </c>
      <c r="T8" s="59">
        <v>5422</v>
      </c>
      <c r="U8" s="59">
        <v>5750</v>
      </c>
      <c r="V8" s="59">
        <v>5983</v>
      </c>
      <c r="W8" s="59">
        <v>6336</v>
      </c>
      <c r="X8" s="59">
        <v>6574</v>
      </c>
      <c r="Y8" s="59">
        <v>6940</v>
      </c>
      <c r="Z8" s="59">
        <v>7079</v>
      </c>
      <c r="AA8" s="59">
        <v>7333</v>
      </c>
      <c r="AB8" s="59">
        <v>7599</v>
      </c>
      <c r="AC8" s="59">
        <v>7555</v>
      </c>
      <c r="AD8" s="59">
        <v>7427</v>
      </c>
      <c r="AE8" s="59">
        <v>7106</v>
      </c>
      <c r="AF8" s="59">
        <v>7010</v>
      </c>
      <c r="AG8" s="59">
        <v>6949</v>
      </c>
      <c r="AH8" s="59">
        <v>6639</v>
      </c>
      <c r="AI8" s="59">
        <v>6352</v>
      </c>
      <c r="AJ8" s="59">
        <v>6164</v>
      </c>
      <c r="AK8" s="59">
        <v>5954</v>
      </c>
      <c r="AL8" s="59">
        <v>5822</v>
      </c>
      <c r="AM8" s="59">
        <v>5954</v>
      </c>
      <c r="AN8" s="59">
        <v>5696</v>
      </c>
      <c r="AO8" s="59">
        <v>5791</v>
      </c>
      <c r="AP8" s="59">
        <v>5699</v>
      </c>
      <c r="AQ8" s="59">
        <v>5427</v>
      </c>
      <c r="AR8" s="59">
        <v>5575</v>
      </c>
      <c r="AS8" s="59">
        <v>4930</v>
      </c>
      <c r="AT8" s="59">
        <v>4956</v>
      </c>
      <c r="AU8" s="59">
        <v>4633</v>
      </c>
      <c r="AV8" s="59">
        <v>4467</v>
      </c>
      <c r="AW8" s="59">
        <v>4397</v>
      </c>
      <c r="AX8" s="59">
        <v>4456</v>
      </c>
      <c r="AY8" s="59">
        <v>4469</v>
      </c>
      <c r="AZ8" s="59">
        <v>4446</v>
      </c>
      <c r="BA8" s="59">
        <v>4502</v>
      </c>
      <c r="BB8" s="59">
        <v>4693</v>
      </c>
      <c r="BC8" s="59">
        <v>4698</v>
      </c>
      <c r="BD8" s="59">
        <v>4754</v>
      </c>
      <c r="BE8" s="59">
        <v>4543</v>
      </c>
      <c r="BF8" s="59">
        <v>4976</v>
      </c>
      <c r="BG8" s="59">
        <v>4629</v>
      </c>
      <c r="BH8" s="59">
        <v>4635</v>
      </c>
      <c r="BI8" s="59">
        <v>4383</v>
      </c>
      <c r="BJ8" s="59">
        <v>4151</v>
      </c>
      <c r="BK8" s="59">
        <v>3967</v>
      </c>
      <c r="BL8" s="59">
        <v>3799</v>
      </c>
      <c r="BM8" s="59">
        <v>3555</v>
      </c>
      <c r="BN8" s="59">
        <v>3350</v>
      </c>
      <c r="BO8" s="59">
        <v>3120</v>
      </c>
      <c r="BP8" s="59">
        <v>3002</v>
      </c>
      <c r="BQ8" s="59">
        <v>2828</v>
      </c>
      <c r="BR8" s="59">
        <v>2673</v>
      </c>
      <c r="BS8" s="59">
        <v>2438</v>
      </c>
      <c r="BT8" s="59">
        <v>2245</v>
      </c>
      <c r="BU8" s="59">
        <v>2144</v>
      </c>
      <c r="BV8" s="59">
        <v>2038</v>
      </c>
      <c r="BW8" s="59">
        <v>1841</v>
      </c>
      <c r="BX8" s="59">
        <v>1851</v>
      </c>
      <c r="BY8" s="59">
        <v>1668</v>
      </c>
      <c r="BZ8" s="59">
        <v>1525</v>
      </c>
      <c r="CA8" s="59">
        <v>1409</v>
      </c>
      <c r="CB8" s="59">
        <v>1336</v>
      </c>
      <c r="CC8" s="59">
        <v>1287</v>
      </c>
      <c r="CD8" s="59">
        <v>1215</v>
      </c>
      <c r="CE8" s="59">
        <v>1109</v>
      </c>
      <c r="CF8" s="59">
        <v>1064</v>
      </c>
      <c r="CG8" s="59">
        <v>973</v>
      </c>
      <c r="CH8" s="59">
        <v>905</v>
      </c>
      <c r="CI8" s="59">
        <v>732</v>
      </c>
      <c r="CJ8" s="59">
        <v>690</v>
      </c>
      <c r="CK8" s="59">
        <v>624</v>
      </c>
      <c r="CL8" s="59">
        <v>577</v>
      </c>
      <c r="CM8" s="59">
        <v>456</v>
      </c>
      <c r="CN8" s="59">
        <v>398</v>
      </c>
      <c r="CO8" s="59">
        <v>391</v>
      </c>
      <c r="CP8" s="59">
        <v>294</v>
      </c>
      <c r="CQ8" s="59">
        <v>254</v>
      </c>
      <c r="CR8" s="59">
        <v>210</v>
      </c>
      <c r="CS8" s="59">
        <v>174</v>
      </c>
      <c r="CT8" s="59">
        <v>131</v>
      </c>
      <c r="CU8" s="59">
        <v>84</v>
      </c>
      <c r="CV8" s="59">
        <v>63</v>
      </c>
      <c r="CW8" s="59">
        <v>60</v>
      </c>
      <c r="CX8" s="59">
        <v>56</v>
      </c>
      <c r="CY8" s="59">
        <v>35</v>
      </c>
      <c r="CZ8" s="59">
        <v>15</v>
      </c>
      <c r="DA8" s="59">
        <v>14</v>
      </c>
      <c r="DB8" s="59">
        <v>12</v>
      </c>
      <c r="DC8" s="59">
        <v>9</v>
      </c>
      <c r="DD8" s="59">
        <v>6</v>
      </c>
      <c r="DE8" s="59">
        <v>4</v>
      </c>
      <c r="DF8" s="59">
        <v>5</v>
      </c>
      <c r="DG8" s="59">
        <v>4</v>
      </c>
      <c r="DH8" s="59">
        <v>5</v>
      </c>
      <c r="DI8" s="59">
        <v>1</v>
      </c>
      <c r="DJ8" s="59">
        <v>2</v>
      </c>
      <c r="DK8" s="59">
        <v>6</v>
      </c>
      <c r="DL8" s="59">
        <v>6</v>
      </c>
      <c r="DM8" s="59">
        <v>2</v>
      </c>
      <c r="DN8" s="59">
        <v>2</v>
      </c>
      <c r="DO8" s="59">
        <v>4</v>
      </c>
      <c r="DP8" s="59">
        <v>0</v>
      </c>
      <c r="DQ8" s="59">
        <v>2</v>
      </c>
      <c r="DR8" s="59">
        <v>0</v>
      </c>
      <c r="DS8" s="59">
        <v>2</v>
      </c>
      <c r="DT8" s="59">
        <v>0</v>
      </c>
      <c r="DU8" s="59">
        <v>2</v>
      </c>
      <c r="DV8" s="59">
        <v>0</v>
      </c>
      <c r="DW8" s="59">
        <v>0</v>
      </c>
    </row>
    <row r="9" spans="1:127" x14ac:dyDescent="0.3">
      <c r="A9" s="56">
        <v>5</v>
      </c>
      <c r="B9" s="57" t="s">
        <v>92</v>
      </c>
      <c r="C9" s="58">
        <v>106884</v>
      </c>
      <c r="D9" s="58">
        <v>108563</v>
      </c>
      <c r="E9" s="59">
        <v>344618</v>
      </c>
      <c r="F9" s="59">
        <v>4397</v>
      </c>
      <c r="G9" s="59">
        <v>4806</v>
      </c>
      <c r="H9" s="59">
        <v>5151</v>
      </c>
      <c r="I9" s="59">
        <v>5119</v>
      </c>
      <c r="J9" s="59">
        <v>5061</v>
      </c>
      <c r="K9" s="59">
        <v>5326</v>
      </c>
      <c r="L9" s="59">
        <v>5349</v>
      </c>
      <c r="M9" s="59">
        <v>5501</v>
      </c>
      <c r="N9" s="59">
        <v>5723</v>
      </c>
      <c r="O9" s="59">
        <v>5735</v>
      </c>
      <c r="P9" s="59">
        <v>5963</v>
      </c>
      <c r="Q9" s="59">
        <v>5694</v>
      </c>
      <c r="R9" s="59">
        <v>5722</v>
      </c>
      <c r="S9" s="59">
        <v>5463</v>
      </c>
      <c r="T9" s="59">
        <v>5700</v>
      </c>
      <c r="U9" s="59">
        <v>5802</v>
      </c>
      <c r="V9" s="59">
        <v>5831</v>
      </c>
      <c r="W9" s="59">
        <v>6373</v>
      </c>
      <c r="X9" s="59">
        <v>6765</v>
      </c>
      <c r="Y9" s="59">
        <v>6889</v>
      </c>
      <c r="Z9" s="59">
        <v>6994</v>
      </c>
      <c r="AA9" s="59">
        <v>7165</v>
      </c>
      <c r="AB9" s="59">
        <v>7439</v>
      </c>
      <c r="AC9" s="59">
        <v>7203</v>
      </c>
      <c r="AD9" s="59">
        <v>7126</v>
      </c>
      <c r="AE9" s="59">
        <v>6815</v>
      </c>
      <c r="AF9" s="59">
        <v>6657</v>
      </c>
      <c r="AG9" s="59">
        <v>6365</v>
      </c>
      <c r="AH9" s="59">
        <v>6361</v>
      </c>
      <c r="AI9" s="59">
        <v>6096</v>
      </c>
      <c r="AJ9" s="59">
        <v>5969</v>
      </c>
      <c r="AK9" s="59">
        <v>5490</v>
      </c>
      <c r="AL9" s="59">
        <v>5623</v>
      </c>
      <c r="AM9" s="59">
        <v>5715</v>
      </c>
      <c r="AN9" s="59">
        <v>5405</v>
      </c>
      <c r="AO9" s="59">
        <v>5416</v>
      </c>
      <c r="AP9" s="59">
        <v>5411</v>
      </c>
      <c r="AQ9" s="59">
        <v>5117</v>
      </c>
      <c r="AR9" s="59">
        <v>5181</v>
      </c>
      <c r="AS9" s="59">
        <v>4708</v>
      </c>
      <c r="AT9" s="59">
        <v>4447</v>
      </c>
      <c r="AU9" s="59">
        <v>4213</v>
      </c>
      <c r="AV9" s="59">
        <v>4126</v>
      </c>
      <c r="AW9" s="59">
        <v>3946</v>
      </c>
      <c r="AX9" s="59">
        <v>4066</v>
      </c>
      <c r="AY9" s="59">
        <v>3977</v>
      </c>
      <c r="AZ9" s="59">
        <v>3927</v>
      </c>
      <c r="BA9" s="59">
        <v>3868</v>
      </c>
      <c r="BB9" s="59">
        <v>3914</v>
      </c>
      <c r="BC9" s="59">
        <v>3900</v>
      </c>
      <c r="BD9" s="59">
        <v>3911</v>
      </c>
      <c r="BE9" s="59">
        <v>3625</v>
      </c>
      <c r="BF9" s="59">
        <v>3884</v>
      </c>
      <c r="BG9" s="59">
        <v>3696</v>
      </c>
      <c r="BH9" s="59">
        <v>3709</v>
      </c>
      <c r="BI9" s="59">
        <v>3677</v>
      </c>
      <c r="BJ9" s="59">
        <v>3497</v>
      </c>
      <c r="BK9" s="59">
        <v>3270</v>
      </c>
      <c r="BL9" s="59">
        <v>3119</v>
      </c>
      <c r="BM9" s="59">
        <v>3006</v>
      </c>
      <c r="BN9" s="59">
        <v>2866</v>
      </c>
      <c r="BO9" s="59">
        <v>2770</v>
      </c>
      <c r="BP9" s="59">
        <v>2601</v>
      </c>
      <c r="BQ9" s="59">
        <v>2385</v>
      </c>
      <c r="BR9" s="59">
        <v>2268</v>
      </c>
      <c r="BS9" s="59">
        <v>2035</v>
      </c>
      <c r="BT9" s="59">
        <v>1995</v>
      </c>
      <c r="BU9" s="59">
        <v>1624</v>
      </c>
      <c r="BV9" s="59">
        <v>1597</v>
      </c>
      <c r="BW9" s="59">
        <v>1464</v>
      </c>
      <c r="BX9" s="59">
        <v>1350</v>
      </c>
      <c r="BY9" s="59">
        <v>1240</v>
      </c>
      <c r="BZ9" s="59">
        <v>1049</v>
      </c>
      <c r="CA9" s="59">
        <v>999</v>
      </c>
      <c r="CB9" s="59">
        <v>889</v>
      </c>
      <c r="CC9" s="59">
        <v>907</v>
      </c>
      <c r="CD9" s="59">
        <v>827</v>
      </c>
      <c r="CE9" s="59">
        <v>699</v>
      </c>
      <c r="CF9" s="59">
        <v>607</v>
      </c>
      <c r="CG9" s="59">
        <v>586</v>
      </c>
      <c r="CH9" s="59">
        <v>517</v>
      </c>
      <c r="CI9" s="59">
        <v>441</v>
      </c>
      <c r="CJ9" s="59">
        <v>406</v>
      </c>
      <c r="CK9" s="59">
        <v>364</v>
      </c>
      <c r="CL9" s="59">
        <v>317</v>
      </c>
      <c r="CM9" s="59">
        <v>260</v>
      </c>
      <c r="CN9" s="59">
        <v>199</v>
      </c>
      <c r="CO9" s="59">
        <v>193</v>
      </c>
      <c r="CP9" s="59">
        <v>188</v>
      </c>
      <c r="CQ9" s="59">
        <v>135</v>
      </c>
      <c r="CR9" s="59">
        <v>118</v>
      </c>
      <c r="CS9" s="59">
        <v>76</v>
      </c>
      <c r="CT9" s="59">
        <v>63</v>
      </c>
      <c r="CU9" s="59">
        <v>55</v>
      </c>
      <c r="CV9" s="59">
        <v>22</v>
      </c>
      <c r="CW9" s="59">
        <v>24</v>
      </c>
      <c r="CX9" s="59">
        <v>18</v>
      </c>
      <c r="CY9" s="59">
        <v>10</v>
      </c>
      <c r="CZ9" s="59">
        <v>13</v>
      </c>
      <c r="DA9" s="59">
        <v>8</v>
      </c>
      <c r="DB9" s="59">
        <v>4</v>
      </c>
      <c r="DC9" s="59">
        <v>5</v>
      </c>
      <c r="DD9" s="59">
        <v>2</v>
      </c>
      <c r="DE9" s="59">
        <v>3</v>
      </c>
      <c r="DF9" s="59">
        <v>4</v>
      </c>
      <c r="DG9" s="59">
        <v>2</v>
      </c>
      <c r="DH9" s="59">
        <v>0</v>
      </c>
      <c r="DI9" s="59">
        <v>2</v>
      </c>
      <c r="DJ9" s="59">
        <v>3</v>
      </c>
      <c r="DK9" s="59">
        <v>0</v>
      </c>
      <c r="DL9" s="59">
        <v>0</v>
      </c>
      <c r="DM9" s="59">
        <v>0</v>
      </c>
      <c r="DN9" s="59">
        <v>0</v>
      </c>
      <c r="DO9" s="59">
        <v>0</v>
      </c>
      <c r="DP9" s="59">
        <v>2</v>
      </c>
      <c r="DQ9" s="59">
        <v>0</v>
      </c>
      <c r="DR9" s="59">
        <v>0</v>
      </c>
      <c r="DS9" s="59">
        <v>0</v>
      </c>
      <c r="DT9" s="59">
        <v>1</v>
      </c>
      <c r="DU9" s="59">
        <v>0</v>
      </c>
      <c r="DV9" s="59">
        <v>1</v>
      </c>
      <c r="DW9" s="59">
        <v>0</v>
      </c>
    </row>
    <row r="10" spans="1:127" x14ac:dyDescent="0.3">
      <c r="A10" s="56">
        <v>6</v>
      </c>
      <c r="B10" s="57" t="s">
        <v>91</v>
      </c>
      <c r="C10" s="58">
        <v>53167</v>
      </c>
      <c r="D10" s="58">
        <v>57368</v>
      </c>
      <c r="E10" s="59">
        <v>164952</v>
      </c>
      <c r="F10" s="59">
        <v>1650</v>
      </c>
      <c r="G10" s="59">
        <v>1840</v>
      </c>
      <c r="H10" s="59">
        <v>1991</v>
      </c>
      <c r="I10" s="59">
        <v>2003</v>
      </c>
      <c r="J10" s="59">
        <v>1969</v>
      </c>
      <c r="K10" s="59">
        <v>2020</v>
      </c>
      <c r="L10" s="59">
        <v>1978</v>
      </c>
      <c r="M10" s="59">
        <v>1999</v>
      </c>
      <c r="N10" s="59">
        <v>2197</v>
      </c>
      <c r="O10" s="59">
        <v>2287</v>
      </c>
      <c r="P10" s="59">
        <v>2312</v>
      </c>
      <c r="Q10" s="59">
        <v>2194</v>
      </c>
      <c r="R10" s="59">
        <v>2184</v>
      </c>
      <c r="S10" s="59">
        <v>2188</v>
      </c>
      <c r="T10" s="59">
        <v>2194</v>
      </c>
      <c r="U10" s="59">
        <v>2208</v>
      </c>
      <c r="V10" s="59">
        <v>2221</v>
      </c>
      <c r="W10" s="59">
        <v>2457</v>
      </c>
      <c r="X10" s="59">
        <v>2746</v>
      </c>
      <c r="Y10" s="59">
        <v>2885</v>
      </c>
      <c r="Z10" s="59">
        <v>2972</v>
      </c>
      <c r="AA10" s="59">
        <v>3110</v>
      </c>
      <c r="AB10" s="59">
        <v>3360</v>
      </c>
      <c r="AC10" s="59">
        <v>3401</v>
      </c>
      <c r="AD10" s="59">
        <v>3435</v>
      </c>
      <c r="AE10" s="59">
        <v>3289</v>
      </c>
      <c r="AF10" s="59">
        <v>3187</v>
      </c>
      <c r="AG10" s="59">
        <v>3151</v>
      </c>
      <c r="AH10" s="59">
        <v>3181</v>
      </c>
      <c r="AI10" s="59">
        <v>2967</v>
      </c>
      <c r="AJ10" s="59">
        <v>2823</v>
      </c>
      <c r="AK10" s="59">
        <v>2805</v>
      </c>
      <c r="AL10" s="59">
        <v>2685</v>
      </c>
      <c r="AM10" s="59">
        <v>2659</v>
      </c>
      <c r="AN10" s="59">
        <v>2571</v>
      </c>
      <c r="AO10" s="59">
        <v>2539</v>
      </c>
      <c r="AP10" s="59">
        <v>2542</v>
      </c>
      <c r="AQ10" s="59">
        <v>2488</v>
      </c>
      <c r="AR10" s="59">
        <v>2479</v>
      </c>
      <c r="AS10" s="59">
        <v>2273</v>
      </c>
      <c r="AT10" s="59">
        <v>2211</v>
      </c>
      <c r="AU10" s="59">
        <v>2092</v>
      </c>
      <c r="AV10" s="59">
        <v>2044</v>
      </c>
      <c r="AW10" s="59">
        <v>1957</v>
      </c>
      <c r="AX10" s="59">
        <v>1952</v>
      </c>
      <c r="AY10" s="59">
        <v>1971</v>
      </c>
      <c r="AZ10" s="59">
        <v>2048</v>
      </c>
      <c r="BA10" s="59">
        <v>2120</v>
      </c>
      <c r="BB10" s="59">
        <v>2121</v>
      </c>
      <c r="BC10" s="59">
        <v>2056</v>
      </c>
      <c r="BD10" s="59">
        <v>2133</v>
      </c>
      <c r="BE10" s="59">
        <v>2157</v>
      </c>
      <c r="BF10" s="59">
        <v>2196</v>
      </c>
      <c r="BG10" s="59">
        <v>2158</v>
      </c>
      <c r="BH10" s="59">
        <v>2076</v>
      </c>
      <c r="BI10" s="59">
        <v>2111</v>
      </c>
      <c r="BJ10" s="59">
        <v>2071</v>
      </c>
      <c r="BK10" s="59">
        <v>1930</v>
      </c>
      <c r="BL10" s="59">
        <v>1847</v>
      </c>
      <c r="BM10" s="59">
        <v>1690</v>
      </c>
      <c r="BN10" s="59">
        <v>1637</v>
      </c>
      <c r="BO10" s="59">
        <v>1565</v>
      </c>
      <c r="BP10" s="59">
        <v>1432</v>
      </c>
      <c r="BQ10" s="59">
        <v>1339</v>
      </c>
      <c r="BR10" s="59">
        <v>1234</v>
      </c>
      <c r="BS10" s="59">
        <v>1168</v>
      </c>
      <c r="BT10" s="59">
        <v>1082</v>
      </c>
      <c r="BU10" s="59">
        <v>1031</v>
      </c>
      <c r="BV10" s="59">
        <v>968</v>
      </c>
      <c r="BW10" s="59">
        <v>900</v>
      </c>
      <c r="BX10" s="59">
        <v>853</v>
      </c>
      <c r="BY10" s="59">
        <v>836</v>
      </c>
      <c r="BZ10" s="59">
        <v>733</v>
      </c>
      <c r="CA10" s="59">
        <v>615</v>
      </c>
      <c r="CB10" s="59">
        <v>627</v>
      </c>
      <c r="CC10" s="59">
        <v>605</v>
      </c>
      <c r="CD10" s="59">
        <v>548</v>
      </c>
      <c r="CE10" s="59">
        <v>529</v>
      </c>
      <c r="CF10" s="59">
        <v>513</v>
      </c>
      <c r="CG10" s="59">
        <v>538</v>
      </c>
      <c r="CH10" s="59">
        <v>485</v>
      </c>
      <c r="CI10" s="59">
        <v>413</v>
      </c>
      <c r="CJ10" s="59">
        <v>387</v>
      </c>
      <c r="CK10" s="59">
        <v>376</v>
      </c>
      <c r="CL10" s="59">
        <v>346</v>
      </c>
      <c r="CM10" s="59">
        <v>291</v>
      </c>
      <c r="CN10" s="59">
        <v>271</v>
      </c>
      <c r="CO10" s="59">
        <v>235</v>
      </c>
      <c r="CP10" s="59">
        <v>218</v>
      </c>
      <c r="CQ10" s="59">
        <v>199</v>
      </c>
      <c r="CR10" s="59">
        <v>148</v>
      </c>
      <c r="CS10" s="59">
        <v>91</v>
      </c>
      <c r="CT10" s="59">
        <v>94</v>
      </c>
      <c r="CU10" s="59">
        <v>65</v>
      </c>
      <c r="CV10" s="59">
        <v>63</v>
      </c>
      <c r="CW10" s="59">
        <v>36</v>
      </c>
      <c r="CX10" s="59">
        <v>23</v>
      </c>
      <c r="CY10" s="59">
        <v>17</v>
      </c>
      <c r="CZ10" s="59">
        <v>15</v>
      </c>
      <c r="DA10" s="59">
        <v>8</v>
      </c>
      <c r="DB10" s="59">
        <v>8</v>
      </c>
      <c r="DC10" s="59">
        <v>2</v>
      </c>
      <c r="DD10" s="59">
        <v>2</v>
      </c>
      <c r="DE10" s="59">
        <v>3</v>
      </c>
      <c r="DF10" s="59">
        <v>2</v>
      </c>
      <c r="DG10" s="59">
        <v>4</v>
      </c>
      <c r="DH10" s="59">
        <v>3</v>
      </c>
      <c r="DI10" s="59">
        <v>1</v>
      </c>
      <c r="DJ10" s="59">
        <v>0</v>
      </c>
      <c r="DK10" s="59">
        <v>0</v>
      </c>
      <c r="DL10" s="59">
        <v>3</v>
      </c>
      <c r="DM10" s="59">
        <v>0</v>
      </c>
      <c r="DN10" s="59">
        <v>2</v>
      </c>
      <c r="DO10" s="59">
        <v>1</v>
      </c>
      <c r="DP10" s="59">
        <v>2</v>
      </c>
      <c r="DQ10" s="59">
        <v>2</v>
      </c>
      <c r="DR10" s="59">
        <v>0</v>
      </c>
      <c r="DS10" s="59">
        <v>0</v>
      </c>
      <c r="DT10" s="59">
        <v>0</v>
      </c>
      <c r="DU10" s="59">
        <v>0</v>
      </c>
      <c r="DV10" s="59">
        <v>2</v>
      </c>
      <c r="DW10" s="59">
        <v>0</v>
      </c>
    </row>
    <row r="11" spans="1:127" x14ac:dyDescent="0.3">
      <c r="A11" s="56">
        <v>7</v>
      </c>
      <c r="B11" s="57" t="s">
        <v>90</v>
      </c>
      <c r="C11" s="58">
        <v>194037</v>
      </c>
      <c r="D11" s="58">
        <v>231961</v>
      </c>
      <c r="E11" s="59">
        <v>669878</v>
      </c>
      <c r="F11" s="59">
        <v>7931</v>
      </c>
      <c r="G11" s="59">
        <v>9017</v>
      </c>
      <c r="H11" s="59">
        <v>9563</v>
      </c>
      <c r="I11" s="59">
        <v>9748</v>
      </c>
      <c r="J11" s="59">
        <v>9550</v>
      </c>
      <c r="K11" s="59">
        <v>9685</v>
      </c>
      <c r="L11" s="59">
        <v>9808</v>
      </c>
      <c r="M11" s="59">
        <v>9948</v>
      </c>
      <c r="N11" s="59">
        <v>10342</v>
      </c>
      <c r="O11" s="59">
        <v>10716</v>
      </c>
      <c r="P11" s="59">
        <v>10988</v>
      </c>
      <c r="Q11" s="59">
        <v>10830</v>
      </c>
      <c r="R11" s="59">
        <v>10572</v>
      </c>
      <c r="S11" s="59">
        <v>10488</v>
      </c>
      <c r="T11" s="59">
        <v>10528</v>
      </c>
      <c r="U11" s="59">
        <v>10845</v>
      </c>
      <c r="V11" s="59">
        <v>11158</v>
      </c>
      <c r="W11" s="59">
        <v>11958</v>
      </c>
      <c r="X11" s="59">
        <v>12998</v>
      </c>
      <c r="Y11" s="59">
        <v>13276</v>
      </c>
      <c r="Z11" s="59">
        <v>13482</v>
      </c>
      <c r="AA11" s="59">
        <v>14121</v>
      </c>
      <c r="AB11" s="59">
        <v>14322</v>
      </c>
      <c r="AC11" s="59">
        <v>14325</v>
      </c>
      <c r="AD11" s="59">
        <v>13721</v>
      </c>
      <c r="AE11" s="59">
        <v>13351</v>
      </c>
      <c r="AF11" s="59">
        <v>13308</v>
      </c>
      <c r="AG11" s="59">
        <v>12955</v>
      </c>
      <c r="AH11" s="59">
        <v>12655</v>
      </c>
      <c r="AI11" s="59">
        <v>12039</v>
      </c>
      <c r="AJ11" s="59">
        <v>11491</v>
      </c>
      <c r="AK11" s="59">
        <v>11168</v>
      </c>
      <c r="AL11" s="59">
        <v>11176</v>
      </c>
      <c r="AM11" s="59">
        <v>11440</v>
      </c>
      <c r="AN11" s="59">
        <v>10796</v>
      </c>
      <c r="AO11" s="59">
        <v>10937</v>
      </c>
      <c r="AP11" s="59">
        <v>10736</v>
      </c>
      <c r="AQ11" s="59">
        <v>10569</v>
      </c>
      <c r="AR11" s="59">
        <v>10577</v>
      </c>
      <c r="AS11" s="59">
        <v>9739</v>
      </c>
      <c r="AT11" s="59">
        <v>9175</v>
      </c>
      <c r="AU11" s="59">
        <v>9023</v>
      </c>
      <c r="AV11" s="59">
        <v>9064</v>
      </c>
      <c r="AW11" s="59">
        <v>8825</v>
      </c>
      <c r="AX11" s="59">
        <v>8677</v>
      </c>
      <c r="AY11" s="59">
        <v>8599</v>
      </c>
      <c r="AZ11" s="59">
        <v>8551</v>
      </c>
      <c r="BA11" s="59">
        <v>8432</v>
      </c>
      <c r="BB11" s="59">
        <v>8643</v>
      </c>
      <c r="BC11" s="59">
        <v>8449</v>
      </c>
      <c r="BD11" s="59">
        <v>8206</v>
      </c>
      <c r="BE11" s="59">
        <v>7796</v>
      </c>
      <c r="BF11" s="59">
        <v>7968</v>
      </c>
      <c r="BG11" s="59">
        <v>7476</v>
      </c>
      <c r="BH11" s="59">
        <v>7393</v>
      </c>
      <c r="BI11" s="59">
        <v>7041</v>
      </c>
      <c r="BJ11" s="59">
        <v>6590</v>
      </c>
      <c r="BK11" s="59">
        <v>6141</v>
      </c>
      <c r="BL11" s="59">
        <v>5824</v>
      </c>
      <c r="BM11" s="59">
        <v>5162</v>
      </c>
      <c r="BN11" s="59">
        <v>4859</v>
      </c>
      <c r="BO11" s="59">
        <v>4593</v>
      </c>
      <c r="BP11" s="59">
        <v>4326</v>
      </c>
      <c r="BQ11" s="59">
        <v>4010</v>
      </c>
      <c r="BR11" s="59">
        <v>3733</v>
      </c>
      <c r="BS11" s="59">
        <v>3640</v>
      </c>
      <c r="BT11" s="59">
        <v>3174</v>
      </c>
      <c r="BU11" s="59">
        <v>2963</v>
      </c>
      <c r="BV11" s="59">
        <v>2872</v>
      </c>
      <c r="BW11" s="59">
        <v>2638</v>
      </c>
      <c r="BX11" s="59">
        <v>2370</v>
      </c>
      <c r="BY11" s="59">
        <v>2191</v>
      </c>
      <c r="BZ11" s="59">
        <v>1959</v>
      </c>
      <c r="CA11" s="59">
        <v>1875</v>
      </c>
      <c r="CB11" s="59">
        <v>1650</v>
      </c>
      <c r="CC11" s="59">
        <v>1552</v>
      </c>
      <c r="CD11" s="59">
        <v>1399</v>
      </c>
      <c r="CE11" s="59">
        <v>1237</v>
      </c>
      <c r="CF11" s="59">
        <v>1225</v>
      </c>
      <c r="CG11" s="59">
        <v>1101</v>
      </c>
      <c r="CH11" s="59">
        <v>964</v>
      </c>
      <c r="CI11" s="59">
        <v>828</v>
      </c>
      <c r="CJ11" s="59">
        <v>741</v>
      </c>
      <c r="CK11" s="59">
        <v>671</v>
      </c>
      <c r="CL11" s="59">
        <v>575</v>
      </c>
      <c r="CM11" s="59">
        <v>517</v>
      </c>
      <c r="CN11" s="59">
        <v>389</v>
      </c>
      <c r="CO11" s="59">
        <v>389</v>
      </c>
      <c r="CP11" s="59">
        <v>315</v>
      </c>
      <c r="CQ11" s="59">
        <v>271</v>
      </c>
      <c r="CR11" s="59">
        <v>215</v>
      </c>
      <c r="CS11" s="59">
        <v>176</v>
      </c>
      <c r="CT11" s="59">
        <v>147</v>
      </c>
      <c r="CU11" s="59">
        <v>88</v>
      </c>
      <c r="CV11" s="59">
        <v>73</v>
      </c>
      <c r="CW11" s="59">
        <v>50</v>
      </c>
      <c r="CX11" s="59">
        <v>53</v>
      </c>
      <c r="CY11" s="59">
        <v>30</v>
      </c>
      <c r="CZ11" s="59">
        <v>20</v>
      </c>
      <c r="DA11" s="59">
        <v>19</v>
      </c>
      <c r="DB11" s="59">
        <v>17</v>
      </c>
      <c r="DC11" s="59">
        <v>7</v>
      </c>
      <c r="DD11" s="59">
        <v>7</v>
      </c>
      <c r="DE11" s="59">
        <v>4</v>
      </c>
      <c r="DF11" s="59">
        <v>5</v>
      </c>
      <c r="DG11" s="59">
        <v>6</v>
      </c>
      <c r="DH11" s="59">
        <v>3</v>
      </c>
      <c r="DI11" s="59">
        <v>5</v>
      </c>
      <c r="DJ11" s="59">
        <v>3</v>
      </c>
      <c r="DK11" s="59">
        <v>6</v>
      </c>
      <c r="DL11" s="59">
        <v>8</v>
      </c>
      <c r="DM11" s="59">
        <v>1</v>
      </c>
      <c r="DN11" s="59">
        <v>2</v>
      </c>
      <c r="DO11" s="59">
        <v>1</v>
      </c>
      <c r="DP11" s="59">
        <v>3</v>
      </c>
      <c r="DQ11" s="59">
        <v>0</v>
      </c>
      <c r="DR11" s="59">
        <v>2</v>
      </c>
      <c r="DS11" s="59">
        <v>1</v>
      </c>
      <c r="DT11" s="59">
        <v>3</v>
      </c>
      <c r="DU11" s="59">
        <v>3</v>
      </c>
      <c r="DV11" s="59">
        <v>1</v>
      </c>
      <c r="DW11" s="59">
        <v>0</v>
      </c>
    </row>
    <row r="12" spans="1:127" x14ac:dyDescent="0.3">
      <c r="A12" s="56">
        <v>8</v>
      </c>
      <c r="B12" s="57" t="s">
        <v>89</v>
      </c>
      <c r="C12" s="58">
        <v>311006</v>
      </c>
      <c r="D12" s="58">
        <v>334498</v>
      </c>
      <c r="E12" s="59">
        <v>989034</v>
      </c>
      <c r="F12" s="59">
        <v>10523</v>
      </c>
      <c r="G12" s="59">
        <v>11544</v>
      </c>
      <c r="H12" s="59">
        <v>12464</v>
      </c>
      <c r="I12" s="59">
        <v>12357</v>
      </c>
      <c r="J12" s="59">
        <v>12294</v>
      </c>
      <c r="K12" s="59">
        <v>12522</v>
      </c>
      <c r="L12" s="59">
        <v>12480</v>
      </c>
      <c r="M12" s="59">
        <v>12607</v>
      </c>
      <c r="N12" s="59">
        <v>13374</v>
      </c>
      <c r="O12" s="59">
        <v>13780</v>
      </c>
      <c r="P12" s="59">
        <v>14118</v>
      </c>
      <c r="Q12" s="59">
        <v>13870</v>
      </c>
      <c r="R12" s="59">
        <v>13221</v>
      </c>
      <c r="S12" s="59">
        <v>13266</v>
      </c>
      <c r="T12" s="59">
        <v>13296</v>
      </c>
      <c r="U12" s="59">
        <v>13754</v>
      </c>
      <c r="V12" s="59">
        <v>14273</v>
      </c>
      <c r="W12" s="59">
        <v>15293</v>
      </c>
      <c r="X12" s="59">
        <v>16536</v>
      </c>
      <c r="Y12" s="59">
        <v>17394</v>
      </c>
      <c r="Z12" s="59">
        <v>18216</v>
      </c>
      <c r="AA12" s="59">
        <v>18960</v>
      </c>
      <c r="AB12" s="59">
        <v>19774</v>
      </c>
      <c r="AC12" s="59">
        <v>19806</v>
      </c>
      <c r="AD12" s="59">
        <v>19688</v>
      </c>
      <c r="AE12" s="59">
        <v>19340</v>
      </c>
      <c r="AF12" s="59">
        <v>19128</v>
      </c>
      <c r="AG12" s="59">
        <v>18990</v>
      </c>
      <c r="AH12" s="59">
        <v>18410</v>
      </c>
      <c r="AI12" s="59">
        <v>17871</v>
      </c>
      <c r="AJ12" s="59">
        <v>17159</v>
      </c>
      <c r="AK12" s="59">
        <v>16472</v>
      </c>
      <c r="AL12" s="59">
        <v>16643</v>
      </c>
      <c r="AM12" s="59">
        <v>16968</v>
      </c>
      <c r="AN12" s="59">
        <v>16439</v>
      </c>
      <c r="AO12" s="59">
        <v>16673</v>
      </c>
      <c r="AP12" s="59">
        <v>16901</v>
      </c>
      <c r="AQ12" s="59">
        <v>16491</v>
      </c>
      <c r="AR12" s="59">
        <v>16737</v>
      </c>
      <c r="AS12" s="59">
        <v>15321</v>
      </c>
      <c r="AT12" s="59">
        <v>14863</v>
      </c>
      <c r="AU12" s="59">
        <v>14404</v>
      </c>
      <c r="AV12" s="59">
        <v>14053</v>
      </c>
      <c r="AW12" s="59">
        <v>13376</v>
      </c>
      <c r="AX12" s="59">
        <v>12905</v>
      </c>
      <c r="AY12" s="59">
        <v>13035</v>
      </c>
      <c r="AZ12" s="59">
        <v>12840</v>
      </c>
      <c r="BA12" s="59">
        <v>12515</v>
      </c>
      <c r="BB12" s="59">
        <v>12893</v>
      </c>
      <c r="BC12" s="59">
        <v>12758</v>
      </c>
      <c r="BD12" s="59">
        <v>12469</v>
      </c>
      <c r="BE12" s="59">
        <v>12005</v>
      </c>
      <c r="BF12" s="59">
        <v>12346</v>
      </c>
      <c r="BG12" s="59">
        <v>12296</v>
      </c>
      <c r="BH12" s="59">
        <v>11864</v>
      </c>
      <c r="BI12" s="59">
        <v>11453</v>
      </c>
      <c r="BJ12" s="59">
        <v>10774</v>
      </c>
      <c r="BK12" s="59">
        <v>10546</v>
      </c>
      <c r="BL12" s="59">
        <v>9869</v>
      </c>
      <c r="BM12" s="59">
        <v>9204</v>
      </c>
      <c r="BN12" s="59">
        <v>8708</v>
      </c>
      <c r="BO12" s="59">
        <v>8492</v>
      </c>
      <c r="BP12" s="59">
        <v>8055</v>
      </c>
      <c r="BQ12" s="59">
        <v>7590</v>
      </c>
      <c r="BR12" s="59">
        <v>7103</v>
      </c>
      <c r="BS12" s="59">
        <v>6732</v>
      </c>
      <c r="BT12" s="59">
        <v>6069</v>
      </c>
      <c r="BU12" s="59">
        <v>5630</v>
      </c>
      <c r="BV12" s="59">
        <v>5619</v>
      </c>
      <c r="BW12" s="59">
        <v>5230</v>
      </c>
      <c r="BX12" s="59">
        <v>4825</v>
      </c>
      <c r="BY12" s="59">
        <v>4362</v>
      </c>
      <c r="BZ12" s="59">
        <v>3834</v>
      </c>
      <c r="CA12" s="59">
        <v>3533</v>
      </c>
      <c r="CB12" s="59">
        <v>3324</v>
      </c>
      <c r="CC12" s="59">
        <v>3157</v>
      </c>
      <c r="CD12" s="59">
        <v>2783</v>
      </c>
      <c r="CE12" s="59">
        <v>2581</v>
      </c>
      <c r="CF12" s="59">
        <v>2457</v>
      </c>
      <c r="CG12" s="59">
        <v>2185</v>
      </c>
      <c r="CH12" s="59">
        <v>2063</v>
      </c>
      <c r="CI12" s="59">
        <v>1798</v>
      </c>
      <c r="CJ12" s="59">
        <v>1678</v>
      </c>
      <c r="CK12" s="59">
        <v>1501</v>
      </c>
      <c r="CL12" s="59">
        <v>1313</v>
      </c>
      <c r="CM12" s="59">
        <v>1176</v>
      </c>
      <c r="CN12" s="59">
        <v>960</v>
      </c>
      <c r="CO12" s="59">
        <v>961</v>
      </c>
      <c r="CP12" s="59">
        <v>778</v>
      </c>
      <c r="CQ12" s="59">
        <v>694</v>
      </c>
      <c r="CR12" s="59">
        <v>534</v>
      </c>
      <c r="CS12" s="59">
        <v>415</v>
      </c>
      <c r="CT12" s="59">
        <v>318</v>
      </c>
      <c r="CU12" s="59">
        <v>264</v>
      </c>
      <c r="CV12" s="59">
        <v>181</v>
      </c>
      <c r="CW12" s="59">
        <v>159</v>
      </c>
      <c r="CX12" s="59">
        <v>109</v>
      </c>
      <c r="CY12" s="59">
        <v>87</v>
      </c>
      <c r="CZ12" s="59">
        <v>63</v>
      </c>
      <c r="DA12" s="59">
        <v>55</v>
      </c>
      <c r="DB12" s="59">
        <v>33</v>
      </c>
      <c r="DC12" s="59">
        <v>23</v>
      </c>
      <c r="DD12" s="59">
        <v>10</v>
      </c>
      <c r="DE12" s="59">
        <v>15</v>
      </c>
      <c r="DF12" s="59">
        <v>17</v>
      </c>
      <c r="DG12" s="59">
        <v>22</v>
      </c>
      <c r="DH12" s="59">
        <v>6</v>
      </c>
      <c r="DI12" s="59">
        <v>9</v>
      </c>
      <c r="DJ12" s="59">
        <v>16</v>
      </c>
      <c r="DK12" s="59">
        <v>7</v>
      </c>
      <c r="DL12" s="59">
        <v>8</v>
      </c>
      <c r="DM12" s="59">
        <v>5</v>
      </c>
      <c r="DN12" s="59">
        <v>8</v>
      </c>
      <c r="DO12" s="59">
        <v>9</v>
      </c>
      <c r="DP12" s="59">
        <v>8</v>
      </c>
      <c r="DQ12" s="59">
        <v>6</v>
      </c>
      <c r="DR12" s="59">
        <v>2</v>
      </c>
      <c r="DS12" s="59">
        <v>2</v>
      </c>
      <c r="DT12" s="59">
        <v>21</v>
      </c>
      <c r="DU12" s="59">
        <v>3</v>
      </c>
      <c r="DV12" s="59">
        <v>4</v>
      </c>
      <c r="DW12" s="59">
        <v>3</v>
      </c>
    </row>
    <row r="13" spans="1:127" x14ac:dyDescent="0.3">
      <c r="A13" s="56">
        <v>9</v>
      </c>
      <c r="B13" s="57" t="s">
        <v>740</v>
      </c>
      <c r="C13" s="58">
        <v>119525</v>
      </c>
      <c r="D13" s="58">
        <v>125284</v>
      </c>
      <c r="E13" s="59">
        <v>354316</v>
      </c>
      <c r="F13" s="59">
        <v>3269</v>
      </c>
      <c r="G13" s="59">
        <v>3603</v>
      </c>
      <c r="H13" s="59">
        <v>3852</v>
      </c>
      <c r="I13" s="59">
        <v>3821</v>
      </c>
      <c r="J13" s="59">
        <v>3695</v>
      </c>
      <c r="K13" s="59">
        <v>3814</v>
      </c>
      <c r="L13" s="59">
        <v>3729</v>
      </c>
      <c r="M13" s="59">
        <v>3947</v>
      </c>
      <c r="N13" s="59">
        <v>4179</v>
      </c>
      <c r="O13" s="59">
        <v>4234</v>
      </c>
      <c r="P13" s="59">
        <v>4475</v>
      </c>
      <c r="Q13" s="59">
        <v>4382</v>
      </c>
      <c r="R13" s="59">
        <v>4333</v>
      </c>
      <c r="S13" s="59">
        <v>4369</v>
      </c>
      <c r="T13" s="59">
        <v>4302</v>
      </c>
      <c r="U13" s="59">
        <v>4490</v>
      </c>
      <c r="V13" s="59">
        <v>4704</v>
      </c>
      <c r="W13" s="59">
        <v>5119</v>
      </c>
      <c r="X13" s="59">
        <v>5648</v>
      </c>
      <c r="Y13" s="59">
        <v>6050</v>
      </c>
      <c r="Z13" s="59">
        <v>6241</v>
      </c>
      <c r="AA13" s="59">
        <v>6510</v>
      </c>
      <c r="AB13" s="59">
        <v>6739</v>
      </c>
      <c r="AC13" s="59">
        <v>6827</v>
      </c>
      <c r="AD13" s="59">
        <v>6719</v>
      </c>
      <c r="AE13" s="59">
        <v>6658</v>
      </c>
      <c r="AF13" s="59">
        <v>6495</v>
      </c>
      <c r="AG13" s="59">
        <v>6536</v>
      </c>
      <c r="AH13" s="59">
        <v>6426</v>
      </c>
      <c r="AI13" s="59">
        <v>6215</v>
      </c>
      <c r="AJ13" s="59">
        <v>6068</v>
      </c>
      <c r="AK13" s="59">
        <v>5878</v>
      </c>
      <c r="AL13" s="59">
        <v>5891</v>
      </c>
      <c r="AM13" s="59">
        <v>6078</v>
      </c>
      <c r="AN13" s="59">
        <v>5879</v>
      </c>
      <c r="AO13" s="59">
        <v>6018</v>
      </c>
      <c r="AP13" s="59">
        <v>6031</v>
      </c>
      <c r="AQ13" s="59">
        <v>5888</v>
      </c>
      <c r="AR13" s="59">
        <v>5991</v>
      </c>
      <c r="AS13" s="59">
        <v>5566</v>
      </c>
      <c r="AT13" s="59">
        <v>5245</v>
      </c>
      <c r="AU13" s="59">
        <v>5245</v>
      </c>
      <c r="AV13" s="59">
        <v>5212</v>
      </c>
      <c r="AW13" s="59">
        <v>4881</v>
      </c>
      <c r="AX13" s="59">
        <v>4883</v>
      </c>
      <c r="AY13" s="59">
        <v>4873</v>
      </c>
      <c r="AZ13" s="59">
        <v>4946</v>
      </c>
      <c r="BA13" s="59">
        <v>4728</v>
      </c>
      <c r="BB13" s="59">
        <v>4961</v>
      </c>
      <c r="BC13" s="59">
        <v>4925</v>
      </c>
      <c r="BD13" s="59">
        <v>4967</v>
      </c>
      <c r="BE13" s="59">
        <v>4751</v>
      </c>
      <c r="BF13" s="59">
        <v>4969</v>
      </c>
      <c r="BG13" s="59">
        <v>4921</v>
      </c>
      <c r="BH13" s="59">
        <v>4841</v>
      </c>
      <c r="BI13" s="59">
        <v>4712</v>
      </c>
      <c r="BJ13" s="59">
        <v>4587</v>
      </c>
      <c r="BK13" s="59">
        <v>4343</v>
      </c>
      <c r="BL13" s="59">
        <v>4034</v>
      </c>
      <c r="BM13" s="59">
        <v>3664</v>
      </c>
      <c r="BN13" s="59">
        <v>3691</v>
      </c>
      <c r="BO13" s="59">
        <v>3402</v>
      </c>
      <c r="BP13" s="59">
        <v>3280</v>
      </c>
      <c r="BQ13" s="59">
        <v>2990</v>
      </c>
      <c r="BR13" s="59">
        <v>2706</v>
      </c>
      <c r="BS13" s="59">
        <v>2597</v>
      </c>
      <c r="BT13" s="59">
        <v>2439</v>
      </c>
      <c r="BU13" s="59">
        <v>2262</v>
      </c>
      <c r="BV13" s="59">
        <v>2192</v>
      </c>
      <c r="BW13" s="59">
        <v>2113</v>
      </c>
      <c r="BX13" s="59">
        <v>1916</v>
      </c>
      <c r="BY13" s="59">
        <v>1728</v>
      </c>
      <c r="BZ13" s="59">
        <v>1522</v>
      </c>
      <c r="CA13" s="59">
        <v>1473</v>
      </c>
      <c r="CB13" s="59">
        <v>1370</v>
      </c>
      <c r="CC13" s="59">
        <v>1291</v>
      </c>
      <c r="CD13" s="59">
        <v>1285</v>
      </c>
      <c r="CE13" s="59">
        <v>1129</v>
      </c>
      <c r="CF13" s="59">
        <v>1070</v>
      </c>
      <c r="CG13" s="59">
        <v>972</v>
      </c>
      <c r="CH13" s="59">
        <v>907</v>
      </c>
      <c r="CI13" s="59">
        <v>754</v>
      </c>
      <c r="CJ13" s="59">
        <v>669</v>
      </c>
      <c r="CK13" s="59">
        <v>648</v>
      </c>
      <c r="CL13" s="59">
        <v>608</v>
      </c>
      <c r="CM13" s="59">
        <v>473</v>
      </c>
      <c r="CN13" s="59">
        <v>409</v>
      </c>
      <c r="CO13" s="59">
        <v>366</v>
      </c>
      <c r="CP13" s="59">
        <v>357</v>
      </c>
      <c r="CQ13" s="59">
        <v>279</v>
      </c>
      <c r="CR13" s="59">
        <v>256</v>
      </c>
      <c r="CS13" s="59">
        <v>180</v>
      </c>
      <c r="CT13" s="59">
        <v>130</v>
      </c>
      <c r="CU13" s="59">
        <v>116</v>
      </c>
      <c r="CV13" s="59">
        <v>83</v>
      </c>
      <c r="CW13" s="59">
        <v>64</v>
      </c>
      <c r="CX13" s="59">
        <v>53</v>
      </c>
      <c r="CY13" s="59">
        <v>40</v>
      </c>
      <c r="CZ13" s="59">
        <v>24</v>
      </c>
      <c r="DA13" s="59">
        <v>29</v>
      </c>
      <c r="DB13" s="59">
        <v>22</v>
      </c>
      <c r="DC13" s="59">
        <v>11</v>
      </c>
      <c r="DD13" s="59">
        <v>13</v>
      </c>
      <c r="DE13" s="59">
        <v>5</v>
      </c>
      <c r="DF13" s="59">
        <v>4</v>
      </c>
      <c r="DG13" s="59">
        <v>7</v>
      </c>
      <c r="DH13" s="59">
        <v>4</v>
      </c>
      <c r="DI13" s="59">
        <v>5</v>
      </c>
      <c r="DJ13" s="59">
        <v>2</v>
      </c>
      <c r="DK13" s="59">
        <v>1</v>
      </c>
      <c r="DL13" s="59">
        <v>4</v>
      </c>
      <c r="DM13" s="59">
        <v>4</v>
      </c>
      <c r="DN13" s="59">
        <v>2</v>
      </c>
      <c r="DO13" s="59">
        <v>1</v>
      </c>
      <c r="DP13" s="59">
        <v>0</v>
      </c>
      <c r="DQ13" s="59">
        <v>0</v>
      </c>
      <c r="DR13" s="59">
        <v>1</v>
      </c>
      <c r="DS13" s="59">
        <v>0</v>
      </c>
      <c r="DT13" s="59">
        <v>0</v>
      </c>
      <c r="DU13" s="59">
        <v>0</v>
      </c>
      <c r="DV13" s="59">
        <v>0</v>
      </c>
      <c r="DW13" s="59">
        <v>0</v>
      </c>
    </row>
    <row r="14" spans="1:127" x14ac:dyDescent="0.3">
      <c r="A14" s="56">
        <v>10</v>
      </c>
      <c r="B14" s="57" t="s">
        <v>741</v>
      </c>
      <c r="C14" s="58">
        <v>252554</v>
      </c>
      <c r="D14" s="58">
        <v>269081</v>
      </c>
      <c r="E14" s="59">
        <v>768774</v>
      </c>
      <c r="F14" s="59">
        <v>7008</v>
      </c>
      <c r="G14" s="59">
        <v>7349</v>
      </c>
      <c r="H14" s="59">
        <v>7942</v>
      </c>
      <c r="I14" s="59">
        <v>8116</v>
      </c>
      <c r="J14" s="59">
        <v>8037</v>
      </c>
      <c r="K14" s="59">
        <v>7908</v>
      </c>
      <c r="L14" s="59">
        <v>8106</v>
      </c>
      <c r="M14" s="59">
        <v>8324</v>
      </c>
      <c r="N14" s="59">
        <v>8767</v>
      </c>
      <c r="O14" s="59">
        <v>9143</v>
      </c>
      <c r="P14" s="59">
        <v>9141</v>
      </c>
      <c r="Q14" s="59">
        <v>9078</v>
      </c>
      <c r="R14" s="59">
        <v>8928</v>
      </c>
      <c r="S14" s="59">
        <v>9055</v>
      </c>
      <c r="T14" s="59">
        <v>9273</v>
      </c>
      <c r="U14" s="59">
        <v>9458</v>
      </c>
      <c r="V14" s="59">
        <v>9877</v>
      </c>
      <c r="W14" s="59">
        <v>10817</v>
      </c>
      <c r="X14" s="59">
        <v>11985</v>
      </c>
      <c r="Y14" s="59">
        <v>12830</v>
      </c>
      <c r="Z14" s="59">
        <v>13222</v>
      </c>
      <c r="AA14" s="59">
        <v>14296</v>
      </c>
      <c r="AB14" s="59">
        <v>14550</v>
      </c>
      <c r="AC14" s="59">
        <v>15210</v>
      </c>
      <c r="AD14" s="59">
        <v>15319</v>
      </c>
      <c r="AE14" s="59">
        <v>15156</v>
      </c>
      <c r="AF14" s="59">
        <v>15170</v>
      </c>
      <c r="AG14" s="59">
        <v>14793</v>
      </c>
      <c r="AH14" s="59">
        <v>14979</v>
      </c>
      <c r="AI14" s="59">
        <v>14375</v>
      </c>
      <c r="AJ14" s="59">
        <v>13875</v>
      </c>
      <c r="AK14" s="59">
        <v>12989</v>
      </c>
      <c r="AL14" s="59">
        <v>12992</v>
      </c>
      <c r="AM14" s="59">
        <v>13242</v>
      </c>
      <c r="AN14" s="59">
        <v>12899</v>
      </c>
      <c r="AO14" s="59">
        <v>12707</v>
      </c>
      <c r="AP14" s="59">
        <v>12593</v>
      </c>
      <c r="AQ14" s="59">
        <v>12306</v>
      </c>
      <c r="AR14" s="59">
        <v>12245</v>
      </c>
      <c r="AS14" s="59">
        <v>11112</v>
      </c>
      <c r="AT14" s="59">
        <v>10717</v>
      </c>
      <c r="AU14" s="59">
        <v>10239</v>
      </c>
      <c r="AV14" s="59">
        <v>10114</v>
      </c>
      <c r="AW14" s="59">
        <v>9827</v>
      </c>
      <c r="AX14" s="59">
        <v>9463</v>
      </c>
      <c r="AY14" s="59">
        <v>9612</v>
      </c>
      <c r="AZ14" s="59">
        <v>9479</v>
      </c>
      <c r="BA14" s="59">
        <v>9733</v>
      </c>
      <c r="BB14" s="59">
        <v>10117</v>
      </c>
      <c r="BC14" s="59">
        <v>10270</v>
      </c>
      <c r="BD14" s="59">
        <v>10391</v>
      </c>
      <c r="BE14" s="59">
        <v>10215</v>
      </c>
      <c r="BF14" s="59">
        <v>11118</v>
      </c>
      <c r="BG14" s="59">
        <v>10646</v>
      </c>
      <c r="BH14" s="59">
        <v>10510</v>
      </c>
      <c r="BI14" s="59">
        <v>10615</v>
      </c>
      <c r="BJ14" s="59">
        <v>9786</v>
      </c>
      <c r="BK14" s="59">
        <v>9466</v>
      </c>
      <c r="BL14" s="59">
        <v>9046</v>
      </c>
      <c r="BM14" s="59">
        <v>8660</v>
      </c>
      <c r="BN14" s="59">
        <v>7881</v>
      </c>
      <c r="BO14" s="59">
        <v>7806</v>
      </c>
      <c r="BP14" s="59">
        <v>7340</v>
      </c>
      <c r="BQ14" s="59">
        <v>6834</v>
      </c>
      <c r="BR14" s="59">
        <v>6283</v>
      </c>
      <c r="BS14" s="59">
        <v>5965</v>
      </c>
      <c r="BT14" s="59">
        <v>5505</v>
      </c>
      <c r="BU14" s="59">
        <v>5134</v>
      </c>
      <c r="BV14" s="59">
        <v>4965</v>
      </c>
      <c r="BW14" s="59">
        <v>4712</v>
      </c>
      <c r="BX14" s="59">
        <v>4304</v>
      </c>
      <c r="BY14" s="59">
        <v>4045</v>
      </c>
      <c r="BZ14" s="59">
        <v>3778</v>
      </c>
      <c r="CA14" s="59">
        <v>3462</v>
      </c>
      <c r="CB14" s="59">
        <v>3248</v>
      </c>
      <c r="CC14" s="59">
        <v>3071</v>
      </c>
      <c r="CD14" s="59">
        <v>2843</v>
      </c>
      <c r="CE14" s="59">
        <v>2844</v>
      </c>
      <c r="CF14" s="59">
        <v>2814</v>
      </c>
      <c r="CG14" s="59">
        <v>2499</v>
      </c>
      <c r="CH14" s="59">
        <v>2430</v>
      </c>
      <c r="CI14" s="59">
        <v>2079</v>
      </c>
      <c r="CJ14" s="59">
        <v>1972</v>
      </c>
      <c r="CK14" s="59">
        <v>1830</v>
      </c>
      <c r="CL14" s="59">
        <v>1648</v>
      </c>
      <c r="CM14" s="59">
        <v>1443</v>
      </c>
      <c r="CN14" s="59">
        <v>1186</v>
      </c>
      <c r="CO14" s="59">
        <v>1107</v>
      </c>
      <c r="CP14" s="59">
        <v>964</v>
      </c>
      <c r="CQ14" s="59">
        <v>749</v>
      </c>
      <c r="CR14" s="59">
        <v>706</v>
      </c>
      <c r="CS14" s="59">
        <v>485</v>
      </c>
      <c r="CT14" s="59">
        <v>416</v>
      </c>
      <c r="CU14" s="59">
        <v>301</v>
      </c>
      <c r="CV14" s="59">
        <v>212</v>
      </c>
      <c r="CW14" s="59">
        <v>182</v>
      </c>
      <c r="CX14" s="59">
        <v>142</v>
      </c>
      <c r="CY14" s="59">
        <v>98</v>
      </c>
      <c r="CZ14" s="59">
        <v>76</v>
      </c>
      <c r="DA14" s="59">
        <v>49</v>
      </c>
      <c r="DB14" s="59">
        <v>33</v>
      </c>
      <c r="DC14" s="59">
        <v>30</v>
      </c>
      <c r="DD14" s="59">
        <v>15</v>
      </c>
      <c r="DE14" s="59">
        <v>15</v>
      </c>
      <c r="DF14" s="59">
        <v>9</v>
      </c>
      <c r="DG14" s="59">
        <v>9</v>
      </c>
      <c r="DH14" s="59">
        <v>4</v>
      </c>
      <c r="DI14" s="59">
        <v>8</v>
      </c>
      <c r="DJ14" s="59">
        <v>1</v>
      </c>
      <c r="DK14" s="59">
        <v>7</v>
      </c>
      <c r="DL14" s="59">
        <v>4</v>
      </c>
      <c r="DM14" s="59">
        <v>3</v>
      </c>
      <c r="DN14" s="59">
        <v>9</v>
      </c>
      <c r="DO14" s="59">
        <v>3</v>
      </c>
      <c r="DP14" s="59">
        <v>4</v>
      </c>
      <c r="DQ14" s="59">
        <v>2</v>
      </c>
      <c r="DR14" s="59">
        <v>3</v>
      </c>
      <c r="DS14" s="59">
        <v>0</v>
      </c>
      <c r="DT14" s="59">
        <v>3</v>
      </c>
      <c r="DU14" s="59">
        <v>2</v>
      </c>
      <c r="DV14" s="59">
        <v>5</v>
      </c>
      <c r="DW14" s="59">
        <v>1</v>
      </c>
    </row>
    <row r="15" spans="1:127" x14ac:dyDescent="0.3">
      <c r="A15" s="56">
        <v>11</v>
      </c>
      <c r="B15" s="57" t="s">
        <v>86</v>
      </c>
      <c r="C15" s="58">
        <v>373701</v>
      </c>
      <c r="D15" s="58">
        <v>388695</v>
      </c>
      <c r="E15" s="59">
        <v>1113413</v>
      </c>
      <c r="F15" s="59">
        <v>11051</v>
      </c>
      <c r="G15" s="59">
        <v>11898</v>
      </c>
      <c r="H15" s="59">
        <v>12840</v>
      </c>
      <c r="I15" s="59">
        <v>12883</v>
      </c>
      <c r="J15" s="59">
        <v>12735</v>
      </c>
      <c r="K15" s="59">
        <v>12683</v>
      </c>
      <c r="L15" s="59">
        <v>12453</v>
      </c>
      <c r="M15" s="59">
        <v>13201</v>
      </c>
      <c r="N15" s="59">
        <v>13392</v>
      </c>
      <c r="O15" s="59">
        <v>13856</v>
      </c>
      <c r="P15" s="59">
        <v>13952</v>
      </c>
      <c r="Q15" s="59">
        <v>13856</v>
      </c>
      <c r="R15" s="59">
        <v>13733</v>
      </c>
      <c r="S15" s="59">
        <v>13650</v>
      </c>
      <c r="T15" s="59">
        <v>14073</v>
      </c>
      <c r="U15" s="59">
        <v>14540</v>
      </c>
      <c r="V15" s="59">
        <v>15091</v>
      </c>
      <c r="W15" s="59">
        <v>16363</v>
      </c>
      <c r="X15" s="59">
        <v>17819</v>
      </c>
      <c r="Y15" s="59">
        <v>18725</v>
      </c>
      <c r="Z15" s="59">
        <v>19877</v>
      </c>
      <c r="AA15" s="59">
        <v>20693</v>
      </c>
      <c r="AB15" s="59">
        <v>21794</v>
      </c>
      <c r="AC15" s="59">
        <v>21926</v>
      </c>
      <c r="AD15" s="59">
        <v>21920</v>
      </c>
      <c r="AE15" s="59">
        <v>21351</v>
      </c>
      <c r="AF15" s="59">
        <v>21312</v>
      </c>
      <c r="AG15" s="59">
        <v>21270</v>
      </c>
      <c r="AH15" s="59">
        <v>20748</v>
      </c>
      <c r="AI15" s="59">
        <v>20206</v>
      </c>
      <c r="AJ15" s="59">
        <v>19494</v>
      </c>
      <c r="AK15" s="59">
        <v>18539</v>
      </c>
      <c r="AL15" s="59">
        <v>18858</v>
      </c>
      <c r="AM15" s="59">
        <v>18995</v>
      </c>
      <c r="AN15" s="59">
        <v>18430</v>
      </c>
      <c r="AO15" s="59">
        <v>18430</v>
      </c>
      <c r="AP15" s="59">
        <v>18328</v>
      </c>
      <c r="AQ15" s="59">
        <v>18320</v>
      </c>
      <c r="AR15" s="59">
        <v>18486</v>
      </c>
      <c r="AS15" s="59">
        <v>17232</v>
      </c>
      <c r="AT15" s="59">
        <v>16431</v>
      </c>
      <c r="AU15" s="59">
        <v>16081</v>
      </c>
      <c r="AV15" s="59">
        <v>15752</v>
      </c>
      <c r="AW15" s="59">
        <v>15264</v>
      </c>
      <c r="AX15" s="59">
        <v>14729</v>
      </c>
      <c r="AY15" s="59">
        <v>14720</v>
      </c>
      <c r="AZ15" s="59">
        <v>14867</v>
      </c>
      <c r="BA15" s="59">
        <v>14427</v>
      </c>
      <c r="BB15" s="59">
        <v>14664</v>
      </c>
      <c r="BC15" s="59">
        <v>15010</v>
      </c>
      <c r="BD15" s="59">
        <v>14852</v>
      </c>
      <c r="BE15" s="59">
        <v>14304</v>
      </c>
      <c r="BF15" s="59">
        <v>14600</v>
      </c>
      <c r="BG15" s="59">
        <v>14853</v>
      </c>
      <c r="BH15" s="59">
        <v>14692</v>
      </c>
      <c r="BI15" s="59">
        <v>14281</v>
      </c>
      <c r="BJ15" s="59">
        <v>13443</v>
      </c>
      <c r="BK15" s="59">
        <v>12990</v>
      </c>
      <c r="BL15" s="59">
        <v>12479</v>
      </c>
      <c r="BM15" s="59">
        <v>11351</v>
      </c>
      <c r="BN15" s="59">
        <v>10842</v>
      </c>
      <c r="BO15" s="59">
        <v>10582</v>
      </c>
      <c r="BP15" s="59">
        <v>10193</v>
      </c>
      <c r="BQ15" s="59">
        <v>9389</v>
      </c>
      <c r="BR15" s="59">
        <v>8654</v>
      </c>
      <c r="BS15" s="59">
        <v>8152</v>
      </c>
      <c r="BT15" s="59">
        <v>7671</v>
      </c>
      <c r="BU15" s="59">
        <v>7120</v>
      </c>
      <c r="BV15" s="59">
        <v>6882</v>
      </c>
      <c r="BW15" s="59">
        <v>6312</v>
      </c>
      <c r="BX15" s="59">
        <v>5861</v>
      </c>
      <c r="BY15" s="59">
        <v>5361</v>
      </c>
      <c r="BZ15" s="59">
        <v>4879</v>
      </c>
      <c r="CA15" s="59">
        <v>4594</v>
      </c>
      <c r="CB15" s="59">
        <v>4178</v>
      </c>
      <c r="CC15" s="59">
        <v>3917</v>
      </c>
      <c r="CD15" s="59">
        <v>3684</v>
      </c>
      <c r="CE15" s="59">
        <v>3358</v>
      </c>
      <c r="CF15" s="59">
        <v>3224</v>
      </c>
      <c r="CG15" s="59">
        <v>2841</v>
      </c>
      <c r="CH15" s="59">
        <v>2674</v>
      </c>
      <c r="CI15" s="59">
        <v>2394</v>
      </c>
      <c r="CJ15" s="59">
        <v>2202</v>
      </c>
      <c r="CK15" s="59">
        <v>2033</v>
      </c>
      <c r="CL15" s="59">
        <v>1813</v>
      </c>
      <c r="CM15" s="59">
        <v>1653</v>
      </c>
      <c r="CN15" s="59">
        <v>1286</v>
      </c>
      <c r="CO15" s="59">
        <v>1266</v>
      </c>
      <c r="CP15" s="59">
        <v>1125</v>
      </c>
      <c r="CQ15" s="59">
        <v>923</v>
      </c>
      <c r="CR15" s="59">
        <v>843</v>
      </c>
      <c r="CS15" s="59">
        <v>572</v>
      </c>
      <c r="CT15" s="59">
        <v>474</v>
      </c>
      <c r="CU15" s="59">
        <v>378</v>
      </c>
      <c r="CV15" s="59">
        <v>292</v>
      </c>
      <c r="CW15" s="59">
        <v>214</v>
      </c>
      <c r="CX15" s="59">
        <v>192</v>
      </c>
      <c r="CY15" s="59">
        <v>122</v>
      </c>
      <c r="CZ15" s="59">
        <v>86</v>
      </c>
      <c r="DA15" s="59">
        <v>65</v>
      </c>
      <c r="DB15" s="59">
        <v>49</v>
      </c>
      <c r="DC15" s="59">
        <v>42</v>
      </c>
      <c r="DD15" s="59">
        <v>32</v>
      </c>
      <c r="DE15" s="59">
        <v>25</v>
      </c>
      <c r="DF15" s="59">
        <v>20</v>
      </c>
      <c r="DG15" s="59">
        <v>18</v>
      </c>
      <c r="DH15" s="59">
        <v>15</v>
      </c>
      <c r="DI15" s="59">
        <v>15</v>
      </c>
      <c r="DJ15" s="59">
        <v>15</v>
      </c>
      <c r="DK15" s="59">
        <v>9</v>
      </c>
      <c r="DL15" s="59">
        <v>13</v>
      </c>
      <c r="DM15" s="59">
        <v>5</v>
      </c>
      <c r="DN15" s="59">
        <v>7</v>
      </c>
      <c r="DO15" s="59">
        <v>14</v>
      </c>
      <c r="DP15" s="59">
        <v>6</v>
      </c>
      <c r="DQ15" s="59">
        <v>8</v>
      </c>
      <c r="DR15" s="59">
        <v>6</v>
      </c>
      <c r="DS15" s="59">
        <v>3</v>
      </c>
      <c r="DT15" s="59">
        <v>2</v>
      </c>
      <c r="DU15" s="59">
        <v>4</v>
      </c>
      <c r="DV15" s="59">
        <v>6</v>
      </c>
      <c r="DW15" s="59">
        <v>5</v>
      </c>
    </row>
    <row r="16" spans="1:127" x14ac:dyDescent="0.3">
      <c r="A16" s="56">
        <v>12</v>
      </c>
      <c r="B16" s="57" t="s">
        <v>85</v>
      </c>
      <c r="C16" s="58">
        <v>46481</v>
      </c>
      <c r="D16" s="58">
        <v>48509</v>
      </c>
      <c r="E16" s="59">
        <v>126294</v>
      </c>
      <c r="F16" s="59">
        <v>945</v>
      </c>
      <c r="G16" s="59">
        <v>1039</v>
      </c>
      <c r="H16" s="59">
        <v>1111</v>
      </c>
      <c r="I16" s="59">
        <v>1107</v>
      </c>
      <c r="J16" s="59">
        <v>1160</v>
      </c>
      <c r="K16" s="59">
        <v>1103</v>
      </c>
      <c r="L16" s="59">
        <v>1171</v>
      </c>
      <c r="M16" s="59">
        <v>1102</v>
      </c>
      <c r="N16" s="59">
        <v>1253</v>
      </c>
      <c r="O16" s="59">
        <v>1207</v>
      </c>
      <c r="P16" s="59">
        <v>1282</v>
      </c>
      <c r="Q16" s="59">
        <v>1281</v>
      </c>
      <c r="R16" s="59">
        <v>1271</v>
      </c>
      <c r="S16" s="59">
        <v>1235</v>
      </c>
      <c r="T16" s="59">
        <v>1329</v>
      </c>
      <c r="U16" s="59">
        <v>1366</v>
      </c>
      <c r="V16" s="59">
        <v>1388</v>
      </c>
      <c r="W16" s="59">
        <v>1529</v>
      </c>
      <c r="X16" s="59">
        <v>1771</v>
      </c>
      <c r="Y16" s="59">
        <v>2041</v>
      </c>
      <c r="Z16" s="59">
        <v>2025</v>
      </c>
      <c r="AA16" s="59">
        <v>2162</v>
      </c>
      <c r="AB16" s="59">
        <v>2252</v>
      </c>
      <c r="AC16" s="59">
        <v>2317</v>
      </c>
      <c r="AD16" s="59">
        <v>2441</v>
      </c>
      <c r="AE16" s="59">
        <v>2378</v>
      </c>
      <c r="AF16" s="59">
        <v>2263</v>
      </c>
      <c r="AG16" s="59">
        <v>2359</v>
      </c>
      <c r="AH16" s="59">
        <v>2404</v>
      </c>
      <c r="AI16" s="59">
        <v>2340</v>
      </c>
      <c r="AJ16" s="59">
        <v>2206</v>
      </c>
      <c r="AK16" s="59">
        <v>2072</v>
      </c>
      <c r="AL16" s="59">
        <v>2091</v>
      </c>
      <c r="AM16" s="59">
        <v>2215</v>
      </c>
      <c r="AN16" s="59">
        <v>2080</v>
      </c>
      <c r="AO16" s="59">
        <v>2068</v>
      </c>
      <c r="AP16" s="59">
        <v>2003</v>
      </c>
      <c r="AQ16" s="59">
        <v>2015</v>
      </c>
      <c r="AR16" s="59">
        <v>1925</v>
      </c>
      <c r="AS16" s="59">
        <v>1899</v>
      </c>
      <c r="AT16" s="59">
        <v>1798</v>
      </c>
      <c r="AU16" s="59">
        <v>1713</v>
      </c>
      <c r="AV16" s="59">
        <v>1775</v>
      </c>
      <c r="AW16" s="59">
        <v>1608</v>
      </c>
      <c r="AX16" s="59">
        <v>1608</v>
      </c>
      <c r="AY16" s="59">
        <v>1531</v>
      </c>
      <c r="AZ16" s="59">
        <v>1591</v>
      </c>
      <c r="BA16" s="59">
        <v>1572</v>
      </c>
      <c r="BB16" s="59">
        <v>1645</v>
      </c>
      <c r="BC16" s="59">
        <v>1595</v>
      </c>
      <c r="BD16" s="59">
        <v>1676</v>
      </c>
      <c r="BE16" s="59">
        <v>1606</v>
      </c>
      <c r="BF16" s="59">
        <v>1708</v>
      </c>
      <c r="BG16" s="59">
        <v>1808</v>
      </c>
      <c r="BH16" s="59">
        <v>1775</v>
      </c>
      <c r="BI16" s="59">
        <v>1733</v>
      </c>
      <c r="BJ16" s="59">
        <v>1725</v>
      </c>
      <c r="BK16" s="59">
        <v>1718</v>
      </c>
      <c r="BL16" s="59">
        <v>1619</v>
      </c>
      <c r="BM16" s="59">
        <v>1555</v>
      </c>
      <c r="BN16" s="59">
        <v>1496</v>
      </c>
      <c r="BO16" s="59">
        <v>1450</v>
      </c>
      <c r="BP16" s="59">
        <v>1401</v>
      </c>
      <c r="BQ16" s="59">
        <v>1358</v>
      </c>
      <c r="BR16" s="59">
        <v>1184</v>
      </c>
      <c r="BS16" s="59">
        <v>1259</v>
      </c>
      <c r="BT16" s="59">
        <v>1110</v>
      </c>
      <c r="BU16" s="59">
        <v>1072</v>
      </c>
      <c r="BV16" s="59">
        <v>1007</v>
      </c>
      <c r="BW16" s="59">
        <v>969</v>
      </c>
      <c r="BX16" s="59">
        <v>910</v>
      </c>
      <c r="BY16" s="59">
        <v>808</v>
      </c>
      <c r="BZ16" s="59">
        <v>776</v>
      </c>
      <c r="CA16" s="59">
        <v>696</v>
      </c>
      <c r="CB16" s="59">
        <v>641</v>
      </c>
      <c r="CC16" s="59">
        <v>645</v>
      </c>
      <c r="CD16" s="59">
        <v>661</v>
      </c>
      <c r="CE16" s="59">
        <v>564</v>
      </c>
      <c r="CF16" s="59">
        <v>597</v>
      </c>
      <c r="CG16" s="59">
        <v>538</v>
      </c>
      <c r="CH16" s="59">
        <v>477</v>
      </c>
      <c r="CI16" s="59">
        <v>481</v>
      </c>
      <c r="CJ16" s="59">
        <v>441</v>
      </c>
      <c r="CK16" s="59">
        <v>406</v>
      </c>
      <c r="CL16" s="59">
        <v>391</v>
      </c>
      <c r="CM16" s="59">
        <v>345</v>
      </c>
      <c r="CN16" s="59">
        <v>310</v>
      </c>
      <c r="CO16" s="59">
        <v>313</v>
      </c>
      <c r="CP16" s="59">
        <v>280</v>
      </c>
      <c r="CQ16" s="59">
        <v>230</v>
      </c>
      <c r="CR16" s="59">
        <v>183</v>
      </c>
      <c r="CS16" s="59">
        <v>128</v>
      </c>
      <c r="CT16" s="59">
        <v>138</v>
      </c>
      <c r="CU16" s="59">
        <v>106</v>
      </c>
      <c r="CV16" s="59">
        <v>91</v>
      </c>
      <c r="CW16" s="59">
        <v>69</v>
      </c>
      <c r="CX16" s="59">
        <v>46</v>
      </c>
      <c r="CY16" s="59">
        <v>44</v>
      </c>
      <c r="CZ16" s="59">
        <v>26</v>
      </c>
      <c r="DA16" s="59">
        <v>20</v>
      </c>
      <c r="DB16" s="59">
        <v>14</v>
      </c>
      <c r="DC16" s="59">
        <v>8</v>
      </c>
      <c r="DD16" s="59">
        <v>10</v>
      </c>
      <c r="DE16" s="59">
        <v>3</v>
      </c>
      <c r="DF16" s="59">
        <v>4</v>
      </c>
      <c r="DG16" s="59">
        <v>4</v>
      </c>
      <c r="DH16" s="59">
        <v>3</v>
      </c>
      <c r="DI16" s="59">
        <v>1</v>
      </c>
      <c r="DJ16" s="59">
        <v>1</v>
      </c>
      <c r="DK16" s="59">
        <v>3</v>
      </c>
      <c r="DL16" s="59">
        <v>2</v>
      </c>
      <c r="DM16" s="59">
        <v>4</v>
      </c>
      <c r="DN16" s="59">
        <v>1</v>
      </c>
      <c r="DO16" s="59">
        <v>1</v>
      </c>
      <c r="DP16" s="59">
        <v>0</v>
      </c>
      <c r="DQ16" s="59">
        <v>1</v>
      </c>
      <c r="DR16" s="59">
        <v>0</v>
      </c>
      <c r="DS16" s="59">
        <v>0</v>
      </c>
      <c r="DT16" s="59">
        <v>0</v>
      </c>
      <c r="DU16" s="59">
        <v>1</v>
      </c>
      <c r="DV16" s="59">
        <v>0</v>
      </c>
      <c r="DW16" s="59">
        <v>1</v>
      </c>
    </row>
    <row r="17" spans="1:127" x14ac:dyDescent="0.3">
      <c r="A17" s="56">
        <v>13</v>
      </c>
      <c r="B17" s="57" t="s">
        <v>84</v>
      </c>
      <c r="C17" s="58">
        <v>58776</v>
      </c>
      <c r="D17" s="58">
        <v>60316</v>
      </c>
      <c r="E17" s="59">
        <v>139639</v>
      </c>
      <c r="F17" s="59">
        <v>855</v>
      </c>
      <c r="G17" s="59">
        <v>964</v>
      </c>
      <c r="H17" s="59">
        <v>1026</v>
      </c>
      <c r="I17" s="59">
        <v>1074</v>
      </c>
      <c r="J17" s="59">
        <v>1010</v>
      </c>
      <c r="K17" s="59">
        <v>925</v>
      </c>
      <c r="L17" s="59">
        <v>988</v>
      </c>
      <c r="M17" s="59">
        <v>1006</v>
      </c>
      <c r="N17" s="59">
        <v>997</v>
      </c>
      <c r="O17" s="59">
        <v>1059</v>
      </c>
      <c r="P17" s="59">
        <v>1098</v>
      </c>
      <c r="Q17" s="59">
        <v>1041</v>
      </c>
      <c r="R17" s="59">
        <v>1039</v>
      </c>
      <c r="S17" s="59">
        <v>1061</v>
      </c>
      <c r="T17" s="59">
        <v>1113</v>
      </c>
      <c r="U17" s="59">
        <v>1136</v>
      </c>
      <c r="V17" s="59">
        <v>1244</v>
      </c>
      <c r="W17" s="59">
        <v>1442</v>
      </c>
      <c r="X17" s="59">
        <v>1917</v>
      </c>
      <c r="Y17" s="59">
        <v>2008</v>
      </c>
      <c r="Z17" s="59">
        <v>2224</v>
      </c>
      <c r="AA17" s="59">
        <v>2290</v>
      </c>
      <c r="AB17" s="59">
        <v>2352</v>
      </c>
      <c r="AC17" s="59">
        <v>2447</v>
      </c>
      <c r="AD17" s="59">
        <v>2575</v>
      </c>
      <c r="AE17" s="59">
        <v>2629</v>
      </c>
      <c r="AF17" s="59">
        <v>2645</v>
      </c>
      <c r="AG17" s="59">
        <v>2666</v>
      </c>
      <c r="AH17" s="59">
        <v>2726</v>
      </c>
      <c r="AI17" s="59">
        <v>2613</v>
      </c>
      <c r="AJ17" s="59">
        <v>2531</v>
      </c>
      <c r="AK17" s="59">
        <v>2524</v>
      </c>
      <c r="AL17" s="59">
        <v>2510</v>
      </c>
      <c r="AM17" s="59">
        <v>2555</v>
      </c>
      <c r="AN17" s="59">
        <v>2511</v>
      </c>
      <c r="AO17" s="59">
        <v>2464</v>
      </c>
      <c r="AP17" s="59">
        <v>2492</v>
      </c>
      <c r="AQ17" s="59">
        <v>2491</v>
      </c>
      <c r="AR17" s="59">
        <v>2419</v>
      </c>
      <c r="AS17" s="59">
        <v>2294</v>
      </c>
      <c r="AT17" s="59">
        <v>2193</v>
      </c>
      <c r="AU17" s="59">
        <v>2065</v>
      </c>
      <c r="AV17" s="59">
        <v>2035</v>
      </c>
      <c r="AW17" s="59">
        <v>1867</v>
      </c>
      <c r="AX17" s="59">
        <v>1869</v>
      </c>
      <c r="AY17" s="59">
        <v>1693</v>
      </c>
      <c r="AZ17" s="59">
        <v>1720</v>
      </c>
      <c r="BA17" s="59">
        <v>1702</v>
      </c>
      <c r="BB17" s="59">
        <v>1777</v>
      </c>
      <c r="BC17" s="59">
        <v>1795</v>
      </c>
      <c r="BD17" s="59">
        <v>1913</v>
      </c>
      <c r="BE17" s="59">
        <v>1749</v>
      </c>
      <c r="BF17" s="59">
        <v>1922</v>
      </c>
      <c r="BG17" s="59">
        <v>2118</v>
      </c>
      <c r="BH17" s="59">
        <v>2191</v>
      </c>
      <c r="BI17" s="59">
        <v>2082</v>
      </c>
      <c r="BJ17" s="59">
        <v>2096</v>
      </c>
      <c r="BK17" s="59">
        <v>1988</v>
      </c>
      <c r="BL17" s="59">
        <v>1996</v>
      </c>
      <c r="BM17" s="59">
        <v>1812</v>
      </c>
      <c r="BN17" s="59">
        <v>1865</v>
      </c>
      <c r="BO17" s="59">
        <v>1786</v>
      </c>
      <c r="BP17" s="59">
        <v>1792</v>
      </c>
      <c r="BQ17" s="59">
        <v>1632</v>
      </c>
      <c r="BR17" s="59">
        <v>1465</v>
      </c>
      <c r="BS17" s="59">
        <v>1489</v>
      </c>
      <c r="BT17" s="59">
        <v>1348</v>
      </c>
      <c r="BU17" s="59">
        <v>1259</v>
      </c>
      <c r="BV17" s="59">
        <v>1180</v>
      </c>
      <c r="BW17" s="59">
        <v>1172</v>
      </c>
      <c r="BX17" s="59">
        <v>1073</v>
      </c>
      <c r="BY17" s="59">
        <v>1006</v>
      </c>
      <c r="BZ17" s="59">
        <v>890</v>
      </c>
      <c r="CA17" s="59">
        <v>881</v>
      </c>
      <c r="CB17" s="59">
        <v>796</v>
      </c>
      <c r="CC17" s="59">
        <v>793</v>
      </c>
      <c r="CD17" s="59">
        <v>684</v>
      </c>
      <c r="CE17" s="59">
        <v>658</v>
      </c>
      <c r="CF17" s="59">
        <v>744</v>
      </c>
      <c r="CG17" s="59">
        <v>659</v>
      </c>
      <c r="CH17" s="59">
        <v>542</v>
      </c>
      <c r="CI17" s="59">
        <v>549</v>
      </c>
      <c r="CJ17" s="59">
        <v>521</v>
      </c>
      <c r="CK17" s="59">
        <v>500</v>
      </c>
      <c r="CL17" s="59">
        <v>425</v>
      </c>
      <c r="CM17" s="59">
        <v>369</v>
      </c>
      <c r="CN17" s="59">
        <v>313</v>
      </c>
      <c r="CO17" s="59">
        <v>296</v>
      </c>
      <c r="CP17" s="59">
        <v>284</v>
      </c>
      <c r="CQ17" s="59">
        <v>243</v>
      </c>
      <c r="CR17" s="59">
        <v>213</v>
      </c>
      <c r="CS17" s="59">
        <v>150</v>
      </c>
      <c r="CT17" s="59">
        <v>105</v>
      </c>
      <c r="CU17" s="59">
        <v>78</v>
      </c>
      <c r="CV17" s="59">
        <v>85</v>
      </c>
      <c r="CW17" s="59">
        <v>67</v>
      </c>
      <c r="CX17" s="59">
        <v>40</v>
      </c>
      <c r="CY17" s="59">
        <v>38</v>
      </c>
      <c r="CZ17" s="59">
        <v>22</v>
      </c>
      <c r="DA17" s="59">
        <v>20</v>
      </c>
      <c r="DB17" s="59">
        <v>12</v>
      </c>
      <c r="DC17" s="59">
        <v>11</v>
      </c>
      <c r="DD17" s="59">
        <v>5</v>
      </c>
      <c r="DE17" s="59">
        <v>7</v>
      </c>
      <c r="DF17" s="59">
        <v>2</v>
      </c>
      <c r="DG17" s="59">
        <v>3</v>
      </c>
      <c r="DH17" s="59">
        <v>5</v>
      </c>
      <c r="DI17" s="59">
        <v>2</v>
      </c>
      <c r="DJ17" s="59">
        <v>2</v>
      </c>
      <c r="DK17" s="59">
        <v>0</v>
      </c>
      <c r="DL17" s="59">
        <v>2</v>
      </c>
      <c r="DM17" s="59">
        <v>2</v>
      </c>
      <c r="DN17" s="59">
        <v>2</v>
      </c>
      <c r="DO17" s="59">
        <v>2</v>
      </c>
      <c r="DP17" s="59">
        <v>0</v>
      </c>
      <c r="DQ17" s="59">
        <v>2</v>
      </c>
      <c r="DR17" s="59">
        <v>0</v>
      </c>
      <c r="DS17" s="59">
        <v>0</v>
      </c>
      <c r="DT17" s="59">
        <v>1</v>
      </c>
      <c r="DU17" s="59">
        <v>0</v>
      </c>
      <c r="DV17" s="59">
        <v>3</v>
      </c>
      <c r="DW17" s="59">
        <v>0</v>
      </c>
    </row>
    <row r="18" spans="1:127" x14ac:dyDescent="0.3">
      <c r="A18" s="56">
        <v>14</v>
      </c>
      <c r="B18" s="57" t="s">
        <v>742</v>
      </c>
      <c r="C18" s="58">
        <v>25965</v>
      </c>
      <c r="D18" s="58">
        <v>27579</v>
      </c>
      <c r="E18" s="59">
        <v>69966</v>
      </c>
      <c r="F18" s="59">
        <v>666</v>
      </c>
      <c r="G18" s="59">
        <v>735</v>
      </c>
      <c r="H18" s="59">
        <v>792</v>
      </c>
      <c r="I18" s="59">
        <v>763</v>
      </c>
      <c r="J18" s="59">
        <v>762</v>
      </c>
      <c r="K18" s="59">
        <v>742</v>
      </c>
      <c r="L18" s="59">
        <v>733</v>
      </c>
      <c r="M18" s="59">
        <v>733</v>
      </c>
      <c r="N18" s="59">
        <v>744</v>
      </c>
      <c r="O18" s="59">
        <v>792</v>
      </c>
      <c r="P18" s="59">
        <v>756</v>
      </c>
      <c r="Q18" s="59">
        <v>768</v>
      </c>
      <c r="R18" s="59">
        <v>790</v>
      </c>
      <c r="S18" s="59">
        <v>822</v>
      </c>
      <c r="T18" s="59">
        <v>788</v>
      </c>
      <c r="U18" s="59">
        <v>784</v>
      </c>
      <c r="V18" s="59">
        <v>817</v>
      </c>
      <c r="W18" s="59">
        <v>1020</v>
      </c>
      <c r="X18" s="59">
        <v>1186</v>
      </c>
      <c r="Y18" s="59">
        <v>1277</v>
      </c>
      <c r="Z18" s="59">
        <v>1327</v>
      </c>
      <c r="AA18" s="59">
        <v>1453</v>
      </c>
      <c r="AB18" s="59">
        <v>1539</v>
      </c>
      <c r="AC18" s="59">
        <v>1647</v>
      </c>
      <c r="AD18" s="59">
        <v>1584</v>
      </c>
      <c r="AE18" s="59">
        <v>1524</v>
      </c>
      <c r="AF18" s="59">
        <v>1509</v>
      </c>
      <c r="AG18" s="59">
        <v>1472</v>
      </c>
      <c r="AH18" s="59">
        <v>1463</v>
      </c>
      <c r="AI18" s="59">
        <v>1289</v>
      </c>
      <c r="AJ18" s="59">
        <v>1202</v>
      </c>
      <c r="AK18" s="59">
        <v>1165</v>
      </c>
      <c r="AL18" s="59">
        <v>1159</v>
      </c>
      <c r="AM18" s="59">
        <v>1128</v>
      </c>
      <c r="AN18" s="59">
        <v>1045</v>
      </c>
      <c r="AO18" s="59">
        <v>1074</v>
      </c>
      <c r="AP18" s="59">
        <v>1142</v>
      </c>
      <c r="AQ18" s="59">
        <v>1091</v>
      </c>
      <c r="AR18" s="59">
        <v>1051</v>
      </c>
      <c r="AS18" s="59">
        <v>900</v>
      </c>
      <c r="AT18" s="59">
        <v>872</v>
      </c>
      <c r="AU18" s="59">
        <v>855</v>
      </c>
      <c r="AV18" s="59">
        <v>859</v>
      </c>
      <c r="AW18" s="59">
        <v>813</v>
      </c>
      <c r="AX18" s="59">
        <v>850</v>
      </c>
      <c r="AY18" s="59">
        <v>840</v>
      </c>
      <c r="AZ18" s="59">
        <v>817</v>
      </c>
      <c r="BA18" s="59">
        <v>756</v>
      </c>
      <c r="BB18" s="59">
        <v>829</v>
      </c>
      <c r="BC18" s="59">
        <v>829</v>
      </c>
      <c r="BD18" s="59">
        <v>862</v>
      </c>
      <c r="BE18" s="59">
        <v>863</v>
      </c>
      <c r="BF18" s="59">
        <v>891</v>
      </c>
      <c r="BG18" s="59">
        <v>893</v>
      </c>
      <c r="BH18" s="59">
        <v>898</v>
      </c>
      <c r="BI18" s="59">
        <v>839</v>
      </c>
      <c r="BJ18" s="59">
        <v>882</v>
      </c>
      <c r="BK18" s="59">
        <v>857</v>
      </c>
      <c r="BL18" s="59">
        <v>823</v>
      </c>
      <c r="BM18" s="59">
        <v>777</v>
      </c>
      <c r="BN18" s="59">
        <v>761</v>
      </c>
      <c r="BO18" s="59">
        <v>714</v>
      </c>
      <c r="BP18" s="59">
        <v>673</v>
      </c>
      <c r="BQ18" s="59">
        <v>658</v>
      </c>
      <c r="BR18" s="59">
        <v>600</v>
      </c>
      <c r="BS18" s="59">
        <v>593</v>
      </c>
      <c r="BT18" s="59">
        <v>501</v>
      </c>
      <c r="BU18" s="59">
        <v>440</v>
      </c>
      <c r="BV18" s="59">
        <v>497</v>
      </c>
      <c r="BW18" s="59">
        <v>471</v>
      </c>
      <c r="BX18" s="59">
        <v>423</v>
      </c>
      <c r="BY18" s="59">
        <v>398</v>
      </c>
      <c r="BZ18" s="59">
        <v>338</v>
      </c>
      <c r="CA18" s="59">
        <v>347</v>
      </c>
      <c r="CB18" s="59">
        <v>344</v>
      </c>
      <c r="CC18" s="59">
        <v>306</v>
      </c>
      <c r="CD18" s="59">
        <v>281</v>
      </c>
      <c r="CE18" s="59">
        <v>227</v>
      </c>
      <c r="CF18" s="59">
        <v>238</v>
      </c>
      <c r="CG18" s="59">
        <v>228</v>
      </c>
      <c r="CH18" s="59">
        <v>232</v>
      </c>
      <c r="CI18" s="59">
        <v>179</v>
      </c>
      <c r="CJ18" s="59">
        <v>193</v>
      </c>
      <c r="CK18" s="59">
        <v>176</v>
      </c>
      <c r="CL18" s="59">
        <v>140</v>
      </c>
      <c r="CM18" s="59">
        <v>138</v>
      </c>
      <c r="CN18" s="59">
        <v>116</v>
      </c>
      <c r="CO18" s="59">
        <v>112</v>
      </c>
      <c r="CP18" s="59">
        <v>102</v>
      </c>
      <c r="CQ18" s="59">
        <v>92</v>
      </c>
      <c r="CR18" s="59">
        <v>65</v>
      </c>
      <c r="CS18" s="59">
        <v>65</v>
      </c>
      <c r="CT18" s="59">
        <v>45</v>
      </c>
      <c r="CU18" s="59">
        <v>23</v>
      </c>
      <c r="CV18" s="59">
        <v>20</v>
      </c>
      <c r="CW18" s="59">
        <v>29</v>
      </c>
      <c r="CX18" s="59">
        <v>19</v>
      </c>
      <c r="CY18" s="59">
        <v>6</v>
      </c>
      <c r="CZ18" s="59">
        <v>9</v>
      </c>
      <c r="DA18" s="59">
        <v>7</v>
      </c>
      <c r="DB18" s="59">
        <v>4</v>
      </c>
      <c r="DC18" s="59">
        <v>3</v>
      </c>
      <c r="DD18" s="59">
        <v>4</v>
      </c>
      <c r="DE18" s="59">
        <v>1</v>
      </c>
      <c r="DF18" s="59">
        <v>2</v>
      </c>
      <c r="DG18" s="59">
        <v>0</v>
      </c>
      <c r="DH18" s="59">
        <v>1</v>
      </c>
      <c r="DI18" s="59">
        <v>1</v>
      </c>
      <c r="DJ18" s="59">
        <v>0</v>
      </c>
      <c r="DK18" s="59">
        <v>1</v>
      </c>
      <c r="DL18" s="59">
        <v>1</v>
      </c>
      <c r="DM18" s="59">
        <v>1</v>
      </c>
      <c r="DN18" s="59">
        <v>0</v>
      </c>
      <c r="DO18" s="59">
        <v>1</v>
      </c>
      <c r="DP18" s="59">
        <v>0</v>
      </c>
      <c r="DQ18" s="59">
        <v>0</v>
      </c>
      <c r="DR18" s="59">
        <v>1</v>
      </c>
      <c r="DS18" s="59">
        <v>0</v>
      </c>
      <c r="DT18" s="59">
        <v>0</v>
      </c>
      <c r="DU18" s="59">
        <v>0</v>
      </c>
      <c r="DV18" s="59">
        <v>0</v>
      </c>
      <c r="DW18" s="59">
        <v>0</v>
      </c>
    </row>
    <row r="19" spans="1:127" x14ac:dyDescent="0.3">
      <c r="A19" s="56">
        <v>15</v>
      </c>
      <c r="B19" s="57" t="s">
        <v>82</v>
      </c>
      <c r="C19" s="58">
        <v>24747</v>
      </c>
      <c r="D19" s="58">
        <v>26347</v>
      </c>
      <c r="E19" s="59">
        <v>76646</v>
      </c>
      <c r="F19" s="59">
        <v>648</v>
      </c>
      <c r="G19" s="59">
        <v>661</v>
      </c>
      <c r="H19" s="59">
        <v>769</v>
      </c>
      <c r="I19" s="59">
        <v>755</v>
      </c>
      <c r="J19" s="59">
        <v>675</v>
      </c>
      <c r="K19" s="59">
        <v>815</v>
      </c>
      <c r="L19" s="59">
        <v>810</v>
      </c>
      <c r="M19" s="59">
        <v>877</v>
      </c>
      <c r="N19" s="59">
        <v>863</v>
      </c>
      <c r="O19" s="59">
        <v>874</v>
      </c>
      <c r="P19" s="59">
        <v>910</v>
      </c>
      <c r="Q19" s="59">
        <v>905</v>
      </c>
      <c r="R19" s="59">
        <v>935</v>
      </c>
      <c r="S19" s="59">
        <v>918</v>
      </c>
      <c r="T19" s="59">
        <v>958</v>
      </c>
      <c r="U19" s="59">
        <v>891</v>
      </c>
      <c r="V19" s="59">
        <v>1036</v>
      </c>
      <c r="W19" s="59">
        <v>1081</v>
      </c>
      <c r="X19" s="59">
        <v>1204</v>
      </c>
      <c r="Y19" s="59">
        <v>1275</v>
      </c>
      <c r="Z19" s="59">
        <v>1378</v>
      </c>
      <c r="AA19" s="59">
        <v>1340</v>
      </c>
      <c r="AB19" s="59">
        <v>1448</v>
      </c>
      <c r="AC19" s="59">
        <v>1455</v>
      </c>
      <c r="AD19" s="59">
        <v>1435</v>
      </c>
      <c r="AE19" s="59">
        <v>1472</v>
      </c>
      <c r="AF19" s="59">
        <v>1381</v>
      </c>
      <c r="AG19" s="59">
        <v>1386</v>
      </c>
      <c r="AH19" s="59">
        <v>1355</v>
      </c>
      <c r="AI19" s="59">
        <v>1256</v>
      </c>
      <c r="AJ19" s="59">
        <v>1260</v>
      </c>
      <c r="AK19" s="59">
        <v>1190</v>
      </c>
      <c r="AL19" s="59">
        <v>1150</v>
      </c>
      <c r="AM19" s="59">
        <v>1162</v>
      </c>
      <c r="AN19" s="59">
        <v>1217</v>
      </c>
      <c r="AO19" s="59">
        <v>1146</v>
      </c>
      <c r="AP19" s="59">
        <v>1154</v>
      </c>
      <c r="AQ19" s="59">
        <v>1145</v>
      </c>
      <c r="AR19" s="59">
        <v>1142</v>
      </c>
      <c r="AS19" s="59">
        <v>986</v>
      </c>
      <c r="AT19" s="59">
        <v>1063</v>
      </c>
      <c r="AU19" s="59">
        <v>966</v>
      </c>
      <c r="AV19" s="59">
        <v>977</v>
      </c>
      <c r="AW19" s="59">
        <v>970</v>
      </c>
      <c r="AX19" s="59">
        <v>932</v>
      </c>
      <c r="AY19" s="59">
        <v>921</v>
      </c>
      <c r="AZ19" s="59">
        <v>995</v>
      </c>
      <c r="BA19" s="59">
        <v>977</v>
      </c>
      <c r="BB19" s="59">
        <v>1020</v>
      </c>
      <c r="BC19" s="59">
        <v>1037</v>
      </c>
      <c r="BD19" s="59">
        <v>1038</v>
      </c>
      <c r="BE19" s="59">
        <v>1053</v>
      </c>
      <c r="BF19" s="59">
        <v>1088</v>
      </c>
      <c r="BG19" s="59">
        <v>1125</v>
      </c>
      <c r="BH19" s="59">
        <v>1106</v>
      </c>
      <c r="BI19" s="59">
        <v>1001</v>
      </c>
      <c r="BJ19" s="59">
        <v>1014</v>
      </c>
      <c r="BK19" s="59">
        <v>1007</v>
      </c>
      <c r="BL19" s="59">
        <v>1000</v>
      </c>
      <c r="BM19" s="59">
        <v>915</v>
      </c>
      <c r="BN19" s="59">
        <v>895</v>
      </c>
      <c r="BO19" s="59">
        <v>874</v>
      </c>
      <c r="BP19" s="59">
        <v>842</v>
      </c>
      <c r="BQ19" s="59">
        <v>770</v>
      </c>
      <c r="BR19" s="59">
        <v>725</v>
      </c>
      <c r="BS19" s="59">
        <v>683</v>
      </c>
      <c r="BT19" s="59">
        <v>639</v>
      </c>
      <c r="BU19" s="59">
        <v>619</v>
      </c>
      <c r="BV19" s="59">
        <v>556</v>
      </c>
      <c r="BW19" s="59">
        <v>526</v>
      </c>
      <c r="BX19" s="59">
        <v>519</v>
      </c>
      <c r="BY19" s="59">
        <v>445</v>
      </c>
      <c r="BZ19" s="59">
        <v>441</v>
      </c>
      <c r="CA19" s="59">
        <v>401</v>
      </c>
      <c r="CB19" s="59">
        <v>379</v>
      </c>
      <c r="CC19" s="59">
        <v>352</v>
      </c>
      <c r="CD19" s="59">
        <v>338</v>
      </c>
      <c r="CE19" s="59">
        <v>330</v>
      </c>
      <c r="CF19" s="59">
        <v>323</v>
      </c>
      <c r="CG19" s="59">
        <v>298</v>
      </c>
      <c r="CH19" s="59">
        <v>269</v>
      </c>
      <c r="CI19" s="59">
        <v>229</v>
      </c>
      <c r="CJ19" s="59">
        <v>221</v>
      </c>
      <c r="CK19" s="59">
        <v>219</v>
      </c>
      <c r="CL19" s="59">
        <v>199</v>
      </c>
      <c r="CM19" s="59">
        <v>172</v>
      </c>
      <c r="CN19" s="59">
        <v>143</v>
      </c>
      <c r="CO19" s="59">
        <v>116</v>
      </c>
      <c r="CP19" s="59">
        <v>120</v>
      </c>
      <c r="CQ19" s="59">
        <v>127</v>
      </c>
      <c r="CR19" s="59">
        <v>83</v>
      </c>
      <c r="CS19" s="59">
        <v>71</v>
      </c>
      <c r="CT19" s="59">
        <v>48</v>
      </c>
      <c r="CU19" s="59">
        <v>30</v>
      </c>
      <c r="CV19" s="59">
        <v>35</v>
      </c>
      <c r="CW19" s="59">
        <v>28</v>
      </c>
      <c r="CX19" s="59">
        <v>15</v>
      </c>
      <c r="CY19" s="59">
        <v>9</v>
      </c>
      <c r="CZ19" s="59">
        <v>15</v>
      </c>
      <c r="DA19" s="59">
        <v>5</v>
      </c>
      <c r="DB19" s="59">
        <v>4</v>
      </c>
      <c r="DC19" s="59">
        <v>1</v>
      </c>
      <c r="DD19" s="59">
        <v>2</v>
      </c>
      <c r="DE19" s="59">
        <v>0</v>
      </c>
      <c r="DF19" s="59">
        <v>0</v>
      </c>
      <c r="DG19" s="59">
        <v>2</v>
      </c>
      <c r="DH19" s="59">
        <v>1</v>
      </c>
      <c r="DI19" s="59">
        <v>0</v>
      </c>
      <c r="DJ19" s="59">
        <v>0</v>
      </c>
      <c r="DK19" s="59">
        <v>0</v>
      </c>
      <c r="DL19" s="59">
        <v>1</v>
      </c>
      <c r="DM19" s="59">
        <v>0</v>
      </c>
      <c r="DN19" s="59">
        <v>0</v>
      </c>
      <c r="DO19" s="59">
        <v>0</v>
      </c>
      <c r="DP19" s="59">
        <v>0</v>
      </c>
      <c r="DQ19" s="59">
        <v>0</v>
      </c>
      <c r="DR19" s="59">
        <v>1</v>
      </c>
      <c r="DS19" s="59">
        <v>0</v>
      </c>
      <c r="DT19" s="59">
        <v>1</v>
      </c>
      <c r="DU19" s="59">
        <v>0</v>
      </c>
      <c r="DV19" s="59">
        <v>0</v>
      </c>
      <c r="DW19" s="59">
        <v>1</v>
      </c>
    </row>
    <row r="20" spans="1:127" x14ac:dyDescent="0.3">
      <c r="A20" s="56">
        <v>16</v>
      </c>
      <c r="B20" s="57" t="s">
        <v>81</v>
      </c>
      <c r="C20" s="58">
        <v>75099</v>
      </c>
      <c r="D20" s="58">
        <v>81346</v>
      </c>
      <c r="E20" s="59">
        <v>231090</v>
      </c>
      <c r="F20" s="59">
        <v>1840</v>
      </c>
      <c r="G20" s="59">
        <v>2069</v>
      </c>
      <c r="H20" s="59">
        <v>2291</v>
      </c>
      <c r="I20" s="59">
        <v>2233</v>
      </c>
      <c r="J20" s="59">
        <v>2217</v>
      </c>
      <c r="K20" s="59">
        <v>2338</v>
      </c>
      <c r="L20" s="59">
        <v>2327</v>
      </c>
      <c r="M20" s="59">
        <v>2394</v>
      </c>
      <c r="N20" s="59">
        <v>2569</v>
      </c>
      <c r="O20" s="59">
        <v>2669</v>
      </c>
      <c r="P20" s="59">
        <v>2746</v>
      </c>
      <c r="Q20" s="59">
        <v>2647</v>
      </c>
      <c r="R20" s="59">
        <v>2743</v>
      </c>
      <c r="S20" s="59">
        <v>2653</v>
      </c>
      <c r="T20" s="59">
        <v>2646</v>
      </c>
      <c r="U20" s="59">
        <v>2864</v>
      </c>
      <c r="V20" s="59">
        <v>2892</v>
      </c>
      <c r="W20" s="59">
        <v>3228</v>
      </c>
      <c r="X20" s="59">
        <v>3494</v>
      </c>
      <c r="Y20" s="59">
        <v>3742</v>
      </c>
      <c r="Z20" s="59">
        <v>3931</v>
      </c>
      <c r="AA20" s="59">
        <v>4103</v>
      </c>
      <c r="AB20" s="59">
        <v>4293</v>
      </c>
      <c r="AC20" s="59">
        <v>4366</v>
      </c>
      <c r="AD20" s="59">
        <v>4489</v>
      </c>
      <c r="AE20" s="59">
        <v>4289</v>
      </c>
      <c r="AF20" s="59">
        <v>4178</v>
      </c>
      <c r="AG20" s="59">
        <v>4273</v>
      </c>
      <c r="AH20" s="59">
        <v>4194</v>
      </c>
      <c r="AI20" s="59">
        <v>4046</v>
      </c>
      <c r="AJ20" s="59">
        <v>3780</v>
      </c>
      <c r="AK20" s="59">
        <v>3735</v>
      </c>
      <c r="AL20" s="59">
        <v>3647</v>
      </c>
      <c r="AM20" s="59">
        <v>3740</v>
      </c>
      <c r="AN20" s="59">
        <v>3516</v>
      </c>
      <c r="AO20" s="59">
        <v>3619</v>
      </c>
      <c r="AP20" s="59">
        <v>3670</v>
      </c>
      <c r="AQ20" s="59">
        <v>3496</v>
      </c>
      <c r="AR20" s="59">
        <v>3442</v>
      </c>
      <c r="AS20" s="59">
        <v>3348</v>
      </c>
      <c r="AT20" s="59">
        <v>3139</v>
      </c>
      <c r="AU20" s="59">
        <v>3061</v>
      </c>
      <c r="AV20" s="59">
        <v>3017</v>
      </c>
      <c r="AW20" s="59">
        <v>2883</v>
      </c>
      <c r="AX20" s="59">
        <v>2784</v>
      </c>
      <c r="AY20" s="59">
        <v>2898</v>
      </c>
      <c r="AZ20" s="59">
        <v>2978</v>
      </c>
      <c r="BA20" s="59">
        <v>2929</v>
      </c>
      <c r="BB20" s="59">
        <v>3163</v>
      </c>
      <c r="BC20" s="59">
        <v>3200</v>
      </c>
      <c r="BD20" s="59">
        <v>3202</v>
      </c>
      <c r="BE20" s="59">
        <v>3273</v>
      </c>
      <c r="BF20" s="59">
        <v>3342</v>
      </c>
      <c r="BG20" s="59">
        <v>3391</v>
      </c>
      <c r="BH20" s="59">
        <v>3509</v>
      </c>
      <c r="BI20" s="59">
        <v>3339</v>
      </c>
      <c r="BJ20" s="59">
        <v>3188</v>
      </c>
      <c r="BK20" s="59">
        <v>3001</v>
      </c>
      <c r="BL20" s="59">
        <v>2937</v>
      </c>
      <c r="BM20" s="59">
        <v>2637</v>
      </c>
      <c r="BN20" s="59">
        <v>2523</v>
      </c>
      <c r="BO20" s="59">
        <v>2331</v>
      </c>
      <c r="BP20" s="59">
        <v>2400</v>
      </c>
      <c r="BQ20" s="59">
        <v>2084</v>
      </c>
      <c r="BR20" s="59">
        <v>1974</v>
      </c>
      <c r="BS20" s="59">
        <v>1957</v>
      </c>
      <c r="BT20" s="59">
        <v>1664</v>
      </c>
      <c r="BU20" s="59">
        <v>1598</v>
      </c>
      <c r="BV20" s="59">
        <v>1572</v>
      </c>
      <c r="BW20" s="59">
        <v>1483</v>
      </c>
      <c r="BX20" s="59">
        <v>1384</v>
      </c>
      <c r="BY20" s="59">
        <v>1337</v>
      </c>
      <c r="BZ20" s="59">
        <v>1206</v>
      </c>
      <c r="CA20" s="59">
        <v>1263</v>
      </c>
      <c r="CB20" s="59">
        <v>1162</v>
      </c>
      <c r="CC20" s="59">
        <v>1085</v>
      </c>
      <c r="CD20" s="59">
        <v>1044</v>
      </c>
      <c r="CE20" s="59">
        <v>1043</v>
      </c>
      <c r="CF20" s="59">
        <v>1046</v>
      </c>
      <c r="CG20" s="59">
        <v>948</v>
      </c>
      <c r="CH20" s="59">
        <v>909</v>
      </c>
      <c r="CI20" s="59">
        <v>815</v>
      </c>
      <c r="CJ20" s="59">
        <v>835</v>
      </c>
      <c r="CK20" s="59">
        <v>744</v>
      </c>
      <c r="CL20" s="59">
        <v>658</v>
      </c>
      <c r="CM20" s="59">
        <v>567</v>
      </c>
      <c r="CN20" s="59">
        <v>453</v>
      </c>
      <c r="CO20" s="59">
        <v>465</v>
      </c>
      <c r="CP20" s="59">
        <v>455</v>
      </c>
      <c r="CQ20" s="59">
        <v>377</v>
      </c>
      <c r="CR20" s="59">
        <v>283</v>
      </c>
      <c r="CS20" s="59">
        <v>198</v>
      </c>
      <c r="CT20" s="59">
        <v>162</v>
      </c>
      <c r="CU20" s="59">
        <v>111</v>
      </c>
      <c r="CV20" s="59">
        <v>76</v>
      </c>
      <c r="CW20" s="59">
        <v>68</v>
      </c>
      <c r="CX20" s="59">
        <v>74</v>
      </c>
      <c r="CY20" s="59">
        <v>31</v>
      </c>
      <c r="CZ20" s="59">
        <v>21</v>
      </c>
      <c r="DA20" s="59">
        <v>14</v>
      </c>
      <c r="DB20" s="59">
        <v>11</v>
      </c>
      <c r="DC20" s="59">
        <v>7</v>
      </c>
      <c r="DD20" s="59">
        <v>4</v>
      </c>
      <c r="DE20" s="59">
        <v>2</v>
      </c>
      <c r="DF20" s="59">
        <v>3</v>
      </c>
      <c r="DG20" s="59">
        <v>2</v>
      </c>
      <c r="DH20" s="59">
        <v>1</v>
      </c>
      <c r="DI20" s="59">
        <v>1</v>
      </c>
      <c r="DJ20" s="59">
        <v>0</v>
      </c>
      <c r="DK20" s="59">
        <v>1</v>
      </c>
      <c r="DL20" s="59">
        <v>3</v>
      </c>
      <c r="DM20" s="59">
        <v>1</v>
      </c>
      <c r="DN20" s="59">
        <v>1</v>
      </c>
      <c r="DO20" s="59">
        <v>1</v>
      </c>
      <c r="DP20" s="59">
        <v>2</v>
      </c>
      <c r="DQ20" s="59">
        <v>0</v>
      </c>
      <c r="DR20" s="59">
        <v>1</v>
      </c>
      <c r="DS20" s="59">
        <v>0</v>
      </c>
      <c r="DT20" s="59">
        <v>1</v>
      </c>
      <c r="DU20" s="59">
        <v>0</v>
      </c>
      <c r="DV20" s="59">
        <v>0</v>
      </c>
      <c r="DW20" s="59">
        <v>0</v>
      </c>
    </row>
    <row r="21" spans="1:127" x14ac:dyDescent="0.3">
      <c r="A21" s="56">
        <v>17</v>
      </c>
      <c r="B21" s="57" t="s">
        <v>743</v>
      </c>
      <c r="C21" s="58">
        <v>7556</v>
      </c>
      <c r="D21" s="58">
        <v>7903</v>
      </c>
      <c r="E21" s="59">
        <v>15908</v>
      </c>
      <c r="F21" s="59">
        <v>115</v>
      </c>
      <c r="G21" s="59">
        <v>107</v>
      </c>
      <c r="H21" s="59">
        <v>145</v>
      </c>
      <c r="I21" s="59">
        <v>112</v>
      </c>
      <c r="J21" s="59">
        <v>104</v>
      </c>
      <c r="K21" s="59">
        <v>114</v>
      </c>
      <c r="L21" s="59">
        <v>95</v>
      </c>
      <c r="M21" s="59">
        <v>121</v>
      </c>
      <c r="N21" s="59">
        <v>130</v>
      </c>
      <c r="O21" s="59">
        <v>169</v>
      </c>
      <c r="P21" s="59">
        <v>143</v>
      </c>
      <c r="Q21" s="59">
        <v>143</v>
      </c>
      <c r="R21" s="59">
        <v>143</v>
      </c>
      <c r="S21" s="59">
        <v>141</v>
      </c>
      <c r="T21" s="59">
        <v>134</v>
      </c>
      <c r="U21" s="59">
        <v>139</v>
      </c>
      <c r="V21" s="59">
        <v>157</v>
      </c>
      <c r="W21" s="59">
        <v>212</v>
      </c>
      <c r="X21" s="59">
        <v>403</v>
      </c>
      <c r="Y21" s="59">
        <v>384</v>
      </c>
      <c r="Z21" s="59">
        <v>351</v>
      </c>
      <c r="AA21" s="59">
        <v>380</v>
      </c>
      <c r="AB21" s="59">
        <v>353</v>
      </c>
      <c r="AC21" s="59">
        <v>321</v>
      </c>
      <c r="AD21" s="59">
        <v>380</v>
      </c>
      <c r="AE21" s="59">
        <v>345</v>
      </c>
      <c r="AF21" s="59">
        <v>291</v>
      </c>
      <c r="AG21" s="59">
        <v>316</v>
      </c>
      <c r="AH21" s="59">
        <v>306</v>
      </c>
      <c r="AI21" s="59">
        <v>313</v>
      </c>
      <c r="AJ21" s="59">
        <v>303</v>
      </c>
      <c r="AK21" s="59">
        <v>264</v>
      </c>
      <c r="AL21" s="59">
        <v>299</v>
      </c>
      <c r="AM21" s="59">
        <v>279</v>
      </c>
      <c r="AN21" s="59">
        <v>241</v>
      </c>
      <c r="AO21" s="59">
        <v>277</v>
      </c>
      <c r="AP21" s="59">
        <v>257</v>
      </c>
      <c r="AQ21" s="59">
        <v>216</v>
      </c>
      <c r="AR21" s="59">
        <v>290</v>
      </c>
      <c r="AS21" s="59">
        <v>239</v>
      </c>
      <c r="AT21" s="59">
        <v>233</v>
      </c>
      <c r="AU21" s="59">
        <v>221</v>
      </c>
      <c r="AV21" s="59">
        <v>201</v>
      </c>
      <c r="AW21" s="59">
        <v>180</v>
      </c>
      <c r="AX21" s="59">
        <v>197</v>
      </c>
      <c r="AY21" s="59">
        <v>196</v>
      </c>
      <c r="AZ21" s="59">
        <v>147</v>
      </c>
      <c r="BA21" s="59">
        <v>175</v>
      </c>
      <c r="BB21" s="59">
        <v>177</v>
      </c>
      <c r="BC21" s="59">
        <v>196</v>
      </c>
      <c r="BD21" s="59">
        <v>211</v>
      </c>
      <c r="BE21" s="59">
        <v>196</v>
      </c>
      <c r="BF21" s="59">
        <v>208</v>
      </c>
      <c r="BG21" s="59">
        <v>194</v>
      </c>
      <c r="BH21" s="59">
        <v>213</v>
      </c>
      <c r="BI21" s="59">
        <v>207</v>
      </c>
      <c r="BJ21" s="59">
        <v>211</v>
      </c>
      <c r="BK21" s="59">
        <v>190</v>
      </c>
      <c r="BL21" s="59">
        <v>202</v>
      </c>
      <c r="BM21" s="59">
        <v>184</v>
      </c>
      <c r="BN21" s="59">
        <v>196</v>
      </c>
      <c r="BO21" s="59">
        <v>178</v>
      </c>
      <c r="BP21" s="59">
        <v>162</v>
      </c>
      <c r="BQ21" s="59">
        <v>169</v>
      </c>
      <c r="BR21" s="59">
        <v>146</v>
      </c>
      <c r="BS21" s="59">
        <v>141</v>
      </c>
      <c r="BT21" s="59">
        <v>159</v>
      </c>
      <c r="BU21" s="59">
        <v>117</v>
      </c>
      <c r="BV21" s="59">
        <v>147</v>
      </c>
      <c r="BW21" s="59">
        <v>119</v>
      </c>
      <c r="BX21" s="59">
        <v>125</v>
      </c>
      <c r="BY21" s="59">
        <v>91</v>
      </c>
      <c r="BZ21" s="59">
        <v>88</v>
      </c>
      <c r="CA21" s="59">
        <v>76</v>
      </c>
      <c r="CB21" s="59">
        <v>85</v>
      </c>
      <c r="CC21" s="59">
        <v>69</v>
      </c>
      <c r="CD21" s="59">
        <v>74</v>
      </c>
      <c r="CE21" s="59">
        <v>71</v>
      </c>
      <c r="CF21" s="59">
        <v>63</v>
      </c>
      <c r="CG21" s="59">
        <v>55</v>
      </c>
      <c r="CH21" s="59">
        <v>41</v>
      </c>
      <c r="CI21" s="59">
        <v>45</v>
      </c>
      <c r="CJ21" s="59">
        <v>43</v>
      </c>
      <c r="CK21" s="59">
        <v>48</v>
      </c>
      <c r="CL21" s="59">
        <v>37</v>
      </c>
      <c r="CM21" s="59">
        <v>33</v>
      </c>
      <c r="CN21" s="59">
        <v>25</v>
      </c>
      <c r="CO21" s="59">
        <v>16</v>
      </c>
      <c r="CP21" s="59">
        <v>26</v>
      </c>
      <c r="CQ21" s="59">
        <v>24</v>
      </c>
      <c r="CR21" s="59">
        <v>6</v>
      </c>
      <c r="CS21" s="59">
        <v>11</v>
      </c>
      <c r="CT21" s="59">
        <v>6</v>
      </c>
      <c r="CU21" s="59">
        <v>11</v>
      </c>
      <c r="CV21" s="59">
        <v>3</v>
      </c>
      <c r="CW21" s="59">
        <v>7</v>
      </c>
      <c r="CX21" s="59">
        <v>4</v>
      </c>
      <c r="CY21" s="59">
        <v>3</v>
      </c>
      <c r="CZ21" s="59">
        <v>2</v>
      </c>
      <c r="DA21" s="59">
        <v>1</v>
      </c>
      <c r="DB21" s="59">
        <v>1</v>
      </c>
      <c r="DC21" s="59">
        <v>1</v>
      </c>
      <c r="DD21" s="59">
        <v>0</v>
      </c>
      <c r="DE21" s="59">
        <v>1</v>
      </c>
      <c r="DF21" s="59">
        <v>0</v>
      </c>
      <c r="DG21" s="59">
        <v>1</v>
      </c>
      <c r="DH21" s="59">
        <v>3</v>
      </c>
      <c r="DI21" s="59">
        <v>0</v>
      </c>
      <c r="DJ21" s="59">
        <v>0</v>
      </c>
      <c r="DK21" s="59">
        <v>1</v>
      </c>
      <c r="DL21" s="59">
        <v>2</v>
      </c>
      <c r="DM21" s="59">
        <v>0</v>
      </c>
      <c r="DN21" s="59">
        <v>0</v>
      </c>
      <c r="DO21" s="59">
        <v>1</v>
      </c>
      <c r="DP21" s="59">
        <v>0</v>
      </c>
      <c r="DQ21" s="59">
        <v>0</v>
      </c>
      <c r="DR21" s="59">
        <v>0</v>
      </c>
      <c r="DS21" s="59">
        <v>0</v>
      </c>
      <c r="DT21" s="59">
        <v>2</v>
      </c>
      <c r="DU21" s="59">
        <v>0</v>
      </c>
      <c r="DV21" s="59">
        <v>0</v>
      </c>
      <c r="DW21" s="59">
        <v>1</v>
      </c>
    </row>
    <row r="22" spans="1:127" x14ac:dyDescent="0.3">
      <c r="A22" s="56">
        <v>18</v>
      </c>
      <c r="B22" s="57" t="s">
        <v>744</v>
      </c>
      <c r="C22" s="58">
        <v>106380</v>
      </c>
      <c r="D22" s="58">
        <v>115388</v>
      </c>
      <c r="E22" s="59">
        <v>344491</v>
      </c>
      <c r="F22" s="59">
        <v>3729</v>
      </c>
      <c r="G22" s="59">
        <v>4081</v>
      </c>
      <c r="H22" s="59">
        <v>4288</v>
      </c>
      <c r="I22" s="59">
        <v>4476</v>
      </c>
      <c r="J22" s="59">
        <v>4473</v>
      </c>
      <c r="K22" s="59">
        <v>4565</v>
      </c>
      <c r="L22" s="59">
        <v>4476</v>
      </c>
      <c r="M22" s="59">
        <v>4653</v>
      </c>
      <c r="N22" s="59">
        <v>4915</v>
      </c>
      <c r="O22" s="59">
        <v>5065</v>
      </c>
      <c r="P22" s="59">
        <v>5114</v>
      </c>
      <c r="Q22" s="59">
        <v>4969</v>
      </c>
      <c r="R22" s="59">
        <v>4994</v>
      </c>
      <c r="S22" s="59">
        <v>4916</v>
      </c>
      <c r="T22" s="59">
        <v>5056</v>
      </c>
      <c r="U22" s="59">
        <v>5006</v>
      </c>
      <c r="V22" s="59">
        <v>5300</v>
      </c>
      <c r="W22" s="59">
        <v>5521</v>
      </c>
      <c r="X22" s="59">
        <v>6032</v>
      </c>
      <c r="Y22" s="59">
        <v>6164</v>
      </c>
      <c r="Z22" s="59">
        <v>6311</v>
      </c>
      <c r="AA22" s="59">
        <v>6590</v>
      </c>
      <c r="AB22" s="59">
        <v>6869</v>
      </c>
      <c r="AC22" s="59">
        <v>6845</v>
      </c>
      <c r="AD22" s="59">
        <v>6852</v>
      </c>
      <c r="AE22" s="59">
        <v>6625</v>
      </c>
      <c r="AF22" s="59">
        <v>6490</v>
      </c>
      <c r="AG22" s="59">
        <v>6689</v>
      </c>
      <c r="AH22" s="59">
        <v>6179</v>
      </c>
      <c r="AI22" s="59">
        <v>5973</v>
      </c>
      <c r="AJ22" s="59">
        <v>5734</v>
      </c>
      <c r="AK22" s="59">
        <v>5500</v>
      </c>
      <c r="AL22" s="59">
        <v>5601</v>
      </c>
      <c r="AM22" s="59">
        <v>5581</v>
      </c>
      <c r="AN22" s="59">
        <v>5447</v>
      </c>
      <c r="AO22" s="59">
        <v>5492</v>
      </c>
      <c r="AP22" s="59">
        <v>5317</v>
      </c>
      <c r="AQ22" s="59">
        <v>5164</v>
      </c>
      <c r="AR22" s="59">
        <v>5292</v>
      </c>
      <c r="AS22" s="59">
        <v>4908</v>
      </c>
      <c r="AT22" s="59">
        <v>4522</v>
      </c>
      <c r="AU22" s="59">
        <v>4302</v>
      </c>
      <c r="AV22" s="59">
        <v>4235</v>
      </c>
      <c r="AW22" s="59">
        <v>4183</v>
      </c>
      <c r="AX22" s="59">
        <v>3949</v>
      </c>
      <c r="AY22" s="59">
        <v>4127</v>
      </c>
      <c r="AZ22" s="59">
        <v>3969</v>
      </c>
      <c r="BA22" s="59">
        <v>4034</v>
      </c>
      <c r="BB22" s="59">
        <v>4238</v>
      </c>
      <c r="BC22" s="59">
        <v>4125</v>
      </c>
      <c r="BD22" s="59">
        <v>4309</v>
      </c>
      <c r="BE22" s="59">
        <v>4207</v>
      </c>
      <c r="BF22" s="59">
        <v>4332</v>
      </c>
      <c r="BG22" s="59">
        <v>4310</v>
      </c>
      <c r="BH22" s="59">
        <v>4200</v>
      </c>
      <c r="BI22" s="59">
        <v>4172</v>
      </c>
      <c r="BJ22" s="59">
        <v>3931</v>
      </c>
      <c r="BK22" s="59">
        <v>3824</v>
      </c>
      <c r="BL22" s="59">
        <v>3671</v>
      </c>
      <c r="BM22" s="59">
        <v>3403</v>
      </c>
      <c r="BN22" s="59">
        <v>3203</v>
      </c>
      <c r="BO22" s="59">
        <v>3180</v>
      </c>
      <c r="BP22" s="59">
        <v>3014</v>
      </c>
      <c r="BQ22" s="59">
        <v>2844</v>
      </c>
      <c r="BR22" s="59">
        <v>2702</v>
      </c>
      <c r="BS22" s="59">
        <v>2536</v>
      </c>
      <c r="BT22" s="59">
        <v>2368</v>
      </c>
      <c r="BU22" s="59">
        <v>2123</v>
      </c>
      <c r="BV22" s="59">
        <v>2134</v>
      </c>
      <c r="BW22" s="59">
        <v>1870</v>
      </c>
      <c r="BX22" s="59">
        <v>1728</v>
      </c>
      <c r="BY22" s="59">
        <v>1686</v>
      </c>
      <c r="BZ22" s="59">
        <v>1514</v>
      </c>
      <c r="CA22" s="59">
        <v>1381</v>
      </c>
      <c r="CB22" s="59">
        <v>1245</v>
      </c>
      <c r="CC22" s="59">
        <v>1205</v>
      </c>
      <c r="CD22" s="59">
        <v>1141</v>
      </c>
      <c r="CE22" s="59">
        <v>1033</v>
      </c>
      <c r="CF22" s="59">
        <v>1073</v>
      </c>
      <c r="CG22" s="59">
        <v>905</v>
      </c>
      <c r="CH22" s="59">
        <v>837</v>
      </c>
      <c r="CI22" s="59">
        <v>705</v>
      </c>
      <c r="CJ22" s="59">
        <v>688</v>
      </c>
      <c r="CK22" s="59">
        <v>692</v>
      </c>
      <c r="CL22" s="59">
        <v>546</v>
      </c>
      <c r="CM22" s="59">
        <v>497</v>
      </c>
      <c r="CN22" s="59">
        <v>396</v>
      </c>
      <c r="CO22" s="59">
        <v>390</v>
      </c>
      <c r="CP22" s="59">
        <v>329</v>
      </c>
      <c r="CQ22" s="59">
        <v>286</v>
      </c>
      <c r="CR22" s="59">
        <v>226</v>
      </c>
      <c r="CS22" s="59">
        <v>183</v>
      </c>
      <c r="CT22" s="59">
        <v>137</v>
      </c>
      <c r="CU22" s="59">
        <v>90</v>
      </c>
      <c r="CV22" s="59">
        <v>70</v>
      </c>
      <c r="CW22" s="59">
        <v>58</v>
      </c>
      <c r="CX22" s="59">
        <v>42</v>
      </c>
      <c r="CY22" s="59">
        <v>35</v>
      </c>
      <c r="CZ22" s="59">
        <v>25</v>
      </c>
      <c r="DA22" s="59">
        <v>10</v>
      </c>
      <c r="DB22" s="59">
        <v>16</v>
      </c>
      <c r="DC22" s="59">
        <v>6</v>
      </c>
      <c r="DD22" s="59">
        <v>9</v>
      </c>
      <c r="DE22" s="59">
        <v>8</v>
      </c>
      <c r="DF22" s="59">
        <v>1</v>
      </c>
      <c r="DG22" s="59">
        <v>9</v>
      </c>
      <c r="DH22" s="59">
        <v>2</v>
      </c>
      <c r="DI22" s="59">
        <v>2</v>
      </c>
      <c r="DJ22" s="59">
        <v>4</v>
      </c>
      <c r="DK22" s="59">
        <v>2</v>
      </c>
      <c r="DL22" s="59">
        <v>1</v>
      </c>
      <c r="DM22" s="59">
        <v>1</v>
      </c>
      <c r="DN22" s="59">
        <v>2</v>
      </c>
      <c r="DO22" s="59">
        <v>2</v>
      </c>
      <c r="DP22" s="59">
        <v>1</v>
      </c>
      <c r="DQ22" s="59">
        <v>0</v>
      </c>
      <c r="DR22" s="59">
        <v>0</v>
      </c>
      <c r="DS22" s="59">
        <v>2</v>
      </c>
      <c r="DT22" s="59">
        <v>1</v>
      </c>
      <c r="DU22" s="59">
        <v>0</v>
      </c>
      <c r="DV22" s="59">
        <v>0</v>
      </c>
      <c r="DW22" s="59">
        <v>0</v>
      </c>
    </row>
    <row r="23" spans="1:127" x14ac:dyDescent="0.3">
      <c r="A23" s="56">
        <v>19</v>
      </c>
      <c r="B23" s="57" t="s">
        <v>745</v>
      </c>
      <c r="C23" s="58">
        <v>177159</v>
      </c>
      <c r="D23" s="58">
        <v>198218</v>
      </c>
      <c r="E23" s="59">
        <v>584655</v>
      </c>
      <c r="F23" s="59">
        <v>7892</v>
      </c>
      <c r="G23" s="59">
        <v>8428</v>
      </c>
      <c r="H23" s="59">
        <v>8926</v>
      </c>
      <c r="I23" s="59">
        <v>8844</v>
      </c>
      <c r="J23" s="59">
        <v>8780</v>
      </c>
      <c r="K23" s="59">
        <v>9017</v>
      </c>
      <c r="L23" s="59">
        <v>9101</v>
      </c>
      <c r="M23" s="59">
        <v>9062</v>
      </c>
      <c r="N23" s="59">
        <v>9418</v>
      </c>
      <c r="O23" s="59">
        <v>9388</v>
      </c>
      <c r="P23" s="59">
        <v>10005</v>
      </c>
      <c r="Q23" s="59">
        <v>9651</v>
      </c>
      <c r="R23" s="59">
        <v>9372</v>
      </c>
      <c r="S23" s="59">
        <v>9187</v>
      </c>
      <c r="T23" s="59">
        <v>9471</v>
      </c>
      <c r="U23" s="59">
        <v>9558</v>
      </c>
      <c r="V23" s="59">
        <v>9719</v>
      </c>
      <c r="W23" s="59">
        <v>10616</v>
      </c>
      <c r="X23" s="59">
        <v>11118</v>
      </c>
      <c r="Y23" s="59">
        <v>11266</v>
      </c>
      <c r="Z23" s="59">
        <v>11667</v>
      </c>
      <c r="AA23" s="59">
        <v>12097</v>
      </c>
      <c r="AB23" s="59">
        <v>12646</v>
      </c>
      <c r="AC23" s="59">
        <v>12383</v>
      </c>
      <c r="AD23" s="59">
        <v>11994</v>
      </c>
      <c r="AE23" s="59">
        <v>11894</v>
      </c>
      <c r="AF23" s="59">
        <v>11559</v>
      </c>
      <c r="AG23" s="59">
        <v>11309</v>
      </c>
      <c r="AH23" s="59">
        <v>11021</v>
      </c>
      <c r="AI23" s="59">
        <v>10473</v>
      </c>
      <c r="AJ23" s="59">
        <v>10295</v>
      </c>
      <c r="AK23" s="59">
        <v>10006</v>
      </c>
      <c r="AL23" s="59">
        <v>9856</v>
      </c>
      <c r="AM23" s="59">
        <v>9939</v>
      </c>
      <c r="AN23" s="59">
        <v>9637</v>
      </c>
      <c r="AO23" s="59">
        <v>9474</v>
      </c>
      <c r="AP23" s="59">
        <v>9461</v>
      </c>
      <c r="AQ23" s="59">
        <v>8990</v>
      </c>
      <c r="AR23" s="59">
        <v>8944</v>
      </c>
      <c r="AS23" s="59">
        <v>8075</v>
      </c>
      <c r="AT23" s="59">
        <v>7598</v>
      </c>
      <c r="AU23" s="59">
        <v>7379</v>
      </c>
      <c r="AV23" s="59">
        <v>6992</v>
      </c>
      <c r="AW23" s="59">
        <v>6914</v>
      </c>
      <c r="AX23" s="59">
        <v>6547</v>
      </c>
      <c r="AY23" s="59">
        <v>6799</v>
      </c>
      <c r="AZ23" s="59">
        <v>6629</v>
      </c>
      <c r="BA23" s="59">
        <v>6605</v>
      </c>
      <c r="BB23" s="59">
        <v>6777</v>
      </c>
      <c r="BC23" s="59">
        <v>6572</v>
      </c>
      <c r="BD23" s="59">
        <v>6475</v>
      </c>
      <c r="BE23" s="59">
        <v>6144</v>
      </c>
      <c r="BF23" s="59">
        <v>6525</v>
      </c>
      <c r="BG23" s="59">
        <v>6021</v>
      </c>
      <c r="BH23" s="59">
        <v>6101</v>
      </c>
      <c r="BI23" s="59">
        <v>5914</v>
      </c>
      <c r="BJ23" s="59">
        <v>5711</v>
      </c>
      <c r="BK23" s="59">
        <v>5378</v>
      </c>
      <c r="BL23" s="59">
        <v>5062</v>
      </c>
      <c r="BM23" s="59">
        <v>4782</v>
      </c>
      <c r="BN23" s="59">
        <v>4610</v>
      </c>
      <c r="BO23" s="59">
        <v>4405</v>
      </c>
      <c r="BP23" s="59">
        <v>4295</v>
      </c>
      <c r="BQ23" s="59">
        <v>3866</v>
      </c>
      <c r="BR23" s="59">
        <v>3635</v>
      </c>
      <c r="BS23" s="59">
        <v>3444</v>
      </c>
      <c r="BT23" s="59">
        <v>2966</v>
      </c>
      <c r="BU23" s="59">
        <v>2816</v>
      </c>
      <c r="BV23" s="59">
        <v>2656</v>
      </c>
      <c r="BW23" s="59">
        <v>2484</v>
      </c>
      <c r="BX23" s="59">
        <v>2210</v>
      </c>
      <c r="BY23" s="59">
        <v>2024</v>
      </c>
      <c r="BZ23" s="59">
        <v>1860</v>
      </c>
      <c r="CA23" s="59">
        <v>1720</v>
      </c>
      <c r="CB23" s="59">
        <v>1608</v>
      </c>
      <c r="CC23" s="59">
        <v>1453</v>
      </c>
      <c r="CD23" s="59">
        <v>1388</v>
      </c>
      <c r="CE23" s="59">
        <v>1268</v>
      </c>
      <c r="CF23" s="59">
        <v>1231</v>
      </c>
      <c r="CG23" s="59">
        <v>995</v>
      </c>
      <c r="CH23" s="59">
        <v>930</v>
      </c>
      <c r="CI23" s="59">
        <v>774</v>
      </c>
      <c r="CJ23" s="59">
        <v>691</v>
      </c>
      <c r="CK23" s="59">
        <v>633</v>
      </c>
      <c r="CL23" s="59">
        <v>553</v>
      </c>
      <c r="CM23" s="59">
        <v>480</v>
      </c>
      <c r="CN23" s="59">
        <v>399</v>
      </c>
      <c r="CO23" s="59">
        <v>344</v>
      </c>
      <c r="CP23" s="59">
        <v>330</v>
      </c>
      <c r="CQ23" s="59">
        <v>235</v>
      </c>
      <c r="CR23" s="59">
        <v>204</v>
      </c>
      <c r="CS23" s="59">
        <v>144</v>
      </c>
      <c r="CT23" s="59">
        <v>153</v>
      </c>
      <c r="CU23" s="59">
        <v>80</v>
      </c>
      <c r="CV23" s="59">
        <v>69</v>
      </c>
      <c r="CW23" s="59">
        <v>46</v>
      </c>
      <c r="CX23" s="59">
        <v>35</v>
      </c>
      <c r="CY23" s="59">
        <v>30</v>
      </c>
      <c r="CZ23" s="59">
        <v>25</v>
      </c>
      <c r="DA23" s="59">
        <v>15</v>
      </c>
      <c r="DB23" s="59">
        <v>10</v>
      </c>
      <c r="DC23" s="59">
        <v>11</v>
      </c>
      <c r="DD23" s="59">
        <v>6</v>
      </c>
      <c r="DE23" s="59">
        <v>4</v>
      </c>
      <c r="DF23" s="59">
        <v>2</v>
      </c>
      <c r="DG23" s="59">
        <v>5</v>
      </c>
      <c r="DH23" s="59">
        <v>5</v>
      </c>
      <c r="DI23" s="59">
        <v>4</v>
      </c>
      <c r="DJ23" s="59">
        <v>5</v>
      </c>
      <c r="DK23" s="59">
        <v>5</v>
      </c>
      <c r="DL23" s="59">
        <v>7</v>
      </c>
      <c r="DM23" s="59">
        <v>3</v>
      </c>
      <c r="DN23" s="59">
        <v>2</v>
      </c>
      <c r="DO23" s="59">
        <v>1</v>
      </c>
      <c r="DP23" s="59">
        <v>1</v>
      </c>
      <c r="DQ23" s="59">
        <v>3</v>
      </c>
      <c r="DR23" s="59">
        <v>2</v>
      </c>
      <c r="DS23" s="59">
        <v>2</v>
      </c>
      <c r="DT23" s="59">
        <v>3</v>
      </c>
      <c r="DU23" s="59">
        <v>1</v>
      </c>
      <c r="DV23" s="59">
        <v>2</v>
      </c>
      <c r="DW23" s="59">
        <v>3</v>
      </c>
    </row>
    <row r="24" spans="1:127" x14ac:dyDescent="0.3">
      <c r="A24" s="56"/>
      <c r="B24" s="57" t="s">
        <v>746</v>
      </c>
      <c r="C24" s="58">
        <f>50+7</f>
        <v>57</v>
      </c>
      <c r="D24" s="58">
        <f>50+7</f>
        <v>57</v>
      </c>
      <c r="E24" s="59">
        <v>159</v>
      </c>
      <c r="F24" s="59">
        <v>1</v>
      </c>
      <c r="G24" s="59">
        <v>4</v>
      </c>
      <c r="H24" s="59">
        <v>2</v>
      </c>
      <c r="I24" s="59">
        <v>2</v>
      </c>
      <c r="J24" s="59">
        <v>3</v>
      </c>
      <c r="K24" s="59">
        <v>3</v>
      </c>
      <c r="L24" s="59">
        <v>0</v>
      </c>
      <c r="M24" s="59">
        <v>1</v>
      </c>
      <c r="N24" s="59">
        <v>2</v>
      </c>
      <c r="O24" s="59">
        <v>3</v>
      </c>
      <c r="P24" s="59">
        <v>3</v>
      </c>
      <c r="Q24" s="59">
        <v>1</v>
      </c>
      <c r="R24" s="59">
        <v>1</v>
      </c>
      <c r="S24" s="59">
        <v>0</v>
      </c>
      <c r="T24" s="59">
        <v>3</v>
      </c>
      <c r="U24" s="59">
        <v>4</v>
      </c>
      <c r="V24" s="59">
        <v>4</v>
      </c>
      <c r="W24" s="59">
        <v>3</v>
      </c>
      <c r="X24" s="59">
        <v>5</v>
      </c>
      <c r="Y24" s="59">
        <v>6</v>
      </c>
      <c r="Z24" s="59">
        <v>1</v>
      </c>
      <c r="AA24" s="59">
        <v>3</v>
      </c>
      <c r="AB24" s="59">
        <v>5</v>
      </c>
      <c r="AC24" s="59">
        <v>2</v>
      </c>
      <c r="AD24" s="59">
        <v>7</v>
      </c>
      <c r="AE24" s="59">
        <v>1</v>
      </c>
      <c r="AF24" s="59">
        <v>2</v>
      </c>
      <c r="AG24" s="59">
        <v>3</v>
      </c>
      <c r="AH24" s="59">
        <v>4</v>
      </c>
      <c r="AI24" s="59">
        <v>6</v>
      </c>
      <c r="AJ24" s="59">
        <v>0</v>
      </c>
      <c r="AK24" s="59">
        <v>2</v>
      </c>
      <c r="AL24" s="59">
        <v>1</v>
      </c>
      <c r="AM24" s="59">
        <v>3</v>
      </c>
      <c r="AN24" s="59">
        <v>3</v>
      </c>
      <c r="AO24" s="59">
        <v>3</v>
      </c>
      <c r="AP24" s="59">
        <v>3</v>
      </c>
      <c r="AQ24" s="59">
        <v>1</v>
      </c>
      <c r="AR24" s="59">
        <v>0</v>
      </c>
      <c r="AS24" s="59">
        <v>1</v>
      </c>
      <c r="AT24" s="59">
        <v>0</v>
      </c>
      <c r="AU24" s="59">
        <v>4</v>
      </c>
      <c r="AV24" s="59">
        <v>4</v>
      </c>
      <c r="AW24" s="59">
        <v>2</v>
      </c>
      <c r="AX24" s="59">
        <v>2</v>
      </c>
      <c r="AY24" s="59">
        <v>0</v>
      </c>
      <c r="AZ24" s="59">
        <v>4</v>
      </c>
      <c r="BA24" s="59">
        <v>2</v>
      </c>
      <c r="BB24" s="59">
        <v>1</v>
      </c>
      <c r="BC24" s="59">
        <v>1</v>
      </c>
      <c r="BD24" s="59">
        <v>2</v>
      </c>
      <c r="BE24" s="59">
        <v>6</v>
      </c>
      <c r="BF24" s="59">
        <v>2</v>
      </c>
      <c r="BG24" s="59">
        <v>2</v>
      </c>
      <c r="BH24" s="59">
        <v>2</v>
      </c>
      <c r="BI24" s="59">
        <v>3</v>
      </c>
      <c r="BJ24" s="59">
        <v>2</v>
      </c>
      <c r="BK24" s="59">
        <v>5</v>
      </c>
      <c r="BL24" s="59">
        <v>1</v>
      </c>
      <c r="BM24" s="59">
        <v>4</v>
      </c>
      <c r="BN24" s="59">
        <v>1</v>
      </c>
      <c r="BO24" s="59">
        <v>0</v>
      </c>
      <c r="BP24" s="59">
        <v>0</v>
      </c>
      <c r="BQ24" s="59">
        <v>0</v>
      </c>
      <c r="BR24" s="59">
        <v>0</v>
      </c>
      <c r="BS24" s="59">
        <v>1</v>
      </c>
      <c r="BT24" s="59">
        <v>1</v>
      </c>
      <c r="BU24" s="59">
        <v>1</v>
      </c>
      <c r="BV24" s="59">
        <v>0</v>
      </c>
      <c r="BW24" s="59">
        <v>1</v>
      </c>
      <c r="BX24" s="59">
        <v>1</v>
      </c>
      <c r="BY24" s="59">
        <v>0</v>
      </c>
      <c r="BZ24" s="59">
        <v>1</v>
      </c>
      <c r="CA24" s="59">
        <v>1</v>
      </c>
      <c r="CB24" s="59">
        <v>0</v>
      </c>
      <c r="CC24" s="59">
        <v>0</v>
      </c>
      <c r="CD24" s="59">
        <v>0</v>
      </c>
      <c r="CE24" s="59">
        <v>0</v>
      </c>
      <c r="CF24" s="59">
        <v>0</v>
      </c>
      <c r="CG24" s="59">
        <v>0</v>
      </c>
      <c r="CH24" s="59">
        <v>0</v>
      </c>
      <c r="CI24" s="59">
        <v>0</v>
      </c>
      <c r="CJ24" s="59">
        <v>0</v>
      </c>
      <c r="CK24" s="59">
        <v>0</v>
      </c>
      <c r="CL24" s="59">
        <v>0</v>
      </c>
      <c r="CM24" s="59">
        <v>0</v>
      </c>
      <c r="CN24" s="59">
        <v>0</v>
      </c>
      <c r="CO24" s="59">
        <v>0</v>
      </c>
      <c r="CP24" s="59">
        <v>0</v>
      </c>
      <c r="CQ24" s="59">
        <v>0</v>
      </c>
      <c r="CR24" s="59">
        <v>0</v>
      </c>
      <c r="CS24" s="59">
        <v>0</v>
      </c>
      <c r="CT24" s="59">
        <v>0</v>
      </c>
      <c r="CU24" s="59">
        <v>0</v>
      </c>
      <c r="CV24" s="59">
        <v>0</v>
      </c>
      <c r="CW24" s="59">
        <v>0</v>
      </c>
      <c r="CX24" s="59">
        <v>0</v>
      </c>
      <c r="CY24" s="59">
        <v>0</v>
      </c>
      <c r="CZ24" s="59">
        <v>0</v>
      </c>
      <c r="DA24" s="59">
        <v>0</v>
      </c>
      <c r="DB24" s="59">
        <v>0</v>
      </c>
      <c r="DC24" s="59">
        <v>0</v>
      </c>
      <c r="DD24" s="59">
        <v>0</v>
      </c>
      <c r="DE24" s="59">
        <v>0</v>
      </c>
      <c r="DF24" s="59">
        <v>0</v>
      </c>
      <c r="DG24" s="59">
        <v>0</v>
      </c>
      <c r="DH24" s="59">
        <v>0</v>
      </c>
      <c r="DI24" s="59">
        <v>0</v>
      </c>
      <c r="DJ24" s="59">
        <v>0</v>
      </c>
      <c r="DK24" s="59">
        <v>0</v>
      </c>
      <c r="DL24" s="59">
        <v>0</v>
      </c>
      <c r="DM24" s="59">
        <v>0</v>
      </c>
      <c r="DN24" s="59">
        <v>0</v>
      </c>
      <c r="DO24" s="59">
        <v>0</v>
      </c>
      <c r="DP24" s="59">
        <v>0</v>
      </c>
      <c r="DQ24" s="59">
        <v>0</v>
      </c>
      <c r="DR24" s="59">
        <v>0</v>
      </c>
      <c r="DS24" s="59">
        <v>0</v>
      </c>
      <c r="DT24" s="59">
        <v>0</v>
      </c>
      <c r="DU24" s="59">
        <v>0</v>
      </c>
      <c r="DV24" s="59">
        <v>0</v>
      </c>
      <c r="DW24" s="59">
        <v>0</v>
      </c>
    </row>
    <row r="25" spans="1:127" x14ac:dyDescent="0.3">
      <c r="A25" s="60"/>
      <c r="B25" s="60" t="s">
        <v>747</v>
      </c>
      <c r="C25" s="61">
        <f>+SUM(C5:C24)</f>
        <v>2340398</v>
      </c>
      <c r="D25" s="61">
        <f>+SUM(D5:D24)</f>
        <v>2509581</v>
      </c>
      <c r="E25" s="62">
        <v>7134426</v>
      </c>
      <c r="F25" s="63">
        <v>73453</v>
      </c>
      <c r="G25" s="63">
        <v>80130</v>
      </c>
      <c r="H25" s="63">
        <v>85917</v>
      </c>
      <c r="I25" s="63">
        <v>85954</v>
      </c>
      <c r="J25" s="63">
        <v>84838</v>
      </c>
      <c r="K25" s="63">
        <v>85902</v>
      </c>
      <c r="L25" s="63">
        <v>85872</v>
      </c>
      <c r="M25" s="63">
        <v>88218</v>
      </c>
      <c r="N25" s="63">
        <v>91959</v>
      </c>
      <c r="O25" s="63">
        <v>94247</v>
      </c>
      <c r="P25" s="63">
        <v>96842</v>
      </c>
      <c r="Q25" s="63">
        <v>94718</v>
      </c>
      <c r="R25" s="63">
        <v>93067</v>
      </c>
      <c r="S25" s="63">
        <v>92521</v>
      </c>
      <c r="T25" s="63">
        <v>94168</v>
      </c>
      <c r="U25" s="63">
        <v>96493</v>
      </c>
      <c r="V25" s="63">
        <v>100041</v>
      </c>
      <c r="W25" s="63">
        <v>108844</v>
      </c>
      <c r="X25" s="63">
        <v>119271</v>
      </c>
      <c r="Y25" s="63">
        <v>125255</v>
      </c>
      <c r="Z25" s="63">
        <v>129735</v>
      </c>
      <c r="AA25" s="63">
        <v>135678</v>
      </c>
      <c r="AB25" s="63">
        <v>141092</v>
      </c>
      <c r="AC25" s="63">
        <v>142341</v>
      </c>
      <c r="AD25" s="63">
        <v>141596</v>
      </c>
      <c r="AE25" s="63">
        <v>138372</v>
      </c>
      <c r="AF25" s="63">
        <v>137169</v>
      </c>
      <c r="AG25" s="63">
        <v>136061</v>
      </c>
      <c r="AH25" s="63">
        <v>133732</v>
      </c>
      <c r="AI25" s="63">
        <v>128989</v>
      </c>
      <c r="AJ25" s="63">
        <v>124727</v>
      </c>
      <c r="AK25" s="63">
        <v>119949</v>
      </c>
      <c r="AL25" s="63">
        <v>120179</v>
      </c>
      <c r="AM25" s="63">
        <v>121673</v>
      </c>
      <c r="AN25" s="63">
        <v>117584</v>
      </c>
      <c r="AO25" s="63">
        <v>117783</v>
      </c>
      <c r="AP25" s="63">
        <v>117378</v>
      </c>
      <c r="AQ25" s="63">
        <v>114452</v>
      </c>
      <c r="AR25" s="63">
        <v>115131</v>
      </c>
      <c r="AS25" s="63">
        <v>105998</v>
      </c>
      <c r="AT25" s="63">
        <v>101421</v>
      </c>
      <c r="AU25" s="63">
        <v>97843</v>
      </c>
      <c r="AV25" s="63">
        <v>95799</v>
      </c>
      <c r="AW25" s="63">
        <v>92170</v>
      </c>
      <c r="AX25" s="63">
        <v>89658</v>
      </c>
      <c r="AY25" s="63">
        <v>90180</v>
      </c>
      <c r="AZ25" s="63">
        <v>89692</v>
      </c>
      <c r="BA25" s="63">
        <v>88780</v>
      </c>
      <c r="BB25" s="63">
        <v>91152</v>
      </c>
      <c r="BC25" s="63">
        <v>91019</v>
      </c>
      <c r="BD25" s="63">
        <v>91002</v>
      </c>
      <c r="BE25" s="63">
        <v>87869</v>
      </c>
      <c r="BF25" s="63">
        <v>91520</v>
      </c>
      <c r="BG25" s="63">
        <v>90282</v>
      </c>
      <c r="BH25" s="63">
        <v>89870</v>
      </c>
      <c r="BI25" s="63">
        <v>87304</v>
      </c>
      <c r="BJ25" s="63">
        <v>83203</v>
      </c>
      <c r="BK25" s="63">
        <v>80267</v>
      </c>
      <c r="BL25" s="63">
        <v>76488</v>
      </c>
      <c r="BM25" s="63">
        <v>71068</v>
      </c>
      <c r="BN25" s="63">
        <v>67935</v>
      </c>
      <c r="BO25" s="63">
        <v>65526</v>
      </c>
      <c r="BP25" s="63">
        <v>62979</v>
      </c>
      <c r="BQ25" s="63">
        <v>58347</v>
      </c>
      <c r="BR25" s="63">
        <v>54461</v>
      </c>
      <c r="BS25" s="63">
        <v>51710</v>
      </c>
      <c r="BT25" s="63">
        <v>47241</v>
      </c>
      <c r="BU25" s="63">
        <v>44098</v>
      </c>
      <c r="BV25" s="63">
        <v>42838</v>
      </c>
      <c r="BW25" s="63">
        <v>40041</v>
      </c>
      <c r="BX25" s="63">
        <v>37003</v>
      </c>
      <c r="BY25" s="63">
        <v>34073</v>
      </c>
      <c r="BZ25" s="63">
        <v>30936</v>
      </c>
      <c r="CA25" s="63">
        <v>28905</v>
      </c>
      <c r="CB25" s="63">
        <v>26837</v>
      </c>
      <c r="CC25" s="63">
        <v>25395</v>
      </c>
      <c r="CD25" s="63">
        <v>23602</v>
      </c>
      <c r="CE25" s="63">
        <v>21807</v>
      </c>
      <c r="CF25" s="63">
        <v>21276</v>
      </c>
      <c r="CG25" s="63">
        <v>19134</v>
      </c>
      <c r="CH25" s="63">
        <v>17744</v>
      </c>
      <c r="CI25" s="63">
        <v>15536</v>
      </c>
      <c r="CJ25" s="63">
        <v>14526</v>
      </c>
      <c r="CK25" s="63">
        <v>13399</v>
      </c>
      <c r="CL25" s="63">
        <v>11978</v>
      </c>
      <c r="CM25" s="63">
        <v>10521</v>
      </c>
      <c r="CN25" s="63">
        <v>8630</v>
      </c>
      <c r="CO25" s="63">
        <v>8232</v>
      </c>
      <c r="CP25" s="63">
        <v>7398</v>
      </c>
      <c r="CQ25" s="63">
        <v>6143</v>
      </c>
      <c r="CR25" s="63">
        <v>5144</v>
      </c>
      <c r="CS25" s="63">
        <v>3761</v>
      </c>
      <c r="CT25" s="63">
        <v>3057</v>
      </c>
      <c r="CU25" s="63">
        <v>2296</v>
      </c>
      <c r="CV25" s="63">
        <v>1786</v>
      </c>
      <c r="CW25" s="63">
        <v>1445</v>
      </c>
      <c r="CX25" s="63">
        <v>1121</v>
      </c>
      <c r="CY25" s="63">
        <v>775</v>
      </c>
      <c r="CZ25" s="63">
        <v>553</v>
      </c>
      <c r="DA25" s="63">
        <v>422</v>
      </c>
      <c r="DB25" s="63">
        <v>322</v>
      </c>
      <c r="DC25" s="63">
        <v>228</v>
      </c>
      <c r="DD25" s="63">
        <v>170</v>
      </c>
      <c r="DE25" s="63">
        <v>136</v>
      </c>
      <c r="DF25" s="63">
        <v>112</v>
      </c>
      <c r="DG25" s="63">
        <v>125</v>
      </c>
      <c r="DH25" s="63">
        <v>90</v>
      </c>
      <c r="DI25" s="63">
        <v>77</v>
      </c>
      <c r="DJ25" s="63">
        <v>75</v>
      </c>
      <c r="DK25" s="63">
        <v>65</v>
      </c>
      <c r="DL25" s="63">
        <v>89</v>
      </c>
      <c r="DM25" s="63">
        <v>46</v>
      </c>
      <c r="DN25" s="63">
        <v>55</v>
      </c>
      <c r="DO25" s="63">
        <v>57</v>
      </c>
      <c r="DP25" s="63">
        <v>42</v>
      </c>
      <c r="DQ25" s="63">
        <v>35</v>
      </c>
      <c r="DR25" s="63">
        <v>32</v>
      </c>
      <c r="DS25" s="63">
        <v>13</v>
      </c>
      <c r="DT25" s="63">
        <v>47</v>
      </c>
      <c r="DU25" s="63">
        <v>29</v>
      </c>
      <c r="DV25" s="63">
        <v>34</v>
      </c>
      <c r="DW25" s="64">
        <v>20</v>
      </c>
    </row>
    <row r="26" spans="1:127" x14ac:dyDescent="0.3">
      <c r="D26" s="65"/>
    </row>
    <row r="27" spans="1:127" x14ac:dyDescent="0.3">
      <c r="B27" s="66" t="s">
        <v>748</v>
      </c>
    </row>
  </sheetData>
  <mergeCells count="1">
    <mergeCell ref="B2:F2"/>
  </mergeCells>
  <hyperlinks>
    <hyperlink ref="B1" location="Índice!A1" display="Índice" xr:uid="{1B78AAC7-FE33-43C5-A987-F66254159AA8}"/>
  </hyperlink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5138-714B-41A0-AF7B-7219D9FA42EF}">
  <dimension ref="A1:DW121"/>
  <sheetViews>
    <sheetView view="pageBreakPreview" zoomScale="60" zoomScaleNormal="10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E3" sqref="E3"/>
    </sheetView>
  </sheetViews>
  <sheetFormatPr baseColWidth="10" defaultRowHeight="14.4" x14ac:dyDescent="0.3"/>
  <cols>
    <col min="2" max="2" width="29.5546875" customWidth="1"/>
  </cols>
  <sheetData>
    <row r="1" spans="1:127" x14ac:dyDescent="0.3">
      <c r="B1" s="67" t="s">
        <v>610</v>
      </c>
    </row>
    <row r="2" spans="1:127" ht="21" x14ac:dyDescent="0.4">
      <c r="B2" s="126" t="s">
        <v>749</v>
      </c>
      <c r="C2" s="126"/>
      <c r="D2" s="126"/>
      <c r="E2" s="126"/>
      <c r="F2" s="126"/>
      <c r="G2" s="126"/>
    </row>
    <row r="4" spans="1:127" x14ac:dyDescent="0.3">
      <c r="A4" s="55" t="s">
        <v>750</v>
      </c>
      <c r="B4" s="55" t="s">
        <v>613</v>
      </c>
      <c r="C4" s="55" t="s">
        <v>751</v>
      </c>
      <c r="D4" s="55" t="s">
        <v>472</v>
      </c>
      <c r="E4" s="55" t="s">
        <v>471</v>
      </c>
      <c r="F4" s="57" t="s">
        <v>615</v>
      </c>
      <c r="G4" s="57" t="s">
        <v>616</v>
      </c>
      <c r="H4" s="57" t="s">
        <v>617</v>
      </c>
      <c r="I4" s="57" t="s">
        <v>618</v>
      </c>
      <c r="J4" s="57" t="s">
        <v>619</v>
      </c>
      <c r="K4" s="57" t="s">
        <v>620</v>
      </c>
      <c r="L4" s="57" t="s">
        <v>621</v>
      </c>
      <c r="M4" s="57" t="s">
        <v>622</v>
      </c>
      <c r="N4" s="57" t="s">
        <v>623</v>
      </c>
      <c r="O4" s="57" t="s">
        <v>624</v>
      </c>
      <c r="P4" s="57" t="s">
        <v>625</v>
      </c>
      <c r="Q4" s="57" t="s">
        <v>626</v>
      </c>
      <c r="R4" s="57" t="s">
        <v>627</v>
      </c>
      <c r="S4" s="57" t="s">
        <v>628</v>
      </c>
      <c r="T4" s="57" t="s">
        <v>629</v>
      </c>
      <c r="U4" s="57" t="s">
        <v>630</v>
      </c>
      <c r="V4" s="57" t="s">
        <v>631</v>
      </c>
      <c r="W4" s="57" t="s">
        <v>632</v>
      </c>
      <c r="X4" s="57" t="s">
        <v>633</v>
      </c>
      <c r="Y4" s="57" t="s">
        <v>634</v>
      </c>
      <c r="Z4" s="57" t="s">
        <v>635</v>
      </c>
      <c r="AA4" s="57" t="s">
        <v>636</v>
      </c>
      <c r="AB4" s="57" t="s">
        <v>637</v>
      </c>
      <c r="AC4" s="57" t="s">
        <v>638</v>
      </c>
      <c r="AD4" s="57" t="s">
        <v>639</v>
      </c>
      <c r="AE4" s="57" t="s">
        <v>640</v>
      </c>
      <c r="AF4" s="57" t="s">
        <v>641</v>
      </c>
      <c r="AG4" s="57" t="s">
        <v>642</v>
      </c>
      <c r="AH4" s="57" t="s">
        <v>643</v>
      </c>
      <c r="AI4" s="57" t="s">
        <v>644</v>
      </c>
      <c r="AJ4" s="57" t="s">
        <v>645</v>
      </c>
      <c r="AK4" s="57" t="s">
        <v>646</v>
      </c>
      <c r="AL4" s="57" t="s">
        <v>647</v>
      </c>
      <c r="AM4" s="57" t="s">
        <v>648</v>
      </c>
      <c r="AN4" s="57" t="s">
        <v>649</v>
      </c>
      <c r="AO4" s="57" t="s">
        <v>650</v>
      </c>
      <c r="AP4" s="57" t="s">
        <v>651</v>
      </c>
      <c r="AQ4" s="57" t="s">
        <v>652</v>
      </c>
      <c r="AR4" s="57" t="s">
        <v>653</v>
      </c>
      <c r="AS4" s="57" t="s">
        <v>654</v>
      </c>
      <c r="AT4" s="57" t="s">
        <v>655</v>
      </c>
      <c r="AU4" s="57" t="s">
        <v>656</v>
      </c>
      <c r="AV4" s="57" t="s">
        <v>657</v>
      </c>
      <c r="AW4" s="57" t="s">
        <v>658</v>
      </c>
      <c r="AX4" s="57" t="s">
        <v>659</v>
      </c>
      <c r="AY4" s="57" t="s">
        <v>660</v>
      </c>
      <c r="AZ4" s="57" t="s">
        <v>661</v>
      </c>
      <c r="BA4" s="57" t="s">
        <v>662</v>
      </c>
      <c r="BB4" s="57" t="s">
        <v>663</v>
      </c>
      <c r="BC4" s="57" t="s">
        <v>664</v>
      </c>
      <c r="BD4" s="57" t="s">
        <v>665</v>
      </c>
      <c r="BE4" s="57" t="s">
        <v>666</v>
      </c>
      <c r="BF4" s="57" t="s">
        <v>667</v>
      </c>
      <c r="BG4" s="57" t="s">
        <v>668</v>
      </c>
      <c r="BH4" s="57" t="s">
        <v>669</v>
      </c>
      <c r="BI4" s="57" t="s">
        <v>670</v>
      </c>
      <c r="BJ4" s="57" t="s">
        <v>671</v>
      </c>
      <c r="BK4" s="57" t="s">
        <v>672</v>
      </c>
      <c r="BL4" s="57" t="s">
        <v>673</v>
      </c>
      <c r="BM4" s="57" t="s">
        <v>674</v>
      </c>
      <c r="BN4" s="57" t="s">
        <v>675</v>
      </c>
      <c r="BO4" s="57" t="s">
        <v>676</v>
      </c>
      <c r="BP4" s="57" t="s">
        <v>677</v>
      </c>
      <c r="BQ4" s="57" t="s">
        <v>678</v>
      </c>
      <c r="BR4" s="57" t="s">
        <v>679</v>
      </c>
      <c r="BS4" s="57" t="s">
        <v>680</v>
      </c>
      <c r="BT4" s="57" t="s">
        <v>681</v>
      </c>
      <c r="BU4" s="57" t="s">
        <v>682</v>
      </c>
      <c r="BV4" s="57" t="s">
        <v>683</v>
      </c>
      <c r="BW4" s="57" t="s">
        <v>684</v>
      </c>
      <c r="BX4" s="57" t="s">
        <v>685</v>
      </c>
      <c r="BY4" s="57" t="s">
        <v>686</v>
      </c>
      <c r="BZ4" s="57" t="s">
        <v>687</v>
      </c>
      <c r="CA4" s="57" t="s">
        <v>688</v>
      </c>
      <c r="CB4" s="57" t="s">
        <v>689</v>
      </c>
      <c r="CC4" s="57" t="s">
        <v>690</v>
      </c>
      <c r="CD4" s="57" t="s">
        <v>691</v>
      </c>
      <c r="CE4" s="57" t="s">
        <v>692</v>
      </c>
      <c r="CF4" s="57" t="s">
        <v>693</v>
      </c>
      <c r="CG4" s="57" t="s">
        <v>694</v>
      </c>
      <c r="CH4" s="57" t="s">
        <v>695</v>
      </c>
      <c r="CI4" s="57" t="s">
        <v>696</v>
      </c>
      <c r="CJ4" s="57" t="s">
        <v>697</v>
      </c>
      <c r="CK4" s="57" t="s">
        <v>698</v>
      </c>
      <c r="CL4" s="57" t="s">
        <v>699</v>
      </c>
      <c r="CM4" s="57" t="s">
        <v>700</v>
      </c>
      <c r="CN4" s="57" t="s">
        <v>701</v>
      </c>
      <c r="CO4" s="57" t="s">
        <v>702</v>
      </c>
      <c r="CP4" s="57" t="s">
        <v>703</v>
      </c>
      <c r="CQ4" s="57" t="s">
        <v>704</v>
      </c>
      <c r="CR4" s="57" t="s">
        <v>705</v>
      </c>
      <c r="CS4" s="57" t="s">
        <v>706</v>
      </c>
      <c r="CT4" s="57" t="s">
        <v>707</v>
      </c>
      <c r="CU4" s="57" t="s">
        <v>708</v>
      </c>
      <c r="CV4" s="57" t="s">
        <v>709</v>
      </c>
      <c r="CW4" s="57" t="s">
        <v>710</v>
      </c>
      <c r="CX4" s="57" t="s">
        <v>711</v>
      </c>
      <c r="CY4" s="57" t="s">
        <v>712</v>
      </c>
      <c r="CZ4" s="57" t="s">
        <v>713</v>
      </c>
      <c r="DA4" s="57" t="s">
        <v>714</v>
      </c>
      <c r="DB4" s="57" t="s">
        <v>715</v>
      </c>
      <c r="DC4" s="57" t="s">
        <v>716</v>
      </c>
      <c r="DD4" s="57" t="s">
        <v>717</v>
      </c>
      <c r="DE4" s="57" t="s">
        <v>718</v>
      </c>
      <c r="DF4" s="57" t="s">
        <v>719</v>
      </c>
      <c r="DG4" s="57" t="s">
        <v>720</v>
      </c>
      <c r="DH4" s="57" t="s">
        <v>721</v>
      </c>
      <c r="DI4" s="57" t="s">
        <v>722</v>
      </c>
      <c r="DJ4" s="57" t="s">
        <v>723</v>
      </c>
      <c r="DK4" s="57" t="s">
        <v>724</v>
      </c>
      <c r="DL4" s="57" t="s">
        <v>725</v>
      </c>
      <c r="DM4" s="57" t="s">
        <v>726</v>
      </c>
      <c r="DN4" s="57" t="s">
        <v>727</v>
      </c>
      <c r="DO4" s="57" t="s">
        <v>728</v>
      </c>
      <c r="DP4" s="57" t="s">
        <v>729</v>
      </c>
      <c r="DQ4" s="57" t="s">
        <v>730</v>
      </c>
      <c r="DR4" s="57" t="s">
        <v>731</v>
      </c>
      <c r="DS4" s="57" t="s">
        <v>732</v>
      </c>
      <c r="DT4" s="57" t="s">
        <v>733</v>
      </c>
      <c r="DU4" s="57" t="s">
        <v>734</v>
      </c>
      <c r="DV4" s="57" t="s">
        <v>735</v>
      </c>
      <c r="DW4" s="57" t="s">
        <v>736</v>
      </c>
    </row>
    <row r="5" spans="1:127" x14ac:dyDescent="0.3">
      <c r="A5" s="56">
        <v>1</v>
      </c>
      <c r="B5" s="69" t="s">
        <v>752</v>
      </c>
      <c r="C5" s="58">
        <v>730</v>
      </c>
      <c r="D5" s="58">
        <v>763</v>
      </c>
      <c r="E5" s="59">
        <v>2189</v>
      </c>
      <c r="F5" s="59">
        <v>28</v>
      </c>
      <c r="G5" s="59">
        <v>21</v>
      </c>
      <c r="H5" s="59">
        <v>34</v>
      </c>
      <c r="I5" s="59">
        <v>29</v>
      </c>
      <c r="J5" s="59">
        <v>20</v>
      </c>
      <c r="K5" s="59">
        <v>24</v>
      </c>
      <c r="L5" s="59">
        <v>32</v>
      </c>
      <c r="M5" s="59">
        <v>23</v>
      </c>
      <c r="N5" s="59">
        <v>26</v>
      </c>
      <c r="O5" s="59">
        <v>41</v>
      </c>
      <c r="P5" s="59">
        <v>40</v>
      </c>
      <c r="Q5" s="59">
        <v>23</v>
      </c>
      <c r="R5" s="59">
        <v>27</v>
      </c>
      <c r="S5" s="59">
        <v>34</v>
      </c>
      <c r="T5" s="59">
        <v>18</v>
      </c>
      <c r="U5" s="59">
        <v>32</v>
      </c>
      <c r="V5" s="59">
        <v>34</v>
      </c>
      <c r="W5" s="59">
        <v>42</v>
      </c>
      <c r="X5" s="59">
        <v>43</v>
      </c>
      <c r="Y5" s="59">
        <v>50</v>
      </c>
      <c r="Z5" s="59">
        <v>44</v>
      </c>
      <c r="AA5" s="59">
        <v>54</v>
      </c>
      <c r="AB5" s="59">
        <v>37</v>
      </c>
      <c r="AC5" s="59">
        <v>49</v>
      </c>
      <c r="AD5" s="59">
        <v>53</v>
      </c>
      <c r="AE5" s="59">
        <v>51</v>
      </c>
      <c r="AF5" s="59">
        <v>40</v>
      </c>
      <c r="AG5" s="59">
        <v>52</v>
      </c>
      <c r="AH5" s="59">
        <v>52</v>
      </c>
      <c r="AI5" s="59">
        <v>45</v>
      </c>
      <c r="AJ5" s="59">
        <v>38</v>
      </c>
      <c r="AK5" s="59">
        <v>50</v>
      </c>
      <c r="AL5" s="59">
        <v>41</v>
      </c>
      <c r="AM5" s="59">
        <v>41</v>
      </c>
      <c r="AN5" s="59">
        <v>35</v>
      </c>
      <c r="AO5" s="59">
        <v>35</v>
      </c>
      <c r="AP5" s="59">
        <v>29</v>
      </c>
      <c r="AQ5" s="59">
        <v>41</v>
      </c>
      <c r="AR5" s="59">
        <v>39</v>
      </c>
      <c r="AS5" s="59">
        <v>27</v>
      </c>
      <c r="AT5" s="59">
        <v>29</v>
      </c>
      <c r="AU5" s="59">
        <v>32</v>
      </c>
      <c r="AV5" s="59">
        <v>30</v>
      </c>
      <c r="AW5" s="59">
        <v>17</v>
      </c>
      <c r="AX5" s="59">
        <v>24</v>
      </c>
      <c r="AY5" s="59">
        <v>30</v>
      </c>
      <c r="AZ5" s="59">
        <v>25</v>
      </c>
      <c r="BA5" s="59">
        <v>22</v>
      </c>
      <c r="BB5" s="59">
        <v>27</v>
      </c>
      <c r="BC5" s="59">
        <v>29</v>
      </c>
      <c r="BD5" s="59">
        <v>28</v>
      </c>
      <c r="BE5" s="59">
        <v>24</v>
      </c>
      <c r="BF5" s="59">
        <v>27</v>
      </c>
      <c r="BG5" s="59">
        <v>22</v>
      </c>
      <c r="BH5" s="59">
        <v>25</v>
      </c>
      <c r="BI5" s="59">
        <v>24</v>
      </c>
      <c r="BJ5" s="59">
        <v>22</v>
      </c>
      <c r="BK5" s="59">
        <v>34</v>
      </c>
      <c r="BL5" s="59">
        <v>18</v>
      </c>
      <c r="BM5" s="59">
        <v>21</v>
      </c>
      <c r="BN5" s="59">
        <v>18</v>
      </c>
      <c r="BO5" s="59">
        <v>16</v>
      </c>
      <c r="BP5" s="59">
        <v>18</v>
      </c>
      <c r="BQ5" s="59">
        <v>14</v>
      </c>
      <c r="BR5" s="59">
        <v>12</v>
      </c>
      <c r="BS5" s="59">
        <v>10</v>
      </c>
      <c r="BT5" s="59">
        <v>9</v>
      </c>
      <c r="BU5" s="59">
        <v>8</v>
      </c>
      <c r="BV5" s="59">
        <v>12</v>
      </c>
      <c r="BW5" s="59">
        <v>5</v>
      </c>
      <c r="BX5" s="59">
        <v>10</v>
      </c>
      <c r="BY5" s="59">
        <v>6</v>
      </c>
      <c r="BZ5" s="59">
        <v>12</v>
      </c>
      <c r="CA5" s="59">
        <v>6</v>
      </c>
      <c r="CB5" s="59">
        <v>7</v>
      </c>
      <c r="CC5" s="59">
        <v>1</v>
      </c>
      <c r="CD5" s="59">
        <v>4</v>
      </c>
      <c r="CE5" s="59">
        <v>4</v>
      </c>
      <c r="CF5" s="59">
        <v>4</v>
      </c>
      <c r="CG5" s="59">
        <v>2</v>
      </c>
      <c r="CH5" s="59">
        <v>3</v>
      </c>
      <c r="CI5" s="59">
        <v>2</v>
      </c>
      <c r="CJ5" s="59">
        <v>6</v>
      </c>
      <c r="CK5" s="59">
        <v>2</v>
      </c>
      <c r="CL5" s="59">
        <v>1</v>
      </c>
      <c r="CM5" s="59">
        <v>3</v>
      </c>
      <c r="CN5" s="59">
        <v>0</v>
      </c>
      <c r="CO5" s="59">
        <v>1</v>
      </c>
      <c r="CP5" s="59">
        <v>2</v>
      </c>
      <c r="CQ5" s="59">
        <v>2</v>
      </c>
      <c r="CR5" s="59">
        <v>0</v>
      </c>
      <c r="CS5" s="59">
        <v>1</v>
      </c>
      <c r="CT5" s="59">
        <v>1</v>
      </c>
      <c r="CU5" s="59">
        <v>2</v>
      </c>
      <c r="CV5" s="59">
        <v>0</v>
      </c>
      <c r="CW5" s="59">
        <v>0</v>
      </c>
      <c r="CX5" s="59">
        <v>0</v>
      </c>
      <c r="CY5" s="59">
        <v>0</v>
      </c>
      <c r="CZ5" s="59">
        <v>0</v>
      </c>
      <c r="DA5" s="59">
        <v>0</v>
      </c>
      <c r="DB5" s="59">
        <v>1</v>
      </c>
      <c r="DC5" s="59">
        <v>0</v>
      </c>
      <c r="DD5" s="59">
        <v>0</v>
      </c>
      <c r="DE5" s="59">
        <v>0</v>
      </c>
      <c r="DF5" s="59">
        <v>0</v>
      </c>
      <c r="DG5" s="59">
        <v>0</v>
      </c>
      <c r="DH5" s="59">
        <v>0</v>
      </c>
      <c r="DI5" s="59">
        <v>0</v>
      </c>
      <c r="DJ5" s="59">
        <v>0</v>
      </c>
      <c r="DK5" s="59">
        <v>0</v>
      </c>
      <c r="DL5" s="59">
        <v>0</v>
      </c>
      <c r="DM5" s="59">
        <v>0</v>
      </c>
      <c r="DN5" s="59">
        <v>0</v>
      </c>
      <c r="DO5" s="59">
        <v>0</v>
      </c>
      <c r="DP5" s="59">
        <v>0</v>
      </c>
      <c r="DQ5" s="59">
        <v>0</v>
      </c>
      <c r="DR5" s="59">
        <v>0</v>
      </c>
      <c r="DS5" s="59">
        <v>0</v>
      </c>
      <c r="DT5" s="59">
        <v>0</v>
      </c>
      <c r="DU5" s="59">
        <v>0</v>
      </c>
      <c r="DV5" s="59">
        <v>0</v>
      </c>
      <c r="DW5" s="59">
        <v>0</v>
      </c>
    </row>
    <row r="6" spans="1:127" x14ac:dyDescent="0.3">
      <c r="A6" s="56">
        <v>2</v>
      </c>
      <c r="B6" s="69" t="s">
        <v>753</v>
      </c>
      <c r="C6" s="58">
        <v>158</v>
      </c>
      <c r="D6" s="58">
        <v>168</v>
      </c>
      <c r="E6" s="59">
        <v>492</v>
      </c>
      <c r="F6" s="59">
        <v>6</v>
      </c>
      <c r="G6" s="59">
        <v>4</v>
      </c>
      <c r="H6" s="59">
        <v>1</v>
      </c>
      <c r="I6" s="59">
        <v>5</v>
      </c>
      <c r="J6" s="59">
        <v>4</v>
      </c>
      <c r="K6" s="59">
        <v>0</v>
      </c>
      <c r="L6" s="59">
        <v>3</v>
      </c>
      <c r="M6" s="59">
        <v>2</v>
      </c>
      <c r="N6" s="59">
        <v>9</v>
      </c>
      <c r="O6" s="59">
        <v>7</v>
      </c>
      <c r="P6" s="59">
        <v>7</v>
      </c>
      <c r="Q6" s="59">
        <v>3</v>
      </c>
      <c r="R6" s="59">
        <v>8</v>
      </c>
      <c r="S6" s="59">
        <v>4</v>
      </c>
      <c r="T6" s="59">
        <v>6</v>
      </c>
      <c r="U6" s="59">
        <v>10</v>
      </c>
      <c r="V6" s="59">
        <v>4</v>
      </c>
      <c r="W6" s="59">
        <v>9</v>
      </c>
      <c r="X6" s="59">
        <v>15</v>
      </c>
      <c r="Y6" s="59">
        <v>11</v>
      </c>
      <c r="Z6" s="59">
        <v>11</v>
      </c>
      <c r="AA6" s="59">
        <v>13</v>
      </c>
      <c r="AB6" s="59">
        <v>7</v>
      </c>
      <c r="AC6" s="59">
        <v>3</v>
      </c>
      <c r="AD6" s="59">
        <v>3</v>
      </c>
      <c r="AE6" s="59">
        <v>10</v>
      </c>
      <c r="AF6" s="59">
        <v>14</v>
      </c>
      <c r="AG6" s="59">
        <v>9</v>
      </c>
      <c r="AH6" s="59">
        <v>11</v>
      </c>
      <c r="AI6" s="59">
        <v>8</v>
      </c>
      <c r="AJ6" s="59">
        <v>5</v>
      </c>
      <c r="AK6" s="59">
        <v>3</v>
      </c>
      <c r="AL6" s="59">
        <v>12</v>
      </c>
      <c r="AM6" s="59">
        <v>4</v>
      </c>
      <c r="AN6" s="59">
        <v>3</v>
      </c>
      <c r="AO6" s="59">
        <v>3</v>
      </c>
      <c r="AP6" s="59">
        <v>5</v>
      </c>
      <c r="AQ6" s="59">
        <v>7</v>
      </c>
      <c r="AR6" s="59">
        <v>11</v>
      </c>
      <c r="AS6" s="59">
        <v>6</v>
      </c>
      <c r="AT6" s="59">
        <v>6</v>
      </c>
      <c r="AU6" s="59">
        <v>6</v>
      </c>
      <c r="AV6" s="59">
        <v>6</v>
      </c>
      <c r="AW6" s="59">
        <v>8</v>
      </c>
      <c r="AX6" s="59">
        <v>9</v>
      </c>
      <c r="AY6" s="59">
        <v>6</v>
      </c>
      <c r="AZ6" s="59">
        <v>3</v>
      </c>
      <c r="BA6" s="59">
        <v>7</v>
      </c>
      <c r="BB6" s="59">
        <v>11</v>
      </c>
      <c r="BC6" s="59">
        <v>6</v>
      </c>
      <c r="BD6" s="59">
        <v>3</v>
      </c>
      <c r="BE6" s="59">
        <v>11</v>
      </c>
      <c r="BF6" s="59">
        <v>7</v>
      </c>
      <c r="BG6" s="59">
        <v>9</v>
      </c>
      <c r="BH6" s="59">
        <v>4</v>
      </c>
      <c r="BI6" s="59">
        <v>8</v>
      </c>
      <c r="BJ6" s="59">
        <v>11</v>
      </c>
      <c r="BK6" s="59">
        <v>5</v>
      </c>
      <c r="BL6" s="59">
        <v>4</v>
      </c>
      <c r="BM6" s="59">
        <v>8</v>
      </c>
      <c r="BN6" s="59">
        <v>10</v>
      </c>
      <c r="BO6" s="59">
        <v>9</v>
      </c>
      <c r="BP6" s="59">
        <v>2</v>
      </c>
      <c r="BQ6" s="59">
        <v>5</v>
      </c>
      <c r="BR6" s="59">
        <v>4</v>
      </c>
      <c r="BS6" s="59">
        <v>1</v>
      </c>
      <c r="BT6" s="59">
        <v>5</v>
      </c>
      <c r="BU6" s="59">
        <v>7</v>
      </c>
      <c r="BV6" s="59">
        <v>3</v>
      </c>
      <c r="BW6" s="59">
        <v>7</v>
      </c>
      <c r="BX6" s="59">
        <v>7</v>
      </c>
      <c r="BY6" s="59">
        <v>4</v>
      </c>
      <c r="BZ6" s="59">
        <v>1</v>
      </c>
      <c r="CA6" s="59">
        <v>2</v>
      </c>
      <c r="CB6" s="59">
        <v>2</v>
      </c>
      <c r="CC6" s="59">
        <v>2</v>
      </c>
      <c r="CD6" s="59">
        <v>0</v>
      </c>
      <c r="CE6" s="59">
        <v>3</v>
      </c>
      <c r="CF6" s="59">
        <v>1</v>
      </c>
      <c r="CG6" s="59">
        <v>3</v>
      </c>
      <c r="CH6" s="59">
        <v>1</v>
      </c>
      <c r="CI6" s="59">
        <v>1</v>
      </c>
      <c r="CJ6" s="59">
        <v>1</v>
      </c>
      <c r="CK6" s="59">
        <v>0</v>
      </c>
      <c r="CL6" s="59">
        <v>1</v>
      </c>
      <c r="CM6" s="59">
        <v>0</v>
      </c>
      <c r="CN6" s="59">
        <v>0</v>
      </c>
      <c r="CO6" s="59">
        <v>2</v>
      </c>
      <c r="CP6" s="59">
        <v>0</v>
      </c>
      <c r="CQ6" s="59">
        <v>1</v>
      </c>
      <c r="CR6" s="59">
        <v>1</v>
      </c>
      <c r="CS6" s="59">
        <v>0</v>
      </c>
      <c r="CT6" s="59">
        <v>0</v>
      </c>
      <c r="CU6" s="59">
        <v>1</v>
      </c>
      <c r="CV6" s="59">
        <v>0</v>
      </c>
      <c r="CW6" s="59">
        <v>1</v>
      </c>
      <c r="CX6" s="59">
        <v>0</v>
      </c>
      <c r="CY6" s="59">
        <v>0</v>
      </c>
      <c r="CZ6" s="59">
        <v>0</v>
      </c>
      <c r="DA6" s="59">
        <v>0</v>
      </c>
      <c r="DB6" s="59">
        <v>0</v>
      </c>
      <c r="DC6" s="59">
        <v>0</v>
      </c>
      <c r="DD6" s="59">
        <v>0</v>
      </c>
      <c r="DE6" s="59">
        <v>0</v>
      </c>
      <c r="DF6" s="59">
        <v>0</v>
      </c>
      <c r="DG6" s="59">
        <v>0</v>
      </c>
      <c r="DH6" s="59">
        <v>0</v>
      </c>
      <c r="DI6" s="59">
        <v>0</v>
      </c>
      <c r="DJ6" s="59">
        <v>0</v>
      </c>
      <c r="DK6" s="59">
        <v>0</v>
      </c>
      <c r="DL6" s="59">
        <v>0</v>
      </c>
      <c r="DM6" s="59">
        <v>0</v>
      </c>
      <c r="DN6" s="59">
        <v>0</v>
      </c>
      <c r="DO6" s="59">
        <v>0</v>
      </c>
      <c r="DP6" s="59">
        <v>0</v>
      </c>
      <c r="DQ6" s="59">
        <v>0</v>
      </c>
      <c r="DR6" s="59">
        <v>0</v>
      </c>
      <c r="DS6" s="59">
        <v>0</v>
      </c>
      <c r="DT6" s="59">
        <v>0</v>
      </c>
      <c r="DU6" s="59">
        <v>0</v>
      </c>
      <c r="DV6" s="59">
        <v>0</v>
      </c>
      <c r="DW6" s="59">
        <v>0</v>
      </c>
    </row>
    <row r="7" spans="1:127" x14ac:dyDescent="0.3">
      <c r="A7" s="56">
        <v>3</v>
      </c>
      <c r="B7" s="69" t="s">
        <v>754</v>
      </c>
      <c r="C7" s="58">
        <v>528</v>
      </c>
      <c r="D7" s="58">
        <v>531</v>
      </c>
      <c r="E7" s="59">
        <v>2001</v>
      </c>
      <c r="F7" s="59">
        <v>4</v>
      </c>
      <c r="G7" s="59">
        <v>6</v>
      </c>
      <c r="H7" s="59">
        <v>15</v>
      </c>
      <c r="I7" s="59">
        <v>14</v>
      </c>
      <c r="J7" s="59">
        <v>18</v>
      </c>
      <c r="K7" s="59">
        <v>23</v>
      </c>
      <c r="L7" s="59">
        <v>19</v>
      </c>
      <c r="M7" s="59">
        <v>25</v>
      </c>
      <c r="N7" s="59">
        <v>25</v>
      </c>
      <c r="O7" s="59">
        <v>36</v>
      </c>
      <c r="P7" s="59">
        <v>41</v>
      </c>
      <c r="Q7" s="59">
        <v>38</v>
      </c>
      <c r="R7" s="59">
        <v>37</v>
      </c>
      <c r="S7" s="59">
        <v>50</v>
      </c>
      <c r="T7" s="59">
        <v>32</v>
      </c>
      <c r="U7" s="59">
        <v>43</v>
      </c>
      <c r="V7" s="59">
        <v>42</v>
      </c>
      <c r="W7" s="59">
        <v>49</v>
      </c>
      <c r="X7" s="59">
        <v>49</v>
      </c>
      <c r="Y7" s="59">
        <v>43</v>
      </c>
      <c r="Z7" s="59">
        <v>42</v>
      </c>
      <c r="AA7" s="59">
        <v>35</v>
      </c>
      <c r="AB7" s="59">
        <v>28</v>
      </c>
      <c r="AC7" s="59">
        <v>26</v>
      </c>
      <c r="AD7" s="59">
        <v>33</v>
      </c>
      <c r="AE7" s="59">
        <v>20</v>
      </c>
      <c r="AF7" s="59">
        <v>32</v>
      </c>
      <c r="AG7" s="59">
        <v>6</v>
      </c>
      <c r="AH7" s="59">
        <v>21</v>
      </c>
      <c r="AI7" s="59">
        <v>11</v>
      </c>
      <c r="AJ7" s="59">
        <v>12</v>
      </c>
      <c r="AK7" s="59">
        <v>16</v>
      </c>
      <c r="AL7" s="59">
        <v>7</v>
      </c>
      <c r="AM7" s="59">
        <v>10</v>
      </c>
      <c r="AN7" s="59">
        <v>10</v>
      </c>
      <c r="AO7" s="59">
        <v>10</v>
      </c>
      <c r="AP7" s="59">
        <v>18</v>
      </c>
      <c r="AQ7" s="59">
        <v>15</v>
      </c>
      <c r="AR7" s="59">
        <v>21</v>
      </c>
      <c r="AS7" s="59">
        <v>24</v>
      </c>
      <c r="AT7" s="59">
        <v>20</v>
      </c>
      <c r="AU7" s="59">
        <v>26</v>
      </c>
      <c r="AV7" s="59">
        <v>30</v>
      </c>
      <c r="AW7" s="59">
        <v>36</v>
      </c>
      <c r="AX7" s="59">
        <v>34</v>
      </c>
      <c r="AY7" s="59">
        <v>41</v>
      </c>
      <c r="AZ7" s="59">
        <v>38</v>
      </c>
      <c r="BA7" s="59">
        <v>41</v>
      </c>
      <c r="BB7" s="59">
        <v>53</v>
      </c>
      <c r="BC7" s="59">
        <v>44</v>
      </c>
      <c r="BD7" s="59">
        <v>57</v>
      </c>
      <c r="BE7" s="59">
        <v>40</v>
      </c>
      <c r="BF7" s="59">
        <v>46</v>
      </c>
      <c r="BG7" s="59">
        <v>45</v>
      </c>
      <c r="BH7" s="59">
        <v>36</v>
      </c>
      <c r="BI7" s="59">
        <v>45</v>
      </c>
      <c r="BJ7" s="59">
        <v>33</v>
      </c>
      <c r="BK7" s="59">
        <v>38</v>
      </c>
      <c r="BL7" s="59">
        <v>38</v>
      </c>
      <c r="BM7" s="59">
        <v>34</v>
      </c>
      <c r="BN7" s="59">
        <v>23</v>
      </c>
      <c r="BO7" s="59">
        <v>20</v>
      </c>
      <c r="BP7" s="59">
        <v>20</v>
      </c>
      <c r="BQ7" s="59">
        <v>16</v>
      </c>
      <c r="BR7" s="59">
        <v>11</v>
      </c>
      <c r="BS7" s="59">
        <v>15</v>
      </c>
      <c r="BT7" s="59">
        <v>9</v>
      </c>
      <c r="BU7" s="59">
        <v>13</v>
      </c>
      <c r="BV7" s="59">
        <v>12</v>
      </c>
      <c r="BW7" s="59">
        <v>3</v>
      </c>
      <c r="BX7" s="59">
        <v>7</v>
      </c>
      <c r="BY7" s="59">
        <v>2</v>
      </c>
      <c r="BZ7" s="59">
        <v>4</v>
      </c>
      <c r="CA7" s="59">
        <v>3</v>
      </c>
      <c r="CB7" s="59">
        <v>7</v>
      </c>
      <c r="CC7" s="59">
        <v>7</v>
      </c>
      <c r="CD7" s="59">
        <v>6</v>
      </c>
      <c r="CE7" s="59">
        <v>4</v>
      </c>
      <c r="CF7" s="59">
        <v>2</v>
      </c>
      <c r="CG7" s="59">
        <v>3</v>
      </c>
      <c r="CH7" s="59">
        <v>2</v>
      </c>
      <c r="CI7" s="59">
        <v>2</v>
      </c>
      <c r="CJ7" s="59">
        <v>2</v>
      </c>
      <c r="CK7" s="59">
        <v>3</v>
      </c>
      <c r="CL7" s="59">
        <v>3</v>
      </c>
      <c r="CM7" s="59">
        <v>3</v>
      </c>
      <c r="CN7" s="59">
        <v>2</v>
      </c>
      <c r="CO7" s="59">
        <v>2</v>
      </c>
      <c r="CP7" s="59">
        <v>1</v>
      </c>
      <c r="CQ7" s="59">
        <v>2</v>
      </c>
      <c r="CR7" s="59">
        <v>4</v>
      </c>
      <c r="CS7" s="59">
        <v>2</v>
      </c>
      <c r="CT7" s="59">
        <v>0</v>
      </c>
      <c r="CU7" s="59">
        <v>3</v>
      </c>
      <c r="CV7" s="59">
        <v>0</v>
      </c>
      <c r="CW7" s="59">
        <v>0</v>
      </c>
      <c r="CX7" s="59">
        <v>0</v>
      </c>
      <c r="CY7" s="59">
        <v>0</v>
      </c>
      <c r="CZ7" s="59">
        <v>0</v>
      </c>
      <c r="DA7" s="59">
        <v>0</v>
      </c>
      <c r="DB7" s="59">
        <v>0</v>
      </c>
      <c r="DC7" s="59">
        <v>0</v>
      </c>
      <c r="DD7" s="59">
        <v>0</v>
      </c>
      <c r="DE7" s="59">
        <v>0</v>
      </c>
      <c r="DF7" s="59">
        <v>0</v>
      </c>
      <c r="DG7" s="59">
        <v>0</v>
      </c>
      <c r="DH7" s="59">
        <v>0</v>
      </c>
      <c r="DI7" s="59">
        <v>0</v>
      </c>
      <c r="DJ7" s="59">
        <v>0</v>
      </c>
      <c r="DK7" s="59">
        <v>1</v>
      </c>
      <c r="DL7" s="59">
        <v>0</v>
      </c>
      <c r="DM7" s="59">
        <v>0</v>
      </c>
      <c r="DN7" s="59">
        <v>0</v>
      </c>
      <c r="DO7" s="59">
        <v>1</v>
      </c>
      <c r="DP7" s="59">
        <v>0</v>
      </c>
      <c r="DQ7" s="59">
        <v>0</v>
      </c>
      <c r="DR7" s="59">
        <v>0</v>
      </c>
      <c r="DS7" s="59">
        <v>0</v>
      </c>
      <c r="DT7" s="59">
        <v>0</v>
      </c>
      <c r="DU7" s="59">
        <v>0</v>
      </c>
      <c r="DV7" s="59">
        <v>0</v>
      </c>
      <c r="DW7" s="59">
        <v>0</v>
      </c>
    </row>
    <row r="8" spans="1:127" x14ac:dyDescent="0.3">
      <c r="A8" s="56">
        <v>9</v>
      </c>
      <c r="B8" s="69" t="s">
        <v>755</v>
      </c>
      <c r="C8" s="58">
        <v>35459</v>
      </c>
      <c r="D8" s="58">
        <v>37546</v>
      </c>
      <c r="E8" s="59">
        <v>110645</v>
      </c>
      <c r="F8" s="59">
        <v>1174</v>
      </c>
      <c r="G8" s="59">
        <v>1317</v>
      </c>
      <c r="H8" s="59">
        <v>1373</v>
      </c>
      <c r="I8" s="59">
        <v>1385</v>
      </c>
      <c r="J8" s="59">
        <v>1375</v>
      </c>
      <c r="K8" s="59">
        <v>1367</v>
      </c>
      <c r="L8" s="59">
        <v>1366</v>
      </c>
      <c r="M8" s="59">
        <v>1421</v>
      </c>
      <c r="N8" s="59">
        <v>1517</v>
      </c>
      <c r="O8" s="59">
        <v>1505</v>
      </c>
      <c r="P8" s="59">
        <v>1529</v>
      </c>
      <c r="Q8" s="59">
        <v>1453</v>
      </c>
      <c r="R8" s="59">
        <v>1491</v>
      </c>
      <c r="S8" s="59">
        <v>1424</v>
      </c>
      <c r="T8" s="59">
        <v>1505</v>
      </c>
      <c r="U8" s="59">
        <v>1472</v>
      </c>
      <c r="V8" s="59">
        <v>1579</v>
      </c>
      <c r="W8" s="59">
        <v>1650</v>
      </c>
      <c r="X8" s="59">
        <v>1947</v>
      </c>
      <c r="Y8" s="59">
        <v>2038</v>
      </c>
      <c r="Z8" s="59">
        <v>2026</v>
      </c>
      <c r="AA8" s="59">
        <v>2270</v>
      </c>
      <c r="AB8" s="59">
        <v>2409</v>
      </c>
      <c r="AC8" s="59">
        <v>2332</v>
      </c>
      <c r="AD8" s="59">
        <v>2407</v>
      </c>
      <c r="AE8" s="59">
        <v>2249</v>
      </c>
      <c r="AF8" s="59">
        <v>2277</v>
      </c>
      <c r="AG8" s="59">
        <v>2277</v>
      </c>
      <c r="AH8" s="59">
        <v>2286</v>
      </c>
      <c r="AI8" s="59">
        <v>2129</v>
      </c>
      <c r="AJ8" s="59">
        <v>2136</v>
      </c>
      <c r="AK8" s="59">
        <v>2115</v>
      </c>
      <c r="AL8" s="59">
        <v>2056</v>
      </c>
      <c r="AM8" s="59">
        <v>1988</v>
      </c>
      <c r="AN8" s="59">
        <v>2027</v>
      </c>
      <c r="AO8" s="59">
        <v>1961</v>
      </c>
      <c r="AP8" s="59">
        <v>2079</v>
      </c>
      <c r="AQ8" s="59">
        <v>1909</v>
      </c>
      <c r="AR8" s="59">
        <v>2050</v>
      </c>
      <c r="AS8" s="59">
        <v>1805</v>
      </c>
      <c r="AT8" s="59">
        <v>1744</v>
      </c>
      <c r="AU8" s="59">
        <v>1606</v>
      </c>
      <c r="AV8" s="59">
        <v>1631</v>
      </c>
      <c r="AW8" s="59">
        <v>1523</v>
      </c>
      <c r="AX8" s="59">
        <v>1442</v>
      </c>
      <c r="AY8" s="59">
        <v>1518</v>
      </c>
      <c r="AZ8" s="59">
        <v>1390</v>
      </c>
      <c r="BA8" s="59">
        <v>1460</v>
      </c>
      <c r="BB8" s="59">
        <v>1347</v>
      </c>
      <c r="BC8" s="59">
        <v>1372</v>
      </c>
      <c r="BD8" s="59">
        <v>1318</v>
      </c>
      <c r="BE8" s="59">
        <v>1243</v>
      </c>
      <c r="BF8" s="59">
        <v>1239</v>
      </c>
      <c r="BG8" s="59">
        <v>1182</v>
      </c>
      <c r="BH8" s="59">
        <v>1159</v>
      </c>
      <c r="BI8" s="59">
        <v>1160</v>
      </c>
      <c r="BJ8" s="59">
        <v>1034</v>
      </c>
      <c r="BK8" s="59">
        <v>1114</v>
      </c>
      <c r="BL8" s="59">
        <v>1084</v>
      </c>
      <c r="BM8" s="59">
        <v>961</v>
      </c>
      <c r="BN8" s="59">
        <v>936</v>
      </c>
      <c r="BO8" s="59">
        <v>844</v>
      </c>
      <c r="BP8" s="59">
        <v>835</v>
      </c>
      <c r="BQ8" s="59">
        <v>773</v>
      </c>
      <c r="BR8" s="59">
        <v>697</v>
      </c>
      <c r="BS8" s="59">
        <v>680</v>
      </c>
      <c r="BT8" s="59">
        <v>551</v>
      </c>
      <c r="BU8" s="59">
        <v>563</v>
      </c>
      <c r="BV8" s="59">
        <v>585</v>
      </c>
      <c r="BW8" s="59">
        <v>519</v>
      </c>
      <c r="BX8" s="59">
        <v>449</v>
      </c>
      <c r="BY8" s="59">
        <v>429</v>
      </c>
      <c r="BZ8" s="59">
        <v>372</v>
      </c>
      <c r="CA8" s="59">
        <v>341</v>
      </c>
      <c r="CB8" s="59">
        <v>316</v>
      </c>
      <c r="CC8" s="59">
        <v>284</v>
      </c>
      <c r="CD8" s="59">
        <v>266</v>
      </c>
      <c r="CE8" s="59">
        <v>253</v>
      </c>
      <c r="CF8" s="59">
        <v>226</v>
      </c>
      <c r="CG8" s="59">
        <v>180</v>
      </c>
      <c r="CH8" s="59">
        <v>198</v>
      </c>
      <c r="CI8" s="59">
        <v>174</v>
      </c>
      <c r="CJ8" s="59">
        <v>161</v>
      </c>
      <c r="CK8" s="59">
        <v>134</v>
      </c>
      <c r="CL8" s="59">
        <v>111</v>
      </c>
      <c r="CM8" s="59">
        <v>94</v>
      </c>
      <c r="CN8" s="59">
        <v>83</v>
      </c>
      <c r="CO8" s="59">
        <v>60</v>
      </c>
      <c r="CP8" s="59">
        <v>73</v>
      </c>
      <c r="CQ8" s="59">
        <v>48</v>
      </c>
      <c r="CR8" s="59">
        <v>46</v>
      </c>
      <c r="CS8" s="59">
        <v>36</v>
      </c>
      <c r="CT8" s="59">
        <v>29</v>
      </c>
      <c r="CU8" s="59">
        <v>16</v>
      </c>
      <c r="CV8" s="59">
        <v>12</v>
      </c>
      <c r="CW8" s="59">
        <v>17</v>
      </c>
      <c r="CX8" s="59">
        <v>8</v>
      </c>
      <c r="CY8" s="59">
        <v>11</v>
      </c>
      <c r="CZ8" s="59">
        <v>4</v>
      </c>
      <c r="DA8" s="59">
        <v>4</v>
      </c>
      <c r="DB8" s="59">
        <v>1</v>
      </c>
      <c r="DC8" s="59">
        <v>7</v>
      </c>
      <c r="DD8" s="59">
        <v>2</v>
      </c>
      <c r="DE8" s="59">
        <v>1</v>
      </c>
      <c r="DF8" s="59">
        <v>3</v>
      </c>
      <c r="DG8" s="59">
        <v>1</v>
      </c>
      <c r="DH8" s="59">
        <v>0</v>
      </c>
      <c r="DI8" s="59">
        <v>1</v>
      </c>
      <c r="DJ8" s="59">
        <v>2</v>
      </c>
      <c r="DK8" s="59">
        <v>0</v>
      </c>
      <c r="DL8" s="59">
        <v>0</v>
      </c>
      <c r="DM8" s="59">
        <v>1</v>
      </c>
      <c r="DN8" s="59">
        <v>0</v>
      </c>
      <c r="DO8" s="59">
        <v>1</v>
      </c>
      <c r="DP8" s="59">
        <v>1</v>
      </c>
      <c r="DQ8" s="59">
        <v>1</v>
      </c>
      <c r="DR8" s="59">
        <v>0</v>
      </c>
      <c r="DS8" s="59">
        <v>0</v>
      </c>
      <c r="DT8" s="59">
        <v>1</v>
      </c>
      <c r="DU8" s="59">
        <v>1</v>
      </c>
      <c r="DV8" s="59">
        <v>0</v>
      </c>
      <c r="DW8" s="59">
        <v>0</v>
      </c>
    </row>
    <row r="9" spans="1:127" x14ac:dyDescent="0.3">
      <c r="A9" s="56">
        <v>10</v>
      </c>
      <c r="B9" s="69" t="s">
        <v>756</v>
      </c>
      <c r="C9" s="58">
        <v>10589</v>
      </c>
      <c r="D9" s="58">
        <v>10759</v>
      </c>
      <c r="E9" s="59">
        <v>30098</v>
      </c>
      <c r="F9" s="59">
        <v>283</v>
      </c>
      <c r="G9" s="59">
        <v>317</v>
      </c>
      <c r="H9" s="59">
        <v>353</v>
      </c>
      <c r="I9" s="59">
        <v>320</v>
      </c>
      <c r="J9" s="59">
        <v>325</v>
      </c>
      <c r="K9" s="59">
        <v>314</v>
      </c>
      <c r="L9" s="59">
        <v>328</v>
      </c>
      <c r="M9" s="59">
        <v>357</v>
      </c>
      <c r="N9" s="59">
        <v>357</v>
      </c>
      <c r="O9" s="59">
        <v>328</v>
      </c>
      <c r="P9" s="59">
        <v>371</v>
      </c>
      <c r="Q9" s="59">
        <v>365</v>
      </c>
      <c r="R9" s="59">
        <v>329</v>
      </c>
      <c r="S9" s="59">
        <v>362</v>
      </c>
      <c r="T9" s="59">
        <v>362</v>
      </c>
      <c r="U9" s="59">
        <v>357</v>
      </c>
      <c r="V9" s="59">
        <v>385</v>
      </c>
      <c r="W9" s="59">
        <v>468</v>
      </c>
      <c r="X9" s="59">
        <v>470</v>
      </c>
      <c r="Y9" s="59">
        <v>511</v>
      </c>
      <c r="Z9" s="59">
        <v>503</v>
      </c>
      <c r="AA9" s="59">
        <v>483</v>
      </c>
      <c r="AB9" s="59">
        <v>513</v>
      </c>
      <c r="AC9" s="59">
        <v>481</v>
      </c>
      <c r="AD9" s="59">
        <v>456</v>
      </c>
      <c r="AE9" s="59">
        <v>462</v>
      </c>
      <c r="AF9" s="59">
        <v>459</v>
      </c>
      <c r="AG9" s="59">
        <v>454</v>
      </c>
      <c r="AH9" s="59">
        <v>486</v>
      </c>
      <c r="AI9" s="59">
        <v>495</v>
      </c>
      <c r="AJ9" s="59">
        <v>522</v>
      </c>
      <c r="AK9" s="59">
        <v>495</v>
      </c>
      <c r="AL9" s="59">
        <v>494</v>
      </c>
      <c r="AM9" s="59">
        <v>485</v>
      </c>
      <c r="AN9" s="59">
        <v>570</v>
      </c>
      <c r="AO9" s="59">
        <v>549</v>
      </c>
      <c r="AP9" s="59">
        <v>600</v>
      </c>
      <c r="AQ9" s="59">
        <v>522</v>
      </c>
      <c r="AR9" s="59">
        <v>566</v>
      </c>
      <c r="AS9" s="59">
        <v>546</v>
      </c>
      <c r="AT9" s="59">
        <v>556</v>
      </c>
      <c r="AU9" s="59">
        <v>555</v>
      </c>
      <c r="AV9" s="59">
        <v>466</v>
      </c>
      <c r="AW9" s="59">
        <v>486</v>
      </c>
      <c r="AX9" s="59">
        <v>428</v>
      </c>
      <c r="AY9" s="59">
        <v>423</v>
      </c>
      <c r="AZ9" s="59">
        <v>472</v>
      </c>
      <c r="BA9" s="59">
        <v>473</v>
      </c>
      <c r="BB9" s="59">
        <v>436</v>
      </c>
      <c r="BC9" s="59">
        <v>438</v>
      </c>
      <c r="BD9" s="59">
        <v>432</v>
      </c>
      <c r="BE9" s="59">
        <v>417</v>
      </c>
      <c r="BF9" s="59">
        <v>409</v>
      </c>
      <c r="BG9" s="59">
        <v>397</v>
      </c>
      <c r="BH9" s="59">
        <v>428</v>
      </c>
      <c r="BI9" s="59">
        <v>391</v>
      </c>
      <c r="BJ9" s="59">
        <v>391</v>
      </c>
      <c r="BK9" s="59">
        <v>345</v>
      </c>
      <c r="BL9" s="59">
        <v>341</v>
      </c>
      <c r="BM9" s="59">
        <v>295</v>
      </c>
      <c r="BN9" s="59">
        <v>276</v>
      </c>
      <c r="BO9" s="59">
        <v>306</v>
      </c>
      <c r="BP9" s="59">
        <v>300</v>
      </c>
      <c r="BQ9" s="59">
        <v>265</v>
      </c>
      <c r="BR9" s="59">
        <v>246</v>
      </c>
      <c r="BS9" s="59">
        <v>234</v>
      </c>
      <c r="BT9" s="59">
        <v>198</v>
      </c>
      <c r="BU9" s="59">
        <v>225</v>
      </c>
      <c r="BV9" s="59">
        <v>202</v>
      </c>
      <c r="BW9" s="59">
        <v>174</v>
      </c>
      <c r="BX9" s="59">
        <v>165</v>
      </c>
      <c r="BY9" s="59">
        <v>169</v>
      </c>
      <c r="BZ9" s="59">
        <v>133</v>
      </c>
      <c r="CA9" s="59">
        <v>121</v>
      </c>
      <c r="CB9" s="59">
        <v>102</v>
      </c>
      <c r="CC9" s="59">
        <v>99</v>
      </c>
      <c r="CD9" s="59">
        <v>122</v>
      </c>
      <c r="CE9" s="59">
        <v>83</v>
      </c>
      <c r="CF9" s="59">
        <v>90</v>
      </c>
      <c r="CG9" s="59">
        <v>76</v>
      </c>
      <c r="CH9" s="59">
        <v>73</v>
      </c>
      <c r="CI9" s="59">
        <v>62</v>
      </c>
      <c r="CJ9" s="59">
        <v>55</v>
      </c>
      <c r="CK9" s="59">
        <v>52</v>
      </c>
      <c r="CL9" s="59">
        <v>40</v>
      </c>
      <c r="CM9" s="59">
        <v>39</v>
      </c>
      <c r="CN9" s="59">
        <v>35</v>
      </c>
      <c r="CO9" s="59">
        <v>34</v>
      </c>
      <c r="CP9" s="59">
        <v>21</v>
      </c>
      <c r="CQ9" s="59">
        <v>16</v>
      </c>
      <c r="CR9" s="59">
        <v>16</v>
      </c>
      <c r="CS9" s="59">
        <v>20</v>
      </c>
      <c r="CT9" s="59">
        <v>12</v>
      </c>
      <c r="CU9" s="59">
        <v>10</v>
      </c>
      <c r="CV9" s="59">
        <v>8</v>
      </c>
      <c r="CW9" s="59">
        <v>10</v>
      </c>
      <c r="CX9" s="59">
        <v>8</v>
      </c>
      <c r="CY9" s="59">
        <v>3</v>
      </c>
      <c r="CZ9" s="59">
        <v>2</v>
      </c>
      <c r="DA9" s="59">
        <v>1</v>
      </c>
      <c r="DB9" s="59">
        <v>2</v>
      </c>
      <c r="DC9" s="59">
        <v>1</v>
      </c>
      <c r="DD9" s="59">
        <v>0</v>
      </c>
      <c r="DE9" s="59">
        <v>2</v>
      </c>
      <c r="DF9" s="59">
        <v>0</v>
      </c>
      <c r="DG9" s="59">
        <v>1</v>
      </c>
      <c r="DH9" s="59">
        <v>0</v>
      </c>
      <c r="DI9" s="59">
        <v>0</v>
      </c>
      <c r="DJ9" s="59">
        <v>1</v>
      </c>
      <c r="DK9" s="59">
        <v>2</v>
      </c>
      <c r="DL9" s="59">
        <v>1</v>
      </c>
      <c r="DM9" s="59">
        <v>0</v>
      </c>
      <c r="DN9" s="59">
        <v>1</v>
      </c>
      <c r="DO9" s="59">
        <v>0</v>
      </c>
      <c r="DP9" s="59">
        <v>0</v>
      </c>
      <c r="DQ9" s="59">
        <v>0</v>
      </c>
      <c r="DR9" s="59">
        <v>1</v>
      </c>
      <c r="DS9" s="59">
        <v>0</v>
      </c>
      <c r="DT9" s="59">
        <v>0</v>
      </c>
      <c r="DU9" s="59">
        <v>0</v>
      </c>
      <c r="DV9" s="59">
        <v>1</v>
      </c>
      <c r="DW9" s="59">
        <v>0</v>
      </c>
    </row>
    <row r="10" spans="1:127" x14ac:dyDescent="0.3">
      <c r="A10" s="56">
        <v>11</v>
      </c>
      <c r="B10" s="69" t="s">
        <v>757</v>
      </c>
      <c r="C10" s="58">
        <v>20369</v>
      </c>
      <c r="D10" s="58">
        <v>21831</v>
      </c>
      <c r="E10" s="59">
        <v>65028</v>
      </c>
      <c r="F10" s="59">
        <v>685</v>
      </c>
      <c r="G10" s="59">
        <v>748</v>
      </c>
      <c r="H10" s="59">
        <v>807</v>
      </c>
      <c r="I10" s="59">
        <v>816</v>
      </c>
      <c r="J10" s="59">
        <v>801</v>
      </c>
      <c r="K10" s="59">
        <v>807</v>
      </c>
      <c r="L10" s="59">
        <v>770</v>
      </c>
      <c r="M10" s="59">
        <v>838</v>
      </c>
      <c r="N10" s="59">
        <v>820</v>
      </c>
      <c r="O10" s="59">
        <v>779</v>
      </c>
      <c r="P10" s="59">
        <v>900</v>
      </c>
      <c r="Q10" s="59">
        <v>863</v>
      </c>
      <c r="R10" s="59">
        <v>850</v>
      </c>
      <c r="S10" s="59">
        <v>862</v>
      </c>
      <c r="T10" s="59">
        <v>907</v>
      </c>
      <c r="U10" s="59">
        <v>850</v>
      </c>
      <c r="V10" s="59">
        <v>918</v>
      </c>
      <c r="W10" s="59">
        <v>994</v>
      </c>
      <c r="X10" s="59">
        <v>1113</v>
      </c>
      <c r="Y10" s="59">
        <v>1179</v>
      </c>
      <c r="Z10" s="59">
        <v>1291</v>
      </c>
      <c r="AA10" s="59">
        <v>1285</v>
      </c>
      <c r="AB10" s="59">
        <v>1364</v>
      </c>
      <c r="AC10" s="59">
        <v>1456</v>
      </c>
      <c r="AD10" s="59">
        <v>1347</v>
      </c>
      <c r="AE10" s="59">
        <v>1285</v>
      </c>
      <c r="AF10" s="59">
        <v>1331</v>
      </c>
      <c r="AG10" s="59">
        <v>1266</v>
      </c>
      <c r="AH10" s="59">
        <v>1348</v>
      </c>
      <c r="AI10" s="59">
        <v>1202</v>
      </c>
      <c r="AJ10" s="59">
        <v>1153</v>
      </c>
      <c r="AK10" s="59">
        <v>1100</v>
      </c>
      <c r="AL10" s="59">
        <v>1160</v>
      </c>
      <c r="AM10" s="59">
        <v>1151</v>
      </c>
      <c r="AN10" s="59">
        <v>1075</v>
      </c>
      <c r="AO10" s="59">
        <v>1057</v>
      </c>
      <c r="AP10" s="59">
        <v>996</v>
      </c>
      <c r="AQ10" s="59">
        <v>1020</v>
      </c>
      <c r="AR10" s="59">
        <v>1032</v>
      </c>
      <c r="AS10" s="59">
        <v>944</v>
      </c>
      <c r="AT10" s="59">
        <v>897</v>
      </c>
      <c r="AU10" s="59">
        <v>908</v>
      </c>
      <c r="AV10" s="59">
        <v>873</v>
      </c>
      <c r="AW10" s="59">
        <v>836</v>
      </c>
      <c r="AX10" s="59">
        <v>808</v>
      </c>
      <c r="AY10" s="59">
        <v>822</v>
      </c>
      <c r="AZ10" s="59">
        <v>829</v>
      </c>
      <c r="BA10" s="59">
        <v>792</v>
      </c>
      <c r="BB10" s="59">
        <v>863</v>
      </c>
      <c r="BC10" s="59">
        <v>812</v>
      </c>
      <c r="BD10" s="59">
        <v>837</v>
      </c>
      <c r="BE10" s="59">
        <v>740</v>
      </c>
      <c r="BF10" s="59">
        <v>768</v>
      </c>
      <c r="BG10" s="59">
        <v>800</v>
      </c>
      <c r="BH10" s="59">
        <v>764</v>
      </c>
      <c r="BI10" s="59">
        <v>734</v>
      </c>
      <c r="BJ10" s="59">
        <v>624</v>
      </c>
      <c r="BK10" s="59">
        <v>682</v>
      </c>
      <c r="BL10" s="59">
        <v>663</v>
      </c>
      <c r="BM10" s="59">
        <v>594</v>
      </c>
      <c r="BN10" s="59">
        <v>575</v>
      </c>
      <c r="BO10" s="59">
        <v>523</v>
      </c>
      <c r="BP10" s="59">
        <v>532</v>
      </c>
      <c r="BQ10" s="59">
        <v>525</v>
      </c>
      <c r="BR10" s="59">
        <v>461</v>
      </c>
      <c r="BS10" s="59">
        <v>450</v>
      </c>
      <c r="BT10" s="59">
        <v>389</v>
      </c>
      <c r="BU10" s="59">
        <v>377</v>
      </c>
      <c r="BV10" s="59">
        <v>406</v>
      </c>
      <c r="BW10" s="59">
        <v>345</v>
      </c>
      <c r="BX10" s="59">
        <v>319</v>
      </c>
      <c r="BY10" s="59">
        <v>300</v>
      </c>
      <c r="BZ10" s="59">
        <v>298</v>
      </c>
      <c r="CA10" s="59">
        <v>279</v>
      </c>
      <c r="CB10" s="59">
        <v>239</v>
      </c>
      <c r="CC10" s="59">
        <v>224</v>
      </c>
      <c r="CD10" s="59">
        <v>236</v>
      </c>
      <c r="CE10" s="59">
        <v>185</v>
      </c>
      <c r="CF10" s="59">
        <v>190</v>
      </c>
      <c r="CG10" s="59">
        <v>180</v>
      </c>
      <c r="CH10" s="59">
        <v>138</v>
      </c>
      <c r="CI10" s="59">
        <v>128</v>
      </c>
      <c r="CJ10" s="59">
        <v>114</v>
      </c>
      <c r="CK10" s="59">
        <v>122</v>
      </c>
      <c r="CL10" s="59">
        <v>123</v>
      </c>
      <c r="CM10" s="59">
        <v>103</v>
      </c>
      <c r="CN10" s="59">
        <v>63</v>
      </c>
      <c r="CO10" s="59">
        <v>75</v>
      </c>
      <c r="CP10" s="59">
        <v>63</v>
      </c>
      <c r="CQ10" s="59">
        <v>56</v>
      </c>
      <c r="CR10" s="59">
        <v>38</v>
      </c>
      <c r="CS10" s="59">
        <v>33</v>
      </c>
      <c r="CT10" s="59">
        <v>30</v>
      </c>
      <c r="CU10" s="59">
        <v>19</v>
      </c>
      <c r="CV10" s="59">
        <v>20</v>
      </c>
      <c r="CW10" s="59">
        <v>16</v>
      </c>
      <c r="CX10" s="59">
        <v>16</v>
      </c>
      <c r="CY10" s="59">
        <v>8</v>
      </c>
      <c r="CZ10" s="59">
        <v>3</v>
      </c>
      <c r="DA10" s="59">
        <v>3</v>
      </c>
      <c r="DB10" s="59">
        <v>1</v>
      </c>
      <c r="DC10" s="59">
        <v>0</v>
      </c>
      <c r="DD10" s="59">
        <v>2</v>
      </c>
      <c r="DE10" s="59">
        <v>0</v>
      </c>
      <c r="DF10" s="59">
        <v>0</v>
      </c>
      <c r="DG10" s="59">
        <v>0</v>
      </c>
      <c r="DH10" s="59">
        <v>0</v>
      </c>
      <c r="DI10" s="59">
        <v>0</v>
      </c>
      <c r="DJ10" s="59">
        <v>0</v>
      </c>
      <c r="DK10" s="59">
        <v>0</v>
      </c>
      <c r="DL10" s="59">
        <v>1</v>
      </c>
      <c r="DM10" s="59">
        <v>0</v>
      </c>
      <c r="DN10" s="59">
        <v>1</v>
      </c>
      <c r="DO10" s="59">
        <v>1</v>
      </c>
      <c r="DP10" s="59">
        <v>0</v>
      </c>
      <c r="DQ10" s="59">
        <v>1</v>
      </c>
      <c r="DR10" s="59">
        <v>0</v>
      </c>
      <c r="DS10" s="59">
        <v>0</v>
      </c>
      <c r="DT10" s="59">
        <v>1</v>
      </c>
      <c r="DU10" s="59">
        <v>0</v>
      </c>
      <c r="DV10" s="59">
        <v>0</v>
      </c>
      <c r="DW10" s="59">
        <v>0</v>
      </c>
    </row>
    <row r="11" spans="1:127" x14ac:dyDescent="0.3">
      <c r="A11" s="56">
        <v>12</v>
      </c>
      <c r="B11" s="69" t="s">
        <v>758</v>
      </c>
      <c r="C11" s="58">
        <v>20028</v>
      </c>
      <c r="D11" s="58">
        <v>20942</v>
      </c>
      <c r="E11" s="59">
        <v>57148</v>
      </c>
      <c r="F11" s="59">
        <v>464</v>
      </c>
      <c r="G11" s="59">
        <v>449</v>
      </c>
      <c r="H11" s="59">
        <v>536</v>
      </c>
      <c r="I11" s="59">
        <v>486</v>
      </c>
      <c r="J11" s="59">
        <v>506</v>
      </c>
      <c r="K11" s="59">
        <v>534</v>
      </c>
      <c r="L11" s="59">
        <v>554</v>
      </c>
      <c r="M11" s="59">
        <v>576</v>
      </c>
      <c r="N11" s="59">
        <v>587</v>
      </c>
      <c r="O11" s="59">
        <v>584</v>
      </c>
      <c r="P11" s="59">
        <v>622</v>
      </c>
      <c r="Q11" s="59">
        <v>621</v>
      </c>
      <c r="R11" s="59">
        <v>575</v>
      </c>
      <c r="S11" s="59">
        <v>591</v>
      </c>
      <c r="T11" s="59">
        <v>645</v>
      </c>
      <c r="U11" s="59">
        <v>660</v>
      </c>
      <c r="V11" s="59">
        <v>731</v>
      </c>
      <c r="W11" s="59">
        <v>819</v>
      </c>
      <c r="X11" s="59">
        <v>858</v>
      </c>
      <c r="Y11" s="59">
        <v>888</v>
      </c>
      <c r="Z11" s="59">
        <v>932</v>
      </c>
      <c r="AA11" s="59">
        <v>1004</v>
      </c>
      <c r="AB11" s="59">
        <v>1036</v>
      </c>
      <c r="AC11" s="59">
        <v>1041</v>
      </c>
      <c r="AD11" s="59">
        <v>1051</v>
      </c>
      <c r="AE11" s="59">
        <v>998</v>
      </c>
      <c r="AF11" s="59">
        <v>1070</v>
      </c>
      <c r="AG11" s="59">
        <v>1038</v>
      </c>
      <c r="AH11" s="59">
        <v>974</v>
      </c>
      <c r="AI11" s="59">
        <v>932</v>
      </c>
      <c r="AJ11" s="59">
        <v>941</v>
      </c>
      <c r="AK11" s="59">
        <v>891</v>
      </c>
      <c r="AL11" s="59">
        <v>894</v>
      </c>
      <c r="AM11" s="59">
        <v>910</v>
      </c>
      <c r="AN11" s="59">
        <v>937</v>
      </c>
      <c r="AO11" s="59">
        <v>962</v>
      </c>
      <c r="AP11" s="59">
        <v>920</v>
      </c>
      <c r="AQ11" s="59">
        <v>862</v>
      </c>
      <c r="AR11" s="59">
        <v>910</v>
      </c>
      <c r="AS11" s="59">
        <v>851</v>
      </c>
      <c r="AT11" s="59">
        <v>878</v>
      </c>
      <c r="AU11" s="59">
        <v>849</v>
      </c>
      <c r="AV11" s="59">
        <v>807</v>
      </c>
      <c r="AW11" s="59">
        <v>787</v>
      </c>
      <c r="AX11" s="59">
        <v>772</v>
      </c>
      <c r="AY11" s="59">
        <v>843</v>
      </c>
      <c r="AZ11" s="59">
        <v>853</v>
      </c>
      <c r="BA11" s="59">
        <v>767</v>
      </c>
      <c r="BB11" s="59">
        <v>725</v>
      </c>
      <c r="BC11" s="59">
        <v>783</v>
      </c>
      <c r="BD11" s="59">
        <v>797</v>
      </c>
      <c r="BE11" s="59">
        <v>800</v>
      </c>
      <c r="BF11" s="59">
        <v>795</v>
      </c>
      <c r="BG11" s="59">
        <v>786</v>
      </c>
      <c r="BH11" s="59">
        <v>876</v>
      </c>
      <c r="BI11" s="59">
        <v>771</v>
      </c>
      <c r="BJ11" s="59">
        <v>812</v>
      </c>
      <c r="BK11" s="59">
        <v>720</v>
      </c>
      <c r="BL11" s="59">
        <v>710</v>
      </c>
      <c r="BM11" s="59">
        <v>653</v>
      </c>
      <c r="BN11" s="59">
        <v>723</v>
      </c>
      <c r="BO11" s="59">
        <v>672</v>
      </c>
      <c r="BP11" s="59">
        <v>627</v>
      </c>
      <c r="BQ11" s="59">
        <v>630</v>
      </c>
      <c r="BR11" s="59">
        <v>543</v>
      </c>
      <c r="BS11" s="59">
        <v>514</v>
      </c>
      <c r="BT11" s="59">
        <v>488</v>
      </c>
      <c r="BU11" s="59">
        <v>473</v>
      </c>
      <c r="BV11" s="59">
        <v>466</v>
      </c>
      <c r="BW11" s="59">
        <v>447</v>
      </c>
      <c r="BX11" s="59">
        <v>405</v>
      </c>
      <c r="BY11" s="59">
        <v>354</v>
      </c>
      <c r="BZ11" s="59">
        <v>369</v>
      </c>
      <c r="CA11" s="59">
        <v>326</v>
      </c>
      <c r="CB11" s="59">
        <v>272</v>
      </c>
      <c r="CC11" s="59">
        <v>251</v>
      </c>
      <c r="CD11" s="59">
        <v>245</v>
      </c>
      <c r="CE11" s="59">
        <v>222</v>
      </c>
      <c r="CF11" s="59">
        <v>195</v>
      </c>
      <c r="CG11" s="59">
        <v>220</v>
      </c>
      <c r="CH11" s="59">
        <v>159</v>
      </c>
      <c r="CI11" s="59">
        <v>161</v>
      </c>
      <c r="CJ11" s="59">
        <v>140</v>
      </c>
      <c r="CK11" s="59">
        <v>137</v>
      </c>
      <c r="CL11" s="59">
        <v>143</v>
      </c>
      <c r="CM11" s="59">
        <v>123</v>
      </c>
      <c r="CN11" s="59">
        <v>101</v>
      </c>
      <c r="CO11" s="59">
        <v>100</v>
      </c>
      <c r="CP11" s="59">
        <v>69</v>
      </c>
      <c r="CQ11" s="59">
        <v>79</v>
      </c>
      <c r="CR11" s="59">
        <v>56</v>
      </c>
      <c r="CS11" s="59">
        <v>49</v>
      </c>
      <c r="CT11" s="59">
        <v>34</v>
      </c>
      <c r="CU11" s="59">
        <v>26</v>
      </c>
      <c r="CV11" s="59">
        <v>15</v>
      </c>
      <c r="CW11" s="59">
        <v>20</v>
      </c>
      <c r="CX11" s="59">
        <v>21</v>
      </c>
      <c r="CY11" s="59">
        <v>14</v>
      </c>
      <c r="CZ11" s="59">
        <v>9</v>
      </c>
      <c r="DA11" s="59">
        <v>5</v>
      </c>
      <c r="DB11" s="59">
        <v>6</v>
      </c>
      <c r="DC11" s="59">
        <v>1</v>
      </c>
      <c r="DD11" s="59">
        <v>4</v>
      </c>
      <c r="DE11" s="59">
        <v>1</v>
      </c>
      <c r="DF11" s="59">
        <v>1</v>
      </c>
      <c r="DG11" s="59">
        <v>0</v>
      </c>
      <c r="DH11" s="59">
        <v>0</v>
      </c>
      <c r="DI11" s="59">
        <v>2</v>
      </c>
      <c r="DJ11" s="59">
        <v>0</v>
      </c>
      <c r="DK11" s="59">
        <v>1</v>
      </c>
      <c r="DL11" s="59">
        <v>0</v>
      </c>
      <c r="DM11" s="59">
        <v>1</v>
      </c>
      <c r="DN11" s="59">
        <v>0</v>
      </c>
      <c r="DO11" s="59">
        <v>0</v>
      </c>
      <c r="DP11" s="59">
        <v>1</v>
      </c>
      <c r="DQ11" s="59">
        <v>0</v>
      </c>
      <c r="DR11" s="59">
        <v>0</v>
      </c>
      <c r="DS11" s="59">
        <v>1</v>
      </c>
      <c r="DT11" s="59">
        <v>1</v>
      </c>
      <c r="DU11" s="59">
        <v>0</v>
      </c>
      <c r="DV11" s="59">
        <v>0</v>
      </c>
      <c r="DW11" s="59">
        <v>1</v>
      </c>
    </row>
    <row r="12" spans="1:127" x14ac:dyDescent="0.3">
      <c r="A12" s="56">
        <v>13</v>
      </c>
      <c r="B12" s="69" t="s">
        <v>759</v>
      </c>
      <c r="C12" s="58">
        <v>50631</v>
      </c>
      <c r="D12" s="58">
        <v>51313</v>
      </c>
      <c r="E12" s="59">
        <v>119430</v>
      </c>
      <c r="F12" s="59">
        <v>877</v>
      </c>
      <c r="G12" s="59">
        <v>904</v>
      </c>
      <c r="H12" s="59">
        <v>927</v>
      </c>
      <c r="I12" s="59">
        <v>985</v>
      </c>
      <c r="J12" s="59">
        <v>878</v>
      </c>
      <c r="K12" s="59">
        <v>825</v>
      </c>
      <c r="L12" s="59">
        <v>827</v>
      </c>
      <c r="M12" s="59">
        <v>844</v>
      </c>
      <c r="N12" s="59">
        <v>887</v>
      </c>
      <c r="O12" s="59">
        <v>838</v>
      </c>
      <c r="P12" s="59">
        <v>891</v>
      </c>
      <c r="Q12" s="59">
        <v>827</v>
      </c>
      <c r="R12" s="59">
        <v>778</v>
      </c>
      <c r="S12" s="59">
        <v>862</v>
      </c>
      <c r="T12" s="59">
        <v>874</v>
      </c>
      <c r="U12" s="59">
        <v>951</v>
      </c>
      <c r="V12" s="59">
        <v>969</v>
      </c>
      <c r="W12" s="59">
        <v>1055</v>
      </c>
      <c r="X12" s="59">
        <v>1289</v>
      </c>
      <c r="Y12" s="59">
        <v>1445</v>
      </c>
      <c r="Z12" s="59">
        <v>1521</v>
      </c>
      <c r="AA12" s="59">
        <v>1581</v>
      </c>
      <c r="AB12" s="59">
        <v>1765</v>
      </c>
      <c r="AC12" s="59">
        <v>1830</v>
      </c>
      <c r="AD12" s="59">
        <v>1899</v>
      </c>
      <c r="AE12" s="59">
        <v>1948</v>
      </c>
      <c r="AF12" s="59">
        <v>2074</v>
      </c>
      <c r="AG12" s="59">
        <v>2130</v>
      </c>
      <c r="AH12" s="59">
        <v>2158</v>
      </c>
      <c r="AI12" s="59">
        <v>2357</v>
      </c>
      <c r="AJ12" s="59">
        <v>2305</v>
      </c>
      <c r="AK12" s="59">
        <v>2231</v>
      </c>
      <c r="AL12" s="59">
        <v>2329</v>
      </c>
      <c r="AM12" s="59">
        <v>2319</v>
      </c>
      <c r="AN12" s="59">
        <v>2179</v>
      </c>
      <c r="AO12" s="59">
        <v>2198</v>
      </c>
      <c r="AP12" s="59">
        <v>2107</v>
      </c>
      <c r="AQ12" s="59">
        <v>2122</v>
      </c>
      <c r="AR12" s="59">
        <v>2082</v>
      </c>
      <c r="AS12" s="59">
        <v>1967</v>
      </c>
      <c r="AT12" s="59">
        <v>1833</v>
      </c>
      <c r="AU12" s="59">
        <v>1775</v>
      </c>
      <c r="AV12" s="59">
        <v>1698</v>
      </c>
      <c r="AW12" s="59">
        <v>1495</v>
      </c>
      <c r="AX12" s="59">
        <v>1453</v>
      </c>
      <c r="AY12" s="59">
        <v>1490</v>
      </c>
      <c r="AZ12" s="59">
        <v>1438</v>
      </c>
      <c r="BA12" s="59">
        <v>1472</v>
      </c>
      <c r="BB12" s="59">
        <v>1424</v>
      </c>
      <c r="BC12" s="59">
        <v>1400</v>
      </c>
      <c r="BD12" s="59">
        <v>1472</v>
      </c>
      <c r="BE12" s="59">
        <v>1412</v>
      </c>
      <c r="BF12" s="59">
        <v>1471</v>
      </c>
      <c r="BG12" s="59">
        <v>1609</v>
      </c>
      <c r="BH12" s="59">
        <v>1725</v>
      </c>
      <c r="BI12" s="59">
        <v>1621</v>
      </c>
      <c r="BJ12" s="59">
        <v>1666</v>
      </c>
      <c r="BK12" s="59">
        <v>1755</v>
      </c>
      <c r="BL12" s="59">
        <v>1694</v>
      </c>
      <c r="BM12" s="59">
        <v>1661</v>
      </c>
      <c r="BN12" s="59">
        <v>1627</v>
      </c>
      <c r="BO12" s="59">
        <v>1599</v>
      </c>
      <c r="BP12" s="59">
        <v>1617</v>
      </c>
      <c r="BQ12" s="59">
        <v>1559</v>
      </c>
      <c r="BR12" s="59">
        <v>1581</v>
      </c>
      <c r="BS12" s="59">
        <v>1454</v>
      </c>
      <c r="BT12" s="59">
        <v>1404</v>
      </c>
      <c r="BU12" s="59">
        <v>1281</v>
      </c>
      <c r="BV12" s="59">
        <v>1324</v>
      </c>
      <c r="BW12" s="59">
        <v>1234</v>
      </c>
      <c r="BX12" s="59">
        <v>1200</v>
      </c>
      <c r="BY12" s="59">
        <v>1035</v>
      </c>
      <c r="BZ12" s="59">
        <v>999</v>
      </c>
      <c r="CA12" s="59">
        <v>916</v>
      </c>
      <c r="CB12" s="59">
        <v>881</v>
      </c>
      <c r="CC12" s="59">
        <v>863</v>
      </c>
      <c r="CD12" s="59">
        <v>720</v>
      </c>
      <c r="CE12" s="59">
        <v>696</v>
      </c>
      <c r="CF12" s="59">
        <v>676</v>
      </c>
      <c r="CG12" s="59">
        <v>609</v>
      </c>
      <c r="CH12" s="59">
        <v>583</v>
      </c>
      <c r="CI12" s="59">
        <v>500</v>
      </c>
      <c r="CJ12" s="59">
        <v>491</v>
      </c>
      <c r="CK12" s="59">
        <v>433</v>
      </c>
      <c r="CL12" s="59">
        <v>367</v>
      </c>
      <c r="CM12" s="59">
        <v>356</v>
      </c>
      <c r="CN12" s="59">
        <v>298</v>
      </c>
      <c r="CO12" s="59">
        <v>299</v>
      </c>
      <c r="CP12" s="59">
        <v>266</v>
      </c>
      <c r="CQ12" s="59">
        <v>249</v>
      </c>
      <c r="CR12" s="59">
        <v>198</v>
      </c>
      <c r="CS12" s="59">
        <v>141</v>
      </c>
      <c r="CT12" s="59">
        <v>122</v>
      </c>
      <c r="CU12" s="59">
        <v>102</v>
      </c>
      <c r="CV12" s="59">
        <v>94</v>
      </c>
      <c r="CW12" s="59">
        <v>61</v>
      </c>
      <c r="CX12" s="59">
        <v>40</v>
      </c>
      <c r="CY12" s="59">
        <v>27</v>
      </c>
      <c r="CZ12" s="59">
        <v>26</v>
      </c>
      <c r="DA12" s="59">
        <v>14</v>
      </c>
      <c r="DB12" s="59">
        <v>18</v>
      </c>
      <c r="DC12" s="59">
        <v>5</v>
      </c>
      <c r="DD12" s="59">
        <v>10</v>
      </c>
      <c r="DE12" s="59">
        <v>4</v>
      </c>
      <c r="DF12" s="59">
        <v>8</v>
      </c>
      <c r="DG12" s="59">
        <v>5</v>
      </c>
      <c r="DH12" s="59">
        <v>4</v>
      </c>
      <c r="DI12" s="59">
        <v>4</v>
      </c>
      <c r="DJ12" s="59">
        <v>6</v>
      </c>
      <c r="DK12" s="59">
        <v>2</v>
      </c>
      <c r="DL12" s="59">
        <v>2</v>
      </c>
      <c r="DM12" s="59">
        <v>3</v>
      </c>
      <c r="DN12" s="59">
        <v>1</v>
      </c>
      <c r="DO12" s="59">
        <v>1</v>
      </c>
      <c r="DP12" s="59">
        <v>4</v>
      </c>
      <c r="DQ12" s="59">
        <v>3</v>
      </c>
      <c r="DR12" s="59">
        <v>3</v>
      </c>
      <c r="DS12" s="59">
        <v>0</v>
      </c>
      <c r="DT12" s="59">
        <v>0</v>
      </c>
      <c r="DU12" s="59">
        <v>3</v>
      </c>
      <c r="DV12" s="59">
        <v>3</v>
      </c>
      <c r="DW12" s="59">
        <v>0</v>
      </c>
    </row>
    <row r="13" spans="1:127" x14ac:dyDescent="0.3">
      <c r="A13" s="56">
        <v>14</v>
      </c>
      <c r="B13" s="69" t="s">
        <v>737</v>
      </c>
      <c r="C13" s="58">
        <v>14706</v>
      </c>
      <c r="D13" s="58">
        <v>14883</v>
      </c>
      <c r="E13" s="59">
        <v>37187</v>
      </c>
      <c r="F13" s="59">
        <v>275</v>
      </c>
      <c r="G13" s="59">
        <v>303</v>
      </c>
      <c r="H13" s="59">
        <v>361</v>
      </c>
      <c r="I13" s="59">
        <v>357</v>
      </c>
      <c r="J13" s="59">
        <v>329</v>
      </c>
      <c r="K13" s="59">
        <v>331</v>
      </c>
      <c r="L13" s="59">
        <v>368</v>
      </c>
      <c r="M13" s="59">
        <v>340</v>
      </c>
      <c r="N13" s="59">
        <v>348</v>
      </c>
      <c r="O13" s="59">
        <v>394</v>
      </c>
      <c r="P13" s="59">
        <v>382</v>
      </c>
      <c r="Q13" s="59">
        <v>350</v>
      </c>
      <c r="R13" s="59">
        <v>346</v>
      </c>
      <c r="S13" s="59">
        <v>343</v>
      </c>
      <c r="T13" s="59">
        <v>393</v>
      </c>
      <c r="U13" s="59">
        <v>351</v>
      </c>
      <c r="V13" s="59">
        <v>373</v>
      </c>
      <c r="W13" s="59">
        <v>423</v>
      </c>
      <c r="X13" s="59">
        <v>445</v>
      </c>
      <c r="Y13" s="59">
        <v>530</v>
      </c>
      <c r="Z13" s="59">
        <v>558</v>
      </c>
      <c r="AA13" s="59">
        <v>537</v>
      </c>
      <c r="AB13" s="59">
        <v>581</v>
      </c>
      <c r="AC13" s="59">
        <v>626</v>
      </c>
      <c r="AD13" s="59">
        <v>615</v>
      </c>
      <c r="AE13" s="59">
        <v>587</v>
      </c>
      <c r="AF13" s="59">
        <v>597</v>
      </c>
      <c r="AG13" s="59">
        <v>608</v>
      </c>
      <c r="AH13" s="59">
        <v>578</v>
      </c>
      <c r="AI13" s="59">
        <v>593</v>
      </c>
      <c r="AJ13" s="59">
        <v>587</v>
      </c>
      <c r="AK13" s="59">
        <v>600</v>
      </c>
      <c r="AL13" s="59">
        <v>602</v>
      </c>
      <c r="AM13" s="59">
        <v>595</v>
      </c>
      <c r="AN13" s="59">
        <v>571</v>
      </c>
      <c r="AO13" s="59">
        <v>608</v>
      </c>
      <c r="AP13" s="59">
        <v>657</v>
      </c>
      <c r="AQ13" s="59">
        <v>624</v>
      </c>
      <c r="AR13" s="59">
        <v>651</v>
      </c>
      <c r="AS13" s="59">
        <v>625</v>
      </c>
      <c r="AT13" s="59">
        <v>626</v>
      </c>
      <c r="AU13" s="59">
        <v>578</v>
      </c>
      <c r="AV13" s="59">
        <v>545</v>
      </c>
      <c r="AW13" s="59">
        <v>554</v>
      </c>
      <c r="AX13" s="59">
        <v>522</v>
      </c>
      <c r="AY13" s="59">
        <v>491</v>
      </c>
      <c r="AZ13" s="59">
        <v>485</v>
      </c>
      <c r="BA13" s="59">
        <v>546</v>
      </c>
      <c r="BB13" s="59">
        <v>501</v>
      </c>
      <c r="BC13" s="59">
        <v>507</v>
      </c>
      <c r="BD13" s="59">
        <v>472</v>
      </c>
      <c r="BE13" s="59">
        <v>508</v>
      </c>
      <c r="BF13" s="59">
        <v>489</v>
      </c>
      <c r="BG13" s="59">
        <v>532</v>
      </c>
      <c r="BH13" s="59">
        <v>570</v>
      </c>
      <c r="BI13" s="59">
        <v>522</v>
      </c>
      <c r="BJ13" s="59">
        <v>496</v>
      </c>
      <c r="BK13" s="59">
        <v>552</v>
      </c>
      <c r="BL13" s="59">
        <v>494</v>
      </c>
      <c r="BM13" s="59">
        <v>493</v>
      </c>
      <c r="BN13" s="59">
        <v>443</v>
      </c>
      <c r="BO13" s="59">
        <v>480</v>
      </c>
      <c r="BP13" s="59">
        <v>423</v>
      </c>
      <c r="BQ13" s="59">
        <v>415</v>
      </c>
      <c r="BR13" s="59">
        <v>386</v>
      </c>
      <c r="BS13" s="59">
        <v>413</v>
      </c>
      <c r="BT13" s="59">
        <v>313</v>
      </c>
      <c r="BU13" s="59">
        <v>358</v>
      </c>
      <c r="BV13" s="59">
        <v>306</v>
      </c>
      <c r="BW13" s="59">
        <v>346</v>
      </c>
      <c r="BX13" s="59">
        <v>289</v>
      </c>
      <c r="BY13" s="59">
        <v>261</v>
      </c>
      <c r="BZ13" s="59">
        <v>238</v>
      </c>
      <c r="CA13" s="59">
        <v>232</v>
      </c>
      <c r="CB13" s="59">
        <v>218</v>
      </c>
      <c r="CC13" s="59">
        <v>216</v>
      </c>
      <c r="CD13" s="59">
        <v>211</v>
      </c>
      <c r="CE13" s="59">
        <v>175</v>
      </c>
      <c r="CF13" s="59">
        <v>162</v>
      </c>
      <c r="CG13" s="59">
        <v>172</v>
      </c>
      <c r="CH13" s="59">
        <v>144</v>
      </c>
      <c r="CI13" s="59">
        <v>125</v>
      </c>
      <c r="CJ13" s="59">
        <v>129</v>
      </c>
      <c r="CK13" s="59">
        <v>118</v>
      </c>
      <c r="CL13" s="59">
        <v>109</v>
      </c>
      <c r="CM13" s="59">
        <v>114</v>
      </c>
      <c r="CN13" s="59">
        <v>80</v>
      </c>
      <c r="CO13" s="59">
        <v>81</v>
      </c>
      <c r="CP13" s="59">
        <v>92</v>
      </c>
      <c r="CQ13" s="59">
        <v>66</v>
      </c>
      <c r="CR13" s="59">
        <v>46</v>
      </c>
      <c r="CS13" s="59">
        <v>41</v>
      </c>
      <c r="CT13" s="59">
        <v>23</v>
      </c>
      <c r="CU13" s="59">
        <v>25</v>
      </c>
      <c r="CV13" s="59">
        <v>25</v>
      </c>
      <c r="CW13" s="59">
        <v>19</v>
      </c>
      <c r="CX13" s="59">
        <v>7</v>
      </c>
      <c r="CY13" s="59">
        <v>10</v>
      </c>
      <c r="CZ13" s="59">
        <v>4</v>
      </c>
      <c r="DA13" s="59">
        <v>3</v>
      </c>
      <c r="DB13" s="59">
        <v>5</v>
      </c>
      <c r="DC13" s="59">
        <v>12</v>
      </c>
      <c r="DD13" s="59">
        <v>3</v>
      </c>
      <c r="DE13" s="59">
        <v>1</v>
      </c>
      <c r="DF13" s="59">
        <v>1</v>
      </c>
      <c r="DG13" s="59">
        <v>4</v>
      </c>
      <c r="DH13" s="59">
        <v>5</v>
      </c>
      <c r="DI13" s="59">
        <v>1</v>
      </c>
      <c r="DJ13" s="59">
        <v>3</v>
      </c>
      <c r="DK13" s="59">
        <v>1</v>
      </c>
      <c r="DL13" s="59">
        <v>1</v>
      </c>
      <c r="DM13" s="59">
        <v>1</v>
      </c>
      <c r="DN13" s="59">
        <v>2</v>
      </c>
      <c r="DO13" s="59">
        <v>0</v>
      </c>
      <c r="DP13" s="59">
        <v>1</v>
      </c>
      <c r="DQ13" s="59">
        <v>1</v>
      </c>
      <c r="DR13" s="59">
        <v>0</v>
      </c>
      <c r="DS13" s="59">
        <v>0</v>
      </c>
      <c r="DT13" s="59">
        <v>1</v>
      </c>
      <c r="DU13" s="59">
        <v>1</v>
      </c>
      <c r="DV13" s="59">
        <v>0</v>
      </c>
      <c r="DW13" s="59">
        <v>0</v>
      </c>
    </row>
    <row r="14" spans="1:127" x14ac:dyDescent="0.3">
      <c r="A14" s="56">
        <v>15</v>
      </c>
      <c r="B14" s="69" t="s">
        <v>760</v>
      </c>
      <c r="C14" s="58">
        <v>8941</v>
      </c>
      <c r="D14" s="58">
        <v>8957</v>
      </c>
      <c r="E14" s="59">
        <v>23755</v>
      </c>
      <c r="F14" s="59">
        <v>139</v>
      </c>
      <c r="G14" s="59">
        <v>151</v>
      </c>
      <c r="H14" s="59">
        <v>178</v>
      </c>
      <c r="I14" s="59">
        <v>170</v>
      </c>
      <c r="J14" s="59">
        <v>209</v>
      </c>
      <c r="K14" s="59">
        <v>162</v>
      </c>
      <c r="L14" s="59">
        <v>232</v>
      </c>
      <c r="M14" s="59">
        <v>223</v>
      </c>
      <c r="N14" s="59">
        <v>244</v>
      </c>
      <c r="O14" s="59">
        <v>223</v>
      </c>
      <c r="P14" s="59">
        <v>238</v>
      </c>
      <c r="Q14" s="59">
        <v>219</v>
      </c>
      <c r="R14" s="59">
        <v>221</v>
      </c>
      <c r="S14" s="59">
        <v>233</v>
      </c>
      <c r="T14" s="59">
        <v>222</v>
      </c>
      <c r="U14" s="59">
        <v>249</v>
      </c>
      <c r="V14" s="59">
        <v>275</v>
      </c>
      <c r="W14" s="59">
        <v>282</v>
      </c>
      <c r="X14" s="59">
        <v>294</v>
      </c>
      <c r="Y14" s="59">
        <v>306</v>
      </c>
      <c r="Z14" s="59">
        <v>357</v>
      </c>
      <c r="AA14" s="59">
        <v>329</v>
      </c>
      <c r="AB14" s="59">
        <v>338</v>
      </c>
      <c r="AC14" s="59">
        <v>340</v>
      </c>
      <c r="AD14" s="59">
        <v>358</v>
      </c>
      <c r="AE14" s="59">
        <v>334</v>
      </c>
      <c r="AF14" s="59">
        <v>319</v>
      </c>
      <c r="AG14" s="59">
        <v>297</v>
      </c>
      <c r="AH14" s="59">
        <v>288</v>
      </c>
      <c r="AI14" s="59">
        <v>297</v>
      </c>
      <c r="AJ14" s="59">
        <v>222</v>
      </c>
      <c r="AK14" s="59">
        <v>259</v>
      </c>
      <c r="AL14" s="59">
        <v>237</v>
      </c>
      <c r="AM14" s="59">
        <v>240</v>
      </c>
      <c r="AN14" s="59">
        <v>245</v>
      </c>
      <c r="AO14" s="59">
        <v>231</v>
      </c>
      <c r="AP14" s="59">
        <v>293</v>
      </c>
      <c r="AQ14" s="59">
        <v>288</v>
      </c>
      <c r="AR14" s="59">
        <v>293</v>
      </c>
      <c r="AS14" s="59">
        <v>309</v>
      </c>
      <c r="AT14" s="59">
        <v>331</v>
      </c>
      <c r="AU14" s="59">
        <v>297</v>
      </c>
      <c r="AV14" s="59">
        <v>325</v>
      </c>
      <c r="AW14" s="59">
        <v>334</v>
      </c>
      <c r="AX14" s="59">
        <v>305</v>
      </c>
      <c r="AY14" s="59">
        <v>321</v>
      </c>
      <c r="AZ14" s="59">
        <v>347</v>
      </c>
      <c r="BA14" s="59">
        <v>319</v>
      </c>
      <c r="BB14" s="59">
        <v>302</v>
      </c>
      <c r="BC14" s="59">
        <v>340</v>
      </c>
      <c r="BD14" s="59">
        <v>364</v>
      </c>
      <c r="BE14" s="59">
        <v>347</v>
      </c>
      <c r="BF14" s="59">
        <v>329</v>
      </c>
      <c r="BG14" s="59">
        <v>393</v>
      </c>
      <c r="BH14" s="59">
        <v>406</v>
      </c>
      <c r="BI14" s="59">
        <v>397</v>
      </c>
      <c r="BJ14" s="59">
        <v>419</v>
      </c>
      <c r="BK14" s="59">
        <v>397</v>
      </c>
      <c r="BL14" s="59">
        <v>393</v>
      </c>
      <c r="BM14" s="59">
        <v>401</v>
      </c>
      <c r="BN14" s="59">
        <v>336</v>
      </c>
      <c r="BO14" s="59">
        <v>372</v>
      </c>
      <c r="BP14" s="59">
        <v>353</v>
      </c>
      <c r="BQ14" s="59">
        <v>313</v>
      </c>
      <c r="BR14" s="59">
        <v>357</v>
      </c>
      <c r="BS14" s="59">
        <v>315</v>
      </c>
      <c r="BT14" s="59">
        <v>277</v>
      </c>
      <c r="BU14" s="59">
        <v>305</v>
      </c>
      <c r="BV14" s="59">
        <v>277</v>
      </c>
      <c r="BW14" s="59">
        <v>286</v>
      </c>
      <c r="BX14" s="59">
        <v>253</v>
      </c>
      <c r="BY14" s="59">
        <v>234</v>
      </c>
      <c r="BZ14" s="59">
        <v>209</v>
      </c>
      <c r="CA14" s="59">
        <v>198</v>
      </c>
      <c r="CB14" s="59">
        <v>206</v>
      </c>
      <c r="CC14" s="59">
        <v>193</v>
      </c>
      <c r="CD14" s="59">
        <v>195</v>
      </c>
      <c r="CE14" s="59">
        <v>170</v>
      </c>
      <c r="CF14" s="59">
        <v>145</v>
      </c>
      <c r="CG14" s="59">
        <v>162</v>
      </c>
      <c r="CH14" s="59">
        <v>146</v>
      </c>
      <c r="CI14" s="59">
        <v>129</v>
      </c>
      <c r="CJ14" s="59">
        <v>111</v>
      </c>
      <c r="CK14" s="59">
        <v>103</v>
      </c>
      <c r="CL14" s="59">
        <v>106</v>
      </c>
      <c r="CM14" s="59">
        <v>94</v>
      </c>
      <c r="CN14" s="59">
        <v>82</v>
      </c>
      <c r="CO14" s="59">
        <v>67</v>
      </c>
      <c r="CP14" s="59">
        <v>69</v>
      </c>
      <c r="CQ14" s="59">
        <v>64</v>
      </c>
      <c r="CR14" s="59">
        <v>50</v>
      </c>
      <c r="CS14" s="59">
        <v>41</v>
      </c>
      <c r="CT14" s="59">
        <v>16</v>
      </c>
      <c r="CU14" s="59">
        <v>25</v>
      </c>
      <c r="CV14" s="59">
        <v>14</v>
      </c>
      <c r="CW14" s="59">
        <v>18</v>
      </c>
      <c r="CX14" s="59">
        <v>11</v>
      </c>
      <c r="CY14" s="59">
        <v>6</v>
      </c>
      <c r="CZ14" s="59">
        <v>7</v>
      </c>
      <c r="DA14" s="59">
        <v>6</v>
      </c>
      <c r="DB14" s="59">
        <v>1</v>
      </c>
      <c r="DC14" s="59">
        <v>3</v>
      </c>
      <c r="DD14" s="59">
        <v>1</v>
      </c>
      <c r="DE14" s="59">
        <v>4</v>
      </c>
      <c r="DF14" s="59">
        <v>2</v>
      </c>
      <c r="DG14" s="59">
        <v>3</v>
      </c>
      <c r="DH14" s="59">
        <v>1</v>
      </c>
      <c r="DI14" s="59">
        <v>0</v>
      </c>
      <c r="DJ14" s="59">
        <v>2</v>
      </c>
      <c r="DK14" s="59">
        <v>2</v>
      </c>
      <c r="DL14" s="59">
        <v>2</v>
      </c>
      <c r="DM14" s="59">
        <v>0</v>
      </c>
      <c r="DN14" s="59">
        <v>0</v>
      </c>
      <c r="DO14" s="59">
        <v>0</v>
      </c>
      <c r="DP14" s="59">
        <v>0</v>
      </c>
      <c r="DQ14" s="59">
        <v>0</v>
      </c>
      <c r="DR14" s="59">
        <v>0</v>
      </c>
      <c r="DS14" s="59">
        <v>0</v>
      </c>
      <c r="DT14" s="59">
        <v>1</v>
      </c>
      <c r="DU14" s="59">
        <v>1</v>
      </c>
      <c r="DV14" s="59">
        <v>0</v>
      </c>
      <c r="DW14" s="59">
        <v>0</v>
      </c>
    </row>
    <row r="15" spans="1:127" x14ac:dyDescent="0.3">
      <c r="A15" s="56">
        <v>16</v>
      </c>
      <c r="B15" s="69" t="s">
        <v>761</v>
      </c>
      <c r="C15" s="58">
        <v>29388</v>
      </c>
      <c r="D15" s="58">
        <v>29495</v>
      </c>
      <c r="E15" s="59">
        <v>65892</v>
      </c>
      <c r="F15" s="59">
        <v>598</v>
      </c>
      <c r="G15" s="59">
        <v>613</v>
      </c>
      <c r="H15" s="59">
        <v>575</v>
      </c>
      <c r="I15" s="59">
        <v>581</v>
      </c>
      <c r="J15" s="59">
        <v>508</v>
      </c>
      <c r="K15" s="59">
        <v>518</v>
      </c>
      <c r="L15" s="59">
        <v>443</v>
      </c>
      <c r="M15" s="59">
        <v>462</v>
      </c>
      <c r="N15" s="59">
        <v>451</v>
      </c>
      <c r="O15" s="59">
        <v>396</v>
      </c>
      <c r="P15" s="59">
        <v>433</v>
      </c>
      <c r="Q15" s="59">
        <v>412</v>
      </c>
      <c r="R15" s="59">
        <v>380</v>
      </c>
      <c r="S15" s="59">
        <v>453</v>
      </c>
      <c r="T15" s="59">
        <v>389</v>
      </c>
      <c r="U15" s="59">
        <v>447</v>
      </c>
      <c r="V15" s="59">
        <v>453</v>
      </c>
      <c r="W15" s="59">
        <v>516</v>
      </c>
      <c r="X15" s="59">
        <v>615</v>
      </c>
      <c r="Y15" s="59">
        <v>693</v>
      </c>
      <c r="Z15" s="59">
        <v>721</v>
      </c>
      <c r="AA15" s="59">
        <v>786</v>
      </c>
      <c r="AB15" s="59">
        <v>806</v>
      </c>
      <c r="AC15" s="59">
        <v>959</v>
      </c>
      <c r="AD15" s="59">
        <v>939</v>
      </c>
      <c r="AE15" s="59">
        <v>940</v>
      </c>
      <c r="AF15" s="59">
        <v>1047</v>
      </c>
      <c r="AG15" s="59">
        <v>1071</v>
      </c>
      <c r="AH15" s="59">
        <v>1075</v>
      </c>
      <c r="AI15" s="59">
        <v>1074</v>
      </c>
      <c r="AJ15" s="59">
        <v>1158</v>
      </c>
      <c r="AK15" s="59">
        <v>1182</v>
      </c>
      <c r="AL15" s="59">
        <v>1142</v>
      </c>
      <c r="AM15" s="59">
        <v>1253</v>
      </c>
      <c r="AN15" s="59">
        <v>1230</v>
      </c>
      <c r="AO15" s="59">
        <v>1196</v>
      </c>
      <c r="AP15" s="59">
        <v>1231</v>
      </c>
      <c r="AQ15" s="59">
        <v>1191</v>
      </c>
      <c r="AR15" s="59">
        <v>1228</v>
      </c>
      <c r="AS15" s="59">
        <v>1198</v>
      </c>
      <c r="AT15" s="59">
        <v>1118</v>
      </c>
      <c r="AU15" s="59">
        <v>1097</v>
      </c>
      <c r="AV15" s="59">
        <v>940</v>
      </c>
      <c r="AW15" s="59">
        <v>923</v>
      </c>
      <c r="AX15" s="59">
        <v>845</v>
      </c>
      <c r="AY15" s="59">
        <v>841</v>
      </c>
      <c r="AZ15" s="59">
        <v>793</v>
      </c>
      <c r="BA15" s="59">
        <v>818</v>
      </c>
      <c r="BB15" s="59">
        <v>805</v>
      </c>
      <c r="BC15" s="59">
        <v>806</v>
      </c>
      <c r="BD15" s="59">
        <v>862</v>
      </c>
      <c r="BE15" s="59">
        <v>801</v>
      </c>
      <c r="BF15" s="59">
        <v>858</v>
      </c>
      <c r="BG15" s="59">
        <v>853</v>
      </c>
      <c r="BH15" s="59">
        <v>997</v>
      </c>
      <c r="BI15" s="59">
        <v>999</v>
      </c>
      <c r="BJ15" s="59">
        <v>1004</v>
      </c>
      <c r="BK15" s="59">
        <v>1005</v>
      </c>
      <c r="BL15" s="59">
        <v>923</v>
      </c>
      <c r="BM15" s="59">
        <v>887</v>
      </c>
      <c r="BN15" s="59">
        <v>950</v>
      </c>
      <c r="BO15" s="59">
        <v>832</v>
      </c>
      <c r="BP15" s="59">
        <v>856</v>
      </c>
      <c r="BQ15" s="59">
        <v>807</v>
      </c>
      <c r="BR15" s="59">
        <v>829</v>
      </c>
      <c r="BS15" s="59">
        <v>776</v>
      </c>
      <c r="BT15" s="59">
        <v>789</v>
      </c>
      <c r="BU15" s="59">
        <v>746</v>
      </c>
      <c r="BV15" s="59">
        <v>660</v>
      </c>
      <c r="BW15" s="59">
        <v>706</v>
      </c>
      <c r="BX15" s="59">
        <v>640</v>
      </c>
      <c r="BY15" s="59">
        <v>617</v>
      </c>
      <c r="BZ15" s="59">
        <v>576</v>
      </c>
      <c r="CA15" s="59">
        <v>538</v>
      </c>
      <c r="CB15" s="59">
        <v>563</v>
      </c>
      <c r="CC15" s="59">
        <v>487</v>
      </c>
      <c r="CD15" s="59">
        <v>490</v>
      </c>
      <c r="CE15" s="59">
        <v>419</v>
      </c>
      <c r="CF15" s="59">
        <v>436</v>
      </c>
      <c r="CG15" s="59">
        <v>421</v>
      </c>
      <c r="CH15" s="59">
        <v>395</v>
      </c>
      <c r="CI15" s="59">
        <v>339</v>
      </c>
      <c r="CJ15" s="59">
        <v>323</v>
      </c>
      <c r="CK15" s="59">
        <v>276</v>
      </c>
      <c r="CL15" s="59">
        <v>314</v>
      </c>
      <c r="CM15" s="59">
        <v>215</v>
      </c>
      <c r="CN15" s="59">
        <v>216</v>
      </c>
      <c r="CO15" s="59">
        <v>187</v>
      </c>
      <c r="CP15" s="59">
        <v>209</v>
      </c>
      <c r="CQ15" s="59">
        <v>147</v>
      </c>
      <c r="CR15" s="59">
        <v>129</v>
      </c>
      <c r="CS15" s="59">
        <v>86</v>
      </c>
      <c r="CT15" s="59">
        <v>75</v>
      </c>
      <c r="CU15" s="59">
        <v>73</v>
      </c>
      <c r="CV15" s="59">
        <v>47</v>
      </c>
      <c r="CW15" s="59">
        <v>39</v>
      </c>
      <c r="CX15" s="59">
        <v>23</v>
      </c>
      <c r="CY15" s="59">
        <v>21</v>
      </c>
      <c r="CZ15" s="59">
        <v>12</v>
      </c>
      <c r="DA15" s="59">
        <v>21</v>
      </c>
      <c r="DB15" s="59">
        <v>9</v>
      </c>
      <c r="DC15" s="59">
        <v>6</v>
      </c>
      <c r="DD15" s="59">
        <v>6</v>
      </c>
      <c r="DE15" s="59">
        <v>7</v>
      </c>
      <c r="DF15" s="59">
        <v>2</v>
      </c>
      <c r="DG15" s="59">
        <v>2</v>
      </c>
      <c r="DH15" s="59">
        <v>9</v>
      </c>
      <c r="DI15" s="59">
        <v>2</v>
      </c>
      <c r="DJ15" s="59">
        <v>1</v>
      </c>
      <c r="DK15" s="59">
        <v>1</v>
      </c>
      <c r="DL15" s="59">
        <v>4</v>
      </c>
      <c r="DM15" s="59">
        <v>2</v>
      </c>
      <c r="DN15" s="59">
        <v>2</v>
      </c>
      <c r="DO15" s="59">
        <v>3</v>
      </c>
      <c r="DP15" s="59">
        <v>1</v>
      </c>
      <c r="DQ15" s="59">
        <v>2</v>
      </c>
      <c r="DR15" s="59">
        <v>3</v>
      </c>
      <c r="DS15" s="59">
        <v>0</v>
      </c>
      <c r="DT15" s="59">
        <v>1</v>
      </c>
      <c r="DU15" s="59">
        <v>2</v>
      </c>
      <c r="DV15" s="59">
        <v>1</v>
      </c>
      <c r="DW15" s="59">
        <v>3</v>
      </c>
    </row>
    <row r="16" spans="1:127" x14ac:dyDescent="0.3">
      <c r="A16" s="56">
        <v>17</v>
      </c>
      <c r="B16" s="69" t="s">
        <v>762</v>
      </c>
      <c r="C16" s="58">
        <v>16327</v>
      </c>
      <c r="D16" s="58">
        <v>16713</v>
      </c>
      <c r="E16" s="59">
        <v>45593</v>
      </c>
      <c r="F16" s="59">
        <v>271</v>
      </c>
      <c r="G16" s="59">
        <v>346</v>
      </c>
      <c r="H16" s="59">
        <v>344</v>
      </c>
      <c r="I16" s="59">
        <v>410</v>
      </c>
      <c r="J16" s="59">
        <v>367</v>
      </c>
      <c r="K16" s="59">
        <v>345</v>
      </c>
      <c r="L16" s="59">
        <v>384</v>
      </c>
      <c r="M16" s="59">
        <v>368</v>
      </c>
      <c r="N16" s="59">
        <v>427</v>
      </c>
      <c r="O16" s="59">
        <v>399</v>
      </c>
      <c r="P16" s="59">
        <v>481</v>
      </c>
      <c r="Q16" s="59">
        <v>466</v>
      </c>
      <c r="R16" s="59">
        <v>479</v>
      </c>
      <c r="S16" s="59">
        <v>467</v>
      </c>
      <c r="T16" s="59">
        <v>514</v>
      </c>
      <c r="U16" s="59">
        <v>492</v>
      </c>
      <c r="V16" s="59">
        <v>534</v>
      </c>
      <c r="W16" s="59">
        <v>610</v>
      </c>
      <c r="X16" s="59">
        <v>709</v>
      </c>
      <c r="Y16" s="59">
        <v>765</v>
      </c>
      <c r="Z16" s="59">
        <v>865</v>
      </c>
      <c r="AA16" s="59">
        <v>873</v>
      </c>
      <c r="AB16" s="59">
        <v>940</v>
      </c>
      <c r="AC16" s="59">
        <v>877</v>
      </c>
      <c r="AD16" s="59">
        <v>891</v>
      </c>
      <c r="AE16" s="59">
        <v>904</v>
      </c>
      <c r="AF16" s="59">
        <v>895</v>
      </c>
      <c r="AG16" s="59">
        <v>849</v>
      </c>
      <c r="AH16" s="59">
        <v>900</v>
      </c>
      <c r="AI16" s="59">
        <v>800</v>
      </c>
      <c r="AJ16" s="59">
        <v>808</v>
      </c>
      <c r="AK16" s="59">
        <v>705</v>
      </c>
      <c r="AL16" s="59">
        <v>721</v>
      </c>
      <c r="AM16" s="59">
        <v>693</v>
      </c>
      <c r="AN16" s="59">
        <v>683</v>
      </c>
      <c r="AO16" s="59">
        <v>686</v>
      </c>
      <c r="AP16" s="59">
        <v>629</v>
      </c>
      <c r="AQ16" s="59">
        <v>680</v>
      </c>
      <c r="AR16" s="59">
        <v>684</v>
      </c>
      <c r="AS16" s="59">
        <v>624</v>
      </c>
      <c r="AT16" s="59">
        <v>622</v>
      </c>
      <c r="AU16" s="59">
        <v>609</v>
      </c>
      <c r="AV16" s="59">
        <v>636</v>
      </c>
      <c r="AW16" s="59">
        <v>595</v>
      </c>
      <c r="AX16" s="59">
        <v>570</v>
      </c>
      <c r="AY16" s="59">
        <v>596</v>
      </c>
      <c r="AZ16" s="59">
        <v>585</v>
      </c>
      <c r="BA16" s="59">
        <v>582</v>
      </c>
      <c r="BB16" s="59">
        <v>645</v>
      </c>
      <c r="BC16" s="59">
        <v>613</v>
      </c>
      <c r="BD16" s="59">
        <v>632</v>
      </c>
      <c r="BE16" s="59">
        <v>627</v>
      </c>
      <c r="BF16" s="59">
        <v>643</v>
      </c>
      <c r="BG16" s="59">
        <v>731</v>
      </c>
      <c r="BH16" s="59">
        <v>701</v>
      </c>
      <c r="BI16" s="59">
        <v>669</v>
      </c>
      <c r="BJ16" s="59">
        <v>636</v>
      </c>
      <c r="BK16" s="59">
        <v>615</v>
      </c>
      <c r="BL16" s="59">
        <v>640</v>
      </c>
      <c r="BM16" s="59">
        <v>586</v>
      </c>
      <c r="BN16" s="59">
        <v>566</v>
      </c>
      <c r="BO16" s="59">
        <v>606</v>
      </c>
      <c r="BP16" s="59">
        <v>577</v>
      </c>
      <c r="BQ16" s="59">
        <v>526</v>
      </c>
      <c r="BR16" s="59">
        <v>503</v>
      </c>
      <c r="BS16" s="59">
        <v>467</v>
      </c>
      <c r="BT16" s="59">
        <v>451</v>
      </c>
      <c r="BU16" s="59">
        <v>409</v>
      </c>
      <c r="BV16" s="59">
        <v>401</v>
      </c>
      <c r="BW16" s="59">
        <v>363</v>
      </c>
      <c r="BX16" s="59">
        <v>332</v>
      </c>
      <c r="BY16" s="59">
        <v>305</v>
      </c>
      <c r="BZ16" s="59">
        <v>242</v>
      </c>
      <c r="CA16" s="59">
        <v>251</v>
      </c>
      <c r="CB16" s="59">
        <v>217</v>
      </c>
      <c r="CC16" s="59">
        <v>191</v>
      </c>
      <c r="CD16" s="59">
        <v>175</v>
      </c>
      <c r="CE16" s="59">
        <v>171</v>
      </c>
      <c r="CF16" s="59">
        <v>158</v>
      </c>
      <c r="CG16" s="59">
        <v>148</v>
      </c>
      <c r="CH16" s="59">
        <v>128</v>
      </c>
      <c r="CI16" s="59">
        <v>106</v>
      </c>
      <c r="CJ16" s="59">
        <v>117</v>
      </c>
      <c r="CK16" s="59">
        <v>104</v>
      </c>
      <c r="CL16" s="59">
        <v>87</v>
      </c>
      <c r="CM16" s="59">
        <v>66</v>
      </c>
      <c r="CN16" s="59">
        <v>81</v>
      </c>
      <c r="CO16" s="59">
        <v>72</v>
      </c>
      <c r="CP16" s="59">
        <v>66</v>
      </c>
      <c r="CQ16" s="59">
        <v>49</v>
      </c>
      <c r="CR16" s="59">
        <v>58</v>
      </c>
      <c r="CS16" s="59">
        <v>40</v>
      </c>
      <c r="CT16" s="59">
        <v>20</v>
      </c>
      <c r="CU16" s="59">
        <v>22</v>
      </c>
      <c r="CV16" s="59">
        <v>20</v>
      </c>
      <c r="CW16" s="59">
        <v>14</v>
      </c>
      <c r="CX16" s="59">
        <v>13</v>
      </c>
      <c r="CY16" s="59">
        <v>8</v>
      </c>
      <c r="CZ16" s="59">
        <v>8</v>
      </c>
      <c r="DA16" s="59">
        <v>8</v>
      </c>
      <c r="DB16" s="59">
        <v>4</v>
      </c>
      <c r="DC16" s="59">
        <v>1</v>
      </c>
      <c r="DD16" s="59">
        <v>2</v>
      </c>
      <c r="DE16" s="59">
        <v>2</v>
      </c>
      <c r="DF16" s="59">
        <v>2</v>
      </c>
      <c r="DG16" s="59">
        <v>4</v>
      </c>
      <c r="DH16" s="59">
        <v>0</v>
      </c>
      <c r="DI16" s="59">
        <v>2</v>
      </c>
      <c r="DJ16" s="59">
        <v>2</v>
      </c>
      <c r="DK16" s="59">
        <v>1</v>
      </c>
      <c r="DL16" s="59">
        <v>1</v>
      </c>
      <c r="DM16" s="59">
        <v>2</v>
      </c>
      <c r="DN16" s="59">
        <v>0</v>
      </c>
      <c r="DO16" s="59">
        <v>1</v>
      </c>
      <c r="DP16" s="59">
        <v>0</v>
      </c>
      <c r="DQ16" s="59">
        <v>2</v>
      </c>
      <c r="DR16" s="59">
        <v>1</v>
      </c>
      <c r="DS16" s="59">
        <v>0</v>
      </c>
      <c r="DT16" s="59">
        <v>0</v>
      </c>
      <c r="DU16" s="59">
        <v>0</v>
      </c>
      <c r="DV16" s="59">
        <v>2</v>
      </c>
      <c r="DW16" s="59">
        <v>0</v>
      </c>
    </row>
    <row r="17" spans="1:127" x14ac:dyDescent="0.3">
      <c r="A17" s="56">
        <v>18</v>
      </c>
      <c r="B17" s="69" t="s">
        <v>763</v>
      </c>
      <c r="C17" s="58">
        <v>29009</v>
      </c>
      <c r="D17" s="58">
        <v>29794</v>
      </c>
      <c r="E17" s="59">
        <v>80731</v>
      </c>
      <c r="F17" s="59">
        <v>727</v>
      </c>
      <c r="G17" s="59">
        <v>806</v>
      </c>
      <c r="H17" s="59">
        <v>913</v>
      </c>
      <c r="I17" s="59">
        <v>878</v>
      </c>
      <c r="J17" s="59">
        <v>880</v>
      </c>
      <c r="K17" s="59">
        <v>856</v>
      </c>
      <c r="L17" s="59">
        <v>809</v>
      </c>
      <c r="M17" s="59">
        <v>893</v>
      </c>
      <c r="N17" s="59">
        <v>834</v>
      </c>
      <c r="O17" s="59">
        <v>861</v>
      </c>
      <c r="P17" s="59">
        <v>827</v>
      </c>
      <c r="Q17" s="59">
        <v>867</v>
      </c>
      <c r="R17" s="59">
        <v>868</v>
      </c>
      <c r="S17" s="59">
        <v>847</v>
      </c>
      <c r="T17" s="59">
        <v>813</v>
      </c>
      <c r="U17" s="59">
        <v>899</v>
      </c>
      <c r="V17" s="59">
        <v>910</v>
      </c>
      <c r="W17" s="59">
        <v>1051</v>
      </c>
      <c r="X17" s="59">
        <v>1119</v>
      </c>
      <c r="Y17" s="59">
        <v>1200</v>
      </c>
      <c r="Z17" s="59">
        <v>1276</v>
      </c>
      <c r="AA17" s="59">
        <v>1278</v>
      </c>
      <c r="AB17" s="59">
        <v>1374</v>
      </c>
      <c r="AC17" s="59">
        <v>1396</v>
      </c>
      <c r="AD17" s="59">
        <v>1356</v>
      </c>
      <c r="AE17" s="59">
        <v>1456</v>
      </c>
      <c r="AF17" s="59">
        <v>1469</v>
      </c>
      <c r="AG17" s="59">
        <v>1565</v>
      </c>
      <c r="AH17" s="59">
        <v>1547</v>
      </c>
      <c r="AI17" s="59">
        <v>1542</v>
      </c>
      <c r="AJ17" s="59">
        <v>1580</v>
      </c>
      <c r="AK17" s="59">
        <v>1495</v>
      </c>
      <c r="AL17" s="59">
        <v>1531</v>
      </c>
      <c r="AM17" s="59">
        <v>1627</v>
      </c>
      <c r="AN17" s="59">
        <v>1558</v>
      </c>
      <c r="AO17" s="59">
        <v>1543</v>
      </c>
      <c r="AP17" s="59">
        <v>1561</v>
      </c>
      <c r="AQ17" s="59">
        <v>1632</v>
      </c>
      <c r="AR17" s="59">
        <v>1645</v>
      </c>
      <c r="AS17" s="59">
        <v>1474</v>
      </c>
      <c r="AT17" s="59">
        <v>1425</v>
      </c>
      <c r="AU17" s="59">
        <v>1350</v>
      </c>
      <c r="AV17" s="59">
        <v>1250</v>
      </c>
      <c r="AW17" s="59">
        <v>1215</v>
      </c>
      <c r="AX17" s="59">
        <v>1132</v>
      </c>
      <c r="AY17" s="59">
        <v>1113</v>
      </c>
      <c r="AZ17" s="59">
        <v>1117</v>
      </c>
      <c r="BA17" s="59">
        <v>1044</v>
      </c>
      <c r="BB17" s="59">
        <v>1060</v>
      </c>
      <c r="BC17" s="59">
        <v>1082</v>
      </c>
      <c r="BD17" s="59">
        <v>1104</v>
      </c>
      <c r="BE17" s="59">
        <v>1028</v>
      </c>
      <c r="BF17" s="59">
        <v>1045</v>
      </c>
      <c r="BG17" s="59">
        <v>1005</v>
      </c>
      <c r="BH17" s="59">
        <v>1045</v>
      </c>
      <c r="BI17" s="59">
        <v>1018</v>
      </c>
      <c r="BJ17" s="59">
        <v>990</v>
      </c>
      <c r="BK17" s="59">
        <v>893</v>
      </c>
      <c r="BL17" s="59">
        <v>940</v>
      </c>
      <c r="BM17" s="59">
        <v>820</v>
      </c>
      <c r="BN17" s="59">
        <v>779</v>
      </c>
      <c r="BO17" s="59">
        <v>773</v>
      </c>
      <c r="BP17" s="59">
        <v>789</v>
      </c>
      <c r="BQ17" s="59">
        <v>708</v>
      </c>
      <c r="BR17" s="59">
        <v>635</v>
      </c>
      <c r="BS17" s="59">
        <v>656</v>
      </c>
      <c r="BT17" s="59">
        <v>581</v>
      </c>
      <c r="BU17" s="59">
        <v>563</v>
      </c>
      <c r="BV17" s="59">
        <v>570</v>
      </c>
      <c r="BW17" s="59">
        <v>529</v>
      </c>
      <c r="BX17" s="59">
        <v>454</v>
      </c>
      <c r="BY17" s="59">
        <v>443</v>
      </c>
      <c r="BZ17" s="59">
        <v>347</v>
      </c>
      <c r="CA17" s="59">
        <v>353</v>
      </c>
      <c r="CB17" s="59">
        <v>316</v>
      </c>
      <c r="CC17" s="59">
        <v>300</v>
      </c>
      <c r="CD17" s="59">
        <v>279</v>
      </c>
      <c r="CE17" s="59">
        <v>260</v>
      </c>
      <c r="CF17" s="59">
        <v>218</v>
      </c>
      <c r="CG17" s="59">
        <v>221</v>
      </c>
      <c r="CH17" s="59">
        <v>205</v>
      </c>
      <c r="CI17" s="59">
        <v>169</v>
      </c>
      <c r="CJ17" s="59">
        <v>153</v>
      </c>
      <c r="CK17" s="59">
        <v>159</v>
      </c>
      <c r="CL17" s="59">
        <v>114</v>
      </c>
      <c r="CM17" s="59">
        <v>118</v>
      </c>
      <c r="CN17" s="59">
        <v>108</v>
      </c>
      <c r="CO17" s="59">
        <v>95</v>
      </c>
      <c r="CP17" s="59">
        <v>63</v>
      </c>
      <c r="CQ17" s="59">
        <v>64</v>
      </c>
      <c r="CR17" s="59">
        <v>67</v>
      </c>
      <c r="CS17" s="59">
        <v>38</v>
      </c>
      <c r="CT17" s="59">
        <v>33</v>
      </c>
      <c r="CU17" s="59">
        <v>29</v>
      </c>
      <c r="CV17" s="59">
        <v>31</v>
      </c>
      <c r="CW17" s="59">
        <v>15</v>
      </c>
      <c r="CX17" s="59">
        <v>18</v>
      </c>
      <c r="CY17" s="59">
        <v>10</v>
      </c>
      <c r="CZ17" s="59">
        <v>3</v>
      </c>
      <c r="DA17" s="59">
        <v>7</v>
      </c>
      <c r="DB17" s="59">
        <v>0</v>
      </c>
      <c r="DC17" s="59">
        <v>3</v>
      </c>
      <c r="DD17" s="59">
        <v>3</v>
      </c>
      <c r="DE17" s="59">
        <v>2</v>
      </c>
      <c r="DF17" s="59">
        <v>0</v>
      </c>
      <c r="DG17" s="59">
        <v>1</v>
      </c>
      <c r="DH17" s="59">
        <v>3</v>
      </c>
      <c r="DI17" s="59">
        <v>0</v>
      </c>
      <c r="DJ17" s="59">
        <v>2</v>
      </c>
      <c r="DK17" s="59">
        <v>0</v>
      </c>
      <c r="DL17" s="59">
        <v>1</v>
      </c>
      <c r="DM17" s="59">
        <v>0</v>
      </c>
      <c r="DN17" s="59">
        <v>1</v>
      </c>
      <c r="DO17" s="59">
        <v>1</v>
      </c>
      <c r="DP17" s="59">
        <v>1</v>
      </c>
      <c r="DQ17" s="59">
        <v>1</v>
      </c>
      <c r="DR17" s="59">
        <v>0</v>
      </c>
      <c r="DS17" s="59">
        <v>0</v>
      </c>
      <c r="DT17" s="59">
        <v>0</v>
      </c>
      <c r="DU17" s="59">
        <v>0</v>
      </c>
      <c r="DV17" s="59">
        <v>0</v>
      </c>
      <c r="DW17" s="59">
        <v>0</v>
      </c>
    </row>
    <row r="18" spans="1:127" x14ac:dyDescent="0.3">
      <c r="A18" s="56">
        <v>19</v>
      </c>
      <c r="B18" s="69" t="s">
        <v>764</v>
      </c>
      <c r="C18" s="58">
        <v>34981</v>
      </c>
      <c r="D18" s="58">
        <v>36132</v>
      </c>
      <c r="E18" s="59">
        <v>94462</v>
      </c>
      <c r="F18" s="59">
        <v>696</v>
      </c>
      <c r="G18" s="59">
        <v>762</v>
      </c>
      <c r="H18" s="59">
        <v>821</v>
      </c>
      <c r="I18" s="59">
        <v>824</v>
      </c>
      <c r="J18" s="59">
        <v>769</v>
      </c>
      <c r="K18" s="59">
        <v>863</v>
      </c>
      <c r="L18" s="59">
        <v>821</v>
      </c>
      <c r="M18" s="59">
        <v>852</v>
      </c>
      <c r="N18" s="59">
        <v>909</v>
      </c>
      <c r="O18" s="59">
        <v>916</v>
      </c>
      <c r="P18" s="59">
        <v>883</v>
      </c>
      <c r="Q18" s="59">
        <v>893</v>
      </c>
      <c r="R18" s="59">
        <v>954</v>
      </c>
      <c r="S18" s="59">
        <v>892</v>
      </c>
      <c r="T18" s="59">
        <v>933</v>
      </c>
      <c r="U18" s="59">
        <v>998</v>
      </c>
      <c r="V18" s="59">
        <v>1013</v>
      </c>
      <c r="W18" s="59">
        <v>1132</v>
      </c>
      <c r="X18" s="59">
        <v>1297</v>
      </c>
      <c r="Y18" s="59">
        <v>1335</v>
      </c>
      <c r="Z18" s="59">
        <v>1368</v>
      </c>
      <c r="AA18" s="59">
        <v>1500</v>
      </c>
      <c r="AB18" s="59">
        <v>1615</v>
      </c>
      <c r="AC18" s="59">
        <v>1707</v>
      </c>
      <c r="AD18" s="59">
        <v>1741</v>
      </c>
      <c r="AE18" s="59">
        <v>1714</v>
      </c>
      <c r="AF18" s="59">
        <v>1646</v>
      </c>
      <c r="AG18" s="59">
        <v>1700</v>
      </c>
      <c r="AH18" s="59">
        <v>1640</v>
      </c>
      <c r="AI18" s="59">
        <v>1716</v>
      </c>
      <c r="AJ18" s="59">
        <v>1590</v>
      </c>
      <c r="AK18" s="59">
        <v>1534</v>
      </c>
      <c r="AL18" s="59">
        <v>1605</v>
      </c>
      <c r="AM18" s="59">
        <v>1540</v>
      </c>
      <c r="AN18" s="59">
        <v>1639</v>
      </c>
      <c r="AO18" s="59">
        <v>1585</v>
      </c>
      <c r="AP18" s="59">
        <v>1559</v>
      </c>
      <c r="AQ18" s="59">
        <v>1498</v>
      </c>
      <c r="AR18" s="59">
        <v>1571</v>
      </c>
      <c r="AS18" s="59">
        <v>1491</v>
      </c>
      <c r="AT18" s="59">
        <v>1462</v>
      </c>
      <c r="AU18" s="59">
        <v>1366</v>
      </c>
      <c r="AV18" s="59">
        <v>1385</v>
      </c>
      <c r="AW18" s="59">
        <v>1358</v>
      </c>
      <c r="AX18" s="59">
        <v>1193</v>
      </c>
      <c r="AY18" s="59">
        <v>1336</v>
      </c>
      <c r="AZ18" s="59">
        <v>1238</v>
      </c>
      <c r="BA18" s="59">
        <v>1308</v>
      </c>
      <c r="BB18" s="59">
        <v>1265</v>
      </c>
      <c r="BC18" s="59">
        <v>1309</v>
      </c>
      <c r="BD18" s="59">
        <v>1321</v>
      </c>
      <c r="BE18" s="59">
        <v>1287</v>
      </c>
      <c r="BF18" s="59">
        <v>1325</v>
      </c>
      <c r="BG18" s="59">
        <v>1413</v>
      </c>
      <c r="BH18" s="59">
        <v>1448</v>
      </c>
      <c r="BI18" s="59">
        <v>1422</v>
      </c>
      <c r="BJ18" s="59">
        <v>1276</v>
      </c>
      <c r="BK18" s="59">
        <v>1301</v>
      </c>
      <c r="BL18" s="59">
        <v>1276</v>
      </c>
      <c r="BM18" s="59">
        <v>1144</v>
      </c>
      <c r="BN18" s="59">
        <v>1136</v>
      </c>
      <c r="BO18" s="59">
        <v>1088</v>
      </c>
      <c r="BP18" s="59">
        <v>1030</v>
      </c>
      <c r="BQ18" s="59">
        <v>1015</v>
      </c>
      <c r="BR18" s="59">
        <v>928</v>
      </c>
      <c r="BS18" s="59">
        <v>906</v>
      </c>
      <c r="BT18" s="59">
        <v>819</v>
      </c>
      <c r="BU18" s="59">
        <v>821</v>
      </c>
      <c r="BV18" s="59">
        <v>824</v>
      </c>
      <c r="BW18" s="59">
        <v>807</v>
      </c>
      <c r="BX18" s="59">
        <v>746</v>
      </c>
      <c r="BY18" s="59">
        <v>631</v>
      </c>
      <c r="BZ18" s="59">
        <v>599</v>
      </c>
      <c r="CA18" s="59">
        <v>576</v>
      </c>
      <c r="CB18" s="59">
        <v>540</v>
      </c>
      <c r="CC18" s="59">
        <v>500</v>
      </c>
      <c r="CD18" s="59">
        <v>469</v>
      </c>
      <c r="CE18" s="59">
        <v>430</v>
      </c>
      <c r="CF18" s="59">
        <v>401</v>
      </c>
      <c r="CG18" s="59">
        <v>359</v>
      </c>
      <c r="CH18" s="59">
        <v>317</v>
      </c>
      <c r="CI18" s="59">
        <v>303</v>
      </c>
      <c r="CJ18" s="59">
        <v>280</v>
      </c>
      <c r="CK18" s="59">
        <v>288</v>
      </c>
      <c r="CL18" s="59">
        <v>266</v>
      </c>
      <c r="CM18" s="59">
        <v>224</v>
      </c>
      <c r="CN18" s="59">
        <v>180</v>
      </c>
      <c r="CO18" s="59">
        <v>182</v>
      </c>
      <c r="CP18" s="59">
        <v>181</v>
      </c>
      <c r="CQ18" s="59">
        <v>113</v>
      </c>
      <c r="CR18" s="59">
        <v>133</v>
      </c>
      <c r="CS18" s="59">
        <v>80</v>
      </c>
      <c r="CT18" s="59">
        <v>66</v>
      </c>
      <c r="CU18" s="59">
        <v>67</v>
      </c>
      <c r="CV18" s="59">
        <v>57</v>
      </c>
      <c r="CW18" s="59">
        <v>32</v>
      </c>
      <c r="CX18" s="59">
        <v>29</v>
      </c>
      <c r="CY18" s="59">
        <v>13</v>
      </c>
      <c r="CZ18" s="59">
        <v>15</v>
      </c>
      <c r="DA18" s="59">
        <v>8</v>
      </c>
      <c r="DB18" s="59">
        <v>7</v>
      </c>
      <c r="DC18" s="59">
        <v>11</v>
      </c>
      <c r="DD18" s="59">
        <v>4</v>
      </c>
      <c r="DE18" s="59">
        <v>3</v>
      </c>
      <c r="DF18" s="59">
        <v>1</v>
      </c>
      <c r="DG18" s="59">
        <v>5</v>
      </c>
      <c r="DH18" s="59">
        <v>3</v>
      </c>
      <c r="DI18" s="59">
        <v>1</v>
      </c>
      <c r="DJ18" s="59">
        <v>2</v>
      </c>
      <c r="DK18" s="59">
        <v>1</v>
      </c>
      <c r="DL18" s="59">
        <v>1</v>
      </c>
      <c r="DM18" s="59">
        <v>1</v>
      </c>
      <c r="DN18" s="59">
        <v>0</v>
      </c>
      <c r="DO18" s="59">
        <v>1</v>
      </c>
      <c r="DP18" s="59">
        <v>1</v>
      </c>
      <c r="DQ18" s="59">
        <v>2</v>
      </c>
      <c r="DR18" s="59">
        <v>0</v>
      </c>
      <c r="DS18" s="59">
        <v>1</v>
      </c>
      <c r="DT18" s="59">
        <v>0</v>
      </c>
      <c r="DU18" s="59">
        <v>1</v>
      </c>
      <c r="DV18" s="59">
        <v>0</v>
      </c>
      <c r="DW18" s="59">
        <v>2</v>
      </c>
    </row>
    <row r="19" spans="1:127" x14ac:dyDescent="0.3">
      <c r="A19" s="56">
        <v>20</v>
      </c>
      <c r="B19" s="69" t="s">
        <v>765</v>
      </c>
      <c r="C19" s="58">
        <v>16739</v>
      </c>
      <c r="D19" s="58">
        <v>16822</v>
      </c>
      <c r="E19" s="59">
        <v>38466</v>
      </c>
      <c r="F19" s="59">
        <v>305</v>
      </c>
      <c r="G19" s="59">
        <v>272</v>
      </c>
      <c r="H19" s="59">
        <v>321</v>
      </c>
      <c r="I19" s="59">
        <v>303</v>
      </c>
      <c r="J19" s="59">
        <v>281</v>
      </c>
      <c r="K19" s="59">
        <v>249</v>
      </c>
      <c r="L19" s="59">
        <v>228</v>
      </c>
      <c r="M19" s="59">
        <v>256</v>
      </c>
      <c r="N19" s="59">
        <v>232</v>
      </c>
      <c r="O19" s="59">
        <v>227</v>
      </c>
      <c r="P19" s="59">
        <v>209</v>
      </c>
      <c r="Q19" s="59">
        <v>235</v>
      </c>
      <c r="R19" s="59">
        <v>200</v>
      </c>
      <c r="S19" s="59">
        <v>213</v>
      </c>
      <c r="T19" s="59">
        <v>240</v>
      </c>
      <c r="U19" s="59">
        <v>280</v>
      </c>
      <c r="V19" s="59">
        <v>241</v>
      </c>
      <c r="W19" s="59">
        <v>313</v>
      </c>
      <c r="X19" s="59">
        <v>382</v>
      </c>
      <c r="Y19" s="59">
        <v>408</v>
      </c>
      <c r="Z19" s="59">
        <v>445</v>
      </c>
      <c r="AA19" s="59">
        <v>479</v>
      </c>
      <c r="AB19" s="59">
        <v>558</v>
      </c>
      <c r="AC19" s="59">
        <v>488</v>
      </c>
      <c r="AD19" s="59">
        <v>504</v>
      </c>
      <c r="AE19" s="59">
        <v>601</v>
      </c>
      <c r="AF19" s="59">
        <v>610</v>
      </c>
      <c r="AG19" s="59">
        <v>656</v>
      </c>
      <c r="AH19" s="59">
        <v>654</v>
      </c>
      <c r="AI19" s="59">
        <v>630</v>
      </c>
      <c r="AJ19" s="59">
        <v>733</v>
      </c>
      <c r="AK19" s="59">
        <v>737</v>
      </c>
      <c r="AL19" s="59">
        <v>800</v>
      </c>
      <c r="AM19" s="59">
        <v>779</v>
      </c>
      <c r="AN19" s="59">
        <v>808</v>
      </c>
      <c r="AO19" s="59">
        <v>768</v>
      </c>
      <c r="AP19" s="59">
        <v>802</v>
      </c>
      <c r="AQ19" s="59">
        <v>710</v>
      </c>
      <c r="AR19" s="59">
        <v>688</v>
      </c>
      <c r="AS19" s="59">
        <v>614</v>
      </c>
      <c r="AT19" s="59">
        <v>573</v>
      </c>
      <c r="AU19" s="59">
        <v>606</v>
      </c>
      <c r="AV19" s="59">
        <v>514</v>
      </c>
      <c r="AW19" s="59">
        <v>500</v>
      </c>
      <c r="AX19" s="59">
        <v>450</v>
      </c>
      <c r="AY19" s="59">
        <v>458</v>
      </c>
      <c r="AZ19" s="59">
        <v>462</v>
      </c>
      <c r="BA19" s="59">
        <v>419</v>
      </c>
      <c r="BB19" s="59">
        <v>467</v>
      </c>
      <c r="BC19" s="59">
        <v>460</v>
      </c>
      <c r="BD19" s="59">
        <v>464</v>
      </c>
      <c r="BE19" s="59">
        <v>507</v>
      </c>
      <c r="BF19" s="59">
        <v>496</v>
      </c>
      <c r="BG19" s="59">
        <v>572</v>
      </c>
      <c r="BH19" s="59">
        <v>594</v>
      </c>
      <c r="BI19" s="59">
        <v>605</v>
      </c>
      <c r="BJ19" s="59">
        <v>560</v>
      </c>
      <c r="BK19" s="59">
        <v>614</v>
      </c>
      <c r="BL19" s="59">
        <v>582</v>
      </c>
      <c r="BM19" s="59">
        <v>577</v>
      </c>
      <c r="BN19" s="59">
        <v>529</v>
      </c>
      <c r="BO19" s="59">
        <v>512</v>
      </c>
      <c r="BP19" s="59">
        <v>548</v>
      </c>
      <c r="BQ19" s="59">
        <v>512</v>
      </c>
      <c r="BR19" s="59">
        <v>461</v>
      </c>
      <c r="BS19" s="59">
        <v>460</v>
      </c>
      <c r="BT19" s="59">
        <v>404</v>
      </c>
      <c r="BU19" s="59">
        <v>398</v>
      </c>
      <c r="BV19" s="59">
        <v>414</v>
      </c>
      <c r="BW19" s="59">
        <v>418</v>
      </c>
      <c r="BX19" s="59">
        <v>375</v>
      </c>
      <c r="BY19" s="59">
        <v>309</v>
      </c>
      <c r="BZ19" s="59">
        <v>349</v>
      </c>
      <c r="CA19" s="59">
        <v>346</v>
      </c>
      <c r="CB19" s="59">
        <v>332</v>
      </c>
      <c r="CC19" s="59">
        <v>263</v>
      </c>
      <c r="CD19" s="59">
        <v>253</v>
      </c>
      <c r="CE19" s="59">
        <v>246</v>
      </c>
      <c r="CF19" s="59">
        <v>252</v>
      </c>
      <c r="CG19" s="59">
        <v>257</v>
      </c>
      <c r="CH19" s="59">
        <v>222</v>
      </c>
      <c r="CI19" s="59">
        <v>207</v>
      </c>
      <c r="CJ19" s="59">
        <v>198</v>
      </c>
      <c r="CK19" s="59">
        <v>165</v>
      </c>
      <c r="CL19" s="59">
        <v>184</v>
      </c>
      <c r="CM19" s="59">
        <v>159</v>
      </c>
      <c r="CN19" s="59">
        <v>114</v>
      </c>
      <c r="CO19" s="59">
        <v>131</v>
      </c>
      <c r="CP19" s="59">
        <v>97</v>
      </c>
      <c r="CQ19" s="59">
        <v>87</v>
      </c>
      <c r="CR19" s="59">
        <v>67</v>
      </c>
      <c r="CS19" s="59">
        <v>60</v>
      </c>
      <c r="CT19" s="59">
        <v>41</v>
      </c>
      <c r="CU19" s="59">
        <v>38</v>
      </c>
      <c r="CV19" s="59">
        <v>29</v>
      </c>
      <c r="CW19" s="59">
        <v>19</v>
      </c>
      <c r="CX19" s="59">
        <v>17</v>
      </c>
      <c r="CY19" s="59">
        <v>11</v>
      </c>
      <c r="CZ19" s="59">
        <v>12</v>
      </c>
      <c r="DA19" s="59">
        <v>3</v>
      </c>
      <c r="DB19" s="59">
        <v>3</v>
      </c>
      <c r="DC19" s="59">
        <v>2</v>
      </c>
      <c r="DD19" s="59">
        <v>3</v>
      </c>
      <c r="DE19" s="59">
        <v>5</v>
      </c>
      <c r="DF19" s="59">
        <v>1</v>
      </c>
      <c r="DG19" s="59">
        <v>0</v>
      </c>
      <c r="DH19" s="59">
        <v>2</v>
      </c>
      <c r="DI19" s="59">
        <v>2</v>
      </c>
      <c r="DJ19" s="59">
        <v>1</v>
      </c>
      <c r="DK19" s="59">
        <v>0</v>
      </c>
      <c r="DL19" s="59">
        <v>1</v>
      </c>
      <c r="DM19" s="59">
        <v>0</v>
      </c>
      <c r="DN19" s="59">
        <v>0</v>
      </c>
      <c r="DO19" s="59">
        <v>2</v>
      </c>
      <c r="DP19" s="59">
        <v>1</v>
      </c>
      <c r="DQ19" s="59">
        <v>0</v>
      </c>
      <c r="DR19" s="59">
        <v>1</v>
      </c>
      <c r="DS19" s="59">
        <v>2</v>
      </c>
      <c r="DT19" s="59">
        <v>1</v>
      </c>
      <c r="DU19" s="59">
        <v>0</v>
      </c>
      <c r="DV19" s="59">
        <v>1</v>
      </c>
      <c r="DW19" s="59">
        <v>0</v>
      </c>
    </row>
    <row r="20" spans="1:127" x14ac:dyDescent="0.3">
      <c r="A20" s="56">
        <v>21</v>
      </c>
      <c r="B20" s="69" t="s">
        <v>766</v>
      </c>
      <c r="C20" s="58">
        <v>9023</v>
      </c>
      <c r="D20" s="58">
        <v>9151</v>
      </c>
      <c r="E20" s="59">
        <v>23563</v>
      </c>
      <c r="F20" s="59">
        <v>156</v>
      </c>
      <c r="G20" s="59">
        <v>181</v>
      </c>
      <c r="H20" s="59">
        <v>182</v>
      </c>
      <c r="I20" s="59">
        <v>174</v>
      </c>
      <c r="J20" s="59">
        <v>181</v>
      </c>
      <c r="K20" s="59">
        <v>182</v>
      </c>
      <c r="L20" s="59">
        <v>179</v>
      </c>
      <c r="M20" s="59">
        <v>184</v>
      </c>
      <c r="N20" s="59">
        <v>192</v>
      </c>
      <c r="O20" s="59">
        <v>180</v>
      </c>
      <c r="P20" s="59">
        <v>192</v>
      </c>
      <c r="Q20" s="59">
        <v>195</v>
      </c>
      <c r="R20" s="59">
        <v>197</v>
      </c>
      <c r="S20" s="59">
        <v>217</v>
      </c>
      <c r="T20" s="59">
        <v>230</v>
      </c>
      <c r="U20" s="59">
        <v>224</v>
      </c>
      <c r="V20" s="59">
        <v>231</v>
      </c>
      <c r="W20" s="59">
        <v>250</v>
      </c>
      <c r="X20" s="59">
        <v>307</v>
      </c>
      <c r="Y20" s="59">
        <v>355</v>
      </c>
      <c r="Z20" s="59">
        <v>332</v>
      </c>
      <c r="AA20" s="59">
        <v>362</v>
      </c>
      <c r="AB20" s="59">
        <v>392</v>
      </c>
      <c r="AC20" s="59">
        <v>413</v>
      </c>
      <c r="AD20" s="59">
        <v>415</v>
      </c>
      <c r="AE20" s="59">
        <v>429</v>
      </c>
      <c r="AF20" s="59">
        <v>393</v>
      </c>
      <c r="AG20" s="59">
        <v>451</v>
      </c>
      <c r="AH20" s="59">
        <v>421</v>
      </c>
      <c r="AI20" s="59">
        <v>397</v>
      </c>
      <c r="AJ20" s="59">
        <v>367</v>
      </c>
      <c r="AK20" s="59">
        <v>366</v>
      </c>
      <c r="AL20" s="59">
        <v>356</v>
      </c>
      <c r="AM20" s="59">
        <v>413</v>
      </c>
      <c r="AN20" s="59">
        <v>357</v>
      </c>
      <c r="AO20" s="59">
        <v>377</v>
      </c>
      <c r="AP20" s="59">
        <v>317</v>
      </c>
      <c r="AQ20" s="59">
        <v>357</v>
      </c>
      <c r="AR20" s="59">
        <v>339</v>
      </c>
      <c r="AS20" s="59">
        <v>328</v>
      </c>
      <c r="AT20" s="59">
        <v>331</v>
      </c>
      <c r="AU20" s="59">
        <v>294</v>
      </c>
      <c r="AV20" s="59">
        <v>339</v>
      </c>
      <c r="AW20" s="59">
        <v>302</v>
      </c>
      <c r="AX20" s="59">
        <v>288</v>
      </c>
      <c r="AY20" s="59">
        <v>272</v>
      </c>
      <c r="AZ20" s="59">
        <v>300</v>
      </c>
      <c r="BA20" s="59">
        <v>307</v>
      </c>
      <c r="BB20" s="59">
        <v>289</v>
      </c>
      <c r="BC20" s="59">
        <v>313</v>
      </c>
      <c r="BD20" s="59">
        <v>300</v>
      </c>
      <c r="BE20" s="59">
        <v>309</v>
      </c>
      <c r="BF20" s="59">
        <v>353</v>
      </c>
      <c r="BG20" s="59">
        <v>369</v>
      </c>
      <c r="BH20" s="59">
        <v>349</v>
      </c>
      <c r="BI20" s="59">
        <v>348</v>
      </c>
      <c r="BJ20" s="59">
        <v>347</v>
      </c>
      <c r="BK20" s="59">
        <v>360</v>
      </c>
      <c r="BL20" s="59">
        <v>345</v>
      </c>
      <c r="BM20" s="59">
        <v>317</v>
      </c>
      <c r="BN20" s="59">
        <v>286</v>
      </c>
      <c r="BO20" s="59">
        <v>321</v>
      </c>
      <c r="BP20" s="59">
        <v>277</v>
      </c>
      <c r="BQ20" s="59">
        <v>310</v>
      </c>
      <c r="BR20" s="59">
        <v>231</v>
      </c>
      <c r="BS20" s="59">
        <v>275</v>
      </c>
      <c r="BT20" s="59">
        <v>246</v>
      </c>
      <c r="BU20" s="59">
        <v>216</v>
      </c>
      <c r="BV20" s="59">
        <v>237</v>
      </c>
      <c r="BW20" s="59">
        <v>231</v>
      </c>
      <c r="BX20" s="59">
        <v>204</v>
      </c>
      <c r="BY20" s="59">
        <v>189</v>
      </c>
      <c r="BZ20" s="59">
        <v>175</v>
      </c>
      <c r="CA20" s="59">
        <v>163</v>
      </c>
      <c r="CB20" s="59">
        <v>150</v>
      </c>
      <c r="CC20" s="59">
        <v>149</v>
      </c>
      <c r="CD20" s="59">
        <v>174</v>
      </c>
      <c r="CE20" s="59">
        <v>127</v>
      </c>
      <c r="CF20" s="59">
        <v>127</v>
      </c>
      <c r="CG20" s="59">
        <v>130</v>
      </c>
      <c r="CH20" s="59">
        <v>106</v>
      </c>
      <c r="CI20" s="59">
        <v>130</v>
      </c>
      <c r="CJ20" s="59">
        <v>98</v>
      </c>
      <c r="CK20" s="59">
        <v>94</v>
      </c>
      <c r="CL20" s="59">
        <v>93</v>
      </c>
      <c r="CM20" s="59">
        <v>75</v>
      </c>
      <c r="CN20" s="59">
        <v>100</v>
      </c>
      <c r="CO20" s="59">
        <v>87</v>
      </c>
      <c r="CP20" s="59">
        <v>73</v>
      </c>
      <c r="CQ20" s="59">
        <v>59</v>
      </c>
      <c r="CR20" s="59">
        <v>46</v>
      </c>
      <c r="CS20" s="59">
        <v>29</v>
      </c>
      <c r="CT20" s="59">
        <v>37</v>
      </c>
      <c r="CU20" s="59">
        <v>29</v>
      </c>
      <c r="CV20" s="59">
        <v>21</v>
      </c>
      <c r="CW20" s="59">
        <v>18</v>
      </c>
      <c r="CX20" s="59">
        <v>7</v>
      </c>
      <c r="CY20" s="59">
        <v>9</v>
      </c>
      <c r="CZ20" s="59">
        <v>10</v>
      </c>
      <c r="DA20" s="59">
        <v>6</v>
      </c>
      <c r="DB20" s="59">
        <v>3</v>
      </c>
      <c r="DC20" s="59">
        <v>2</v>
      </c>
      <c r="DD20" s="59">
        <v>4</v>
      </c>
      <c r="DE20" s="59">
        <v>0</v>
      </c>
      <c r="DF20" s="59">
        <v>1</v>
      </c>
      <c r="DG20" s="59">
        <v>0</v>
      </c>
      <c r="DH20" s="59">
        <v>0</v>
      </c>
      <c r="DI20" s="59">
        <v>0</v>
      </c>
      <c r="DJ20" s="59">
        <v>1</v>
      </c>
      <c r="DK20" s="59">
        <v>1</v>
      </c>
      <c r="DL20" s="59">
        <v>1</v>
      </c>
      <c r="DM20" s="59">
        <v>1</v>
      </c>
      <c r="DN20" s="59">
        <v>0</v>
      </c>
      <c r="DO20" s="59">
        <v>0</v>
      </c>
      <c r="DP20" s="59">
        <v>0</v>
      </c>
      <c r="DQ20" s="59">
        <v>0</v>
      </c>
      <c r="DR20" s="59">
        <v>0</v>
      </c>
      <c r="DS20" s="59">
        <v>0</v>
      </c>
      <c r="DT20" s="59">
        <v>0</v>
      </c>
      <c r="DU20" s="59">
        <v>0</v>
      </c>
      <c r="DV20" s="59">
        <v>0</v>
      </c>
      <c r="DW20" s="59">
        <v>1</v>
      </c>
    </row>
    <row r="21" spans="1:127" x14ac:dyDescent="0.3">
      <c r="A21" s="56">
        <v>22</v>
      </c>
      <c r="B21" s="69" t="s">
        <v>767</v>
      </c>
      <c r="C21" s="58">
        <v>22230</v>
      </c>
      <c r="D21" s="58">
        <v>23393</v>
      </c>
      <c r="E21" s="59">
        <v>62958</v>
      </c>
      <c r="F21" s="59">
        <v>527</v>
      </c>
      <c r="G21" s="59">
        <v>557</v>
      </c>
      <c r="H21" s="59">
        <v>591</v>
      </c>
      <c r="I21" s="59">
        <v>605</v>
      </c>
      <c r="J21" s="59">
        <v>639</v>
      </c>
      <c r="K21" s="59">
        <v>573</v>
      </c>
      <c r="L21" s="59">
        <v>622</v>
      </c>
      <c r="M21" s="59">
        <v>580</v>
      </c>
      <c r="N21" s="59">
        <v>677</v>
      </c>
      <c r="O21" s="59">
        <v>645</v>
      </c>
      <c r="P21" s="59">
        <v>666</v>
      </c>
      <c r="Q21" s="59">
        <v>717</v>
      </c>
      <c r="R21" s="59">
        <v>700</v>
      </c>
      <c r="S21" s="59">
        <v>656</v>
      </c>
      <c r="T21" s="59">
        <v>728</v>
      </c>
      <c r="U21" s="59">
        <v>724</v>
      </c>
      <c r="V21" s="59">
        <v>711</v>
      </c>
      <c r="W21" s="59">
        <v>797</v>
      </c>
      <c r="X21" s="59">
        <v>921</v>
      </c>
      <c r="Y21" s="59">
        <v>1044</v>
      </c>
      <c r="Z21" s="59">
        <v>1009</v>
      </c>
      <c r="AA21" s="59">
        <v>1118</v>
      </c>
      <c r="AB21" s="59">
        <v>1134</v>
      </c>
      <c r="AC21" s="59">
        <v>1130</v>
      </c>
      <c r="AD21" s="59">
        <v>1200</v>
      </c>
      <c r="AE21" s="59">
        <v>1122</v>
      </c>
      <c r="AF21" s="59">
        <v>1057</v>
      </c>
      <c r="AG21" s="59">
        <v>1106</v>
      </c>
      <c r="AH21" s="59">
        <v>1159</v>
      </c>
      <c r="AI21" s="59">
        <v>1128</v>
      </c>
      <c r="AJ21" s="59">
        <v>1111</v>
      </c>
      <c r="AK21" s="59">
        <v>988</v>
      </c>
      <c r="AL21" s="59">
        <v>1031</v>
      </c>
      <c r="AM21" s="59">
        <v>1105</v>
      </c>
      <c r="AN21" s="59">
        <v>1047</v>
      </c>
      <c r="AO21" s="59">
        <v>1029</v>
      </c>
      <c r="AP21" s="59">
        <v>1020</v>
      </c>
      <c r="AQ21" s="59">
        <v>1012</v>
      </c>
      <c r="AR21" s="59">
        <v>960</v>
      </c>
      <c r="AS21" s="59">
        <v>968</v>
      </c>
      <c r="AT21" s="59">
        <v>932</v>
      </c>
      <c r="AU21" s="59">
        <v>883</v>
      </c>
      <c r="AV21" s="59">
        <v>904</v>
      </c>
      <c r="AW21" s="59">
        <v>846</v>
      </c>
      <c r="AX21" s="59">
        <v>836</v>
      </c>
      <c r="AY21" s="59">
        <v>813</v>
      </c>
      <c r="AZ21" s="59">
        <v>828</v>
      </c>
      <c r="BA21" s="59">
        <v>810</v>
      </c>
      <c r="BB21" s="59">
        <v>871</v>
      </c>
      <c r="BC21" s="59">
        <v>815</v>
      </c>
      <c r="BD21" s="59">
        <v>868</v>
      </c>
      <c r="BE21" s="59">
        <v>805</v>
      </c>
      <c r="BF21" s="59">
        <v>840</v>
      </c>
      <c r="BG21" s="59">
        <v>926</v>
      </c>
      <c r="BH21" s="59">
        <v>901</v>
      </c>
      <c r="BI21" s="59">
        <v>881</v>
      </c>
      <c r="BJ21" s="59">
        <v>856</v>
      </c>
      <c r="BK21" s="59">
        <v>838</v>
      </c>
      <c r="BL21" s="59">
        <v>776</v>
      </c>
      <c r="BM21" s="59">
        <v>733</v>
      </c>
      <c r="BN21" s="59">
        <v>748</v>
      </c>
      <c r="BO21" s="59">
        <v>703</v>
      </c>
      <c r="BP21" s="59">
        <v>653</v>
      </c>
      <c r="BQ21" s="59">
        <v>634</v>
      </c>
      <c r="BR21" s="59">
        <v>577</v>
      </c>
      <c r="BS21" s="59">
        <v>583</v>
      </c>
      <c r="BT21" s="59">
        <v>512</v>
      </c>
      <c r="BU21" s="59">
        <v>491</v>
      </c>
      <c r="BV21" s="59">
        <v>460</v>
      </c>
      <c r="BW21" s="59">
        <v>437</v>
      </c>
      <c r="BX21" s="59">
        <v>407</v>
      </c>
      <c r="BY21" s="59">
        <v>362</v>
      </c>
      <c r="BZ21" s="59">
        <v>344</v>
      </c>
      <c r="CA21" s="59">
        <v>311</v>
      </c>
      <c r="CB21" s="59">
        <v>298</v>
      </c>
      <c r="CC21" s="59">
        <v>311</v>
      </c>
      <c r="CD21" s="59">
        <v>311</v>
      </c>
      <c r="CE21" s="59">
        <v>258</v>
      </c>
      <c r="CF21" s="59">
        <v>282</v>
      </c>
      <c r="CG21" s="59">
        <v>239</v>
      </c>
      <c r="CH21" s="59">
        <v>205</v>
      </c>
      <c r="CI21" s="59">
        <v>210</v>
      </c>
      <c r="CJ21" s="59">
        <v>214</v>
      </c>
      <c r="CK21" s="59">
        <v>177</v>
      </c>
      <c r="CL21" s="59">
        <v>171</v>
      </c>
      <c r="CM21" s="59">
        <v>156</v>
      </c>
      <c r="CN21" s="59">
        <v>115</v>
      </c>
      <c r="CO21" s="59">
        <v>136</v>
      </c>
      <c r="CP21" s="59">
        <v>111</v>
      </c>
      <c r="CQ21" s="59">
        <v>95</v>
      </c>
      <c r="CR21" s="59">
        <v>83</v>
      </c>
      <c r="CS21" s="59">
        <v>54</v>
      </c>
      <c r="CT21" s="59">
        <v>51</v>
      </c>
      <c r="CU21" s="59">
        <v>45</v>
      </c>
      <c r="CV21" s="59">
        <v>36</v>
      </c>
      <c r="CW21" s="59">
        <v>28</v>
      </c>
      <c r="CX21" s="59">
        <v>20</v>
      </c>
      <c r="CY21" s="59">
        <v>17</v>
      </c>
      <c r="CZ21" s="59">
        <v>6</v>
      </c>
      <c r="DA21" s="59">
        <v>7</v>
      </c>
      <c r="DB21" s="59">
        <v>9</v>
      </c>
      <c r="DC21" s="59">
        <v>2</v>
      </c>
      <c r="DD21" s="59">
        <v>3</v>
      </c>
      <c r="DE21" s="59">
        <v>0</v>
      </c>
      <c r="DF21" s="59">
        <v>3</v>
      </c>
      <c r="DG21" s="59">
        <v>1</v>
      </c>
      <c r="DH21" s="59">
        <v>1</v>
      </c>
      <c r="DI21" s="59">
        <v>1</v>
      </c>
      <c r="DJ21" s="59">
        <v>0</v>
      </c>
      <c r="DK21" s="59">
        <v>0</v>
      </c>
      <c r="DL21" s="59">
        <v>1</v>
      </c>
      <c r="DM21" s="59">
        <v>1</v>
      </c>
      <c r="DN21" s="59">
        <v>0</v>
      </c>
      <c r="DO21" s="59">
        <v>1</v>
      </c>
      <c r="DP21" s="59">
        <v>0</v>
      </c>
      <c r="DQ21" s="59">
        <v>1</v>
      </c>
      <c r="DR21" s="59">
        <v>0</v>
      </c>
      <c r="DS21" s="59">
        <v>0</v>
      </c>
      <c r="DT21" s="59">
        <v>0</v>
      </c>
      <c r="DU21" s="59">
        <v>0</v>
      </c>
      <c r="DV21" s="59">
        <v>0</v>
      </c>
      <c r="DW21" s="59">
        <v>0</v>
      </c>
    </row>
    <row r="22" spans="1:127" x14ac:dyDescent="0.3">
      <c r="A22" s="56">
        <v>23</v>
      </c>
      <c r="B22" s="69" t="s">
        <v>768</v>
      </c>
      <c r="C22" s="58">
        <v>17946</v>
      </c>
      <c r="D22" s="58">
        <v>18053</v>
      </c>
      <c r="E22" s="59">
        <v>51575</v>
      </c>
      <c r="F22" s="59">
        <v>396</v>
      </c>
      <c r="G22" s="59">
        <v>437</v>
      </c>
      <c r="H22" s="59">
        <v>484</v>
      </c>
      <c r="I22" s="59">
        <v>518</v>
      </c>
      <c r="J22" s="59">
        <v>550</v>
      </c>
      <c r="K22" s="59">
        <v>497</v>
      </c>
      <c r="L22" s="59">
        <v>555</v>
      </c>
      <c r="M22" s="59">
        <v>592</v>
      </c>
      <c r="N22" s="59">
        <v>614</v>
      </c>
      <c r="O22" s="59">
        <v>664</v>
      </c>
      <c r="P22" s="59">
        <v>623</v>
      </c>
      <c r="Q22" s="59">
        <v>638</v>
      </c>
      <c r="R22" s="59">
        <v>620</v>
      </c>
      <c r="S22" s="59">
        <v>653</v>
      </c>
      <c r="T22" s="59">
        <v>705</v>
      </c>
      <c r="U22" s="59">
        <v>690</v>
      </c>
      <c r="V22" s="59">
        <v>718</v>
      </c>
      <c r="W22" s="59">
        <v>806</v>
      </c>
      <c r="X22" s="59">
        <v>729</v>
      </c>
      <c r="Y22" s="59">
        <v>842</v>
      </c>
      <c r="Z22" s="59">
        <v>862</v>
      </c>
      <c r="AA22" s="59">
        <v>849</v>
      </c>
      <c r="AB22" s="59">
        <v>827</v>
      </c>
      <c r="AC22" s="59">
        <v>911</v>
      </c>
      <c r="AD22" s="59">
        <v>796</v>
      </c>
      <c r="AE22" s="59">
        <v>838</v>
      </c>
      <c r="AF22" s="59">
        <v>767</v>
      </c>
      <c r="AG22" s="59">
        <v>768</v>
      </c>
      <c r="AH22" s="59">
        <v>731</v>
      </c>
      <c r="AI22" s="59">
        <v>701</v>
      </c>
      <c r="AJ22" s="59">
        <v>739</v>
      </c>
      <c r="AK22" s="59">
        <v>678</v>
      </c>
      <c r="AL22" s="59">
        <v>679</v>
      </c>
      <c r="AM22" s="59">
        <v>699</v>
      </c>
      <c r="AN22" s="59">
        <v>686</v>
      </c>
      <c r="AO22" s="59">
        <v>743</v>
      </c>
      <c r="AP22" s="59">
        <v>789</v>
      </c>
      <c r="AQ22" s="59">
        <v>844</v>
      </c>
      <c r="AR22" s="59">
        <v>910</v>
      </c>
      <c r="AS22" s="59">
        <v>885</v>
      </c>
      <c r="AT22" s="59">
        <v>843</v>
      </c>
      <c r="AU22" s="59">
        <v>938</v>
      </c>
      <c r="AV22" s="59">
        <v>815</v>
      </c>
      <c r="AW22" s="59">
        <v>878</v>
      </c>
      <c r="AX22" s="59">
        <v>884</v>
      </c>
      <c r="AY22" s="59">
        <v>829</v>
      </c>
      <c r="AZ22" s="59">
        <v>871</v>
      </c>
      <c r="BA22" s="59">
        <v>772</v>
      </c>
      <c r="BB22" s="59">
        <v>804</v>
      </c>
      <c r="BC22" s="59">
        <v>845</v>
      </c>
      <c r="BD22" s="59">
        <v>819</v>
      </c>
      <c r="BE22" s="59">
        <v>805</v>
      </c>
      <c r="BF22" s="59">
        <v>788</v>
      </c>
      <c r="BG22" s="59">
        <v>794</v>
      </c>
      <c r="BH22" s="59">
        <v>798</v>
      </c>
      <c r="BI22" s="59">
        <v>747</v>
      </c>
      <c r="BJ22" s="59">
        <v>745</v>
      </c>
      <c r="BK22" s="59">
        <v>679</v>
      </c>
      <c r="BL22" s="59">
        <v>608</v>
      </c>
      <c r="BM22" s="59">
        <v>589</v>
      </c>
      <c r="BN22" s="59">
        <v>565</v>
      </c>
      <c r="BO22" s="59">
        <v>562</v>
      </c>
      <c r="BP22" s="59">
        <v>530</v>
      </c>
      <c r="BQ22" s="59">
        <v>504</v>
      </c>
      <c r="BR22" s="59">
        <v>454</v>
      </c>
      <c r="BS22" s="59">
        <v>422</v>
      </c>
      <c r="BT22" s="59">
        <v>381</v>
      </c>
      <c r="BU22" s="59">
        <v>341</v>
      </c>
      <c r="BV22" s="59">
        <v>378</v>
      </c>
      <c r="BW22" s="59">
        <v>305</v>
      </c>
      <c r="BX22" s="59">
        <v>325</v>
      </c>
      <c r="BY22" s="59">
        <v>280</v>
      </c>
      <c r="BZ22" s="59">
        <v>259</v>
      </c>
      <c r="CA22" s="59">
        <v>215</v>
      </c>
      <c r="CB22" s="59">
        <v>199</v>
      </c>
      <c r="CC22" s="59">
        <v>215</v>
      </c>
      <c r="CD22" s="59">
        <v>183</v>
      </c>
      <c r="CE22" s="59">
        <v>142</v>
      </c>
      <c r="CF22" s="59">
        <v>170</v>
      </c>
      <c r="CG22" s="59">
        <v>146</v>
      </c>
      <c r="CH22" s="59">
        <v>139</v>
      </c>
      <c r="CI22" s="59">
        <v>131</v>
      </c>
      <c r="CJ22" s="59">
        <v>141</v>
      </c>
      <c r="CK22" s="59">
        <v>113</v>
      </c>
      <c r="CL22" s="59">
        <v>91</v>
      </c>
      <c r="CM22" s="59">
        <v>73</v>
      </c>
      <c r="CN22" s="59">
        <v>62</v>
      </c>
      <c r="CO22" s="59">
        <v>55</v>
      </c>
      <c r="CP22" s="59">
        <v>52</v>
      </c>
      <c r="CQ22" s="59">
        <v>52</v>
      </c>
      <c r="CR22" s="59">
        <v>47</v>
      </c>
      <c r="CS22" s="59">
        <v>32</v>
      </c>
      <c r="CT22" s="59">
        <v>25</v>
      </c>
      <c r="CU22" s="59">
        <v>26</v>
      </c>
      <c r="CV22" s="59">
        <v>11</v>
      </c>
      <c r="CW22" s="59">
        <v>15</v>
      </c>
      <c r="CX22" s="59">
        <v>10</v>
      </c>
      <c r="CY22" s="59">
        <v>4</v>
      </c>
      <c r="CZ22" s="59">
        <v>10</v>
      </c>
      <c r="DA22" s="59">
        <v>5</v>
      </c>
      <c r="DB22" s="59">
        <v>5</v>
      </c>
      <c r="DC22" s="59">
        <v>2</v>
      </c>
      <c r="DD22" s="59">
        <v>2</v>
      </c>
      <c r="DE22" s="59">
        <v>1</v>
      </c>
      <c r="DF22" s="59">
        <v>3</v>
      </c>
      <c r="DG22" s="59">
        <v>0</v>
      </c>
      <c r="DH22" s="59">
        <v>2</v>
      </c>
      <c r="DI22" s="59">
        <v>1</v>
      </c>
      <c r="DJ22" s="59">
        <v>0</v>
      </c>
      <c r="DK22" s="59">
        <v>0</v>
      </c>
      <c r="DL22" s="59">
        <v>4</v>
      </c>
      <c r="DM22" s="59">
        <v>0</v>
      </c>
      <c r="DN22" s="59">
        <v>0</v>
      </c>
      <c r="DO22" s="59">
        <v>0</v>
      </c>
      <c r="DP22" s="59">
        <v>0</v>
      </c>
      <c r="DQ22" s="59">
        <v>1</v>
      </c>
      <c r="DR22" s="59">
        <v>0</v>
      </c>
      <c r="DS22" s="59">
        <v>0</v>
      </c>
      <c r="DT22" s="59">
        <v>0</v>
      </c>
      <c r="DU22" s="59">
        <v>0</v>
      </c>
      <c r="DV22" s="59">
        <v>0</v>
      </c>
      <c r="DW22" s="59">
        <v>0</v>
      </c>
    </row>
    <row r="23" spans="1:127" x14ac:dyDescent="0.3">
      <c r="A23" s="56">
        <v>24</v>
      </c>
      <c r="B23" s="69" t="s">
        <v>769</v>
      </c>
      <c r="C23" s="58">
        <v>26881</v>
      </c>
      <c r="D23" s="58">
        <v>27213</v>
      </c>
      <c r="E23" s="59">
        <v>74531</v>
      </c>
      <c r="F23" s="59">
        <v>483</v>
      </c>
      <c r="G23" s="59">
        <v>513</v>
      </c>
      <c r="H23" s="59">
        <v>539</v>
      </c>
      <c r="I23" s="59">
        <v>609</v>
      </c>
      <c r="J23" s="59">
        <v>628</v>
      </c>
      <c r="K23" s="59">
        <v>634</v>
      </c>
      <c r="L23" s="59">
        <v>619</v>
      </c>
      <c r="M23" s="59">
        <v>692</v>
      </c>
      <c r="N23" s="59">
        <v>695</v>
      </c>
      <c r="O23" s="59">
        <v>730</v>
      </c>
      <c r="P23" s="59">
        <v>759</v>
      </c>
      <c r="Q23" s="59">
        <v>682</v>
      </c>
      <c r="R23" s="59">
        <v>718</v>
      </c>
      <c r="S23" s="59">
        <v>778</v>
      </c>
      <c r="T23" s="59">
        <v>820</v>
      </c>
      <c r="U23" s="59">
        <v>827</v>
      </c>
      <c r="V23" s="59">
        <v>852</v>
      </c>
      <c r="W23" s="59">
        <v>916</v>
      </c>
      <c r="X23" s="59">
        <v>958</v>
      </c>
      <c r="Y23" s="59">
        <v>1107</v>
      </c>
      <c r="Z23" s="59">
        <v>1113</v>
      </c>
      <c r="AA23" s="59">
        <v>1149</v>
      </c>
      <c r="AB23" s="59">
        <v>1216</v>
      </c>
      <c r="AC23" s="59">
        <v>1208</v>
      </c>
      <c r="AD23" s="59">
        <v>1151</v>
      </c>
      <c r="AE23" s="59">
        <v>1140</v>
      </c>
      <c r="AF23" s="59">
        <v>1136</v>
      </c>
      <c r="AG23" s="59">
        <v>1123</v>
      </c>
      <c r="AH23" s="59">
        <v>974</v>
      </c>
      <c r="AI23" s="59">
        <v>965</v>
      </c>
      <c r="AJ23" s="59">
        <v>928</v>
      </c>
      <c r="AK23" s="59">
        <v>929</v>
      </c>
      <c r="AL23" s="59">
        <v>903</v>
      </c>
      <c r="AM23" s="59">
        <v>931</v>
      </c>
      <c r="AN23" s="59">
        <v>944</v>
      </c>
      <c r="AO23" s="59">
        <v>977</v>
      </c>
      <c r="AP23" s="59">
        <v>981</v>
      </c>
      <c r="AQ23" s="59">
        <v>1036</v>
      </c>
      <c r="AR23" s="59">
        <v>1066</v>
      </c>
      <c r="AS23" s="59">
        <v>1044</v>
      </c>
      <c r="AT23" s="59">
        <v>1035</v>
      </c>
      <c r="AU23" s="59">
        <v>1089</v>
      </c>
      <c r="AV23" s="59">
        <v>1080</v>
      </c>
      <c r="AW23" s="59">
        <v>1022</v>
      </c>
      <c r="AX23" s="59">
        <v>1035</v>
      </c>
      <c r="AY23" s="59">
        <v>1040</v>
      </c>
      <c r="AZ23" s="59">
        <v>1067</v>
      </c>
      <c r="BA23" s="59">
        <v>1143</v>
      </c>
      <c r="BB23" s="59">
        <v>1087</v>
      </c>
      <c r="BC23" s="59">
        <v>1177</v>
      </c>
      <c r="BD23" s="59">
        <v>1193</v>
      </c>
      <c r="BE23" s="59">
        <v>1103</v>
      </c>
      <c r="BF23" s="59">
        <v>1151</v>
      </c>
      <c r="BG23" s="59">
        <v>1298</v>
      </c>
      <c r="BH23" s="59">
        <v>1258</v>
      </c>
      <c r="BI23" s="59">
        <v>1289</v>
      </c>
      <c r="BJ23" s="59">
        <v>1194</v>
      </c>
      <c r="BK23" s="59">
        <v>1169</v>
      </c>
      <c r="BL23" s="59">
        <v>1160</v>
      </c>
      <c r="BM23" s="59">
        <v>1021</v>
      </c>
      <c r="BN23" s="59">
        <v>1023</v>
      </c>
      <c r="BO23" s="59">
        <v>962</v>
      </c>
      <c r="BP23" s="59">
        <v>971</v>
      </c>
      <c r="BQ23" s="59">
        <v>929</v>
      </c>
      <c r="BR23" s="59">
        <v>866</v>
      </c>
      <c r="BS23" s="59">
        <v>731</v>
      </c>
      <c r="BT23" s="59">
        <v>812</v>
      </c>
      <c r="BU23" s="59">
        <v>725</v>
      </c>
      <c r="BV23" s="59">
        <v>680</v>
      </c>
      <c r="BW23" s="59">
        <v>666</v>
      </c>
      <c r="BX23" s="59">
        <v>643</v>
      </c>
      <c r="BY23" s="59">
        <v>591</v>
      </c>
      <c r="BZ23" s="59">
        <v>587</v>
      </c>
      <c r="CA23" s="59">
        <v>588</v>
      </c>
      <c r="CB23" s="59">
        <v>502</v>
      </c>
      <c r="CC23" s="59">
        <v>540</v>
      </c>
      <c r="CD23" s="59">
        <v>487</v>
      </c>
      <c r="CE23" s="59">
        <v>462</v>
      </c>
      <c r="CF23" s="59">
        <v>397</v>
      </c>
      <c r="CG23" s="59">
        <v>380</v>
      </c>
      <c r="CH23" s="59">
        <v>367</v>
      </c>
      <c r="CI23" s="59">
        <v>321</v>
      </c>
      <c r="CJ23" s="59">
        <v>331</v>
      </c>
      <c r="CK23" s="59">
        <v>285</v>
      </c>
      <c r="CL23" s="59">
        <v>234</v>
      </c>
      <c r="CM23" s="59">
        <v>252</v>
      </c>
      <c r="CN23" s="59">
        <v>177</v>
      </c>
      <c r="CO23" s="59">
        <v>187</v>
      </c>
      <c r="CP23" s="59">
        <v>165</v>
      </c>
      <c r="CQ23" s="59">
        <v>134</v>
      </c>
      <c r="CR23" s="59">
        <v>100</v>
      </c>
      <c r="CS23" s="59">
        <v>82</v>
      </c>
      <c r="CT23" s="59">
        <v>68</v>
      </c>
      <c r="CU23" s="59">
        <v>31</v>
      </c>
      <c r="CV23" s="59">
        <v>41</v>
      </c>
      <c r="CW23" s="59">
        <v>31</v>
      </c>
      <c r="CX23" s="59">
        <v>27</v>
      </c>
      <c r="CY23" s="59">
        <v>17</v>
      </c>
      <c r="CZ23" s="59">
        <v>9</v>
      </c>
      <c r="DA23" s="59">
        <v>8</v>
      </c>
      <c r="DB23" s="59">
        <v>10</v>
      </c>
      <c r="DC23" s="59">
        <v>3</v>
      </c>
      <c r="DD23" s="59">
        <v>5</v>
      </c>
      <c r="DE23" s="59">
        <v>3</v>
      </c>
      <c r="DF23" s="59">
        <v>1</v>
      </c>
      <c r="DG23" s="59">
        <v>1</v>
      </c>
      <c r="DH23" s="59">
        <v>2</v>
      </c>
      <c r="DI23" s="59">
        <v>5</v>
      </c>
      <c r="DJ23" s="59">
        <v>1</v>
      </c>
      <c r="DK23" s="59">
        <v>1</v>
      </c>
      <c r="DL23" s="59">
        <v>0</v>
      </c>
      <c r="DM23" s="59">
        <v>0</v>
      </c>
      <c r="DN23" s="59">
        <v>0</v>
      </c>
      <c r="DO23" s="59">
        <v>2</v>
      </c>
      <c r="DP23" s="59">
        <v>1</v>
      </c>
      <c r="DQ23" s="59">
        <v>0</v>
      </c>
      <c r="DR23" s="59">
        <v>2</v>
      </c>
      <c r="DS23" s="59">
        <v>0</v>
      </c>
      <c r="DT23" s="59">
        <v>0</v>
      </c>
      <c r="DU23" s="59">
        <v>1</v>
      </c>
      <c r="DV23" s="59">
        <v>0</v>
      </c>
      <c r="DW23" s="59">
        <v>0</v>
      </c>
    </row>
    <row r="24" spans="1:127" x14ac:dyDescent="0.3">
      <c r="A24" s="56">
        <v>25</v>
      </c>
      <c r="B24" s="69" t="s">
        <v>770</v>
      </c>
      <c r="C24" s="58">
        <v>14398</v>
      </c>
      <c r="D24" s="58">
        <v>14542</v>
      </c>
      <c r="E24" s="59">
        <v>39594</v>
      </c>
      <c r="F24" s="59">
        <v>344</v>
      </c>
      <c r="G24" s="59">
        <v>344</v>
      </c>
      <c r="H24" s="59">
        <v>436</v>
      </c>
      <c r="I24" s="59">
        <v>373</v>
      </c>
      <c r="J24" s="59">
        <v>395</v>
      </c>
      <c r="K24" s="59">
        <v>372</v>
      </c>
      <c r="L24" s="59">
        <v>413</v>
      </c>
      <c r="M24" s="59">
        <v>380</v>
      </c>
      <c r="N24" s="59">
        <v>383</v>
      </c>
      <c r="O24" s="59">
        <v>391</v>
      </c>
      <c r="P24" s="59">
        <v>388</v>
      </c>
      <c r="Q24" s="59">
        <v>391</v>
      </c>
      <c r="R24" s="59">
        <v>370</v>
      </c>
      <c r="S24" s="59">
        <v>355</v>
      </c>
      <c r="T24" s="59">
        <v>395</v>
      </c>
      <c r="U24" s="59">
        <v>417</v>
      </c>
      <c r="V24" s="59">
        <v>419</v>
      </c>
      <c r="W24" s="59">
        <v>452</v>
      </c>
      <c r="X24" s="59">
        <v>434</v>
      </c>
      <c r="Y24" s="59">
        <v>504</v>
      </c>
      <c r="Z24" s="59">
        <v>552</v>
      </c>
      <c r="AA24" s="59">
        <v>590</v>
      </c>
      <c r="AB24" s="59">
        <v>585</v>
      </c>
      <c r="AC24" s="59">
        <v>565</v>
      </c>
      <c r="AD24" s="59">
        <v>588</v>
      </c>
      <c r="AE24" s="59">
        <v>525</v>
      </c>
      <c r="AF24" s="59">
        <v>518</v>
      </c>
      <c r="AG24" s="59">
        <v>541</v>
      </c>
      <c r="AH24" s="59">
        <v>559</v>
      </c>
      <c r="AI24" s="59">
        <v>575</v>
      </c>
      <c r="AJ24" s="59">
        <v>569</v>
      </c>
      <c r="AK24" s="59">
        <v>567</v>
      </c>
      <c r="AL24" s="59">
        <v>650</v>
      </c>
      <c r="AM24" s="59">
        <v>661</v>
      </c>
      <c r="AN24" s="59">
        <v>633</v>
      </c>
      <c r="AO24" s="59">
        <v>701</v>
      </c>
      <c r="AP24" s="59">
        <v>705</v>
      </c>
      <c r="AQ24" s="59">
        <v>736</v>
      </c>
      <c r="AR24" s="59">
        <v>706</v>
      </c>
      <c r="AS24" s="59">
        <v>734</v>
      </c>
      <c r="AT24" s="59">
        <v>699</v>
      </c>
      <c r="AU24" s="59">
        <v>696</v>
      </c>
      <c r="AV24" s="59">
        <v>665</v>
      </c>
      <c r="AW24" s="59">
        <v>619</v>
      </c>
      <c r="AX24" s="59">
        <v>581</v>
      </c>
      <c r="AY24" s="59">
        <v>563</v>
      </c>
      <c r="AZ24" s="59">
        <v>639</v>
      </c>
      <c r="BA24" s="59">
        <v>576</v>
      </c>
      <c r="BB24" s="59">
        <v>558</v>
      </c>
      <c r="BC24" s="59">
        <v>582</v>
      </c>
      <c r="BD24" s="59">
        <v>588</v>
      </c>
      <c r="BE24" s="59">
        <v>530</v>
      </c>
      <c r="BF24" s="59">
        <v>593</v>
      </c>
      <c r="BG24" s="59">
        <v>627</v>
      </c>
      <c r="BH24" s="59">
        <v>589</v>
      </c>
      <c r="BI24" s="59">
        <v>582</v>
      </c>
      <c r="BJ24" s="59">
        <v>580</v>
      </c>
      <c r="BK24" s="59">
        <v>527</v>
      </c>
      <c r="BL24" s="59">
        <v>477</v>
      </c>
      <c r="BM24" s="59">
        <v>499</v>
      </c>
      <c r="BN24" s="59">
        <v>453</v>
      </c>
      <c r="BO24" s="59">
        <v>505</v>
      </c>
      <c r="BP24" s="59">
        <v>407</v>
      </c>
      <c r="BQ24" s="59">
        <v>380</v>
      </c>
      <c r="BR24" s="59">
        <v>386</v>
      </c>
      <c r="BS24" s="59">
        <v>377</v>
      </c>
      <c r="BT24" s="59">
        <v>411</v>
      </c>
      <c r="BU24" s="59">
        <v>348</v>
      </c>
      <c r="BV24" s="59">
        <v>354</v>
      </c>
      <c r="BW24" s="59">
        <v>313</v>
      </c>
      <c r="BX24" s="59">
        <v>282</v>
      </c>
      <c r="BY24" s="59">
        <v>278</v>
      </c>
      <c r="BZ24" s="59">
        <v>249</v>
      </c>
      <c r="CA24" s="59">
        <v>227</v>
      </c>
      <c r="CB24" s="59">
        <v>232</v>
      </c>
      <c r="CC24" s="59">
        <v>227</v>
      </c>
      <c r="CD24" s="59">
        <v>227</v>
      </c>
      <c r="CE24" s="59">
        <v>207</v>
      </c>
      <c r="CF24" s="59">
        <v>216</v>
      </c>
      <c r="CG24" s="59">
        <v>175</v>
      </c>
      <c r="CH24" s="59">
        <v>169</v>
      </c>
      <c r="CI24" s="59">
        <v>154</v>
      </c>
      <c r="CJ24" s="59">
        <v>136</v>
      </c>
      <c r="CK24" s="59">
        <v>137</v>
      </c>
      <c r="CL24" s="59">
        <v>121</v>
      </c>
      <c r="CM24" s="59">
        <v>115</v>
      </c>
      <c r="CN24" s="59">
        <v>67</v>
      </c>
      <c r="CO24" s="59">
        <v>83</v>
      </c>
      <c r="CP24" s="59">
        <v>72</v>
      </c>
      <c r="CQ24" s="59">
        <v>64</v>
      </c>
      <c r="CR24" s="59">
        <v>52</v>
      </c>
      <c r="CS24" s="59">
        <v>31</v>
      </c>
      <c r="CT24" s="59">
        <v>31</v>
      </c>
      <c r="CU24" s="59">
        <v>24</v>
      </c>
      <c r="CV24" s="59">
        <v>16</v>
      </c>
      <c r="CW24" s="59">
        <v>25</v>
      </c>
      <c r="CX24" s="59">
        <v>13</v>
      </c>
      <c r="CY24" s="59">
        <v>13</v>
      </c>
      <c r="CZ24" s="59">
        <v>7</v>
      </c>
      <c r="DA24" s="59">
        <v>9</v>
      </c>
      <c r="DB24" s="59">
        <v>4</v>
      </c>
      <c r="DC24" s="59">
        <v>2</v>
      </c>
      <c r="DD24" s="59">
        <v>2</v>
      </c>
      <c r="DE24" s="59">
        <v>3</v>
      </c>
      <c r="DF24" s="59">
        <v>1</v>
      </c>
      <c r="DG24" s="59">
        <v>0</v>
      </c>
      <c r="DH24" s="59">
        <v>0</v>
      </c>
      <c r="DI24" s="59">
        <v>1</v>
      </c>
      <c r="DJ24" s="59">
        <v>0</v>
      </c>
      <c r="DK24" s="59">
        <v>0</v>
      </c>
      <c r="DL24" s="59">
        <v>0</v>
      </c>
      <c r="DM24" s="59">
        <v>0</v>
      </c>
      <c r="DN24" s="59">
        <v>0</v>
      </c>
      <c r="DO24" s="59">
        <v>1</v>
      </c>
      <c r="DP24" s="59">
        <v>0</v>
      </c>
      <c r="DQ24" s="59">
        <v>0</v>
      </c>
      <c r="DR24" s="59">
        <v>0</v>
      </c>
      <c r="DS24" s="59">
        <v>0</v>
      </c>
      <c r="DT24" s="59">
        <v>0</v>
      </c>
      <c r="DU24" s="59">
        <v>0</v>
      </c>
      <c r="DV24" s="59">
        <v>1</v>
      </c>
      <c r="DW24" s="59">
        <v>0</v>
      </c>
    </row>
    <row r="25" spans="1:127" x14ac:dyDescent="0.3">
      <c r="A25" s="56">
        <v>26</v>
      </c>
      <c r="B25" s="69" t="s">
        <v>771</v>
      </c>
      <c r="C25" s="58">
        <v>31933</v>
      </c>
      <c r="D25" s="58">
        <v>35794</v>
      </c>
      <c r="E25" s="59">
        <v>96664</v>
      </c>
      <c r="F25" s="59">
        <v>811</v>
      </c>
      <c r="G25" s="59">
        <v>899</v>
      </c>
      <c r="H25" s="59">
        <v>922</v>
      </c>
      <c r="I25" s="59">
        <v>902</v>
      </c>
      <c r="J25" s="59">
        <v>943</v>
      </c>
      <c r="K25" s="59">
        <v>914</v>
      </c>
      <c r="L25" s="59">
        <v>912</v>
      </c>
      <c r="M25" s="59">
        <v>988</v>
      </c>
      <c r="N25" s="59">
        <v>1044</v>
      </c>
      <c r="O25" s="59">
        <v>1079</v>
      </c>
      <c r="P25" s="59">
        <v>1085</v>
      </c>
      <c r="Q25" s="59">
        <v>1114</v>
      </c>
      <c r="R25" s="59">
        <v>1070</v>
      </c>
      <c r="S25" s="59">
        <v>1084</v>
      </c>
      <c r="T25" s="59">
        <v>1059</v>
      </c>
      <c r="U25" s="59">
        <v>1145</v>
      </c>
      <c r="V25" s="59">
        <v>1191</v>
      </c>
      <c r="W25" s="59">
        <v>1273</v>
      </c>
      <c r="X25" s="59">
        <v>1469</v>
      </c>
      <c r="Y25" s="59">
        <v>1551</v>
      </c>
      <c r="Z25" s="59">
        <v>1675</v>
      </c>
      <c r="AA25" s="59">
        <v>1760</v>
      </c>
      <c r="AB25" s="59">
        <v>1802</v>
      </c>
      <c r="AC25" s="59">
        <v>1880</v>
      </c>
      <c r="AD25" s="59">
        <v>1797</v>
      </c>
      <c r="AE25" s="59">
        <v>1849</v>
      </c>
      <c r="AF25" s="59">
        <v>1861</v>
      </c>
      <c r="AG25" s="59">
        <v>1795</v>
      </c>
      <c r="AH25" s="59">
        <v>1788</v>
      </c>
      <c r="AI25" s="59">
        <v>1747</v>
      </c>
      <c r="AJ25" s="59">
        <v>1719</v>
      </c>
      <c r="AK25" s="59">
        <v>1569</v>
      </c>
      <c r="AL25" s="59">
        <v>1634</v>
      </c>
      <c r="AM25" s="59">
        <v>1629</v>
      </c>
      <c r="AN25" s="59">
        <v>1546</v>
      </c>
      <c r="AO25" s="59">
        <v>1598</v>
      </c>
      <c r="AP25" s="59">
        <v>1518</v>
      </c>
      <c r="AQ25" s="59">
        <v>1498</v>
      </c>
      <c r="AR25" s="59">
        <v>1478</v>
      </c>
      <c r="AS25" s="59">
        <v>1395</v>
      </c>
      <c r="AT25" s="59">
        <v>1308</v>
      </c>
      <c r="AU25" s="59">
        <v>1294</v>
      </c>
      <c r="AV25" s="59">
        <v>1240</v>
      </c>
      <c r="AW25" s="59">
        <v>1241</v>
      </c>
      <c r="AX25" s="59">
        <v>1160</v>
      </c>
      <c r="AY25" s="59">
        <v>1157</v>
      </c>
      <c r="AZ25" s="59">
        <v>1252</v>
      </c>
      <c r="BA25" s="59">
        <v>1218</v>
      </c>
      <c r="BB25" s="59">
        <v>1275</v>
      </c>
      <c r="BC25" s="59">
        <v>1258</v>
      </c>
      <c r="BD25" s="59">
        <v>1293</v>
      </c>
      <c r="BE25" s="59">
        <v>1311</v>
      </c>
      <c r="BF25" s="59">
        <v>1451</v>
      </c>
      <c r="BG25" s="59">
        <v>1429</v>
      </c>
      <c r="BH25" s="59">
        <v>1445</v>
      </c>
      <c r="BI25" s="59">
        <v>1387</v>
      </c>
      <c r="BJ25" s="59">
        <v>1295</v>
      </c>
      <c r="BK25" s="59">
        <v>1247</v>
      </c>
      <c r="BL25" s="59">
        <v>1183</v>
      </c>
      <c r="BM25" s="59">
        <v>1187</v>
      </c>
      <c r="BN25" s="59">
        <v>1051</v>
      </c>
      <c r="BO25" s="59">
        <v>1021</v>
      </c>
      <c r="BP25" s="59">
        <v>1014</v>
      </c>
      <c r="BQ25" s="59">
        <v>911</v>
      </c>
      <c r="BR25" s="59">
        <v>814</v>
      </c>
      <c r="BS25" s="59">
        <v>764</v>
      </c>
      <c r="BT25" s="59">
        <v>756</v>
      </c>
      <c r="BU25" s="59">
        <v>681</v>
      </c>
      <c r="BV25" s="59">
        <v>619</v>
      </c>
      <c r="BW25" s="59">
        <v>579</v>
      </c>
      <c r="BX25" s="59">
        <v>546</v>
      </c>
      <c r="BY25" s="59">
        <v>506</v>
      </c>
      <c r="BZ25" s="59">
        <v>555</v>
      </c>
      <c r="CA25" s="59">
        <v>480</v>
      </c>
      <c r="CB25" s="59">
        <v>444</v>
      </c>
      <c r="CC25" s="59">
        <v>410</v>
      </c>
      <c r="CD25" s="59">
        <v>412</v>
      </c>
      <c r="CE25" s="59">
        <v>432</v>
      </c>
      <c r="CF25" s="59">
        <v>410</v>
      </c>
      <c r="CG25" s="59">
        <v>400</v>
      </c>
      <c r="CH25" s="59">
        <v>388</v>
      </c>
      <c r="CI25" s="59">
        <v>332</v>
      </c>
      <c r="CJ25" s="59">
        <v>317</v>
      </c>
      <c r="CK25" s="59">
        <v>309</v>
      </c>
      <c r="CL25" s="59">
        <v>287</v>
      </c>
      <c r="CM25" s="59">
        <v>270</v>
      </c>
      <c r="CN25" s="59">
        <v>249</v>
      </c>
      <c r="CO25" s="59">
        <v>210</v>
      </c>
      <c r="CP25" s="59">
        <v>173</v>
      </c>
      <c r="CQ25" s="59">
        <v>150</v>
      </c>
      <c r="CR25" s="59">
        <v>143</v>
      </c>
      <c r="CS25" s="59">
        <v>100</v>
      </c>
      <c r="CT25" s="59">
        <v>76</v>
      </c>
      <c r="CU25" s="59">
        <v>52</v>
      </c>
      <c r="CV25" s="59">
        <v>46</v>
      </c>
      <c r="CW25" s="59">
        <v>43</v>
      </c>
      <c r="CX25" s="59">
        <v>22</v>
      </c>
      <c r="CY25" s="59">
        <v>26</v>
      </c>
      <c r="CZ25" s="59">
        <v>6</v>
      </c>
      <c r="DA25" s="59">
        <v>10</v>
      </c>
      <c r="DB25" s="59">
        <v>6</v>
      </c>
      <c r="DC25" s="59">
        <v>3</v>
      </c>
      <c r="DD25" s="59">
        <v>2</v>
      </c>
      <c r="DE25" s="59">
        <v>4</v>
      </c>
      <c r="DF25" s="59">
        <v>0</v>
      </c>
      <c r="DG25" s="59">
        <v>3</v>
      </c>
      <c r="DH25" s="59">
        <v>0</v>
      </c>
      <c r="DI25" s="59">
        <v>1</v>
      </c>
      <c r="DJ25" s="59">
        <v>0</v>
      </c>
      <c r="DK25" s="59">
        <v>2</v>
      </c>
      <c r="DL25" s="59">
        <v>0</v>
      </c>
      <c r="DM25" s="59">
        <v>0</v>
      </c>
      <c r="DN25" s="59">
        <v>1</v>
      </c>
      <c r="DO25" s="59">
        <v>1</v>
      </c>
      <c r="DP25" s="59">
        <v>2</v>
      </c>
      <c r="DQ25" s="59">
        <v>0</v>
      </c>
      <c r="DR25" s="59">
        <v>0</v>
      </c>
      <c r="DS25" s="59">
        <v>0</v>
      </c>
      <c r="DT25" s="59">
        <v>1</v>
      </c>
      <c r="DU25" s="59">
        <v>0</v>
      </c>
      <c r="DV25" s="59">
        <v>0</v>
      </c>
      <c r="DW25" s="59">
        <v>0</v>
      </c>
    </row>
    <row r="26" spans="1:127" x14ac:dyDescent="0.3">
      <c r="A26" s="56">
        <v>27</v>
      </c>
      <c r="B26" s="69" t="s">
        <v>86</v>
      </c>
      <c r="C26" s="58">
        <v>53192</v>
      </c>
      <c r="D26" s="58">
        <v>54123</v>
      </c>
      <c r="E26" s="59">
        <v>159128</v>
      </c>
      <c r="F26" s="59">
        <v>1458</v>
      </c>
      <c r="G26" s="59">
        <v>1615</v>
      </c>
      <c r="H26" s="59">
        <v>1740</v>
      </c>
      <c r="I26" s="59">
        <v>1802</v>
      </c>
      <c r="J26" s="59">
        <v>1765</v>
      </c>
      <c r="K26" s="59">
        <v>1828</v>
      </c>
      <c r="L26" s="59">
        <v>1759</v>
      </c>
      <c r="M26" s="59">
        <v>1890</v>
      </c>
      <c r="N26" s="59">
        <v>1920</v>
      </c>
      <c r="O26" s="59">
        <v>2053</v>
      </c>
      <c r="P26" s="59">
        <v>2030</v>
      </c>
      <c r="Q26" s="59">
        <v>2039</v>
      </c>
      <c r="R26" s="59">
        <v>1996</v>
      </c>
      <c r="S26" s="59">
        <v>2048</v>
      </c>
      <c r="T26" s="59">
        <v>2073</v>
      </c>
      <c r="U26" s="59">
        <v>2217</v>
      </c>
      <c r="V26" s="59">
        <v>2270</v>
      </c>
      <c r="W26" s="59">
        <v>2492</v>
      </c>
      <c r="X26" s="59">
        <v>2717</v>
      </c>
      <c r="Y26" s="59">
        <v>2699</v>
      </c>
      <c r="Z26" s="59">
        <v>2874</v>
      </c>
      <c r="AA26" s="59">
        <v>2934</v>
      </c>
      <c r="AB26" s="59">
        <v>3155</v>
      </c>
      <c r="AC26" s="59">
        <v>3069</v>
      </c>
      <c r="AD26" s="59">
        <v>3072</v>
      </c>
      <c r="AE26" s="59">
        <v>2914</v>
      </c>
      <c r="AF26" s="59">
        <v>2940</v>
      </c>
      <c r="AG26" s="59">
        <v>3009</v>
      </c>
      <c r="AH26" s="59">
        <v>2883</v>
      </c>
      <c r="AI26" s="59">
        <v>2900</v>
      </c>
      <c r="AJ26" s="59">
        <v>2767</v>
      </c>
      <c r="AK26" s="59">
        <v>2631</v>
      </c>
      <c r="AL26" s="59">
        <v>2777</v>
      </c>
      <c r="AM26" s="59">
        <v>2737</v>
      </c>
      <c r="AN26" s="59">
        <v>2748</v>
      </c>
      <c r="AO26" s="59">
        <v>2787</v>
      </c>
      <c r="AP26" s="59">
        <v>2830</v>
      </c>
      <c r="AQ26" s="59">
        <v>2893</v>
      </c>
      <c r="AR26" s="59">
        <v>2870</v>
      </c>
      <c r="AS26" s="59">
        <v>2591</v>
      </c>
      <c r="AT26" s="59">
        <v>2496</v>
      </c>
      <c r="AU26" s="59">
        <v>2394</v>
      </c>
      <c r="AV26" s="59">
        <v>2369</v>
      </c>
      <c r="AW26" s="59">
        <v>2308</v>
      </c>
      <c r="AX26" s="59">
        <v>2231</v>
      </c>
      <c r="AY26" s="59">
        <v>2206</v>
      </c>
      <c r="AZ26" s="59">
        <v>2269</v>
      </c>
      <c r="BA26" s="59">
        <v>2169</v>
      </c>
      <c r="BB26" s="59">
        <v>2244</v>
      </c>
      <c r="BC26" s="59">
        <v>2345</v>
      </c>
      <c r="BD26" s="59">
        <v>2181</v>
      </c>
      <c r="BE26" s="59">
        <v>2224</v>
      </c>
      <c r="BF26" s="59">
        <v>2211</v>
      </c>
      <c r="BG26" s="59">
        <v>2267</v>
      </c>
      <c r="BH26" s="59">
        <v>2113</v>
      </c>
      <c r="BI26" s="59">
        <v>1998</v>
      </c>
      <c r="BJ26" s="59">
        <v>1917</v>
      </c>
      <c r="BK26" s="59">
        <v>1867</v>
      </c>
      <c r="BL26" s="59">
        <v>1744</v>
      </c>
      <c r="BM26" s="59">
        <v>1601</v>
      </c>
      <c r="BN26" s="59">
        <v>1562</v>
      </c>
      <c r="BO26" s="59">
        <v>1454</v>
      </c>
      <c r="BP26" s="59">
        <v>1396</v>
      </c>
      <c r="BQ26" s="59">
        <v>1223</v>
      </c>
      <c r="BR26" s="59">
        <v>1142</v>
      </c>
      <c r="BS26" s="59">
        <v>1045</v>
      </c>
      <c r="BT26" s="59">
        <v>994</v>
      </c>
      <c r="BU26" s="59">
        <v>892</v>
      </c>
      <c r="BV26" s="59">
        <v>863</v>
      </c>
      <c r="BW26" s="59">
        <v>778</v>
      </c>
      <c r="BX26" s="59">
        <v>686</v>
      </c>
      <c r="BY26" s="59">
        <v>653</v>
      </c>
      <c r="BZ26" s="59">
        <v>551</v>
      </c>
      <c r="CA26" s="59">
        <v>502</v>
      </c>
      <c r="CB26" s="59">
        <v>473</v>
      </c>
      <c r="CC26" s="59">
        <v>402</v>
      </c>
      <c r="CD26" s="59">
        <v>408</v>
      </c>
      <c r="CE26" s="59">
        <v>358</v>
      </c>
      <c r="CF26" s="59">
        <v>347</v>
      </c>
      <c r="CG26" s="59">
        <v>305</v>
      </c>
      <c r="CH26" s="59">
        <v>276</v>
      </c>
      <c r="CI26" s="59">
        <v>281</v>
      </c>
      <c r="CJ26" s="59">
        <v>226</v>
      </c>
      <c r="CK26" s="59">
        <v>190</v>
      </c>
      <c r="CL26" s="59">
        <v>183</v>
      </c>
      <c r="CM26" s="59">
        <v>170</v>
      </c>
      <c r="CN26" s="59">
        <v>142</v>
      </c>
      <c r="CO26" s="59">
        <v>118</v>
      </c>
      <c r="CP26" s="59">
        <v>116</v>
      </c>
      <c r="CQ26" s="59">
        <v>96</v>
      </c>
      <c r="CR26" s="59">
        <v>84</v>
      </c>
      <c r="CS26" s="59">
        <v>60</v>
      </c>
      <c r="CT26" s="59">
        <v>52</v>
      </c>
      <c r="CU26" s="59">
        <v>46</v>
      </c>
      <c r="CV26" s="59">
        <v>21</v>
      </c>
      <c r="CW26" s="59">
        <v>18</v>
      </c>
      <c r="CX26" s="59">
        <v>18</v>
      </c>
      <c r="CY26" s="59">
        <v>10</v>
      </c>
      <c r="CZ26" s="59">
        <v>3</v>
      </c>
      <c r="DA26" s="59">
        <v>4</v>
      </c>
      <c r="DB26" s="59">
        <v>8</v>
      </c>
      <c r="DC26" s="59">
        <v>3</v>
      </c>
      <c r="DD26" s="59">
        <v>4</v>
      </c>
      <c r="DE26" s="59">
        <v>1</v>
      </c>
      <c r="DF26" s="59">
        <v>5</v>
      </c>
      <c r="DG26" s="59">
        <v>2</v>
      </c>
      <c r="DH26" s="59">
        <v>1</v>
      </c>
      <c r="DI26" s="59">
        <v>1</v>
      </c>
      <c r="DJ26" s="59">
        <v>2</v>
      </c>
      <c r="DK26" s="59">
        <v>0</v>
      </c>
      <c r="DL26" s="59">
        <v>1</v>
      </c>
      <c r="DM26" s="59">
        <v>1</v>
      </c>
      <c r="DN26" s="59">
        <v>1</v>
      </c>
      <c r="DO26" s="59">
        <v>1</v>
      </c>
      <c r="DP26" s="59">
        <v>0</v>
      </c>
      <c r="DQ26" s="59">
        <v>0</v>
      </c>
      <c r="DR26" s="59">
        <v>1</v>
      </c>
      <c r="DS26" s="59">
        <v>0</v>
      </c>
      <c r="DT26" s="59">
        <v>0</v>
      </c>
      <c r="DU26" s="59">
        <v>2</v>
      </c>
      <c r="DV26" s="59">
        <v>0</v>
      </c>
      <c r="DW26" s="59">
        <v>0</v>
      </c>
    </row>
    <row r="27" spans="1:127" x14ac:dyDescent="0.3">
      <c r="A27" s="56">
        <v>28</v>
      </c>
      <c r="B27" s="69" t="s">
        <v>772</v>
      </c>
      <c r="C27" s="58">
        <v>81946</v>
      </c>
      <c r="D27" s="58">
        <v>88334</v>
      </c>
      <c r="E27" s="59">
        <v>262013</v>
      </c>
      <c r="F27" s="59">
        <v>3061</v>
      </c>
      <c r="G27" s="59">
        <v>3237</v>
      </c>
      <c r="H27" s="59">
        <v>3460</v>
      </c>
      <c r="I27" s="59">
        <v>3478</v>
      </c>
      <c r="J27" s="59">
        <v>3349</v>
      </c>
      <c r="K27" s="59">
        <v>3335</v>
      </c>
      <c r="L27" s="59">
        <v>3207</v>
      </c>
      <c r="M27" s="59">
        <v>3500</v>
      </c>
      <c r="N27" s="59">
        <v>3542</v>
      </c>
      <c r="O27" s="59">
        <v>3606</v>
      </c>
      <c r="P27" s="59">
        <v>3663</v>
      </c>
      <c r="Q27" s="59">
        <v>3632</v>
      </c>
      <c r="R27" s="59">
        <v>3477</v>
      </c>
      <c r="S27" s="59">
        <v>3435</v>
      </c>
      <c r="T27" s="59">
        <v>3489</v>
      </c>
      <c r="U27" s="59">
        <v>3553</v>
      </c>
      <c r="V27" s="59">
        <v>3764</v>
      </c>
      <c r="W27" s="59">
        <v>4135</v>
      </c>
      <c r="X27" s="59">
        <v>4446</v>
      </c>
      <c r="Y27" s="59">
        <v>4690</v>
      </c>
      <c r="Z27" s="59">
        <v>4972</v>
      </c>
      <c r="AA27" s="59">
        <v>5281</v>
      </c>
      <c r="AB27" s="59">
        <v>5505</v>
      </c>
      <c r="AC27" s="59">
        <v>5641</v>
      </c>
      <c r="AD27" s="59">
        <v>5744</v>
      </c>
      <c r="AE27" s="59">
        <v>5492</v>
      </c>
      <c r="AF27" s="59">
        <v>5577</v>
      </c>
      <c r="AG27" s="59">
        <v>5456</v>
      </c>
      <c r="AH27" s="59">
        <v>5437</v>
      </c>
      <c r="AI27" s="59">
        <v>5113</v>
      </c>
      <c r="AJ27" s="59">
        <v>4894</v>
      </c>
      <c r="AK27" s="59">
        <v>4709</v>
      </c>
      <c r="AL27" s="59">
        <v>4731</v>
      </c>
      <c r="AM27" s="59">
        <v>4729</v>
      </c>
      <c r="AN27" s="59">
        <v>4392</v>
      </c>
      <c r="AO27" s="59">
        <v>4320</v>
      </c>
      <c r="AP27" s="59">
        <v>4244</v>
      </c>
      <c r="AQ27" s="59">
        <v>4179</v>
      </c>
      <c r="AR27" s="59">
        <v>4276</v>
      </c>
      <c r="AS27" s="59">
        <v>3850</v>
      </c>
      <c r="AT27" s="59">
        <v>3563</v>
      </c>
      <c r="AU27" s="59">
        <v>3517</v>
      </c>
      <c r="AV27" s="59">
        <v>3458</v>
      </c>
      <c r="AW27" s="59">
        <v>3252</v>
      </c>
      <c r="AX27" s="59">
        <v>3254</v>
      </c>
      <c r="AY27" s="59">
        <v>3185</v>
      </c>
      <c r="AZ27" s="59">
        <v>3130</v>
      </c>
      <c r="BA27" s="59">
        <v>3108</v>
      </c>
      <c r="BB27" s="59">
        <v>3050</v>
      </c>
      <c r="BC27" s="59">
        <v>3064</v>
      </c>
      <c r="BD27" s="59">
        <v>3166</v>
      </c>
      <c r="BE27" s="59">
        <v>2995</v>
      </c>
      <c r="BF27" s="59">
        <v>3128</v>
      </c>
      <c r="BG27" s="59">
        <v>3009</v>
      </c>
      <c r="BH27" s="59">
        <v>3063</v>
      </c>
      <c r="BI27" s="59">
        <v>2931</v>
      </c>
      <c r="BJ27" s="59">
        <v>2790</v>
      </c>
      <c r="BK27" s="59">
        <v>2711</v>
      </c>
      <c r="BL27" s="59">
        <v>2696</v>
      </c>
      <c r="BM27" s="59">
        <v>2398</v>
      </c>
      <c r="BN27" s="59">
        <v>2202</v>
      </c>
      <c r="BO27" s="59">
        <v>2226</v>
      </c>
      <c r="BP27" s="59">
        <v>2177</v>
      </c>
      <c r="BQ27" s="59">
        <v>1978</v>
      </c>
      <c r="BR27" s="59">
        <v>1806</v>
      </c>
      <c r="BS27" s="59">
        <v>1774</v>
      </c>
      <c r="BT27" s="59">
        <v>1599</v>
      </c>
      <c r="BU27" s="59">
        <v>1527</v>
      </c>
      <c r="BV27" s="59">
        <v>1403</v>
      </c>
      <c r="BW27" s="59">
        <v>1268</v>
      </c>
      <c r="BX27" s="59">
        <v>1154</v>
      </c>
      <c r="BY27" s="59">
        <v>1131</v>
      </c>
      <c r="BZ27" s="59">
        <v>1017</v>
      </c>
      <c r="CA27" s="59">
        <v>899</v>
      </c>
      <c r="CB27" s="59">
        <v>819</v>
      </c>
      <c r="CC27" s="59">
        <v>759</v>
      </c>
      <c r="CD27" s="59">
        <v>746</v>
      </c>
      <c r="CE27" s="59">
        <v>672</v>
      </c>
      <c r="CF27" s="59">
        <v>676</v>
      </c>
      <c r="CG27" s="59">
        <v>516</v>
      </c>
      <c r="CH27" s="59">
        <v>506</v>
      </c>
      <c r="CI27" s="59">
        <v>427</v>
      </c>
      <c r="CJ27" s="59">
        <v>373</v>
      </c>
      <c r="CK27" s="59">
        <v>378</v>
      </c>
      <c r="CL27" s="59">
        <v>330</v>
      </c>
      <c r="CM27" s="59">
        <v>287</v>
      </c>
      <c r="CN27" s="59">
        <v>215</v>
      </c>
      <c r="CO27" s="59">
        <v>213</v>
      </c>
      <c r="CP27" s="59">
        <v>160</v>
      </c>
      <c r="CQ27" s="59">
        <v>161</v>
      </c>
      <c r="CR27" s="59">
        <v>140</v>
      </c>
      <c r="CS27" s="59">
        <v>100</v>
      </c>
      <c r="CT27" s="59">
        <v>79</v>
      </c>
      <c r="CU27" s="59">
        <v>59</v>
      </c>
      <c r="CV27" s="59">
        <v>35</v>
      </c>
      <c r="CW27" s="59">
        <v>20</v>
      </c>
      <c r="CX27" s="59">
        <v>27</v>
      </c>
      <c r="CY27" s="59">
        <v>27</v>
      </c>
      <c r="CZ27" s="59">
        <v>11</v>
      </c>
      <c r="DA27" s="59">
        <v>8</v>
      </c>
      <c r="DB27" s="59">
        <v>4</v>
      </c>
      <c r="DC27" s="59">
        <v>7</v>
      </c>
      <c r="DD27" s="59">
        <v>3</v>
      </c>
      <c r="DE27" s="59">
        <v>1</v>
      </c>
      <c r="DF27" s="59">
        <v>3</v>
      </c>
      <c r="DG27" s="59">
        <v>2</v>
      </c>
      <c r="DH27" s="59">
        <v>0</v>
      </c>
      <c r="DI27" s="59">
        <v>2</v>
      </c>
      <c r="DJ27" s="59">
        <v>3</v>
      </c>
      <c r="DK27" s="59">
        <v>2</v>
      </c>
      <c r="DL27" s="59">
        <v>2</v>
      </c>
      <c r="DM27" s="59">
        <v>0</v>
      </c>
      <c r="DN27" s="59">
        <v>2</v>
      </c>
      <c r="DO27" s="59">
        <v>1</v>
      </c>
      <c r="DP27" s="59">
        <v>2</v>
      </c>
      <c r="DQ27" s="59">
        <v>1</v>
      </c>
      <c r="DR27" s="59">
        <v>1</v>
      </c>
      <c r="DS27" s="59">
        <v>0</v>
      </c>
      <c r="DT27" s="59">
        <v>0</v>
      </c>
      <c r="DU27" s="59">
        <v>0</v>
      </c>
      <c r="DV27" s="59">
        <v>1</v>
      </c>
      <c r="DW27" s="59">
        <v>2</v>
      </c>
    </row>
    <row r="28" spans="1:127" x14ac:dyDescent="0.3">
      <c r="A28" s="56">
        <v>29</v>
      </c>
      <c r="B28" s="69" t="s">
        <v>773</v>
      </c>
      <c r="C28" s="58">
        <v>34349</v>
      </c>
      <c r="D28" s="58">
        <v>37023</v>
      </c>
      <c r="E28" s="59">
        <v>106445</v>
      </c>
      <c r="F28" s="59">
        <v>949</v>
      </c>
      <c r="G28" s="59">
        <v>968</v>
      </c>
      <c r="H28" s="59">
        <v>1014</v>
      </c>
      <c r="I28" s="59">
        <v>1133</v>
      </c>
      <c r="J28" s="59">
        <v>1108</v>
      </c>
      <c r="K28" s="59">
        <v>1055</v>
      </c>
      <c r="L28" s="59">
        <v>1146</v>
      </c>
      <c r="M28" s="59">
        <v>1118</v>
      </c>
      <c r="N28" s="59">
        <v>1201</v>
      </c>
      <c r="O28" s="59">
        <v>1218</v>
      </c>
      <c r="P28" s="59">
        <v>1279</v>
      </c>
      <c r="Q28" s="59">
        <v>1207</v>
      </c>
      <c r="R28" s="59">
        <v>1191</v>
      </c>
      <c r="S28" s="59">
        <v>1276</v>
      </c>
      <c r="T28" s="59">
        <v>1219</v>
      </c>
      <c r="U28" s="59">
        <v>1267</v>
      </c>
      <c r="V28" s="59">
        <v>1299</v>
      </c>
      <c r="W28" s="59">
        <v>1536</v>
      </c>
      <c r="X28" s="59">
        <v>1634</v>
      </c>
      <c r="Y28" s="59">
        <v>1721</v>
      </c>
      <c r="Z28" s="59">
        <v>1871</v>
      </c>
      <c r="AA28" s="59">
        <v>1923</v>
      </c>
      <c r="AB28" s="59">
        <v>1947</v>
      </c>
      <c r="AC28" s="59">
        <v>2033</v>
      </c>
      <c r="AD28" s="59">
        <v>2083</v>
      </c>
      <c r="AE28" s="59">
        <v>1997</v>
      </c>
      <c r="AF28" s="59">
        <v>2098</v>
      </c>
      <c r="AG28" s="59">
        <v>1958</v>
      </c>
      <c r="AH28" s="59">
        <v>1981</v>
      </c>
      <c r="AI28" s="59">
        <v>1945</v>
      </c>
      <c r="AJ28" s="59">
        <v>1904</v>
      </c>
      <c r="AK28" s="59">
        <v>1701</v>
      </c>
      <c r="AL28" s="59">
        <v>1627</v>
      </c>
      <c r="AM28" s="59">
        <v>1747</v>
      </c>
      <c r="AN28" s="59">
        <v>1655</v>
      </c>
      <c r="AO28" s="59">
        <v>1649</v>
      </c>
      <c r="AP28" s="59">
        <v>1684</v>
      </c>
      <c r="AQ28" s="59">
        <v>1643</v>
      </c>
      <c r="AR28" s="59">
        <v>1683</v>
      </c>
      <c r="AS28" s="59">
        <v>1430</v>
      </c>
      <c r="AT28" s="59">
        <v>1468</v>
      </c>
      <c r="AU28" s="59">
        <v>1357</v>
      </c>
      <c r="AV28" s="59">
        <v>1404</v>
      </c>
      <c r="AW28" s="59">
        <v>1328</v>
      </c>
      <c r="AX28" s="59">
        <v>1288</v>
      </c>
      <c r="AY28" s="59">
        <v>1328</v>
      </c>
      <c r="AZ28" s="59">
        <v>1222</v>
      </c>
      <c r="BA28" s="59">
        <v>1240</v>
      </c>
      <c r="BB28" s="59">
        <v>1323</v>
      </c>
      <c r="BC28" s="59">
        <v>1399</v>
      </c>
      <c r="BD28" s="59">
        <v>1347</v>
      </c>
      <c r="BE28" s="59">
        <v>1390</v>
      </c>
      <c r="BF28" s="59">
        <v>1447</v>
      </c>
      <c r="BG28" s="59">
        <v>1367</v>
      </c>
      <c r="BH28" s="59">
        <v>1282</v>
      </c>
      <c r="BI28" s="59">
        <v>1460</v>
      </c>
      <c r="BJ28" s="59">
        <v>1291</v>
      </c>
      <c r="BK28" s="59">
        <v>1228</v>
      </c>
      <c r="BL28" s="59">
        <v>1159</v>
      </c>
      <c r="BM28" s="59">
        <v>1136</v>
      </c>
      <c r="BN28" s="59">
        <v>1060</v>
      </c>
      <c r="BO28" s="59">
        <v>1098</v>
      </c>
      <c r="BP28" s="59">
        <v>1046</v>
      </c>
      <c r="BQ28" s="59">
        <v>982</v>
      </c>
      <c r="BR28" s="59">
        <v>979</v>
      </c>
      <c r="BS28" s="59">
        <v>953</v>
      </c>
      <c r="BT28" s="59">
        <v>866</v>
      </c>
      <c r="BU28" s="59">
        <v>890</v>
      </c>
      <c r="BV28" s="59">
        <v>879</v>
      </c>
      <c r="BW28" s="59">
        <v>799</v>
      </c>
      <c r="BX28" s="59">
        <v>720</v>
      </c>
      <c r="BY28" s="59">
        <v>661</v>
      </c>
      <c r="BZ28" s="59">
        <v>654</v>
      </c>
      <c r="CA28" s="59">
        <v>660</v>
      </c>
      <c r="CB28" s="59">
        <v>571</v>
      </c>
      <c r="CC28" s="59">
        <v>620</v>
      </c>
      <c r="CD28" s="59">
        <v>532</v>
      </c>
      <c r="CE28" s="59">
        <v>566</v>
      </c>
      <c r="CF28" s="59">
        <v>528</v>
      </c>
      <c r="CG28" s="59">
        <v>484</v>
      </c>
      <c r="CH28" s="59">
        <v>435</v>
      </c>
      <c r="CI28" s="59">
        <v>412</v>
      </c>
      <c r="CJ28" s="59">
        <v>373</v>
      </c>
      <c r="CK28" s="59">
        <v>363</v>
      </c>
      <c r="CL28" s="59">
        <v>295</v>
      </c>
      <c r="CM28" s="59">
        <v>252</v>
      </c>
      <c r="CN28" s="59">
        <v>201</v>
      </c>
      <c r="CO28" s="59">
        <v>213</v>
      </c>
      <c r="CP28" s="59">
        <v>199</v>
      </c>
      <c r="CQ28" s="59">
        <v>123</v>
      </c>
      <c r="CR28" s="59">
        <v>116</v>
      </c>
      <c r="CS28" s="59">
        <v>75</v>
      </c>
      <c r="CT28" s="59">
        <v>72</v>
      </c>
      <c r="CU28" s="59">
        <v>47</v>
      </c>
      <c r="CV28" s="59">
        <v>34</v>
      </c>
      <c r="CW28" s="59">
        <v>32</v>
      </c>
      <c r="CX28" s="59">
        <v>26</v>
      </c>
      <c r="CY28" s="59">
        <v>10</v>
      </c>
      <c r="CZ28" s="59">
        <v>20</v>
      </c>
      <c r="DA28" s="59">
        <v>12</v>
      </c>
      <c r="DB28" s="59">
        <v>5</v>
      </c>
      <c r="DC28" s="59">
        <v>4</v>
      </c>
      <c r="DD28" s="59">
        <v>3</v>
      </c>
      <c r="DE28" s="59">
        <v>2</v>
      </c>
      <c r="DF28" s="59">
        <v>0</v>
      </c>
      <c r="DG28" s="59">
        <v>0</v>
      </c>
      <c r="DH28" s="59">
        <v>0</v>
      </c>
      <c r="DI28" s="59">
        <v>1</v>
      </c>
      <c r="DJ28" s="59">
        <v>0</v>
      </c>
      <c r="DK28" s="59">
        <v>0</v>
      </c>
      <c r="DL28" s="59">
        <v>3</v>
      </c>
      <c r="DM28" s="59">
        <v>1</v>
      </c>
      <c r="DN28" s="59">
        <v>1</v>
      </c>
      <c r="DO28" s="59">
        <v>0</v>
      </c>
      <c r="DP28" s="59">
        <v>0</v>
      </c>
      <c r="DQ28" s="59">
        <v>1</v>
      </c>
      <c r="DR28" s="59">
        <v>2</v>
      </c>
      <c r="DS28" s="59">
        <v>0</v>
      </c>
      <c r="DT28" s="59">
        <v>1</v>
      </c>
      <c r="DU28" s="59">
        <v>1</v>
      </c>
      <c r="DV28" s="59">
        <v>0</v>
      </c>
      <c r="DW28" s="59">
        <v>0</v>
      </c>
    </row>
    <row r="29" spans="1:127" x14ac:dyDescent="0.3">
      <c r="A29" s="56">
        <v>30</v>
      </c>
      <c r="B29" s="69" t="s">
        <v>774</v>
      </c>
      <c r="C29" s="58">
        <v>40059</v>
      </c>
      <c r="D29" s="58">
        <v>43254</v>
      </c>
      <c r="E29" s="59">
        <v>121416</v>
      </c>
      <c r="F29" s="59">
        <v>1139</v>
      </c>
      <c r="G29" s="59">
        <v>1146</v>
      </c>
      <c r="H29" s="59">
        <v>1223</v>
      </c>
      <c r="I29" s="59">
        <v>1254</v>
      </c>
      <c r="J29" s="59">
        <v>1214</v>
      </c>
      <c r="K29" s="59">
        <v>1223</v>
      </c>
      <c r="L29" s="59">
        <v>1304</v>
      </c>
      <c r="M29" s="59">
        <v>1316</v>
      </c>
      <c r="N29" s="59">
        <v>1357</v>
      </c>
      <c r="O29" s="59">
        <v>1421</v>
      </c>
      <c r="P29" s="59">
        <v>1407</v>
      </c>
      <c r="Q29" s="59">
        <v>1382</v>
      </c>
      <c r="R29" s="59">
        <v>1362</v>
      </c>
      <c r="S29" s="59">
        <v>1433</v>
      </c>
      <c r="T29" s="59">
        <v>1420</v>
      </c>
      <c r="U29" s="59">
        <v>1485</v>
      </c>
      <c r="V29" s="59">
        <v>1517</v>
      </c>
      <c r="W29" s="59">
        <v>1691</v>
      </c>
      <c r="X29" s="59">
        <v>1850</v>
      </c>
      <c r="Y29" s="59">
        <v>1998</v>
      </c>
      <c r="Z29" s="59">
        <v>2088</v>
      </c>
      <c r="AA29" s="59">
        <v>2239</v>
      </c>
      <c r="AB29" s="59">
        <v>2345</v>
      </c>
      <c r="AC29" s="59">
        <v>2358</v>
      </c>
      <c r="AD29" s="59">
        <v>2404</v>
      </c>
      <c r="AE29" s="59">
        <v>2377</v>
      </c>
      <c r="AF29" s="59">
        <v>2478</v>
      </c>
      <c r="AG29" s="59">
        <v>2316</v>
      </c>
      <c r="AH29" s="59">
        <v>2346</v>
      </c>
      <c r="AI29" s="59">
        <v>2274</v>
      </c>
      <c r="AJ29" s="59">
        <v>2174</v>
      </c>
      <c r="AK29" s="59">
        <v>2075</v>
      </c>
      <c r="AL29" s="59">
        <v>2075</v>
      </c>
      <c r="AM29" s="59">
        <v>2084</v>
      </c>
      <c r="AN29" s="59">
        <v>2011</v>
      </c>
      <c r="AO29" s="59">
        <v>1975</v>
      </c>
      <c r="AP29" s="59">
        <v>1979</v>
      </c>
      <c r="AQ29" s="59">
        <v>1982</v>
      </c>
      <c r="AR29" s="59">
        <v>1829</v>
      </c>
      <c r="AS29" s="59">
        <v>1773</v>
      </c>
      <c r="AT29" s="59">
        <v>1597</v>
      </c>
      <c r="AU29" s="59">
        <v>1617</v>
      </c>
      <c r="AV29" s="59">
        <v>1595</v>
      </c>
      <c r="AW29" s="59">
        <v>1543</v>
      </c>
      <c r="AX29" s="59">
        <v>1450</v>
      </c>
      <c r="AY29" s="59">
        <v>1464</v>
      </c>
      <c r="AZ29" s="59">
        <v>1432</v>
      </c>
      <c r="BA29" s="59">
        <v>1538</v>
      </c>
      <c r="BB29" s="59">
        <v>1644</v>
      </c>
      <c r="BC29" s="59">
        <v>1716</v>
      </c>
      <c r="BD29" s="59">
        <v>1658</v>
      </c>
      <c r="BE29" s="59">
        <v>1628</v>
      </c>
      <c r="BF29" s="59">
        <v>1818</v>
      </c>
      <c r="BG29" s="59">
        <v>1787</v>
      </c>
      <c r="BH29" s="59">
        <v>1741</v>
      </c>
      <c r="BI29" s="59">
        <v>1655</v>
      </c>
      <c r="BJ29" s="59">
        <v>1566</v>
      </c>
      <c r="BK29" s="59">
        <v>1470</v>
      </c>
      <c r="BL29" s="59">
        <v>1354</v>
      </c>
      <c r="BM29" s="59">
        <v>1306</v>
      </c>
      <c r="BN29" s="59">
        <v>1133</v>
      </c>
      <c r="BO29" s="59">
        <v>1189</v>
      </c>
      <c r="BP29" s="59">
        <v>1049</v>
      </c>
      <c r="BQ29" s="59">
        <v>1033</v>
      </c>
      <c r="BR29" s="59">
        <v>904</v>
      </c>
      <c r="BS29" s="59">
        <v>842</v>
      </c>
      <c r="BT29" s="59">
        <v>789</v>
      </c>
      <c r="BU29" s="59">
        <v>720</v>
      </c>
      <c r="BV29" s="59">
        <v>728</v>
      </c>
      <c r="BW29" s="59">
        <v>738</v>
      </c>
      <c r="BX29" s="59">
        <v>670</v>
      </c>
      <c r="BY29" s="59">
        <v>655</v>
      </c>
      <c r="BZ29" s="59">
        <v>592</v>
      </c>
      <c r="CA29" s="59">
        <v>516</v>
      </c>
      <c r="CB29" s="59">
        <v>563</v>
      </c>
      <c r="CC29" s="59">
        <v>587</v>
      </c>
      <c r="CD29" s="59">
        <v>526</v>
      </c>
      <c r="CE29" s="59">
        <v>534</v>
      </c>
      <c r="CF29" s="59">
        <v>526</v>
      </c>
      <c r="CG29" s="59">
        <v>474</v>
      </c>
      <c r="CH29" s="59">
        <v>503</v>
      </c>
      <c r="CI29" s="59">
        <v>421</v>
      </c>
      <c r="CJ29" s="59">
        <v>427</v>
      </c>
      <c r="CK29" s="59">
        <v>406</v>
      </c>
      <c r="CL29" s="59">
        <v>343</v>
      </c>
      <c r="CM29" s="59">
        <v>286</v>
      </c>
      <c r="CN29" s="59">
        <v>242</v>
      </c>
      <c r="CO29" s="59">
        <v>225</v>
      </c>
      <c r="CP29" s="59">
        <v>194</v>
      </c>
      <c r="CQ29" s="59">
        <v>131</v>
      </c>
      <c r="CR29" s="59">
        <v>129</v>
      </c>
      <c r="CS29" s="59">
        <v>102</v>
      </c>
      <c r="CT29" s="59">
        <v>84</v>
      </c>
      <c r="CU29" s="59">
        <v>62</v>
      </c>
      <c r="CV29" s="59">
        <v>55</v>
      </c>
      <c r="CW29" s="59">
        <v>33</v>
      </c>
      <c r="CX29" s="59">
        <v>29</v>
      </c>
      <c r="CY29" s="59">
        <v>17</v>
      </c>
      <c r="CZ29" s="59">
        <v>12</v>
      </c>
      <c r="DA29" s="59">
        <v>12</v>
      </c>
      <c r="DB29" s="59">
        <v>6</v>
      </c>
      <c r="DC29" s="59">
        <v>6</v>
      </c>
      <c r="DD29" s="59">
        <v>1</v>
      </c>
      <c r="DE29" s="59">
        <v>1</v>
      </c>
      <c r="DF29" s="59">
        <v>3</v>
      </c>
      <c r="DG29" s="59">
        <v>4</v>
      </c>
      <c r="DH29" s="59">
        <v>3</v>
      </c>
      <c r="DI29" s="59">
        <v>1</v>
      </c>
      <c r="DJ29" s="59">
        <v>0</v>
      </c>
      <c r="DK29" s="59">
        <v>2</v>
      </c>
      <c r="DL29" s="59">
        <v>0</v>
      </c>
      <c r="DM29" s="59">
        <v>1</v>
      </c>
      <c r="DN29" s="59">
        <v>0</v>
      </c>
      <c r="DO29" s="59">
        <v>0</v>
      </c>
      <c r="DP29" s="59">
        <v>1</v>
      </c>
      <c r="DQ29" s="59">
        <v>0</v>
      </c>
      <c r="DR29" s="59">
        <v>0</v>
      </c>
      <c r="DS29" s="59">
        <v>0</v>
      </c>
      <c r="DT29" s="59">
        <v>1</v>
      </c>
      <c r="DU29" s="59">
        <v>0</v>
      </c>
      <c r="DV29" s="59">
        <v>2</v>
      </c>
      <c r="DW29" s="59">
        <v>0</v>
      </c>
    </row>
    <row r="30" spans="1:127" x14ac:dyDescent="0.3">
      <c r="A30" s="56">
        <v>31</v>
      </c>
      <c r="B30" s="69" t="s">
        <v>775</v>
      </c>
      <c r="C30" s="58">
        <v>22555</v>
      </c>
      <c r="D30" s="58">
        <v>23889</v>
      </c>
      <c r="E30" s="59">
        <v>63422</v>
      </c>
      <c r="F30" s="59">
        <v>441</v>
      </c>
      <c r="G30" s="59">
        <v>503</v>
      </c>
      <c r="H30" s="59">
        <v>550</v>
      </c>
      <c r="I30" s="59">
        <v>591</v>
      </c>
      <c r="J30" s="59">
        <v>564</v>
      </c>
      <c r="K30" s="59">
        <v>570</v>
      </c>
      <c r="L30" s="59">
        <v>562</v>
      </c>
      <c r="M30" s="59">
        <v>548</v>
      </c>
      <c r="N30" s="59">
        <v>600</v>
      </c>
      <c r="O30" s="59">
        <v>682</v>
      </c>
      <c r="P30" s="59">
        <v>650</v>
      </c>
      <c r="Q30" s="59">
        <v>652</v>
      </c>
      <c r="R30" s="59">
        <v>642</v>
      </c>
      <c r="S30" s="59">
        <v>642</v>
      </c>
      <c r="T30" s="59">
        <v>719</v>
      </c>
      <c r="U30" s="59">
        <v>699</v>
      </c>
      <c r="V30" s="59">
        <v>717</v>
      </c>
      <c r="W30" s="59">
        <v>779</v>
      </c>
      <c r="X30" s="59">
        <v>863</v>
      </c>
      <c r="Y30" s="59">
        <v>955</v>
      </c>
      <c r="Z30" s="59">
        <v>919</v>
      </c>
      <c r="AA30" s="59">
        <v>1075</v>
      </c>
      <c r="AB30" s="59">
        <v>1056</v>
      </c>
      <c r="AC30" s="59">
        <v>1142</v>
      </c>
      <c r="AD30" s="59">
        <v>1171</v>
      </c>
      <c r="AE30" s="59">
        <v>1163</v>
      </c>
      <c r="AF30" s="59">
        <v>1208</v>
      </c>
      <c r="AG30" s="59">
        <v>1160</v>
      </c>
      <c r="AH30" s="59">
        <v>1153</v>
      </c>
      <c r="AI30" s="59">
        <v>1198</v>
      </c>
      <c r="AJ30" s="59">
        <v>1102</v>
      </c>
      <c r="AK30" s="59">
        <v>1031</v>
      </c>
      <c r="AL30" s="59">
        <v>1069</v>
      </c>
      <c r="AM30" s="59">
        <v>1120</v>
      </c>
      <c r="AN30" s="59">
        <v>1026</v>
      </c>
      <c r="AO30" s="59">
        <v>1107</v>
      </c>
      <c r="AP30" s="59">
        <v>1086</v>
      </c>
      <c r="AQ30" s="59">
        <v>1080</v>
      </c>
      <c r="AR30" s="59">
        <v>1027</v>
      </c>
      <c r="AS30" s="59">
        <v>897</v>
      </c>
      <c r="AT30" s="59">
        <v>931</v>
      </c>
      <c r="AU30" s="59">
        <v>888</v>
      </c>
      <c r="AV30" s="59">
        <v>865</v>
      </c>
      <c r="AW30" s="59">
        <v>848</v>
      </c>
      <c r="AX30" s="59">
        <v>829</v>
      </c>
      <c r="AY30" s="59">
        <v>833</v>
      </c>
      <c r="AZ30" s="59">
        <v>768</v>
      </c>
      <c r="BA30" s="59">
        <v>817</v>
      </c>
      <c r="BB30" s="59">
        <v>890</v>
      </c>
      <c r="BC30" s="59">
        <v>843</v>
      </c>
      <c r="BD30" s="59">
        <v>828</v>
      </c>
      <c r="BE30" s="59">
        <v>808</v>
      </c>
      <c r="BF30" s="59">
        <v>899</v>
      </c>
      <c r="BG30" s="59">
        <v>894</v>
      </c>
      <c r="BH30" s="59">
        <v>875</v>
      </c>
      <c r="BI30" s="59">
        <v>906</v>
      </c>
      <c r="BJ30" s="59">
        <v>848</v>
      </c>
      <c r="BK30" s="59">
        <v>820</v>
      </c>
      <c r="BL30" s="59">
        <v>783</v>
      </c>
      <c r="BM30" s="59">
        <v>759</v>
      </c>
      <c r="BN30" s="59">
        <v>680</v>
      </c>
      <c r="BO30" s="59">
        <v>695</v>
      </c>
      <c r="BP30" s="59">
        <v>656</v>
      </c>
      <c r="BQ30" s="59">
        <v>657</v>
      </c>
      <c r="BR30" s="59">
        <v>617</v>
      </c>
      <c r="BS30" s="59">
        <v>636</v>
      </c>
      <c r="BT30" s="59">
        <v>568</v>
      </c>
      <c r="BU30" s="59">
        <v>530</v>
      </c>
      <c r="BV30" s="59">
        <v>585</v>
      </c>
      <c r="BW30" s="59">
        <v>543</v>
      </c>
      <c r="BX30" s="59">
        <v>504</v>
      </c>
      <c r="BY30" s="59">
        <v>499</v>
      </c>
      <c r="BZ30" s="59">
        <v>433</v>
      </c>
      <c r="CA30" s="59">
        <v>387</v>
      </c>
      <c r="CB30" s="59">
        <v>399</v>
      </c>
      <c r="CC30" s="59">
        <v>334</v>
      </c>
      <c r="CD30" s="59">
        <v>291</v>
      </c>
      <c r="CE30" s="59">
        <v>313</v>
      </c>
      <c r="CF30" s="59">
        <v>319</v>
      </c>
      <c r="CG30" s="59">
        <v>254</v>
      </c>
      <c r="CH30" s="59">
        <v>242</v>
      </c>
      <c r="CI30" s="59">
        <v>210</v>
      </c>
      <c r="CJ30" s="59">
        <v>210</v>
      </c>
      <c r="CK30" s="59">
        <v>156</v>
      </c>
      <c r="CL30" s="59">
        <v>171</v>
      </c>
      <c r="CM30" s="59">
        <v>162</v>
      </c>
      <c r="CN30" s="59">
        <v>136</v>
      </c>
      <c r="CO30" s="59">
        <v>113</v>
      </c>
      <c r="CP30" s="59">
        <v>87</v>
      </c>
      <c r="CQ30" s="59">
        <v>87</v>
      </c>
      <c r="CR30" s="59">
        <v>84</v>
      </c>
      <c r="CS30" s="59">
        <v>45</v>
      </c>
      <c r="CT30" s="59">
        <v>46</v>
      </c>
      <c r="CU30" s="59">
        <v>36</v>
      </c>
      <c r="CV30" s="59">
        <v>12</v>
      </c>
      <c r="CW30" s="59">
        <v>23</v>
      </c>
      <c r="CX30" s="59">
        <v>17</v>
      </c>
      <c r="CY30" s="59">
        <v>7</v>
      </c>
      <c r="CZ30" s="59">
        <v>6</v>
      </c>
      <c r="DA30" s="59">
        <v>6</v>
      </c>
      <c r="DB30" s="59">
        <v>2</v>
      </c>
      <c r="DC30" s="59">
        <v>2</v>
      </c>
      <c r="DD30" s="59">
        <v>2</v>
      </c>
      <c r="DE30" s="59">
        <v>3</v>
      </c>
      <c r="DF30" s="59">
        <v>3</v>
      </c>
      <c r="DG30" s="59">
        <v>0</v>
      </c>
      <c r="DH30" s="59">
        <v>0</v>
      </c>
      <c r="DI30" s="59">
        <v>0</v>
      </c>
      <c r="DJ30" s="59">
        <v>0</v>
      </c>
      <c r="DK30" s="59">
        <v>0</v>
      </c>
      <c r="DL30" s="59">
        <v>0</v>
      </c>
      <c r="DM30" s="59">
        <v>0</v>
      </c>
      <c r="DN30" s="59">
        <v>1</v>
      </c>
      <c r="DO30" s="59">
        <v>1</v>
      </c>
      <c r="DP30" s="59">
        <v>0</v>
      </c>
      <c r="DQ30" s="59">
        <v>0</v>
      </c>
      <c r="DR30" s="59">
        <v>0</v>
      </c>
      <c r="DS30" s="59">
        <v>0</v>
      </c>
      <c r="DT30" s="59">
        <v>0</v>
      </c>
      <c r="DU30" s="59">
        <v>0</v>
      </c>
      <c r="DV30" s="59">
        <v>1</v>
      </c>
      <c r="DW30" s="59">
        <v>0</v>
      </c>
    </row>
    <row r="31" spans="1:127" x14ac:dyDescent="0.3">
      <c r="A31" s="56">
        <v>32</v>
      </c>
      <c r="B31" s="69" t="s">
        <v>776</v>
      </c>
      <c r="C31" s="58">
        <v>26525</v>
      </c>
      <c r="D31" s="58">
        <v>28700</v>
      </c>
      <c r="E31" s="59">
        <v>89171</v>
      </c>
      <c r="F31" s="59">
        <v>943</v>
      </c>
      <c r="G31" s="59">
        <v>1112</v>
      </c>
      <c r="H31" s="59">
        <v>1178</v>
      </c>
      <c r="I31" s="59">
        <v>1138</v>
      </c>
      <c r="J31" s="59">
        <v>1191</v>
      </c>
      <c r="K31" s="59">
        <v>1268</v>
      </c>
      <c r="L31" s="59">
        <v>1183</v>
      </c>
      <c r="M31" s="59">
        <v>1250</v>
      </c>
      <c r="N31" s="59">
        <v>1305</v>
      </c>
      <c r="O31" s="59">
        <v>1385</v>
      </c>
      <c r="P31" s="59">
        <v>1471</v>
      </c>
      <c r="Q31" s="59">
        <v>1442</v>
      </c>
      <c r="R31" s="59">
        <v>1370</v>
      </c>
      <c r="S31" s="59">
        <v>1369</v>
      </c>
      <c r="T31" s="59">
        <v>1364</v>
      </c>
      <c r="U31" s="59">
        <v>1425</v>
      </c>
      <c r="V31" s="59">
        <v>1465</v>
      </c>
      <c r="W31" s="59">
        <v>1499</v>
      </c>
      <c r="X31" s="59">
        <v>1546</v>
      </c>
      <c r="Y31" s="59">
        <v>1718</v>
      </c>
      <c r="Z31" s="59">
        <v>1648</v>
      </c>
      <c r="AA31" s="59">
        <v>1821</v>
      </c>
      <c r="AB31" s="59">
        <v>1810</v>
      </c>
      <c r="AC31" s="59">
        <v>1825</v>
      </c>
      <c r="AD31" s="59">
        <v>1786</v>
      </c>
      <c r="AE31" s="59">
        <v>1694</v>
      </c>
      <c r="AF31" s="59">
        <v>1690</v>
      </c>
      <c r="AG31" s="59">
        <v>1682</v>
      </c>
      <c r="AH31" s="59">
        <v>1602</v>
      </c>
      <c r="AI31" s="59">
        <v>1522</v>
      </c>
      <c r="AJ31" s="59">
        <v>1460</v>
      </c>
      <c r="AK31" s="59">
        <v>1433</v>
      </c>
      <c r="AL31" s="59">
        <v>1426</v>
      </c>
      <c r="AM31" s="59">
        <v>1437</v>
      </c>
      <c r="AN31" s="59">
        <v>1442</v>
      </c>
      <c r="AO31" s="59">
        <v>1453</v>
      </c>
      <c r="AP31" s="59">
        <v>1395</v>
      </c>
      <c r="AQ31" s="59">
        <v>1382</v>
      </c>
      <c r="AR31" s="59">
        <v>1340</v>
      </c>
      <c r="AS31" s="59">
        <v>1121</v>
      </c>
      <c r="AT31" s="59">
        <v>1243</v>
      </c>
      <c r="AU31" s="59">
        <v>1093</v>
      </c>
      <c r="AV31" s="59">
        <v>1094</v>
      </c>
      <c r="AW31" s="59">
        <v>1031</v>
      </c>
      <c r="AX31" s="59">
        <v>1099</v>
      </c>
      <c r="AY31" s="59">
        <v>1087</v>
      </c>
      <c r="AZ31" s="59">
        <v>1083</v>
      </c>
      <c r="BA31" s="59">
        <v>1096</v>
      </c>
      <c r="BB31" s="59">
        <v>1175</v>
      </c>
      <c r="BC31" s="59">
        <v>1135</v>
      </c>
      <c r="BD31" s="59">
        <v>1102</v>
      </c>
      <c r="BE31" s="59">
        <v>1112</v>
      </c>
      <c r="BF31" s="59">
        <v>1122</v>
      </c>
      <c r="BG31" s="59">
        <v>1105</v>
      </c>
      <c r="BH31" s="59">
        <v>1099</v>
      </c>
      <c r="BI31" s="59">
        <v>1033</v>
      </c>
      <c r="BJ31" s="59">
        <v>976</v>
      </c>
      <c r="BK31" s="59">
        <v>951</v>
      </c>
      <c r="BL31" s="59">
        <v>925</v>
      </c>
      <c r="BM31" s="59">
        <v>810</v>
      </c>
      <c r="BN31" s="59">
        <v>785</v>
      </c>
      <c r="BO31" s="59">
        <v>752</v>
      </c>
      <c r="BP31" s="59">
        <v>741</v>
      </c>
      <c r="BQ31" s="59">
        <v>674</v>
      </c>
      <c r="BR31" s="59">
        <v>593</v>
      </c>
      <c r="BS31" s="59">
        <v>570</v>
      </c>
      <c r="BT31" s="59">
        <v>491</v>
      </c>
      <c r="BU31" s="59">
        <v>489</v>
      </c>
      <c r="BV31" s="59">
        <v>444</v>
      </c>
      <c r="BW31" s="59">
        <v>431</v>
      </c>
      <c r="BX31" s="59">
        <v>420</v>
      </c>
      <c r="BY31" s="59">
        <v>409</v>
      </c>
      <c r="BZ31" s="59">
        <v>288</v>
      </c>
      <c r="CA31" s="59">
        <v>280</v>
      </c>
      <c r="CB31" s="59">
        <v>277</v>
      </c>
      <c r="CC31" s="59">
        <v>291</v>
      </c>
      <c r="CD31" s="59">
        <v>269</v>
      </c>
      <c r="CE31" s="59">
        <v>241</v>
      </c>
      <c r="CF31" s="59">
        <v>208</v>
      </c>
      <c r="CG31" s="59">
        <v>219</v>
      </c>
      <c r="CH31" s="59">
        <v>200</v>
      </c>
      <c r="CI31" s="59">
        <v>162</v>
      </c>
      <c r="CJ31" s="59">
        <v>150</v>
      </c>
      <c r="CK31" s="59">
        <v>143</v>
      </c>
      <c r="CL31" s="59">
        <v>115</v>
      </c>
      <c r="CM31" s="59">
        <v>101</v>
      </c>
      <c r="CN31" s="59">
        <v>80</v>
      </c>
      <c r="CO31" s="59">
        <v>87</v>
      </c>
      <c r="CP31" s="59">
        <v>58</v>
      </c>
      <c r="CQ31" s="59">
        <v>44</v>
      </c>
      <c r="CR31" s="59">
        <v>48</v>
      </c>
      <c r="CS31" s="59">
        <v>44</v>
      </c>
      <c r="CT31" s="59">
        <v>25</v>
      </c>
      <c r="CU31" s="59">
        <v>10</v>
      </c>
      <c r="CV31" s="59">
        <v>14</v>
      </c>
      <c r="CW31" s="59">
        <v>13</v>
      </c>
      <c r="CX31" s="59">
        <v>14</v>
      </c>
      <c r="CY31" s="59">
        <v>7</v>
      </c>
      <c r="CZ31" s="59">
        <v>2</v>
      </c>
      <c r="DA31" s="59">
        <v>2</v>
      </c>
      <c r="DB31" s="59">
        <v>3</v>
      </c>
      <c r="DC31" s="59">
        <v>1</v>
      </c>
      <c r="DD31" s="59">
        <v>1</v>
      </c>
      <c r="DE31" s="59">
        <v>0</v>
      </c>
      <c r="DF31" s="59">
        <v>0</v>
      </c>
      <c r="DG31" s="59">
        <v>2</v>
      </c>
      <c r="DH31" s="59">
        <v>1</v>
      </c>
      <c r="DI31" s="59">
        <v>1</v>
      </c>
      <c r="DJ31" s="59">
        <v>1</v>
      </c>
      <c r="DK31" s="59">
        <v>1</v>
      </c>
      <c r="DL31" s="59">
        <v>2</v>
      </c>
      <c r="DM31" s="59">
        <v>0</v>
      </c>
      <c r="DN31" s="59">
        <v>0</v>
      </c>
      <c r="DO31" s="59">
        <v>1</v>
      </c>
      <c r="DP31" s="59">
        <v>0</v>
      </c>
      <c r="DQ31" s="59">
        <v>2</v>
      </c>
      <c r="DR31" s="59">
        <v>0</v>
      </c>
      <c r="DS31" s="59">
        <v>1</v>
      </c>
      <c r="DT31" s="59">
        <v>0</v>
      </c>
      <c r="DU31" s="59">
        <v>1</v>
      </c>
      <c r="DV31" s="59">
        <v>0</v>
      </c>
      <c r="DW31" s="59">
        <v>0</v>
      </c>
    </row>
    <row r="32" spans="1:127" x14ac:dyDescent="0.3">
      <c r="A32" s="56">
        <v>33</v>
      </c>
      <c r="B32" s="69" t="s">
        <v>777</v>
      </c>
      <c r="C32" s="58">
        <v>12597</v>
      </c>
      <c r="D32" s="58">
        <v>13253</v>
      </c>
      <c r="E32" s="59">
        <v>39444</v>
      </c>
      <c r="F32" s="59">
        <v>322</v>
      </c>
      <c r="G32" s="59">
        <v>360</v>
      </c>
      <c r="H32" s="59">
        <v>417</v>
      </c>
      <c r="I32" s="59">
        <v>383</v>
      </c>
      <c r="J32" s="59">
        <v>424</v>
      </c>
      <c r="K32" s="59">
        <v>404</v>
      </c>
      <c r="L32" s="59">
        <v>439</v>
      </c>
      <c r="M32" s="59">
        <v>488</v>
      </c>
      <c r="N32" s="59">
        <v>521</v>
      </c>
      <c r="O32" s="59">
        <v>490</v>
      </c>
      <c r="P32" s="59">
        <v>508</v>
      </c>
      <c r="Q32" s="59">
        <v>530</v>
      </c>
      <c r="R32" s="59">
        <v>515</v>
      </c>
      <c r="S32" s="59">
        <v>502</v>
      </c>
      <c r="T32" s="59">
        <v>492</v>
      </c>
      <c r="U32" s="59">
        <v>515</v>
      </c>
      <c r="V32" s="59">
        <v>559</v>
      </c>
      <c r="W32" s="59">
        <v>609</v>
      </c>
      <c r="X32" s="59">
        <v>637</v>
      </c>
      <c r="Y32" s="59">
        <v>650</v>
      </c>
      <c r="Z32" s="59">
        <v>710</v>
      </c>
      <c r="AA32" s="59">
        <v>724</v>
      </c>
      <c r="AB32" s="59">
        <v>740</v>
      </c>
      <c r="AC32" s="59">
        <v>735</v>
      </c>
      <c r="AD32" s="59">
        <v>723</v>
      </c>
      <c r="AE32" s="59">
        <v>701</v>
      </c>
      <c r="AF32" s="59">
        <v>717</v>
      </c>
      <c r="AG32" s="59">
        <v>743</v>
      </c>
      <c r="AH32" s="59">
        <v>683</v>
      </c>
      <c r="AI32" s="59">
        <v>656</v>
      </c>
      <c r="AJ32" s="59">
        <v>639</v>
      </c>
      <c r="AK32" s="59">
        <v>642</v>
      </c>
      <c r="AL32" s="59">
        <v>661</v>
      </c>
      <c r="AM32" s="59">
        <v>673</v>
      </c>
      <c r="AN32" s="59">
        <v>641</v>
      </c>
      <c r="AO32" s="59">
        <v>640</v>
      </c>
      <c r="AP32" s="59">
        <v>639</v>
      </c>
      <c r="AQ32" s="59">
        <v>624</v>
      </c>
      <c r="AR32" s="59">
        <v>630</v>
      </c>
      <c r="AS32" s="59">
        <v>619</v>
      </c>
      <c r="AT32" s="59">
        <v>578</v>
      </c>
      <c r="AU32" s="59">
        <v>584</v>
      </c>
      <c r="AV32" s="59">
        <v>535</v>
      </c>
      <c r="AW32" s="59">
        <v>506</v>
      </c>
      <c r="AX32" s="59">
        <v>482</v>
      </c>
      <c r="AY32" s="59">
        <v>472</v>
      </c>
      <c r="AZ32" s="59">
        <v>500</v>
      </c>
      <c r="BA32" s="59">
        <v>525</v>
      </c>
      <c r="BB32" s="59">
        <v>509</v>
      </c>
      <c r="BC32" s="59">
        <v>505</v>
      </c>
      <c r="BD32" s="59">
        <v>531</v>
      </c>
      <c r="BE32" s="59">
        <v>546</v>
      </c>
      <c r="BF32" s="59">
        <v>569</v>
      </c>
      <c r="BG32" s="59">
        <v>524</v>
      </c>
      <c r="BH32" s="59">
        <v>530</v>
      </c>
      <c r="BI32" s="59">
        <v>535</v>
      </c>
      <c r="BJ32" s="59">
        <v>529</v>
      </c>
      <c r="BK32" s="59">
        <v>472</v>
      </c>
      <c r="BL32" s="59">
        <v>451</v>
      </c>
      <c r="BM32" s="59">
        <v>427</v>
      </c>
      <c r="BN32" s="59">
        <v>438</v>
      </c>
      <c r="BO32" s="59">
        <v>415</v>
      </c>
      <c r="BP32" s="59">
        <v>390</v>
      </c>
      <c r="BQ32" s="59">
        <v>352</v>
      </c>
      <c r="BR32" s="59">
        <v>333</v>
      </c>
      <c r="BS32" s="59">
        <v>312</v>
      </c>
      <c r="BT32" s="59">
        <v>286</v>
      </c>
      <c r="BU32" s="59">
        <v>282</v>
      </c>
      <c r="BV32" s="59">
        <v>258</v>
      </c>
      <c r="BW32" s="59">
        <v>218</v>
      </c>
      <c r="BX32" s="59">
        <v>225</v>
      </c>
      <c r="BY32" s="59">
        <v>192</v>
      </c>
      <c r="BZ32" s="59">
        <v>223</v>
      </c>
      <c r="CA32" s="59">
        <v>193</v>
      </c>
      <c r="CB32" s="59">
        <v>171</v>
      </c>
      <c r="CC32" s="59">
        <v>159</v>
      </c>
      <c r="CD32" s="59">
        <v>120</v>
      </c>
      <c r="CE32" s="59">
        <v>133</v>
      </c>
      <c r="CF32" s="59">
        <v>127</v>
      </c>
      <c r="CG32" s="59">
        <v>125</v>
      </c>
      <c r="CH32" s="59">
        <v>114</v>
      </c>
      <c r="CI32" s="59">
        <v>106</v>
      </c>
      <c r="CJ32" s="59">
        <v>97</v>
      </c>
      <c r="CK32" s="59">
        <v>80</v>
      </c>
      <c r="CL32" s="59">
        <v>74</v>
      </c>
      <c r="CM32" s="59">
        <v>58</v>
      </c>
      <c r="CN32" s="59">
        <v>70</v>
      </c>
      <c r="CO32" s="59">
        <v>47</v>
      </c>
      <c r="CP32" s="59">
        <v>47</v>
      </c>
      <c r="CQ32" s="59">
        <v>38</v>
      </c>
      <c r="CR32" s="59">
        <v>26</v>
      </c>
      <c r="CS32" s="59">
        <v>26</v>
      </c>
      <c r="CT32" s="59">
        <v>24</v>
      </c>
      <c r="CU32" s="59">
        <v>12</v>
      </c>
      <c r="CV32" s="59">
        <v>12</v>
      </c>
      <c r="CW32" s="59">
        <v>12</v>
      </c>
      <c r="CX32" s="59">
        <v>10</v>
      </c>
      <c r="CY32" s="59">
        <v>10</v>
      </c>
      <c r="CZ32" s="59">
        <v>2</v>
      </c>
      <c r="DA32" s="59">
        <v>5</v>
      </c>
      <c r="DB32" s="59">
        <v>1</v>
      </c>
      <c r="DC32" s="59">
        <v>1</v>
      </c>
      <c r="DD32" s="59">
        <v>1</v>
      </c>
      <c r="DE32" s="59">
        <v>1</v>
      </c>
      <c r="DF32" s="59">
        <v>3</v>
      </c>
      <c r="DG32" s="59">
        <v>0</v>
      </c>
      <c r="DH32" s="59">
        <v>0</v>
      </c>
      <c r="DI32" s="59">
        <v>0</v>
      </c>
      <c r="DJ32" s="59">
        <v>0</v>
      </c>
      <c r="DK32" s="59">
        <v>0</v>
      </c>
      <c r="DL32" s="59">
        <v>0</v>
      </c>
      <c r="DM32" s="59">
        <v>0</v>
      </c>
      <c r="DN32" s="59">
        <v>0</v>
      </c>
      <c r="DO32" s="59">
        <v>0</v>
      </c>
      <c r="DP32" s="59">
        <v>0</v>
      </c>
      <c r="DQ32" s="59">
        <v>0</v>
      </c>
      <c r="DR32" s="59">
        <v>0</v>
      </c>
      <c r="DS32" s="59">
        <v>0</v>
      </c>
      <c r="DT32" s="59">
        <v>0</v>
      </c>
      <c r="DU32" s="59">
        <v>0</v>
      </c>
      <c r="DV32" s="59">
        <v>0</v>
      </c>
      <c r="DW32" s="59">
        <v>0</v>
      </c>
    </row>
    <row r="33" spans="1:127" x14ac:dyDescent="0.3">
      <c r="A33" s="56">
        <v>34</v>
      </c>
      <c r="B33" s="69" t="s">
        <v>778</v>
      </c>
      <c r="C33" s="58">
        <v>23408</v>
      </c>
      <c r="D33" s="58">
        <v>25916</v>
      </c>
      <c r="E33" s="59">
        <v>77768</v>
      </c>
      <c r="F33" s="59">
        <v>729</v>
      </c>
      <c r="G33" s="59">
        <v>859</v>
      </c>
      <c r="H33" s="59">
        <v>954</v>
      </c>
      <c r="I33" s="59">
        <v>975</v>
      </c>
      <c r="J33" s="59">
        <v>969</v>
      </c>
      <c r="K33" s="59">
        <v>921</v>
      </c>
      <c r="L33" s="59">
        <v>915</v>
      </c>
      <c r="M33" s="59">
        <v>981</v>
      </c>
      <c r="N33" s="59">
        <v>991</v>
      </c>
      <c r="O33" s="59">
        <v>1079</v>
      </c>
      <c r="P33" s="59">
        <v>1041</v>
      </c>
      <c r="Q33" s="59">
        <v>1077</v>
      </c>
      <c r="R33" s="59">
        <v>1106</v>
      </c>
      <c r="S33" s="59">
        <v>1014</v>
      </c>
      <c r="T33" s="59">
        <v>978</v>
      </c>
      <c r="U33" s="59">
        <v>1081</v>
      </c>
      <c r="V33" s="59">
        <v>1158</v>
      </c>
      <c r="W33" s="59">
        <v>1214</v>
      </c>
      <c r="X33" s="59">
        <v>1296</v>
      </c>
      <c r="Y33" s="59">
        <v>1339</v>
      </c>
      <c r="Z33" s="59">
        <v>1455</v>
      </c>
      <c r="AA33" s="59">
        <v>1500</v>
      </c>
      <c r="AB33" s="59">
        <v>1548</v>
      </c>
      <c r="AC33" s="59">
        <v>1591</v>
      </c>
      <c r="AD33" s="59">
        <v>1622</v>
      </c>
      <c r="AE33" s="59">
        <v>1488</v>
      </c>
      <c r="AF33" s="59">
        <v>1482</v>
      </c>
      <c r="AG33" s="59">
        <v>1467</v>
      </c>
      <c r="AH33" s="59">
        <v>1497</v>
      </c>
      <c r="AI33" s="59">
        <v>1396</v>
      </c>
      <c r="AJ33" s="59">
        <v>1329</v>
      </c>
      <c r="AK33" s="59">
        <v>1299</v>
      </c>
      <c r="AL33" s="59">
        <v>1268</v>
      </c>
      <c r="AM33" s="59">
        <v>1221</v>
      </c>
      <c r="AN33" s="59">
        <v>1205</v>
      </c>
      <c r="AO33" s="59">
        <v>1252</v>
      </c>
      <c r="AP33" s="59">
        <v>1187</v>
      </c>
      <c r="AQ33" s="59">
        <v>1063</v>
      </c>
      <c r="AR33" s="59">
        <v>1142</v>
      </c>
      <c r="AS33" s="59">
        <v>993</v>
      </c>
      <c r="AT33" s="59">
        <v>1028</v>
      </c>
      <c r="AU33" s="59">
        <v>918</v>
      </c>
      <c r="AV33" s="59">
        <v>847</v>
      </c>
      <c r="AW33" s="59">
        <v>884</v>
      </c>
      <c r="AX33" s="59">
        <v>908</v>
      </c>
      <c r="AY33" s="59">
        <v>919</v>
      </c>
      <c r="AZ33" s="59">
        <v>945</v>
      </c>
      <c r="BA33" s="59">
        <v>896</v>
      </c>
      <c r="BB33" s="59">
        <v>1004</v>
      </c>
      <c r="BC33" s="59">
        <v>1007</v>
      </c>
      <c r="BD33" s="59">
        <v>1067</v>
      </c>
      <c r="BE33" s="59">
        <v>1044</v>
      </c>
      <c r="BF33" s="59">
        <v>1105</v>
      </c>
      <c r="BG33" s="59">
        <v>1067</v>
      </c>
      <c r="BH33" s="59">
        <v>1064</v>
      </c>
      <c r="BI33" s="59">
        <v>980</v>
      </c>
      <c r="BJ33" s="59">
        <v>955</v>
      </c>
      <c r="BK33" s="59">
        <v>889</v>
      </c>
      <c r="BL33" s="59">
        <v>900</v>
      </c>
      <c r="BM33" s="59">
        <v>880</v>
      </c>
      <c r="BN33" s="59">
        <v>810</v>
      </c>
      <c r="BO33" s="59">
        <v>712</v>
      </c>
      <c r="BP33" s="59">
        <v>712</v>
      </c>
      <c r="BQ33" s="59">
        <v>664</v>
      </c>
      <c r="BR33" s="59">
        <v>604</v>
      </c>
      <c r="BS33" s="59">
        <v>557</v>
      </c>
      <c r="BT33" s="59">
        <v>541</v>
      </c>
      <c r="BU33" s="59">
        <v>491</v>
      </c>
      <c r="BV33" s="59">
        <v>455</v>
      </c>
      <c r="BW33" s="59">
        <v>434</v>
      </c>
      <c r="BX33" s="59">
        <v>408</v>
      </c>
      <c r="BY33" s="59">
        <v>394</v>
      </c>
      <c r="BZ33" s="59">
        <v>371</v>
      </c>
      <c r="CA33" s="59">
        <v>318</v>
      </c>
      <c r="CB33" s="59">
        <v>324</v>
      </c>
      <c r="CC33" s="59">
        <v>277</v>
      </c>
      <c r="CD33" s="59">
        <v>285</v>
      </c>
      <c r="CE33" s="59">
        <v>258</v>
      </c>
      <c r="CF33" s="59">
        <v>267</v>
      </c>
      <c r="CG33" s="59">
        <v>224</v>
      </c>
      <c r="CH33" s="59">
        <v>222</v>
      </c>
      <c r="CI33" s="59">
        <v>197</v>
      </c>
      <c r="CJ33" s="59">
        <v>181</v>
      </c>
      <c r="CK33" s="59">
        <v>162</v>
      </c>
      <c r="CL33" s="59">
        <v>155</v>
      </c>
      <c r="CM33" s="59">
        <v>123</v>
      </c>
      <c r="CN33" s="59">
        <v>110</v>
      </c>
      <c r="CO33" s="59">
        <v>106</v>
      </c>
      <c r="CP33" s="59">
        <v>92</v>
      </c>
      <c r="CQ33" s="59">
        <v>87</v>
      </c>
      <c r="CR33" s="59">
        <v>63</v>
      </c>
      <c r="CS33" s="59">
        <v>42</v>
      </c>
      <c r="CT33" s="59">
        <v>39</v>
      </c>
      <c r="CU33" s="59">
        <v>29</v>
      </c>
      <c r="CV33" s="59">
        <v>15</v>
      </c>
      <c r="CW33" s="59">
        <v>14</v>
      </c>
      <c r="CX33" s="59">
        <v>12</v>
      </c>
      <c r="CY33" s="59">
        <v>6</v>
      </c>
      <c r="CZ33" s="59">
        <v>3</v>
      </c>
      <c r="DA33" s="59">
        <v>5</v>
      </c>
      <c r="DB33" s="59">
        <v>2</v>
      </c>
      <c r="DC33" s="59">
        <v>0</v>
      </c>
      <c r="DD33" s="59">
        <v>1</v>
      </c>
      <c r="DE33" s="59">
        <v>1</v>
      </c>
      <c r="DF33" s="59">
        <v>1</v>
      </c>
      <c r="DG33" s="59">
        <v>1</v>
      </c>
      <c r="DH33" s="59">
        <v>0</v>
      </c>
      <c r="DI33" s="59">
        <v>0</v>
      </c>
      <c r="DJ33" s="59">
        <v>0</v>
      </c>
      <c r="DK33" s="59">
        <v>1</v>
      </c>
      <c r="DL33" s="59">
        <v>2</v>
      </c>
      <c r="DM33" s="59">
        <v>0</v>
      </c>
      <c r="DN33" s="59">
        <v>0</v>
      </c>
      <c r="DO33" s="59">
        <v>0</v>
      </c>
      <c r="DP33" s="59">
        <v>0</v>
      </c>
      <c r="DQ33" s="59">
        <v>0</v>
      </c>
      <c r="DR33" s="59">
        <v>0</v>
      </c>
      <c r="DS33" s="59">
        <v>1</v>
      </c>
      <c r="DT33" s="59">
        <v>0</v>
      </c>
      <c r="DU33" s="59">
        <v>0</v>
      </c>
      <c r="DV33" s="59">
        <v>0</v>
      </c>
      <c r="DW33" s="59">
        <v>0</v>
      </c>
    </row>
    <row r="34" spans="1:127" x14ac:dyDescent="0.3">
      <c r="A34" s="56">
        <v>35</v>
      </c>
      <c r="B34" s="69" t="s">
        <v>779</v>
      </c>
      <c r="C34" s="58">
        <v>7479</v>
      </c>
      <c r="D34" s="58">
        <v>8084</v>
      </c>
      <c r="E34" s="59">
        <v>23927</v>
      </c>
      <c r="F34" s="59">
        <v>182</v>
      </c>
      <c r="G34" s="59">
        <v>218</v>
      </c>
      <c r="H34" s="59">
        <v>221</v>
      </c>
      <c r="I34" s="59">
        <v>251</v>
      </c>
      <c r="J34" s="59">
        <v>237</v>
      </c>
      <c r="K34" s="59">
        <v>240</v>
      </c>
      <c r="L34" s="59">
        <v>256</v>
      </c>
      <c r="M34" s="59">
        <v>298</v>
      </c>
      <c r="N34" s="59">
        <v>279</v>
      </c>
      <c r="O34" s="59">
        <v>271</v>
      </c>
      <c r="P34" s="59">
        <v>286</v>
      </c>
      <c r="Q34" s="59">
        <v>281</v>
      </c>
      <c r="R34" s="59">
        <v>279</v>
      </c>
      <c r="S34" s="59">
        <v>283</v>
      </c>
      <c r="T34" s="59">
        <v>297</v>
      </c>
      <c r="U34" s="59">
        <v>262</v>
      </c>
      <c r="V34" s="59">
        <v>341</v>
      </c>
      <c r="W34" s="59">
        <v>330</v>
      </c>
      <c r="X34" s="59">
        <v>358</v>
      </c>
      <c r="Y34" s="59">
        <v>428</v>
      </c>
      <c r="Z34" s="59">
        <v>417</v>
      </c>
      <c r="AA34" s="59">
        <v>469</v>
      </c>
      <c r="AB34" s="59">
        <v>454</v>
      </c>
      <c r="AC34" s="59">
        <v>449</v>
      </c>
      <c r="AD34" s="59">
        <v>472</v>
      </c>
      <c r="AE34" s="59">
        <v>473</v>
      </c>
      <c r="AF34" s="59">
        <v>450</v>
      </c>
      <c r="AG34" s="59">
        <v>477</v>
      </c>
      <c r="AH34" s="59">
        <v>440</v>
      </c>
      <c r="AI34" s="59">
        <v>399</v>
      </c>
      <c r="AJ34" s="59">
        <v>397</v>
      </c>
      <c r="AK34" s="59">
        <v>400</v>
      </c>
      <c r="AL34" s="59">
        <v>383</v>
      </c>
      <c r="AM34" s="59">
        <v>358</v>
      </c>
      <c r="AN34" s="59">
        <v>379</v>
      </c>
      <c r="AO34" s="59">
        <v>379</v>
      </c>
      <c r="AP34" s="59">
        <v>343</v>
      </c>
      <c r="AQ34" s="59">
        <v>358</v>
      </c>
      <c r="AR34" s="59">
        <v>340</v>
      </c>
      <c r="AS34" s="59">
        <v>293</v>
      </c>
      <c r="AT34" s="59">
        <v>348</v>
      </c>
      <c r="AU34" s="59">
        <v>310</v>
      </c>
      <c r="AV34" s="59">
        <v>298</v>
      </c>
      <c r="AW34" s="59">
        <v>300</v>
      </c>
      <c r="AX34" s="59">
        <v>297</v>
      </c>
      <c r="AY34" s="59">
        <v>288</v>
      </c>
      <c r="AZ34" s="59">
        <v>294</v>
      </c>
      <c r="BA34" s="59">
        <v>295</v>
      </c>
      <c r="BB34" s="59">
        <v>301</v>
      </c>
      <c r="BC34" s="59">
        <v>335</v>
      </c>
      <c r="BD34" s="59">
        <v>311</v>
      </c>
      <c r="BE34" s="59">
        <v>324</v>
      </c>
      <c r="BF34" s="59">
        <v>309</v>
      </c>
      <c r="BG34" s="59">
        <v>353</v>
      </c>
      <c r="BH34" s="59">
        <v>358</v>
      </c>
      <c r="BI34" s="59">
        <v>308</v>
      </c>
      <c r="BJ34" s="59">
        <v>305</v>
      </c>
      <c r="BK34" s="59">
        <v>302</v>
      </c>
      <c r="BL34" s="59">
        <v>301</v>
      </c>
      <c r="BM34" s="59">
        <v>280</v>
      </c>
      <c r="BN34" s="59">
        <v>286</v>
      </c>
      <c r="BO34" s="59">
        <v>266</v>
      </c>
      <c r="BP34" s="59">
        <v>251</v>
      </c>
      <c r="BQ34" s="59">
        <v>228</v>
      </c>
      <c r="BR34" s="59">
        <v>195</v>
      </c>
      <c r="BS34" s="59">
        <v>188</v>
      </c>
      <c r="BT34" s="59">
        <v>193</v>
      </c>
      <c r="BU34" s="59">
        <v>178</v>
      </c>
      <c r="BV34" s="59">
        <v>162</v>
      </c>
      <c r="BW34" s="59">
        <v>160</v>
      </c>
      <c r="BX34" s="59">
        <v>153</v>
      </c>
      <c r="BY34" s="59">
        <v>118</v>
      </c>
      <c r="BZ34" s="59">
        <v>126</v>
      </c>
      <c r="CA34" s="59">
        <v>128</v>
      </c>
      <c r="CB34" s="59">
        <v>111</v>
      </c>
      <c r="CC34" s="59">
        <v>86</v>
      </c>
      <c r="CD34" s="59">
        <v>115</v>
      </c>
      <c r="CE34" s="59">
        <v>120</v>
      </c>
      <c r="CF34" s="59">
        <v>91</v>
      </c>
      <c r="CG34" s="59">
        <v>98</v>
      </c>
      <c r="CH34" s="59">
        <v>81</v>
      </c>
      <c r="CI34" s="59">
        <v>77</v>
      </c>
      <c r="CJ34" s="59">
        <v>76</v>
      </c>
      <c r="CK34" s="59">
        <v>78</v>
      </c>
      <c r="CL34" s="59">
        <v>75</v>
      </c>
      <c r="CM34" s="59">
        <v>66</v>
      </c>
      <c r="CN34" s="59">
        <v>43</v>
      </c>
      <c r="CO34" s="59">
        <v>40</v>
      </c>
      <c r="CP34" s="59">
        <v>47</v>
      </c>
      <c r="CQ34" s="59">
        <v>35</v>
      </c>
      <c r="CR34" s="59">
        <v>26</v>
      </c>
      <c r="CS34" s="59">
        <v>21</v>
      </c>
      <c r="CT34" s="59">
        <v>13</v>
      </c>
      <c r="CU34" s="59">
        <v>13</v>
      </c>
      <c r="CV34" s="59">
        <v>10</v>
      </c>
      <c r="CW34" s="59">
        <v>10</v>
      </c>
      <c r="CX34" s="59">
        <v>3</v>
      </c>
      <c r="CY34" s="59">
        <v>2</v>
      </c>
      <c r="CZ34" s="59">
        <v>8</v>
      </c>
      <c r="DA34" s="59">
        <v>2</v>
      </c>
      <c r="DB34" s="59">
        <v>1</v>
      </c>
      <c r="DC34" s="59">
        <v>1</v>
      </c>
      <c r="DD34" s="59">
        <v>0</v>
      </c>
      <c r="DE34" s="59">
        <v>0</v>
      </c>
      <c r="DF34" s="59">
        <v>0</v>
      </c>
      <c r="DG34" s="59">
        <v>0</v>
      </c>
      <c r="DH34" s="59">
        <v>0</v>
      </c>
      <c r="DI34" s="59">
        <v>0</v>
      </c>
      <c r="DJ34" s="59">
        <v>0</v>
      </c>
      <c r="DK34" s="59">
        <v>0</v>
      </c>
      <c r="DL34" s="59">
        <v>0</v>
      </c>
      <c r="DM34" s="59">
        <v>0</v>
      </c>
      <c r="DN34" s="59">
        <v>0</v>
      </c>
      <c r="DO34" s="59">
        <v>0</v>
      </c>
      <c r="DP34" s="59">
        <v>0</v>
      </c>
      <c r="DQ34" s="59">
        <v>0</v>
      </c>
      <c r="DR34" s="59">
        <v>0</v>
      </c>
      <c r="DS34" s="59">
        <v>0</v>
      </c>
      <c r="DT34" s="59">
        <v>1</v>
      </c>
      <c r="DU34" s="59">
        <v>0</v>
      </c>
      <c r="DV34" s="59">
        <v>0</v>
      </c>
      <c r="DW34" s="59">
        <v>0</v>
      </c>
    </row>
    <row r="35" spans="1:127" x14ac:dyDescent="0.3">
      <c r="A35" s="56">
        <v>36</v>
      </c>
      <c r="B35" s="69" t="s">
        <v>780</v>
      </c>
      <c r="C35" s="58">
        <v>14797</v>
      </c>
      <c r="D35" s="58">
        <v>15325</v>
      </c>
      <c r="E35" s="59">
        <v>45079</v>
      </c>
      <c r="F35" s="59">
        <v>365</v>
      </c>
      <c r="G35" s="59">
        <v>414</v>
      </c>
      <c r="H35" s="59">
        <v>435</v>
      </c>
      <c r="I35" s="59">
        <v>490</v>
      </c>
      <c r="J35" s="59">
        <v>444</v>
      </c>
      <c r="K35" s="59">
        <v>481</v>
      </c>
      <c r="L35" s="59">
        <v>478</v>
      </c>
      <c r="M35" s="59">
        <v>550</v>
      </c>
      <c r="N35" s="59">
        <v>543</v>
      </c>
      <c r="O35" s="59">
        <v>568</v>
      </c>
      <c r="P35" s="59">
        <v>577</v>
      </c>
      <c r="Q35" s="59">
        <v>601</v>
      </c>
      <c r="R35" s="59">
        <v>572</v>
      </c>
      <c r="S35" s="59">
        <v>597</v>
      </c>
      <c r="T35" s="59">
        <v>619</v>
      </c>
      <c r="U35" s="59">
        <v>618</v>
      </c>
      <c r="V35" s="59">
        <v>624</v>
      </c>
      <c r="W35" s="59">
        <v>609</v>
      </c>
      <c r="X35" s="59">
        <v>747</v>
      </c>
      <c r="Y35" s="59">
        <v>748</v>
      </c>
      <c r="Z35" s="59">
        <v>754</v>
      </c>
      <c r="AA35" s="59">
        <v>786</v>
      </c>
      <c r="AB35" s="59">
        <v>856</v>
      </c>
      <c r="AC35" s="59">
        <v>856</v>
      </c>
      <c r="AD35" s="59">
        <v>854</v>
      </c>
      <c r="AE35" s="59">
        <v>845</v>
      </c>
      <c r="AF35" s="59">
        <v>782</v>
      </c>
      <c r="AG35" s="59">
        <v>860</v>
      </c>
      <c r="AH35" s="59">
        <v>788</v>
      </c>
      <c r="AI35" s="59">
        <v>773</v>
      </c>
      <c r="AJ35" s="59">
        <v>720</v>
      </c>
      <c r="AK35" s="59">
        <v>672</v>
      </c>
      <c r="AL35" s="59">
        <v>665</v>
      </c>
      <c r="AM35" s="59">
        <v>706</v>
      </c>
      <c r="AN35" s="59">
        <v>685</v>
      </c>
      <c r="AO35" s="59">
        <v>692</v>
      </c>
      <c r="AP35" s="59">
        <v>716</v>
      </c>
      <c r="AQ35" s="59">
        <v>668</v>
      </c>
      <c r="AR35" s="59">
        <v>699</v>
      </c>
      <c r="AS35" s="59">
        <v>692</v>
      </c>
      <c r="AT35" s="59">
        <v>611</v>
      </c>
      <c r="AU35" s="59">
        <v>607</v>
      </c>
      <c r="AV35" s="59">
        <v>583</v>
      </c>
      <c r="AW35" s="59">
        <v>556</v>
      </c>
      <c r="AX35" s="59">
        <v>556</v>
      </c>
      <c r="AY35" s="59">
        <v>613</v>
      </c>
      <c r="AZ35" s="59">
        <v>591</v>
      </c>
      <c r="BA35" s="59">
        <v>628</v>
      </c>
      <c r="BB35" s="59">
        <v>582</v>
      </c>
      <c r="BC35" s="59">
        <v>612</v>
      </c>
      <c r="BD35" s="59">
        <v>619</v>
      </c>
      <c r="BE35" s="59">
        <v>612</v>
      </c>
      <c r="BF35" s="59">
        <v>601</v>
      </c>
      <c r="BG35" s="59">
        <v>622</v>
      </c>
      <c r="BH35" s="59">
        <v>683</v>
      </c>
      <c r="BI35" s="59">
        <v>594</v>
      </c>
      <c r="BJ35" s="59">
        <v>619</v>
      </c>
      <c r="BK35" s="59">
        <v>580</v>
      </c>
      <c r="BL35" s="59">
        <v>542</v>
      </c>
      <c r="BM35" s="59">
        <v>501</v>
      </c>
      <c r="BN35" s="59">
        <v>462</v>
      </c>
      <c r="BO35" s="59">
        <v>461</v>
      </c>
      <c r="BP35" s="59">
        <v>397</v>
      </c>
      <c r="BQ35" s="59">
        <v>408</v>
      </c>
      <c r="BR35" s="59">
        <v>362</v>
      </c>
      <c r="BS35" s="59">
        <v>358</v>
      </c>
      <c r="BT35" s="59">
        <v>335</v>
      </c>
      <c r="BU35" s="59">
        <v>320</v>
      </c>
      <c r="BV35" s="59">
        <v>309</v>
      </c>
      <c r="BW35" s="59">
        <v>261</v>
      </c>
      <c r="BX35" s="59">
        <v>280</v>
      </c>
      <c r="BY35" s="59">
        <v>274</v>
      </c>
      <c r="BZ35" s="59">
        <v>255</v>
      </c>
      <c r="CA35" s="59">
        <v>200</v>
      </c>
      <c r="CB35" s="59">
        <v>204</v>
      </c>
      <c r="CC35" s="59">
        <v>209</v>
      </c>
      <c r="CD35" s="59">
        <v>184</v>
      </c>
      <c r="CE35" s="59">
        <v>192</v>
      </c>
      <c r="CF35" s="59">
        <v>197</v>
      </c>
      <c r="CG35" s="59">
        <v>171</v>
      </c>
      <c r="CH35" s="59">
        <v>141</v>
      </c>
      <c r="CI35" s="59">
        <v>140</v>
      </c>
      <c r="CJ35" s="59">
        <v>123</v>
      </c>
      <c r="CK35" s="59">
        <v>139</v>
      </c>
      <c r="CL35" s="59">
        <v>103</v>
      </c>
      <c r="CM35" s="59">
        <v>87</v>
      </c>
      <c r="CN35" s="59">
        <v>73</v>
      </c>
      <c r="CO35" s="59">
        <v>62</v>
      </c>
      <c r="CP35" s="59">
        <v>69</v>
      </c>
      <c r="CQ35" s="59">
        <v>58</v>
      </c>
      <c r="CR35" s="59">
        <v>45</v>
      </c>
      <c r="CS35" s="59">
        <v>39</v>
      </c>
      <c r="CT35" s="59">
        <v>19</v>
      </c>
      <c r="CU35" s="59">
        <v>20</v>
      </c>
      <c r="CV35" s="59">
        <v>13</v>
      </c>
      <c r="CW35" s="59">
        <v>16</v>
      </c>
      <c r="CX35" s="59">
        <v>9</v>
      </c>
      <c r="CY35" s="59">
        <v>5</v>
      </c>
      <c r="CZ35" s="59">
        <v>7</v>
      </c>
      <c r="DA35" s="59">
        <v>4</v>
      </c>
      <c r="DB35" s="59">
        <v>0</v>
      </c>
      <c r="DC35" s="59">
        <v>0</v>
      </c>
      <c r="DD35" s="59">
        <v>2</v>
      </c>
      <c r="DE35" s="59">
        <v>0</v>
      </c>
      <c r="DF35" s="59">
        <v>1</v>
      </c>
      <c r="DG35" s="59">
        <v>1</v>
      </c>
      <c r="DH35" s="59">
        <v>0</v>
      </c>
      <c r="DI35" s="59">
        <v>0</v>
      </c>
      <c r="DJ35" s="59">
        <v>0</v>
      </c>
      <c r="DK35" s="59">
        <v>0</v>
      </c>
      <c r="DL35" s="59">
        <v>1</v>
      </c>
      <c r="DM35" s="59">
        <v>0</v>
      </c>
      <c r="DN35" s="59">
        <v>1</v>
      </c>
      <c r="DO35" s="59">
        <v>0</v>
      </c>
      <c r="DP35" s="59">
        <v>0</v>
      </c>
      <c r="DQ35" s="59">
        <v>0</v>
      </c>
      <c r="DR35" s="59">
        <v>0</v>
      </c>
      <c r="DS35" s="59">
        <v>0</v>
      </c>
      <c r="DT35" s="59">
        <v>1</v>
      </c>
      <c r="DU35" s="59">
        <v>0</v>
      </c>
      <c r="DV35" s="59">
        <v>0</v>
      </c>
      <c r="DW35" s="59">
        <v>0</v>
      </c>
    </row>
    <row r="36" spans="1:127" x14ac:dyDescent="0.3">
      <c r="A36" s="56">
        <v>37</v>
      </c>
      <c r="B36" s="69" t="s">
        <v>781</v>
      </c>
      <c r="C36" s="58">
        <v>12927</v>
      </c>
      <c r="D36" s="58">
        <v>13312</v>
      </c>
      <c r="E36" s="59">
        <v>36520</v>
      </c>
      <c r="F36" s="59">
        <v>318</v>
      </c>
      <c r="G36" s="59">
        <v>373</v>
      </c>
      <c r="H36" s="59">
        <v>409</v>
      </c>
      <c r="I36" s="59">
        <v>387</v>
      </c>
      <c r="J36" s="59">
        <v>385</v>
      </c>
      <c r="K36" s="59">
        <v>376</v>
      </c>
      <c r="L36" s="59">
        <v>366</v>
      </c>
      <c r="M36" s="59">
        <v>392</v>
      </c>
      <c r="N36" s="59">
        <v>372</v>
      </c>
      <c r="O36" s="59">
        <v>420</v>
      </c>
      <c r="P36" s="59">
        <v>405</v>
      </c>
      <c r="Q36" s="59">
        <v>394</v>
      </c>
      <c r="R36" s="59">
        <v>416</v>
      </c>
      <c r="S36" s="59">
        <v>441</v>
      </c>
      <c r="T36" s="59">
        <v>421</v>
      </c>
      <c r="U36" s="59">
        <v>405</v>
      </c>
      <c r="V36" s="59">
        <v>407</v>
      </c>
      <c r="W36" s="59">
        <v>531</v>
      </c>
      <c r="X36" s="59">
        <v>570</v>
      </c>
      <c r="Y36" s="59">
        <v>559</v>
      </c>
      <c r="Z36" s="59">
        <v>626</v>
      </c>
      <c r="AA36" s="59">
        <v>683</v>
      </c>
      <c r="AB36" s="59">
        <v>727</v>
      </c>
      <c r="AC36" s="59">
        <v>808</v>
      </c>
      <c r="AD36" s="59">
        <v>785</v>
      </c>
      <c r="AE36" s="59">
        <v>751</v>
      </c>
      <c r="AF36" s="59">
        <v>775</v>
      </c>
      <c r="AG36" s="59">
        <v>760</v>
      </c>
      <c r="AH36" s="59">
        <v>755</v>
      </c>
      <c r="AI36" s="59">
        <v>661</v>
      </c>
      <c r="AJ36" s="59">
        <v>615</v>
      </c>
      <c r="AK36" s="59">
        <v>614</v>
      </c>
      <c r="AL36" s="59">
        <v>613</v>
      </c>
      <c r="AM36" s="59">
        <v>608</v>
      </c>
      <c r="AN36" s="59">
        <v>563</v>
      </c>
      <c r="AO36" s="59">
        <v>546</v>
      </c>
      <c r="AP36" s="59">
        <v>584</v>
      </c>
      <c r="AQ36" s="59">
        <v>567</v>
      </c>
      <c r="AR36" s="59">
        <v>531</v>
      </c>
      <c r="AS36" s="59">
        <v>468</v>
      </c>
      <c r="AT36" s="59">
        <v>482</v>
      </c>
      <c r="AU36" s="59">
        <v>464</v>
      </c>
      <c r="AV36" s="59">
        <v>434</v>
      </c>
      <c r="AW36" s="59">
        <v>435</v>
      </c>
      <c r="AX36" s="59">
        <v>454</v>
      </c>
      <c r="AY36" s="59">
        <v>436</v>
      </c>
      <c r="AZ36" s="59">
        <v>451</v>
      </c>
      <c r="BA36" s="59">
        <v>393</v>
      </c>
      <c r="BB36" s="59">
        <v>446</v>
      </c>
      <c r="BC36" s="59">
        <v>452</v>
      </c>
      <c r="BD36" s="59">
        <v>466</v>
      </c>
      <c r="BE36" s="59">
        <v>443</v>
      </c>
      <c r="BF36" s="59">
        <v>498</v>
      </c>
      <c r="BG36" s="59">
        <v>486</v>
      </c>
      <c r="BH36" s="59">
        <v>490</v>
      </c>
      <c r="BI36" s="59">
        <v>481</v>
      </c>
      <c r="BJ36" s="59">
        <v>490</v>
      </c>
      <c r="BK36" s="59">
        <v>496</v>
      </c>
      <c r="BL36" s="59">
        <v>450</v>
      </c>
      <c r="BM36" s="59">
        <v>436</v>
      </c>
      <c r="BN36" s="59">
        <v>431</v>
      </c>
      <c r="BO36" s="59">
        <v>392</v>
      </c>
      <c r="BP36" s="59">
        <v>376</v>
      </c>
      <c r="BQ36" s="59">
        <v>343</v>
      </c>
      <c r="BR36" s="59">
        <v>314</v>
      </c>
      <c r="BS36" s="59">
        <v>331</v>
      </c>
      <c r="BT36" s="59">
        <v>264</v>
      </c>
      <c r="BU36" s="59">
        <v>235</v>
      </c>
      <c r="BV36" s="59">
        <v>248</v>
      </c>
      <c r="BW36" s="59">
        <v>237</v>
      </c>
      <c r="BX36" s="59">
        <v>233</v>
      </c>
      <c r="BY36" s="59">
        <v>220</v>
      </c>
      <c r="BZ36" s="59">
        <v>182</v>
      </c>
      <c r="CA36" s="59">
        <v>172</v>
      </c>
      <c r="CB36" s="59">
        <v>195</v>
      </c>
      <c r="CC36" s="59">
        <v>165</v>
      </c>
      <c r="CD36" s="59">
        <v>152</v>
      </c>
      <c r="CE36" s="59">
        <v>137</v>
      </c>
      <c r="CF36" s="59">
        <v>119</v>
      </c>
      <c r="CG36" s="59">
        <v>136</v>
      </c>
      <c r="CH36" s="59">
        <v>133</v>
      </c>
      <c r="CI36" s="59">
        <v>101</v>
      </c>
      <c r="CJ36" s="59">
        <v>113</v>
      </c>
      <c r="CK36" s="59">
        <v>106</v>
      </c>
      <c r="CL36" s="59">
        <v>87</v>
      </c>
      <c r="CM36" s="59">
        <v>88</v>
      </c>
      <c r="CN36" s="59">
        <v>70</v>
      </c>
      <c r="CO36" s="59">
        <v>65</v>
      </c>
      <c r="CP36" s="59">
        <v>67</v>
      </c>
      <c r="CQ36" s="59">
        <v>58</v>
      </c>
      <c r="CR36" s="59">
        <v>39</v>
      </c>
      <c r="CS36" s="59">
        <v>37</v>
      </c>
      <c r="CT36" s="59">
        <v>31</v>
      </c>
      <c r="CU36" s="59">
        <v>9</v>
      </c>
      <c r="CV36" s="59">
        <v>13</v>
      </c>
      <c r="CW36" s="59">
        <v>19</v>
      </c>
      <c r="CX36" s="59">
        <v>10</v>
      </c>
      <c r="CY36" s="59">
        <v>4</v>
      </c>
      <c r="CZ36" s="59">
        <v>4</v>
      </c>
      <c r="DA36" s="59">
        <v>5</v>
      </c>
      <c r="DB36" s="59">
        <v>1</v>
      </c>
      <c r="DC36" s="59">
        <v>1</v>
      </c>
      <c r="DD36" s="59">
        <v>3</v>
      </c>
      <c r="DE36" s="59">
        <v>0</v>
      </c>
      <c r="DF36" s="59">
        <v>1</v>
      </c>
      <c r="DG36" s="59">
        <v>0</v>
      </c>
      <c r="DH36" s="59">
        <v>0</v>
      </c>
      <c r="DI36" s="59">
        <v>1</v>
      </c>
      <c r="DJ36" s="59">
        <v>0</v>
      </c>
      <c r="DK36" s="59">
        <v>0</v>
      </c>
      <c r="DL36" s="59">
        <v>1</v>
      </c>
      <c r="DM36" s="59">
        <v>0</v>
      </c>
      <c r="DN36" s="59">
        <v>0</v>
      </c>
      <c r="DO36" s="59">
        <v>1</v>
      </c>
      <c r="DP36" s="59">
        <v>0</v>
      </c>
      <c r="DQ36" s="59">
        <v>0</v>
      </c>
      <c r="DR36" s="59">
        <v>0</v>
      </c>
      <c r="DS36" s="59">
        <v>0</v>
      </c>
      <c r="DT36" s="59">
        <v>0</v>
      </c>
      <c r="DU36" s="59">
        <v>0</v>
      </c>
      <c r="DV36" s="59">
        <v>0</v>
      </c>
      <c r="DW36" s="59">
        <v>0</v>
      </c>
    </row>
    <row r="37" spans="1:127" x14ac:dyDescent="0.3">
      <c r="A37" s="56">
        <v>38</v>
      </c>
      <c r="B37" s="69" t="s">
        <v>782</v>
      </c>
      <c r="C37" s="58">
        <v>17268</v>
      </c>
      <c r="D37" s="58">
        <v>18263</v>
      </c>
      <c r="E37" s="59">
        <v>52719</v>
      </c>
      <c r="F37" s="59">
        <v>466</v>
      </c>
      <c r="G37" s="59">
        <v>443</v>
      </c>
      <c r="H37" s="59">
        <v>548</v>
      </c>
      <c r="I37" s="59">
        <v>504</v>
      </c>
      <c r="J37" s="59">
        <v>438</v>
      </c>
      <c r="K37" s="59">
        <v>575</v>
      </c>
      <c r="L37" s="59">
        <v>554</v>
      </c>
      <c r="M37" s="59">
        <v>579</v>
      </c>
      <c r="N37" s="59">
        <v>584</v>
      </c>
      <c r="O37" s="59">
        <v>603</v>
      </c>
      <c r="P37" s="59">
        <v>624</v>
      </c>
      <c r="Q37" s="59">
        <v>624</v>
      </c>
      <c r="R37" s="59">
        <v>656</v>
      </c>
      <c r="S37" s="59">
        <v>635</v>
      </c>
      <c r="T37" s="59">
        <v>661</v>
      </c>
      <c r="U37" s="59">
        <v>629</v>
      </c>
      <c r="V37" s="59">
        <v>695</v>
      </c>
      <c r="W37" s="59">
        <v>751</v>
      </c>
      <c r="X37" s="59">
        <v>846</v>
      </c>
      <c r="Y37" s="59">
        <v>847</v>
      </c>
      <c r="Z37" s="59">
        <v>961</v>
      </c>
      <c r="AA37" s="59">
        <v>871</v>
      </c>
      <c r="AB37" s="59">
        <v>994</v>
      </c>
      <c r="AC37" s="59">
        <v>1006</v>
      </c>
      <c r="AD37" s="59">
        <v>963</v>
      </c>
      <c r="AE37" s="59">
        <v>999</v>
      </c>
      <c r="AF37" s="59">
        <v>931</v>
      </c>
      <c r="AG37" s="59">
        <v>909</v>
      </c>
      <c r="AH37" s="59">
        <v>915</v>
      </c>
      <c r="AI37" s="59">
        <v>857</v>
      </c>
      <c r="AJ37" s="59">
        <v>863</v>
      </c>
      <c r="AK37" s="59">
        <v>790</v>
      </c>
      <c r="AL37" s="59">
        <v>767</v>
      </c>
      <c r="AM37" s="59">
        <v>804</v>
      </c>
      <c r="AN37" s="59">
        <v>838</v>
      </c>
      <c r="AO37" s="59">
        <v>767</v>
      </c>
      <c r="AP37" s="59">
        <v>811</v>
      </c>
      <c r="AQ37" s="59">
        <v>787</v>
      </c>
      <c r="AR37" s="59">
        <v>802</v>
      </c>
      <c r="AS37" s="59">
        <v>693</v>
      </c>
      <c r="AT37" s="59">
        <v>715</v>
      </c>
      <c r="AU37" s="59">
        <v>656</v>
      </c>
      <c r="AV37" s="59">
        <v>679</v>
      </c>
      <c r="AW37" s="59">
        <v>670</v>
      </c>
      <c r="AX37" s="59">
        <v>635</v>
      </c>
      <c r="AY37" s="59">
        <v>633</v>
      </c>
      <c r="AZ37" s="59">
        <v>701</v>
      </c>
      <c r="BA37" s="59">
        <v>682</v>
      </c>
      <c r="BB37" s="59">
        <v>719</v>
      </c>
      <c r="BC37" s="59">
        <v>702</v>
      </c>
      <c r="BD37" s="59">
        <v>727</v>
      </c>
      <c r="BE37" s="59">
        <v>729</v>
      </c>
      <c r="BF37" s="59">
        <v>779</v>
      </c>
      <c r="BG37" s="59">
        <v>772</v>
      </c>
      <c r="BH37" s="59">
        <v>748</v>
      </c>
      <c r="BI37" s="59">
        <v>693</v>
      </c>
      <c r="BJ37" s="59">
        <v>709</v>
      </c>
      <c r="BK37" s="59">
        <v>705</v>
      </c>
      <c r="BL37" s="59">
        <v>699</v>
      </c>
      <c r="BM37" s="59">
        <v>635</v>
      </c>
      <c r="BN37" s="59">
        <v>609</v>
      </c>
      <c r="BO37" s="59">
        <v>608</v>
      </c>
      <c r="BP37" s="59">
        <v>591</v>
      </c>
      <c r="BQ37" s="59">
        <v>542</v>
      </c>
      <c r="BR37" s="59">
        <v>530</v>
      </c>
      <c r="BS37" s="59">
        <v>495</v>
      </c>
      <c r="BT37" s="59">
        <v>446</v>
      </c>
      <c r="BU37" s="59">
        <v>441</v>
      </c>
      <c r="BV37" s="59">
        <v>394</v>
      </c>
      <c r="BW37" s="59">
        <v>366</v>
      </c>
      <c r="BX37" s="59">
        <v>366</v>
      </c>
      <c r="BY37" s="59">
        <v>327</v>
      </c>
      <c r="BZ37" s="59">
        <v>315</v>
      </c>
      <c r="CA37" s="59">
        <v>273</v>
      </c>
      <c r="CB37" s="59">
        <v>268</v>
      </c>
      <c r="CC37" s="59">
        <v>266</v>
      </c>
      <c r="CD37" s="59">
        <v>223</v>
      </c>
      <c r="CE37" s="59">
        <v>210</v>
      </c>
      <c r="CF37" s="59">
        <v>232</v>
      </c>
      <c r="CG37" s="59">
        <v>200</v>
      </c>
      <c r="CH37" s="59">
        <v>188</v>
      </c>
      <c r="CI37" s="59">
        <v>152</v>
      </c>
      <c r="CJ37" s="59">
        <v>145</v>
      </c>
      <c r="CK37" s="59">
        <v>141</v>
      </c>
      <c r="CL37" s="59">
        <v>124</v>
      </c>
      <c r="CM37" s="59">
        <v>106</v>
      </c>
      <c r="CN37" s="59">
        <v>100</v>
      </c>
      <c r="CO37" s="59">
        <v>76</v>
      </c>
      <c r="CP37" s="59">
        <v>73</v>
      </c>
      <c r="CQ37" s="59">
        <v>92</v>
      </c>
      <c r="CR37" s="59">
        <v>57</v>
      </c>
      <c r="CS37" s="59">
        <v>50</v>
      </c>
      <c r="CT37" s="59">
        <v>35</v>
      </c>
      <c r="CU37" s="59">
        <v>17</v>
      </c>
      <c r="CV37" s="59">
        <v>25</v>
      </c>
      <c r="CW37" s="59">
        <v>18</v>
      </c>
      <c r="CX37" s="59">
        <v>12</v>
      </c>
      <c r="CY37" s="59">
        <v>7</v>
      </c>
      <c r="CZ37" s="59">
        <v>7</v>
      </c>
      <c r="DA37" s="59">
        <v>3</v>
      </c>
      <c r="DB37" s="59">
        <v>3</v>
      </c>
      <c r="DC37" s="59">
        <v>0</v>
      </c>
      <c r="DD37" s="59">
        <v>2</v>
      </c>
      <c r="DE37" s="59">
        <v>0</v>
      </c>
      <c r="DF37" s="59">
        <v>0</v>
      </c>
      <c r="DG37" s="59">
        <v>2</v>
      </c>
      <c r="DH37" s="59">
        <v>1</v>
      </c>
      <c r="DI37" s="59">
        <v>0</v>
      </c>
      <c r="DJ37" s="59">
        <v>0</v>
      </c>
      <c r="DK37" s="59">
        <v>0</v>
      </c>
      <c r="DL37" s="59">
        <v>1</v>
      </c>
      <c r="DM37" s="59">
        <v>0</v>
      </c>
      <c r="DN37" s="59">
        <v>0</v>
      </c>
      <c r="DO37" s="59">
        <v>0</v>
      </c>
      <c r="DP37" s="59">
        <v>0</v>
      </c>
      <c r="DQ37" s="59">
        <v>0</v>
      </c>
      <c r="DR37" s="59">
        <v>1</v>
      </c>
      <c r="DS37" s="59">
        <v>0</v>
      </c>
      <c r="DT37" s="59">
        <v>0</v>
      </c>
      <c r="DU37" s="59">
        <v>0</v>
      </c>
      <c r="DV37" s="59">
        <v>0</v>
      </c>
      <c r="DW37" s="59">
        <v>1</v>
      </c>
    </row>
    <row r="38" spans="1:127" x14ac:dyDescent="0.3">
      <c r="A38" s="56">
        <v>39</v>
      </c>
      <c r="B38" s="69" t="s">
        <v>783</v>
      </c>
      <c r="C38" s="58">
        <v>27289</v>
      </c>
      <c r="D38" s="58">
        <v>29653</v>
      </c>
      <c r="E38" s="59">
        <v>84727</v>
      </c>
      <c r="F38" s="59">
        <v>760</v>
      </c>
      <c r="G38" s="59">
        <v>840</v>
      </c>
      <c r="H38" s="59">
        <v>933</v>
      </c>
      <c r="I38" s="59">
        <v>960</v>
      </c>
      <c r="J38" s="59">
        <v>1003</v>
      </c>
      <c r="K38" s="59">
        <v>996</v>
      </c>
      <c r="L38" s="59">
        <v>986</v>
      </c>
      <c r="M38" s="59">
        <v>948</v>
      </c>
      <c r="N38" s="59">
        <v>1050</v>
      </c>
      <c r="O38" s="59">
        <v>1075</v>
      </c>
      <c r="P38" s="59">
        <v>1111</v>
      </c>
      <c r="Q38" s="59">
        <v>1039</v>
      </c>
      <c r="R38" s="59">
        <v>1098</v>
      </c>
      <c r="S38" s="59">
        <v>1051</v>
      </c>
      <c r="T38" s="59">
        <v>1097</v>
      </c>
      <c r="U38" s="59">
        <v>1094</v>
      </c>
      <c r="V38" s="59">
        <v>1171</v>
      </c>
      <c r="W38" s="59">
        <v>1243</v>
      </c>
      <c r="X38" s="59">
        <v>1326</v>
      </c>
      <c r="Y38" s="59">
        <v>1396</v>
      </c>
      <c r="Z38" s="59">
        <v>1449</v>
      </c>
      <c r="AA38" s="59">
        <v>1557</v>
      </c>
      <c r="AB38" s="59">
        <v>1582</v>
      </c>
      <c r="AC38" s="59">
        <v>1650</v>
      </c>
      <c r="AD38" s="59">
        <v>1584</v>
      </c>
      <c r="AE38" s="59">
        <v>1567</v>
      </c>
      <c r="AF38" s="59">
        <v>1640</v>
      </c>
      <c r="AG38" s="59">
        <v>1614</v>
      </c>
      <c r="AH38" s="59">
        <v>1505</v>
      </c>
      <c r="AI38" s="59">
        <v>1496</v>
      </c>
      <c r="AJ38" s="59">
        <v>1421</v>
      </c>
      <c r="AK38" s="59">
        <v>1336</v>
      </c>
      <c r="AL38" s="59">
        <v>1360</v>
      </c>
      <c r="AM38" s="59">
        <v>1354</v>
      </c>
      <c r="AN38" s="59">
        <v>1305</v>
      </c>
      <c r="AO38" s="59">
        <v>1343</v>
      </c>
      <c r="AP38" s="59">
        <v>1254</v>
      </c>
      <c r="AQ38" s="59">
        <v>1248</v>
      </c>
      <c r="AR38" s="59">
        <v>1336</v>
      </c>
      <c r="AS38" s="59">
        <v>1144</v>
      </c>
      <c r="AT38" s="59">
        <v>1082</v>
      </c>
      <c r="AU38" s="59">
        <v>1091</v>
      </c>
      <c r="AV38" s="59">
        <v>1009</v>
      </c>
      <c r="AW38" s="59">
        <v>1008</v>
      </c>
      <c r="AX38" s="59">
        <v>943</v>
      </c>
      <c r="AY38" s="59">
        <v>1027</v>
      </c>
      <c r="AZ38" s="59">
        <v>931</v>
      </c>
      <c r="BA38" s="59">
        <v>966</v>
      </c>
      <c r="BB38" s="59">
        <v>1093</v>
      </c>
      <c r="BC38" s="59">
        <v>1010</v>
      </c>
      <c r="BD38" s="59">
        <v>1093</v>
      </c>
      <c r="BE38" s="59">
        <v>1142</v>
      </c>
      <c r="BF38" s="59">
        <v>1143</v>
      </c>
      <c r="BG38" s="59">
        <v>1145</v>
      </c>
      <c r="BH38" s="59">
        <v>1115</v>
      </c>
      <c r="BI38" s="59">
        <v>1147</v>
      </c>
      <c r="BJ38" s="59">
        <v>1081</v>
      </c>
      <c r="BK38" s="59">
        <v>1039</v>
      </c>
      <c r="BL38" s="59">
        <v>1010</v>
      </c>
      <c r="BM38" s="59">
        <v>1000</v>
      </c>
      <c r="BN38" s="59">
        <v>955</v>
      </c>
      <c r="BO38" s="59">
        <v>908</v>
      </c>
      <c r="BP38" s="59">
        <v>848</v>
      </c>
      <c r="BQ38" s="59">
        <v>844</v>
      </c>
      <c r="BR38" s="59">
        <v>815</v>
      </c>
      <c r="BS38" s="59">
        <v>731</v>
      </c>
      <c r="BT38" s="59">
        <v>713</v>
      </c>
      <c r="BU38" s="59">
        <v>646</v>
      </c>
      <c r="BV38" s="59">
        <v>600</v>
      </c>
      <c r="BW38" s="59">
        <v>573</v>
      </c>
      <c r="BX38" s="59">
        <v>505</v>
      </c>
      <c r="BY38" s="59">
        <v>504</v>
      </c>
      <c r="BZ38" s="59">
        <v>419</v>
      </c>
      <c r="CA38" s="59">
        <v>449</v>
      </c>
      <c r="CB38" s="59">
        <v>378</v>
      </c>
      <c r="CC38" s="59">
        <v>352</v>
      </c>
      <c r="CD38" s="59">
        <v>320</v>
      </c>
      <c r="CE38" s="59">
        <v>331</v>
      </c>
      <c r="CF38" s="59">
        <v>313</v>
      </c>
      <c r="CG38" s="59">
        <v>297</v>
      </c>
      <c r="CH38" s="59">
        <v>264</v>
      </c>
      <c r="CI38" s="59">
        <v>236</v>
      </c>
      <c r="CJ38" s="59">
        <v>245</v>
      </c>
      <c r="CK38" s="59">
        <v>212</v>
      </c>
      <c r="CL38" s="59">
        <v>186</v>
      </c>
      <c r="CM38" s="59">
        <v>179</v>
      </c>
      <c r="CN38" s="59">
        <v>143</v>
      </c>
      <c r="CO38" s="59">
        <v>155</v>
      </c>
      <c r="CP38" s="59">
        <v>132</v>
      </c>
      <c r="CQ38" s="59">
        <v>104</v>
      </c>
      <c r="CR38" s="59">
        <v>97</v>
      </c>
      <c r="CS38" s="59">
        <v>67</v>
      </c>
      <c r="CT38" s="59">
        <v>57</v>
      </c>
      <c r="CU38" s="59">
        <v>41</v>
      </c>
      <c r="CV38" s="59">
        <v>30</v>
      </c>
      <c r="CW38" s="59">
        <v>22</v>
      </c>
      <c r="CX38" s="59">
        <v>16</v>
      </c>
      <c r="CY38" s="59">
        <v>11</v>
      </c>
      <c r="CZ38" s="59">
        <v>7</v>
      </c>
      <c r="DA38" s="59">
        <v>4</v>
      </c>
      <c r="DB38" s="59">
        <v>7</v>
      </c>
      <c r="DC38" s="59">
        <v>2</v>
      </c>
      <c r="DD38" s="59">
        <v>3</v>
      </c>
      <c r="DE38" s="59">
        <v>2</v>
      </c>
      <c r="DF38" s="59">
        <v>0</v>
      </c>
      <c r="DG38" s="59">
        <v>4</v>
      </c>
      <c r="DH38" s="59">
        <v>0</v>
      </c>
      <c r="DI38" s="59">
        <v>1</v>
      </c>
      <c r="DJ38" s="59">
        <v>1</v>
      </c>
      <c r="DK38" s="59">
        <v>0</v>
      </c>
      <c r="DL38" s="59">
        <v>0</v>
      </c>
      <c r="DM38" s="59">
        <v>0</v>
      </c>
      <c r="DN38" s="59">
        <v>0</v>
      </c>
      <c r="DO38" s="59">
        <v>1</v>
      </c>
      <c r="DP38" s="59">
        <v>0</v>
      </c>
      <c r="DQ38" s="59">
        <v>0</v>
      </c>
      <c r="DR38" s="59">
        <v>0</v>
      </c>
      <c r="DS38" s="59">
        <v>0</v>
      </c>
      <c r="DT38" s="59">
        <v>0</v>
      </c>
      <c r="DU38" s="59">
        <v>0</v>
      </c>
      <c r="DV38" s="59">
        <v>0</v>
      </c>
      <c r="DW38" s="59">
        <v>0</v>
      </c>
    </row>
    <row r="39" spans="1:127" x14ac:dyDescent="0.3">
      <c r="A39" s="56">
        <v>40</v>
      </c>
      <c r="B39" s="69" t="s">
        <v>784</v>
      </c>
      <c r="C39" s="58">
        <v>32208</v>
      </c>
      <c r="D39" s="58">
        <v>33274</v>
      </c>
      <c r="E39" s="59">
        <v>95642</v>
      </c>
      <c r="F39" s="59">
        <v>717</v>
      </c>
      <c r="G39" s="59">
        <v>819</v>
      </c>
      <c r="H39" s="59">
        <v>894</v>
      </c>
      <c r="I39" s="59">
        <v>909</v>
      </c>
      <c r="J39" s="59">
        <v>892</v>
      </c>
      <c r="K39" s="59">
        <v>925</v>
      </c>
      <c r="L39" s="59">
        <v>937</v>
      </c>
      <c r="M39" s="59">
        <v>966</v>
      </c>
      <c r="N39" s="59">
        <v>1044</v>
      </c>
      <c r="O39" s="59">
        <v>1068</v>
      </c>
      <c r="P39" s="59">
        <v>1130</v>
      </c>
      <c r="Q39" s="59">
        <v>1110</v>
      </c>
      <c r="R39" s="59">
        <v>1115</v>
      </c>
      <c r="S39" s="59">
        <v>1090</v>
      </c>
      <c r="T39" s="59">
        <v>1053</v>
      </c>
      <c r="U39" s="59">
        <v>1186</v>
      </c>
      <c r="V39" s="59">
        <v>1230</v>
      </c>
      <c r="W39" s="59">
        <v>1386</v>
      </c>
      <c r="X39" s="59">
        <v>1382</v>
      </c>
      <c r="Y39" s="59">
        <v>1561</v>
      </c>
      <c r="Z39" s="59">
        <v>1606</v>
      </c>
      <c r="AA39" s="59">
        <v>1729</v>
      </c>
      <c r="AB39" s="59">
        <v>1740</v>
      </c>
      <c r="AC39" s="59">
        <v>1761</v>
      </c>
      <c r="AD39" s="59">
        <v>1867</v>
      </c>
      <c r="AE39" s="59">
        <v>1709</v>
      </c>
      <c r="AF39" s="59">
        <v>1698</v>
      </c>
      <c r="AG39" s="59">
        <v>1731</v>
      </c>
      <c r="AH39" s="59">
        <v>1689</v>
      </c>
      <c r="AI39" s="59">
        <v>1583</v>
      </c>
      <c r="AJ39" s="59">
        <v>1532</v>
      </c>
      <c r="AK39" s="59">
        <v>1444</v>
      </c>
      <c r="AL39" s="59">
        <v>1448</v>
      </c>
      <c r="AM39" s="59">
        <v>1509</v>
      </c>
      <c r="AN39" s="59">
        <v>1400</v>
      </c>
      <c r="AO39" s="59">
        <v>1445</v>
      </c>
      <c r="AP39" s="59">
        <v>1441</v>
      </c>
      <c r="AQ39" s="59">
        <v>1501</v>
      </c>
      <c r="AR39" s="59">
        <v>1396</v>
      </c>
      <c r="AS39" s="59">
        <v>1379</v>
      </c>
      <c r="AT39" s="59">
        <v>1322</v>
      </c>
      <c r="AU39" s="59">
        <v>1297</v>
      </c>
      <c r="AV39" s="59">
        <v>1322</v>
      </c>
      <c r="AW39" s="59">
        <v>1243</v>
      </c>
      <c r="AX39" s="59">
        <v>1203</v>
      </c>
      <c r="AY39" s="59">
        <v>1227</v>
      </c>
      <c r="AZ39" s="59">
        <v>1217</v>
      </c>
      <c r="BA39" s="59">
        <v>1277</v>
      </c>
      <c r="BB39" s="59">
        <v>1375</v>
      </c>
      <c r="BC39" s="59">
        <v>1372</v>
      </c>
      <c r="BD39" s="59">
        <v>1367</v>
      </c>
      <c r="BE39" s="59">
        <v>1428</v>
      </c>
      <c r="BF39" s="59">
        <v>1442</v>
      </c>
      <c r="BG39" s="59">
        <v>1446</v>
      </c>
      <c r="BH39" s="59">
        <v>1451</v>
      </c>
      <c r="BI39" s="59">
        <v>1395</v>
      </c>
      <c r="BJ39" s="59">
        <v>1370</v>
      </c>
      <c r="BK39" s="59">
        <v>1291</v>
      </c>
      <c r="BL39" s="59">
        <v>1202</v>
      </c>
      <c r="BM39" s="59">
        <v>1129</v>
      </c>
      <c r="BN39" s="59">
        <v>1071</v>
      </c>
      <c r="BO39" s="59">
        <v>972</v>
      </c>
      <c r="BP39" s="59">
        <v>998</v>
      </c>
      <c r="BQ39" s="59">
        <v>893</v>
      </c>
      <c r="BR39" s="59">
        <v>823</v>
      </c>
      <c r="BS39" s="59">
        <v>840</v>
      </c>
      <c r="BT39" s="59">
        <v>675</v>
      </c>
      <c r="BU39" s="59">
        <v>658</v>
      </c>
      <c r="BV39" s="59">
        <v>645</v>
      </c>
      <c r="BW39" s="59">
        <v>663</v>
      </c>
      <c r="BX39" s="59">
        <v>624</v>
      </c>
      <c r="BY39" s="59">
        <v>576</v>
      </c>
      <c r="BZ39" s="59">
        <v>533</v>
      </c>
      <c r="CA39" s="59">
        <v>547</v>
      </c>
      <c r="CB39" s="59">
        <v>504</v>
      </c>
      <c r="CC39" s="59">
        <v>471</v>
      </c>
      <c r="CD39" s="59">
        <v>444</v>
      </c>
      <c r="CE39" s="59">
        <v>446</v>
      </c>
      <c r="CF39" s="59">
        <v>435</v>
      </c>
      <c r="CG39" s="59">
        <v>406</v>
      </c>
      <c r="CH39" s="59">
        <v>376</v>
      </c>
      <c r="CI39" s="59">
        <v>359</v>
      </c>
      <c r="CJ39" s="59">
        <v>370</v>
      </c>
      <c r="CK39" s="59">
        <v>303</v>
      </c>
      <c r="CL39" s="59">
        <v>248</v>
      </c>
      <c r="CM39" s="59">
        <v>249</v>
      </c>
      <c r="CN39" s="59">
        <v>165</v>
      </c>
      <c r="CO39" s="59">
        <v>195</v>
      </c>
      <c r="CP39" s="59">
        <v>169</v>
      </c>
      <c r="CQ39" s="59">
        <v>160</v>
      </c>
      <c r="CR39" s="59">
        <v>110</v>
      </c>
      <c r="CS39" s="59">
        <v>80</v>
      </c>
      <c r="CT39" s="59">
        <v>67</v>
      </c>
      <c r="CU39" s="59">
        <v>40</v>
      </c>
      <c r="CV39" s="59">
        <v>32</v>
      </c>
      <c r="CW39" s="59">
        <v>25</v>
      </c>
      <c r="CX39" s="59">
        <v>24</v>
      </c>
      <c r="CY39" s="59">
        <v>16</v>
      </c>
      <c r="CZ39" s="59">
        <v>10</v>
      </c>
      <c r="DA39" s="59">
        <v>4</v>
      </c>
      <c r="DB39" s="59">
        <v>6</v>
      </c>
      <c r="DC39" s="59">
        <v>2</v>
      </c>
      <c r="DD39" s="59">
        <v>2</v>
      </c>
      <c r="DE39" s="59">
        <v>1</v>
      </c>
      <c r="DF39" s="59">
        <v>2</v>
      </c>
      <c r="DG39" s="59">
        <v>1</v>
      </c>
      <c r="DH39" s="59">
        <v>0</v>
      </c>
      <c r="DI39" s="59">
        <v>0</v>
      </c>
      <c r="DJ39" s="59">
        <v>0</v>
      </c>
      <c r="DK39" s="59">
        <v>0</v>
      </c>
      <c r="DL39" s="59">
        <v>2</v>
      </c>
      <c r="DM39" s="59">
        <v>0</v>
      </c>
      <c r="DN39" s="59">
        <v>0</v>
      </c>
      <c r="DO39" s="59">
        <v>1</v>
      </c>
      <c r="DP39" s="59">
        <v>1</v>
      </c>
      <c r="DQ39" s="59">
        <v>0</v>
      </c>
      <c r="DR39" s="59">
        <v>0</v>
      </c>
      <c r="DS39" s="59">
        <v>0</v>
      </c>
      <c r="DT39" s="59">
        <v>0</v>
      </c>
      <c r="DU39" s="59">
        <v>0</v>
      </c>
      <c r="DV39" s="59">
        <v>0</v>
      </c>
      <c r="DW39" s="59">
        <v>0</v>
      </c>
    </row>
    <row r="40" spans="1:127" x14ac:dyDescent="0.3">
      <c r="A40" s="56">
        <v>41</v>
      </c>
      <c r="B40" s="69" t="s">
        <v>785</v>
      </c>
      <c r="C40" s="58">
        <v>17207</v>
      </c>
      <c r="D40" s="58">
        <v>18996</v>
      </c>
      <c r="E40" s="59">
        <v>55436</v>
      </c>
      <c r="F40" s="59">
        <v>437</v>
      </c>
      <c r="G40" s="59">
        <v>492</v>
      </c>
      <c r="H40" s="59">
        <v>539</v>
      </c>
      <c r="I40" s="59">
        <v>480</v>
      </c>
      <c r="J40" s="59">
        <v>507</v>
      </c>
      <c r="K40" s="59">
        <v>552</v>
      </c>
      <c r="L40" s="59">
        <v>561</v>
      </c>
      <c r="M40" s="59">
        <v>579</v>
      </c>
      <c r="N40" s="59">
        <v>593</v>
      </c>
      <c r="O40" s="59">
        <v>651</v>
      </c>
      <c r="P40" s="59">
        <v>674</v>
      </c>
      <c r="Q40" s="59">
        <v>617</v>
      </c>
      <c r="R40" s="59">
        <v>652</v>
      </c>
      <c r="S40" s="59">
        <v>609</v>
      </c>
      <c r="T40" s="59">
        <v>633</v>
      </c>
      <c r="U40" s="59">
        <v>698</v>
      </c>
      <c r="V40" s="59">
        <v>683</v>
      </c>
      <c r="W40" s="59">
        <v>741</v>
      </c>
      <c r="X40" s="59">
        <v>858</v>
      </c>
      <c r="Y40" s="59">
        <v>862</v>
      </c>
      <c r="Z40" s="59">
        <v>918</v>
      </c>
      <c r="AA40" s="59">
        <v>971</v>
      </c>
      <c r="AB40" s="59">
        <v>1073</v>
      </c>
      <c r="AC40" s="59">
        <v>1061</v>
      </c>
      <c r="AD40" s="59">
        <v>1038</v>
      </c>
      <c r="AE40" s="59">
        <v>1050</v>
      </c>
      <c r="AF40" s="59">
        <v>1031</v>
      </c>
      <c r="AG40" s="59">
        <v>1018</v>
      </c>
      <c r="AH40" s="59">
        <v>1023</v>
      </c>
      <c r="AI40" s="59">
        <v>1011</v>
      </c>
      <c r="AJ40" s="59">
        <v>876</v>
      </c>
      <c r="AK40" s="59">
        <v>912</v>
      </c>
      <c r="AL40" s="59">
        <v>887</v>
      </c>
      <c r="AM40" s="59">
        <v>865</v>
      </c>
      <c r="AN40" s="59">
        <v>855</v>
      </c>
      <c r="AO40" s="59">
        <v>855</v>
      </c>
      <c r="AP40" s="59">
        <v>870</v>
      </c>
      <c r="AQ40" s="59">
        <v>785</v>
      </c>
      <c r="AR40" s="59">
        <v>857</v>
      </c>
      <c r="AS40" s="59">
        <v>808</v>
      </c>
      <c r="AT40" s="59">
        <v>762</v>
      </c>
      <c r="AU40" s="59">
        <v>721</v>
      </c>
      <c r="AV40" s="59">
        <v>662</v>
      </c>
      <c r="AW40" s="59">
        <v>656</v>
      </c>
      <c r="AX40" s="59">
        <v>646</v>
      </c>
      <c r="AY40" s="59">
        <v>641</v>
      </c>
      <c r="AZ40" s="59">
        <v>709</v>
      </c>
      <c r="BA40" s="59">
        <v>676</v>
      </c>
      <c r="BB40" s="59">
        <v>746</v>
      </c>
      <c r="BC40" s="59">
        <v>765</v>
      </c>
      <c r="BD40" s="59">
        <v>758</v>
      </c>
      <c r="BE40" s="59">
        <v>815</v>
      </c>
      <c r="BF40" s="59">
        <v>809</v>
      </c>
      <c r="BG40" s="59">
        <v>836</v>
      </c>
      <c r="BH40" s="59">
        <v>891</v>
      </c>
      <c r="BI40" s="59">
        <v>836</v>
      </c>
      <c r="BJ40" s="59">
        <v>755</v>
      </c>
      <c r="BK40" s="59">
        <v>759</v>
      </c>
      <c r="BL40" s="59">
        <v>738</v>
      </c>
      <c r="BM40" s="59">
        <v>604</v>
      </c>
      <c r="BN40" s="59">
        <v>601</v>
      </c>
      <c r="BO40" s="59">
        <v>557</v>
      </c>
      <c r="BP40" s="59">
        <v>549</v>
      </c>
      <c r="BQ40" s="59">
        <v>503</v>
      </c>
      <c r="BR40" s="59">
        <v>479</v>
      </c>
      <c r="BS40" s="59">
        <v>474</v>
      </c>
      <c r="BT40" s="59">
        <v>410</v>
      </c>
      <c r="BU40" s="59">
        <v>420</v>
      </c>
      <c r="BV40" s="59">
        <v>392</v>
      </c>
      <c r="BW40" s="59">
        <v>357</v>
      </c>
      <c r="BX40" s="59">
        <v>342</v>
      </c>
      <c r="BY40" s="59">
        <v>322</v>
      </c>
      <c r="BZ40" s="59">
        <v>288</v>
      </c>
      <c r="CA40" s="59">
        <v>318</v>
      </c>
      <c r="CB40" s="59">
        <v>296</v>
      </c>
      <c r="CC40" s="59">
        <v>247</v>
      </c>
      <c r="CD40" s="59">
        <v>256</v>
      </c>
      <c r="CE40" s="59">
        <v>256</v>
      </c>
      <c r="CF40" s="59">
        <v>263</v>
      </c>
      <c r="CG40" s="59">
        <v>248</v>
      </c>
      <c r="CH40" s="59">
        <v>222</v>
      </c>
      <c r="CI40" s="59">
        <v>201</v>
      </c>
      <c r="CJ40" s="59">
        <v>216</v>
      </c>
      <c r="CK40" s="59">
        <v>179</v>
      </c>
      <c r="CL40" s="59">
        <v>183</v>
      </c>
      <c r="CM40" s="59">
        <v>142</v>
      </c>
      <c r="CN40" s="59">
        <v>125</v>
      </c>
      <c r="CO40" s="59">
        <v>119</v>
      </c>
      <c r="CP40" s="59">
        <v>129</v>
      </c>
      <c r="CQ40" s="59">
        <v>104</v>
      </c>
      <c r="CR40" s="59">
        <v>71</v>
      </c>
      <c r="CS40" s="59">
        <v>51</v>
      </c>
      <c r="CT40" s="59">
        <v>37</v>
      </c>
      <c r="CU40" s="59">
        <v>31</v>
      </c>
      <c r="CV40" s="59">
        <v>18</v>
      </c>
      <c r="CW40" s="59">
        <v>20</v>
      </c>
      <c r="CX40" s="59">
        <v>22</v>
      </c>
      <c r="CY40" s="59">
        <v>6</v>
      </c>
      <c r="CZ40" s="59">
        <v>2</v>
      </c>
      <c r="DA40" s="59">
        <v>3</v>
      </c>
      <c r="DB40" s="59">
        <v>3</v>
      </c>
      <c r="DC40" s="59">
        <v>2</v>
      </c>
      <c r="DD40" s="59">
        <v>0</v>
      </c>
      <c r="DE40" s="59">
        <v>1</v>
      </c>
      <c r="DF40" s="59">
        <v>0</v>
      </c>
      <c r="DG40" s="59">
        <v>1</v>
      </c>
      <c r="DH40" s="59">
        <v>0</v>
      </c>
      <c r="DI40" s="59">
        <v>1</v>
      </c>
      <c r="DJ40" s="59">
        <v>0</v>
      </c>
      <c r="DK40" s="59">
        <v>1</v>
      </c>
      <c r="DL40" s="59">
        <v>0</v>
      </c>
      <c r="DM40" s="59">
        <v>1</v>
      </c>
      <c r="DN40" s="59">
        <v>0</v>
      </c>
      <c r="DO40" s="59">
        <v>0</v>
      </c>
      <c r="DP40" s="59">
        <v>0</v>
      </c>
      <c r="DQ40" s="59">
        <v>0</v>
      </c>
      <c r="DR40" s="59">
        <v>0</v>
      </c>
      <c r="DS40" s="59">
        <v>0</v>
      </c>
      <c r="DT40" s="59">
        <v>0</v>
      </c>
      <c r="DU40" s="59">
        <v>0</v>
      </c>
      <c r="DV40" s="59">
        <v>0</v>
      </c>
      <c r="DW40" s="59">
        <v>0</v>
      </c>
    </row>
    <row r="41" spans="1:127" x14ac:dyDescent="0.3">
      <c r="A41" s="56">
        <v>42</v>
      </c>
      <c r="B41" s="69" t="s">
        <v>786</v>
      </c>
      <c r="C41" s="58">
        <v>42526</v>
      </c>
      <c r="D41" s="58">
        <v>44405</v>
      </c>
      <c r="E41" s="59">
        <v>126765</v>
      </c>
      <c r="F41" s="59">
        <v>1250</v>
      </c>
      <c r="G41" s="59">
        <v>1356</v>
      </c>
      <c r="H41" s="59">
        <v>1481</v>
      </c>
      <c r="I41" s="59">
        <v>1489</v>
      </c>
      <c r="J41" s="59">
        <v>1473</v>
      </c>
      <c r="K41" s="59">
        <v>1517</v>
      </c>
      <c r="L41" s="59">
        <v>1463</v>
      </c>
      <c r="M41" s="59">
        <v>1492</v>
      </c>
      <c r="N41" s="59">
        <v>1651</v>
      </c>
      <c r="O41" s="59">
        <v>1730</v>
      </c>
      <c r="P41" s="59">
        <v>1777</v>
      </c>
      <c r="Q41" s="59">
        <v>1654</v>
      </c>
      <c r="R41" s="59">
        <v>1659</v>
      </c>
      <c r="S41" s="59">
        <v>1648</v>
      </c>
      <c r="T41" s="59">
        <v>1617</v>
      </c>
      <c r="U41" s="59">
        <v>1664</v>
      </c>
      <c r="V41" s="59">
        <v>1675</v>
      </c>
      <c r="W41" s="59">
        <v>1867</v>
      </c>
      <c r="X41" s="59">
        <v>2137</v>
      </c>
      <c r="Y41" s="59">
        <v>2204</v>
      </c>
      <c r="Z41" s="59">
        <v>2283</v>
      </c>
      <c r="AA41" s="59">
        <v>2372</v>
      </c>
      <c r="AB41" s="59">
        <v>2544</v>
      </c>
      <c r="AC41" s="59">
        <v>2625</v>
      </c>
      <c r="AD41" s="59">
        <v>2653</v>
      </c>
      <c r="AE41" s="59">
        <v>2569</v>
      </c>
      <c r="AF41" s="59">
        <v>2451</v>
      </c>
      <c r="AG41" s="59">
        <v>2512</v>
      </c>
      <c r="AH41" s="59">
        <v>2478</v>
      </c>
      <c r="AI41" s="59">
        <v>2284</v>
      </c>
      <c r="AJ41" s="59">
        <v>2172</v>
      </c>
      <c r="AK41" s="59">
        <v>2157</v>
      </c>
      <c r="AL41" s="59">
        <v>2096</v>
      </c>
      <c r="AM41" s="59">
        <v>2074</v>
      </c>
      <c r="AN41" s="59">
        <v>1996</v>
      </c>
      <c r="AO41" s="59">
        <v>1963</v>
      </c>
      <c r="AP41" s="59">
        <v>1947</v>
      </c>
      <c r="AQ41" s="59">
        <v>1905</v>
      </c>
      <c r="AR41" s="59">
        <v>1925</v>
      </c>
      <c r="AS41" s="59">
        <v>1774</v>
      </c>
      <c r="AT41" s="59">
        <v>1726</v>
      </c>
      <c r="AU41" s="59">
        <v>1630</v>
      </c>
      <c r="AV41" s="59">
        <v>1599</v>
      </c>
      <c r="AW41" s="59">
        <v>1505</v>
      </c>
      <c r="AX41" s="59">
        <v>1504</v>
      </c>
      <c r="AY41" s="59">
        <v>1536</v>
      </c>
      <c r="AZ41" s="59">
        <v>1603</v>
      </c>
      <c r="BA41" s="59">
        <v>1656</v>
      </c>
      <c r="BB41" s="59">
        <v>1622</v>
      </c>
      <c r="BC41" s="59">
        <v>1576</v>
      </c>
      <c r="BD41" s="59">
        <v>1665</v>
      </c>
      <c r="BE41" s="59">
        <v>1663</v>
      </c>
      <c r="BF41" s="59">
        <v>1733</v>
      </c>
      <c r="BG41" s="59">
        <v>1647</v>
      </c>
      <c r="BH41" s="59">
        <v>1613</v>
      </c>
      <c r="BI41" s="59">
        <v>1624</v>
      </c>
      <c r="BJ41" s="59">
        <v>1624</v>
      </c>
      <c r="BK41" s="59">
        <v>1477</v>
      </c>
      <c r="BL41" s="59">
        <v>1425</v>
      </c>
      <c r="BM41" s="59">
        <v>1339</v>
      </c>
      <c r="BN41" s="59">
        <v>1289</v>
      </c>
      <c r="BO41" s="59">
        <v>1220</v>
      </c>
      <c r="BP41" s="59">
        <v>1128</v>
      </c>
      <c r="BQ41" s="59">
        <v>1034</v>
      </c>
      <c r="BR41" s="59">
        <v>965</v>
      </c>
      <c r="BS41" s="59">
        <v>925</v>
      </c>
      <c r="BT41" s="59">
        <v>832</v>
      </c>
      <c r="BU41" s="59">
        <v>803</v>
      </c>
      <c r="BV41" s="59">
        <v>752</v>
      </c>
      <c r="BW41" s="59">
        <v>687</v>
      </c>
      <c r="BX41" s="59">
        <v>647</v>
      </c>
      <c r="BY41" s="59">
        <v>651</v>
      </c>
      <c r="BZ41" s="59">
        <v>580</v>
      </c>
      <c r="CA41" s="59">
        <v>471</v>
      </c>
      <c r="CB41" s="59">
        <v>474</v>
      </c>
      <c r="CC41" s="59">
        <v>463</v>
      </c>
      <c r="CD41" s="59">
        <v>426</v>
      </c>
      <c r="CE41" s="59">
        <v>397</v>
      </c>
      <c r="CF41" s="59">
        <v>400</v>
      </c>
      <c r="CG41" s="59">
        <v>405</v>
      </c>
      <c r="CH41" s="59">
        <v>365</v>
      </c>
      <c r="CI41" s="59">
        <v>313</v>
      </c>
      <c r="CJ41" s="59">
        <v>290</v>
      </c>
      <c r="CK41" s="59">
        <v>292</v>
      </c>
      <c r="CL41" s="59">
        <v>254</v>
      </c>
      <c r="CM41" s="59">
        <v>205</v>
      </c>
      <c r="CN41" s="59">
        <v>215</v>
      </c>
      <c r="CO41" s="59">
        <v>178</v>
      </c>
      <c r="CP41" s="59">
        <v>172</v>
      </c>
      <c r="CQ41" s="59">
        <v>145</v>
      </c>
      <c r="CR41" s="59">
        <v>113</v>
      </c>
      <c r="CS41" s="59">
        <v>70</v>
      </c>
      <c r="CT41" s="59">
        <v>68</v>
      </c>
      <c r="CU41" s="59">
        <v>45</v>
      </c>
      <c r="CV41" s="59">
        <v>40</v>
      </c>
      <c r="CW41" s="59">
        <v>23</v>
      </c>
      <c r="CX41" s="59">
        <v>18</v>
      </c>
      <c r="CY41" s="59">
        <v>16</v>
      </c>
      <c r="CZ41" s="59">
        <v>7</v>
      </c>
      <c r="DA41" s="59">
        <v>8</v>
      </c>
      <c r="DB41" s="59">
        <v>6</v>
      </c>
      <c r="DC41" s="59">
        <v>2</v>
      </c>
      <c r="DD41" s="59">
        <v>1</v>
      </c>
      <c r="DE41" s="59">
        <v>3</v>
      </c>
      <c r="DF41" s="59">
        <v>2</v>
      </c>
      <c r="DG41" s="59">
        <v>2</v>
      </c>
      <c r="DH41" s="59">
        <v>2</v>
      </c>
      <c r="DI41" s="59">
        <v>0</v>
      </c>
      <c r="DJ41" s="59">
        <v>0</v>
      </c>
      <c r="DK41" s="59">
        <v>0</v>
      </c>
      <c r="DL41" s="59">
        <v>2</v>
      </c>
      <c r="DM41" s="59">
        <v>0</v>
      </c>
      <c r="DN41" s="59">
        <v>2</v>
      </c>
      <c r="DO41" s="59">
        <v>1</v>
      </c>
      <c r="DP41" s="59">
        <v>2</v>
      </c>
      <c r="DQ41" s="59">
        <v>2</v>
      </c>
      <c r="DR41" s="59">
        <v>0</v>
      </c>
      <c r="DS41" s="59">
        <v>0</v>
      </c>
      <c r="DT41" s="59">
        <v>0</v>
      </c>
      <c r="DU41" s="59">
        <v>0</v>
      </c>
      <c r="DV41" s="59">
        <v>1</v>
      </c>
      <c r="DW41" s="59">
        <v>0</v>
      </c>
    </row>
    <row r="42" spans="1:127" x14ac:dyDescent="0.3">
      <c r="A42" s="56">
        <v>43</v>
      </c>
      <c r="B42" s="69" t="s">
        <v>787</v>
      </c>
      <c r="C42" s="58">
        <v>22032</v>
      </c>
      <c r="D42" s="58">
        <v>24979</v>
      </c>
      <c r="E42" s="59">
        <v>69366</v>
      </c>
      <c r="F42" s="59">
        <v>586</v>
      </c>
      <c r="G42" s="59">
        <v>641</v>
      </c>
      <c r="H42" s="59">
        <v>745</v>
      </c>
      <c r="I42" s="59">
        <v>721</v>
      </c>
      <c r="J42" s="59">
        <v>690</v>
      </c>
      <c r="K42" s="59">
        <v>715</v>
      </c>
      <c r="L42" s="59">
        <v>710</v>
      </c>
      <c r="M42" s="59">
        <v>717</v>
      </c>
      <c r="N42" s="59">
        <v>786</v>
      </c>
      <c r="O42" s="59">
        <v>809</v>
      </c>
      <c r="P42" s="59">
        <v>809</v>
      </c>
      <c r="Q42" s="59">
        <v>805</v>
      </c>
      <c r="R42" s="59">
        <v>806</v>
      </c>
      <c r="S42" s="59">
        <v>828</v>
      </c>
      <c r="T42" s="59">
        <v>809</v>
      </c>
      <c r="U42" s="59">
        <v>825</v>
      </c>
      <c r="V42" s="59">
        <v>826</v>
      </c>
      <c r="W42" s="59">
        <v>946</v>
      </c>
      <c r="X42" s="59">
        <v>1005</v>
      </c>
      <c r="Y42" s="59">
        <v>1136</v>
      </c>
      <c r="Z42" s="59">
        <v>1158</v>
      </c>
      <c r="AA42" s="59">
        <v>1182</v>
      </c>
      <c r="AB42" s="59">
        <v>1264</v>
      </c>
      <c r="AC42" s="59">
        <v>1305</v>
      </c>
      <c r="AD42" s="59">
        <v>1366</v>
      </c>
      <c r="AE42" s="59">
        <v>1307</v>
      </c>
      <c r="AF42" s="59">
        <v>1227</v>
      </c>
      <c r="AG42" s="59">
        <v>1307</v>
      </c>
      <c r="AH42" s="59">
        <v>1278</v>
      </c>
      <c r="AI42" s="59">
        <v>1247</v>
      </c>
      <c r="AJ42" s="59">
        <v>1179</v>
      </c>
      <c r="AK42" s="59">
        <v>1170</v>
      </c>
      <c r="AL42" s="59">
        <v>1127</v>
      </c>
      <c r="AM42" s="59">
        <v>1161</v>
      </c>
      <c r="AN42" s="59">
        <v>1083</v>
      </c>
      <c r="AO42" s="59">
        <v>1127</v>
      </c>
      <c r="AP42" s="59">
        <v>1164</v>
      </c>
      <c r="AQ42" s="59">
        <v>1047</v>
      </c>
      <c r="AR42" s="59">
        <v>1012</v>
      </c>
      <c r="AS42" s="59">
        <v>989</v>
      </c>
      <c r="AT42" s="59">
        <v>902</v>
      </c>
      <c r="AU42" s="59">
        <v>896</v>
      </c>
      <c r="AV42" s="59">
        <v>881</v>
      </c>
      <c r="AW42" s="59">
        <v>863</v>
      </c>
      <c r="AX42" s="59">
        <v>810</v>
      </c>
      <c r="AY42" s="59">
        <v>899</v>
      </c>
      <c r="AZ42" s="59">
        <v>918</v>
      </c>
      <c r="BA42" s="59">
        <v>859</v>
      </c>
      <c r="BB42" s="59">
        <v>905</v>
      </c>
      <c r="BC42" s="59">
        <v>973</v>
      </c>
      <c r="BD42" s="59">
        <v>951</v>
      </c>
      <c r="BE42" s="59">
        <v>914</v>
      </c>
      <c r="BF42" s="59">
        <v>969</v>
      </c>
      <c r="BG42" s="59">
        <v>987</v>
      </c>
      <c r="BH42" s="59">
        <v>1044</v>
      </c>
      <c r="BI42" s="59">
        <v>986</v>
      </c>
      <c r="BJ42" s="59">
        <v>953</v>
      </c>
      <c r="BK42" s="59">
        <v>842</v>
      </c>
      <c r="BL42" s="59">
        <v>887</v>
      </c>
      <c r="BM42" s="59">
        <v>801</v>
      </c>
      <c r="BN42" s="59">
        <v>761</v>
      </c>
      <c r="BO42" s="59">
        <v>702</v>
      </c>
      <c r="BP42" s="59">
        <v>779</v>
      </c>
      <c r="BQ42" s="59">
        <v>636</v>
      </c>
      <c r="BR42" s="59">
        <v>606</v>
      </c>
      <c r="BS42" s="59">
        <v>585</v>
      </c>
      <c r="BT42" s="59">
        <v>515</v>
      </c>
      <c r="BU42" s="59">
        <v>464</v>
      </c>
      <c r="BV42" s="59">
        <v>472</v>
      </c>
      <c r="BW42" s="59">
        <v>412</v>
      </c>
      <c r="BX42" s="59">
        <v>377</v>
      </c>
      <c r="BY42" s="59">
        <v>397</v>
      </c>
      <c r="BZ42" s="59">
        <v>342</v>
      </c>
      <c r="CA42" s="59">
        <v>357</v>
      </c>
      <c r="CB42" s="59">
        <v>330</v>
      </c>
      <c r="CC42" s="59">
        <v>332</v>
      </c>
      <c r="CD42" s="59">
        <v>310</v>
      </c>
      <c r="CE42" s="59">
        <v>312</v>
      </c>
      <c r="CF42" s="59">
        <v>310</v>
      </c>
      <c r="CG42" s="59">
        <v>264</v>
      </c>
      <c r="CH42" s="59">
        <v>284</v>
      </c>
      <c r="CI42" s="59">
        <v>236</v>
      </c>
      <c r="CJ42" s="59">
        <v>233</v>
      </c>
      <c r="CK42" s="59">
        <v>241</v>
      </c>
      <c r="CL42" s="59">
        <v>207</v>
      </c>
      <c r="CM42" s="59">
        <v>156</v>
      </c>
      <c r="CN42" s="59">
        <v>147</v>
      </c>
      <c r="CO42" s="59">
        <v>145</v>
      </c>
      <c r="CP42" s="59">
        <v>142</v>
      </c>
      <c r="CQ42" s="59">
        <v>106</v>
      </c>
      <c r="CR42" s="59">
        <v>96</v>
      </c>
      <c r="CS42" s="59">
        <v>62</v>
      </c>
      <c r="CT42" s="59">
        <v>51</v>
      </c>
      <c r="CU42" s="59">
        <v>37</v>
      </c>
      <c r="CV42" s="59">
        <v>24</v>
      </c>
      <c r="CW42" s="59">
        <v>21</v>
      </c>
      <c r="CX42" s="59">
        <v>26</v>
      </c>
      <c r="CY42" s="59">
        <v>9</v>
      </c>
      <c r="CZ42" s="59">
        <v>7</v>
      </c>
      <c r="DA42" s="59">
        <v>6</v>
      </c>
      <c r="DB42" s="59">
        <v>2</v>
      </c>
      <c r="DC42" s="59">
        <v>3</v>
      </c>
      <c r="DD42" s="59">
        <v>2</v>
      </c>
      <c r="DE42" s="59">
        <v>0</v>
      </c>
      <c r="DF42" s="59">
        <v>1</v>
      </c>
      <c r="DG42" s="59">
        <v>0</v>
      </c>
      <c r="DH42" s="59">
        <v>0</v>
      </c>
      <c r="DI42" s="59">
        <v>0</v>
      </c>
      <c r="DJ42" s="59">
        <v>0</v>
      </c>
      <c r="DK42" s="59">
        <v>0</v>
      </c>
      <c r="DL42" s="59">
        <v>0</v>
      </c>
      <c r="DM42" s="59">
        <v>0</v>
      </c>
      <c r="DN42" s="59">
        <v>1</v>
      </c>
      <c r="DO42" s="59">
        <v>0</v>
      </c>
      <c r="DP42" s="59">
        <v>1</v>
      </c>
      <c r="DQ42" s="59">
        <v>0</v>
      </c>
      <c r="DR42" s="59">
        <v>1</v>
      </c>
      <c r="DS42" s="59">
        <v>0</v>
      </c>
      <c r="DT42" s="59">
        <v>1</v>
      </c>
      <c r="DU42" s="59">
        <v>0</v>
      </c>
      <c r="DV42" s="59">
        <v>0</v>
      </c>
      <c r="DW42" s="59">
        <v>0</v>
      </c>
    </row>
    <row r="43" spans="1:127" x14ac:dyDescent="0.3">
      <c r="A43" s="56">
        <v>44</v>
      </c>
      <c r="B43" s="69" t="s">
        <v>788</v>
      </c>
      <c r="C43" s="58">
        <v>25256</v>
      </c>
      <c r="D43" s="58">
        <v>26182</v>
      </c>
      <c r="E43" s="59">
        <v>77179</v>
      </c>
      <c r="F43" s="59">
        <v>624</v>
      </c>
      <c r="G43" s="59">
        <v>750</v>
      </c>
      <c r="H43" s="59">
        <v>803</v>
      </c>
      <c r="I43" s="59">
        <v>812</v>
      </c>
      <c r="J43" s="59">
        <v>799</v>
      </c>
      <c r="K43" s="59">
        <v>815</v>
      </c>
      <c r="L43" s="59">
        <v>816</v>
      </c>
      <c r="M43" s="59">
        <v>809</v>
      </c>
      <c r="N43" s="59">
        <v>866</v>
      </c>
      <c r="O43" s="59">
        <v>897</v>
      </c>
      <c r="P43" s="59">
        <v>976</v>
      </c>
      <c r="Q43" s="59">
        <v>918</v>
      </c>
      <c r="R43" s="59">
        <v>961</v>
      </c>
      <c r="S43" s="59">
        <v>871</v>
      </c>
      <c r="T43" s="59">
        <v>939</v>
      </c>
      <c r="U43" s="59">
        <v>995</v>
      </c>
      <c r="V43" s="59">
        <v>994</v>
      </c>
      <c r="W43" s="59">
        <v>1060</v>
      </c>
      <c r="X43" s="59">
        <v>1168</v>
      </c>
      <c r="Y43" s="59">
        <v>1187</v>
      </c>
      <c r="Z43" s="59">
        <v>1296</v>
      </c>
      <c r="AA43" s="59">
        <v>1337</v>
      </c>
      <c r="AB43" s="59">
        <v>1417</v>
      </c>
      <c r="AC43" s="59">
        <v>1434</v>
      </c>
      <c r="AD43" s="59">
        <v>1354</v>
      </c>
      <c r="AE43" s="59">
        <v>1375</v>
      </c>
      <c r="AF43" s="59">
        <v>1374</v>
      </c>
      <c r="AG43" s="59">
        <v>1374</v>
      </c>
      <c r="AH43" s="59">
        <v>1239</v>
      </c>
      <c r="AI43" s="59">
        <v>1355</v>
      </c>
      <c r="AJ43" s="59">
        <v>1250</v>
      </c>
      <c r="AK43" s="59">
        <v>1236</v>
      </c>
      <c r="AL43" s="59">
        <v>1231</v>
      </c>
      <c r="AM43" s="59">
        <v>1338</v>
      </c>
      <c r="AN43" s="59">
        <v>1277</v>
      </c>
      <c r="AO43" s="59">
        <v>1270</v>
      </c>
      <c r="AP43" s="59">
        <v>1243</v>
      </c>
      <c r="AQ43" s="59">
        <v>1230</v>
      </c>
      <c r="AR43" s="59">
        <v>1264</v>
      </c>
      <c r="AS43" s="59">
        <v>1184</v>
      </c>
      <c r="AT43" s="59">
        <v>1169</v>
      </c>
      <c r="AU43" s="59">
        <v>1152</v>
      </c>
      <c r="AV43" s="59">
        <v>1192</v>
      </c>
      <c r="AW43" s="59">
        <v>1059</v>
      </c>
      <c r="AX43" s="59">
        <v>1062</v>
      </c>
      <c r="AY43" s="59">
        <v>1070</v>
      </c>
      <c r="AZ43" s="59">
        <v>1072</v>
      </c>
      <c r="BA43" s="59">
        <v>1028</v>
      </c>
      <c r="BB43" s="59">
        <v>1062</v>
      </c>
      <c r="BC43" s="59">
        <v>1070</v>
      </c>
      <c r="BD43" s="59">
        <v>1087</v>
      </c>
      <c r="BE43" s="59">
        <v>1047</v>
      </c>
      <c r="BF43" s="59">
        <v>1084</v>
      </c>
      <c r="BG43" s="59">
        <v>1108</v>
      </c>
      <c r="BH43" s="59">
        <v>1045</v>
      </c>
      <c r="BI43" s="59">
        <v>1007</v>
      </c>
      <c r="BJ43" s="59">
        <v>937</v>
      </c>
      <c r="BK43" s="59">
        <v>944</v>
      </c>
      <c r="BL43" s="59">
        <v>840</v>
      </c>
      <c r="BM43" s="59">
        <v>829</v>
      </c>
      <c r="BN43" s="59">
        <v>803</v>
      </c>
      <c r="BO43" s="59">
        <v>827</v>
      </c>
      <c r="BP43" s="59">
        <v>752</v>
      </c>
      <c r="BQ43" s="59">
        <v>731</v>
      </c>
      <c r="BR43" s="59">
        <v>719</v>
      </c>
      <c r="BS43" s="59">
        <v>652</v>
      </c>
      <c r="BT43" s="59">
        <v>651</v>
      </c>
      <c r="BU43" s="59">
        <v>578</v>
      </c>
      <c r="BV43" s="59">
        <v>571</v>
      </c>
      <c r="BW43" s="59">
        <v>570</v>
      </c>
      <c r="BX43" s="59">
        <v>490</v>
      </c>
      <c r="BY43" s="59">
        <v>438</v>
      </c>
      <c r="BZ43" s="59">
        <v>397</v>
      </c>
      <c r="CA43" s="59">
        <v>392</v>
      </c>
      <c r="CB43" s="59">
        <v>380</v>
      </c>
      <c r="CC43" s="59">
        <v>329</v>
      </c>
      <c r="CD43" s="59">
        <v>307</v>
      </c>
      <c r="CE43" s="59">
        <v>312</v>
      </c>
      <c r="CF43" s="59">
        <v>282</v>
      </c>
      <c r="CG43" s="59">
        <v>259</v>
      </c>
      <c r="CH43" s="59">
        <v>235</v>
      </c>
      <c r="CI43" s="59">
        <v>202</v>
      </c>
      <c r="CJ43" s="59">
        <v>179</v>
      </c>
      <c r="CK43" s="59">
        <v>180</v>
      </c>
      <c r="CL43" s="59">
        <v>145</v>
      </c>
      <c r="CM43" s="59">
        <v>138</v>
      </c>
      <c r="CN43" s="59">
        <v>99</v>
      </c>
      <c r="CO43" s="59">
        <v>112</v>
      </c>
      <c r="CP43" s="59">
        <v>89</v>
      </c>
      <c r="CQ43" s="59">
        <v>102</v>
      </c>
      <c r="CR43" s="59">
        <v>56</v>
      </c>
      <c r="CS43" s="59">
        <v>48</v>
      </c>
      <c r="CT43" s="59">
        <v>36</v>
      </c>
      <c r="CU43" s="59">
        <v>35</v>
      </c>
      <c r="CV43" s="59">
        <v>16</v>
      </c>
      <c r="CW43" s="59">
        <v>15</v>
      </c>
      <c r="CX43" s="59">
        <v>10</v>
      </c>
      <c r="CY43" s="59">
        <v>9</v>
      </c>
      <c r="CZ43" s="59">
        <v>5</v>
      </c>
      <c r="DA43" s="59">
        <v>9</v>
      </c>
      <c r="DB43" s="59">
        <v>5</v>
      </c>
      <c r="DC43" s="59">
        <v>4</v>
      </c>
      <c r="DD43" s="59">
        <v>0</v>
      </c>
      <c r="DE43" s="59">
        <v>2</v>
      </c>
      <c r="DF43" s="59">
        <v>2</v>
      </c>
      <c r="DG43" s="59">
        <v>1</v>
      </c>
      <c r="DH43" s="59">
        <v>0</v>
      </c>
      <c r="DI43" s="59">
        <v>0</v>
      </c>
      <c r="DJ43" s="59">
        <v>1</v>
      </c>
      <c r="DK43" s="59">
        <v>0</v>
      </c>
      <c r="DL43" s="59">
        <v>0</v>
      </c>
      <c r="DM43" s="59">
        <v>0</v>
      </c>
      <c r="DN43" s="59">
        <v>1</v>
      </c>
      <c r="DO43" s="59">
        <v>0</v>
      </c>
      <c r="DP43" s="59">
        <v>0</v>
      </c>
      <c r="DQ43" s="59">
        <v>1</v>
      </c>
      <c r="DR43" s="59">
        <v>0</v>
      </c>
      <c r="DS43" s="59">
        <v>0</v>
      </c>
      <c r="DT43" s="59">
        <v>0</v>
      </c>
      <c r="DU43" s="59">
        <v>0</v>
      </c>
      <c r="DV43" s="59">
        <v>0</v>
      </c>
      <c r="DW43" s="59">
        <v>0</v>
      </c>
    </row>
    <row r="44" spans="1:127" x14ac:dyDescent="0.3">
      <c r="A44" s="56">
        <v>45</v>
      </c>
      <c r="B44" s="69" t="s">
        <v>789</v>
      </c>
      <c r="C44" s="58">
        <v>27562</v>
      </c>
      <c r="D44" s="58">
        <v>29915</v>
      </c>
      <c r="E44" s="59">
        <v>87680</v>
      </c>
      <c r="F44" s="59">
        <v>843</v>
      </c>
      <c r="G44" s="59">
        <v>896</v>
      </c>
      <c r="H44" s="59">
        <v>1006</v>
      </c>
      <c r="I44" s="59">
        <v>1009</v>
      </c>
      <c r="J44" s="59">
        <v>1016</v>
      </c>
      <c r="K44" s="59">
        <v>988</v>
      </c>
      <c r="L44" s="59">
        <v>1055</v>
      </c>
      <c r="M44" s="59">
        <v>1064</v>
      </c>
      <c r="N44" s="59">
        <v>1129</v>
      </c>
      <c r="O44" s="59">
        <v>1097</v>
      </c>
      <c r="P44" s="59">
        <v>1183</v>
      </c>
      <c r="Q44" s="59">
        <v>1159</v>
      </c>
      <c r="R44" s="59">
        <v>1026</v>
      </c>
      <c r="S44" s="59">
        <v>1121</v>
      </c>
      <c r="T44" s="59">
        <v>1011</v>
      </c>
      <c r="U44" s="59">
        <v>1092</v>
      </c>
      <c r="V44" s="59">
        <v>1231</v>
      </c>
      <c r="W44" s="59">
        <v>1279</v>
      </c>
      <c r="X44" s="59">
        <v>1435</v>
      </c>
      <c r="Y44" s="59">
        <v>1501</v>
      </c>
      <c r="Z44" s="59">
        <v>1534</v>
      </c>
      <c r="AA44" s="59">
        <v>1667</v>
      </c>
      <c r="AB44" s="59">
        <v>1783</v>
      </c>
      <c r="AC44" s="59">
        <v>1731</v>
      </c>
      <c r="AD44" s="59">
        <v>1798</v>
      </c>
      <c r="AE44" s="59">
        <v>1757</v>
      </c>
      <c r="AF44" s="59">
        <v>1682</v>
      </c>
      <c r="AG44" s="59">
        <v>1734</v>
      </c>
      <c r="AH44" s="59">
        <v>1680</v>
      </c>
      <c r="AI44" s="59">
        <v>1575</v>
      </c>
      <c r="AJ44" s="59">
        <v>1471</v>
      </c>
      <c r="AK44" s="59">
        <v>1455</v>
      </c>
      <c r="AL44" s="59">
        <v>1391</v>
      </c>
      <c r="AM44" s="59">
        <v>1417</v>
      </c>
      <c r="AN44" s="59">
        <v>1400</v>
      </c>
      <c r="AO44" s="59">
        <v>1415</v>
      </c>
      <c r="AP44" s="59">
        <v>1343</v>
      </c>
      <c r="AQ44" s="59">
        <v>1304</v>
      </c>
      <c r="AR44" s="59">
        <v>1382</v>
      </c>
      <c r="AS44" s="59">
        <v>1194</v>
      </c>
      <c r="AT44" s="59">
        <v>1250</v>
      </c>
      <c r="AU44" s="59">
        <v>1179</v>
      </c>
      <c r="AV44" s="59">
        <v>1117</v>
      </c>
      <c r="AW44" s="59">
        <v>1080</v>
      </c>
      <c r="AX44" s="59">
        <v>1054</v>
      </c>
      <c r="AY44" s="59">
        <v>1137</v>
      </c>
      <c r="AZ44" s="59">
        <v>1118</v>
      </c>
      <c r="BA44" s="59">
        <v>1113</v>
      </c>
      <c r="BB44" s="59">
        <v>1136</v>
      </c>
      <c r="BC44" s="59">
        <v>1158</v>
      </c>
      <c r="BD44" s="59">
        <v>1145</v>
      </c>
      <c r="BE44" s="59">
        <v>1086</v>
      </c>
      <c r="BF44" s="59">
        <v>1194</v>
      </c>
      <c r="BG44" s="59">
        <v>1143</v>
      </c>
      <c r="BH44" s="59">
        <v>1129</v>
      </c>
      <c r="BI44" s="59">
        <v>1041</v>
      </c>
      <c r="BJ44" s="59">
        <v>1034</v>
      </c>
      <c r="BK44" s="59">
        <v>986</v>
      </c>
      <c r="BL44" s="59">
        <v>906</v>
      </c>
      <c r="BM44" s="59">
        <v>855</v>
      </c>
      <c r="BN44" s="59">
        <v>827</v>
      </c>
      <c r="BO44" s="59">
        <v>798</v>
      </c>
      <c r="BP44" s="59">
        <v>753</v>
      </c>
      <c r="BQ44" s="59">
        <v>724</v>
      </c>
      <c r="BR44" s="59">
        <v>684</v>
      </c>
      <c r="BS44" s="59">
        <v>613</v>
      </c>
      <c r="BT44" s="59">
        <v>599</v>
      </c>
      <c r="BU44" s="59">
        <v>548</v>
      </c>
      <c r="BV44" s="59">
        <v>591</v>
      </c>
      <c r="BW44" s="59">
        <v>565</v>
      </c>
      <c r="BX44" s="59">
        <v>536</v>
      </c>
      <c r="BY44" s="59">
        <v>509</v>
      </c>
      <c r="BZ44" s="59">
        <v>473</v>
      </c>
      <c r="CA44" s="59">
        <v>434</v>
      </c>
      <c r="CB44" s="59">
        <v>430</v>
      </c>
      <c r="CC44" s="59">
        <v>428</v>
      </c>
      <c r="CD44" s="59">
        <v>367</v>
      </c>
      <c r="CE44" s="59">
        <v>358</v>
      </c>
      <c r="CF44" s="59">
        <v>333</v>
      </c>
      <c r="CG44" s="59">
        <v>311</v>
      </c>
      <c r="CH44" s="59">
        <v>300</v>
      </c>
      <c r="CI44" s="59">
        <v>233</v>
      </c>
      <c r="CJ44" s="59">
        <v>247</v>
      </c>
      <c r="CK44" s="59">
        <v>195</v>
      </c>
      <c r="CL44" s="59">
        <v>185</v>
      </c>
      <c r="CM44" s="59">
        <v>153</v>
      </c>
      <c r="CN44" s="59">
        <v>124</v>
      </c>
      <c r="CO44" s="59">
        <v>122</v>
      </c>
      <c r="CP44" s="59">
        <v>100</v>
      </c>
      <c r="CQ44" s="59">
        <v>101</v>
      </c>
      <c r="CR44" s="59">
        <v>63</v>
      </c>
      <c r="CS44" s="59">
        <v>59</v>
      </c>
      <c r="CT44" s="59">
        <v>41</v>
      </c>
      <c r="CU44" s="59">
        <v>37</v>
      </c>
      <c r="CV44" s="59">
        <v>27</v>
      </c>
      <c r="CW44" s="59">
        <v>23</v>
      </c>
      <c r="CX44" s="59">
        <v>18</v>
      </c>
      <c r="CY44" s="59">
        <v>10</v>
      </c>
      <c r="CZ44" s="59">
        <v>7</v>
      </c>
      <c r="DA44" s="59">
        <v>13</v>
      </c>
      <c r="DB44" s="59">
        <v>2</v>
      </c>
      <c r="DC44" s="59">
        <v>0</v>
      </c>
      <c r="DD44" s="59">
        <v>0</v>
      </c>
      <c r="DE44" s="59">
        <v>2</v>
      </c>
      <c r="DF44" s="59">
        <v>4</v>
      </c>
      <c r="DG44" s="59">
        <v>2</v>
      </c>
      <c r="DH44" s="59">
        <v>2</v>
      </c>
      <c r="DI44" s="59">
        <v>2</v>
      </c>
      <c r="DJ44" s="59">
        <v>3</v>
      </c>
      <c r="DK44" s="59">
        <v>0</v>
      </c>
      <c r="DL44" s="59">
        <v>2</v>
      </c>
      <c r="DM44" s="59">
        <v>0</v>
      </c>
      <c r="DN44" s="59">
        <v>3</v>
      </c>
      <c r="DO44" s="59">
        <v>0</v>
      </c>
      <c r="DP44" s="59">
        <v>1</v>
      </c>
      <c r="DQ44" s="59">
        <v>1</v>
      </c>
      <c r="DR44" s="59">
        <v>0</v>
      </c>
      <c r="DS44" s="59">
        <v>0</v>
      </c>
      <c r="DT44" s="59">
        <v>0</v>
      </c>
      <c r="DU44" s="59">
        <v>0</v>
      </c>
      <c r="DV44" s="59">
        <v>2</v>
      </c>
      <c r="DW44" s="59">
        <v>0</v>
      </c>
    </row>
    <row r="45" spans="1:127" x14ac:dyDescent="0.3">
      <c r="A45" s="56">
        <v>46</v>
      </c>
      <c r="B45" s="69" t="s">
        <v>790</v>
      </c>
      <c r="C45" s="58">
        <v>44535</v>
      </c>
      <c r="D45" s="58">
        <v>46812</v>
      </c>
      <c r="E45" s="59">
        <v>134327</v>
      </c>
      <c r="F45" s="59">
        <v>1310</v>
      </c>
      <c r="G45" s="59">
        <v>1448</v>
      </c>
      <c r="H45" s="59">
        <v>1525</v>
      </c>
      <c r="I45" s="59">
        <v>1550</v>
      </c>
      <c r="J45" s="59">
        <v>1490</v>
      </c>
      <c r="K45" s="59">
        <v>1555</v>
      </c>
      <c r="L45" s="59">
        <v>1532</v>
      </c>
      <c r="M45" s="59">
        <v>1500</v>
      </c>
      <c r="N45" s="59">
        <v>1706</v>
      </c>
      <c r="O45" s="59">
        <v>1748</v>
      </c>
      <c r="P45" s="59">
        <v>1644</v>
      </c>
      <c r="Q45" s="59">
        <v>1700</v>
      </c>
      <c r="R45" s="59">
        <v>1586</v>
      </c>
      <c r="S45" s="59">
        <v>1618</v>
      </c>
      <c r="T45" s="59">
        <v>1578</v>
      </c>
      <c r="U45" s="59">
        <v>1714</v>
      </c>
      <c r="V45" s="59">
        <v>1789</v>
      </c>
      <c r="W45" s="59">
        <v>1843</v>
      </c>
      <c r="X45" s="59">
        <v>2028</v>
      </c>
      <c r="Y45" s="59">
        <v>2181</v>
      </c>
      <c r="Z45" s="59">
        <v>2306</v>
      </c>
      <c r="AA45" s="59">
        <v>2312</v>
      </c>
      <c r="AB45" s="59">
        <v>2490</v>
      </c>
      <c r="AC45" s="59">
        <v>2530</v>
      </c>
      <c r="AD45" s="59">
        <v>2517</v>
      </c>
      <c r="AE45" s="59">
        <v>2516</v>
      </c>
      <c r="AF45" s="59">
        <v>2450</v>
      </c>
      <c r="AG45" s="59">
        <v>2489</v>
      </c>
      <c r="AH45" s="59">
        <v>2527</v>
      </c>
      <c r="AI45" s="59">
        <v>2527</v>
      </c>
      <c r="AJ45" s="59">
        <v>2425</v>
      </c>
      <c r="AK45" s="59">
        <v>2390</v>
      </c>
      <c r="AL45" s="59">
        <v>2452</v>
      </c>
      <c r="AM45" s="59">
        <v>2594</v>
      </c>
      <c r="AN45" s="59">
        <v>2428</v>
      </c>
      <c r="AO45" s="59">
        <v>2625</v>
      </c>
      <c r="AP45" s="59">
        <v>2707</v>
      </c>
      <c r="AQ45" s="59">
        <v>2608</v>
      </c>
      <c r="AR45" s="59">
        <v>2567</v>
      </c>
      <c r="AS45" s="59">
        <v>2393</v>
      </c>
      <c r="AT45" s="59">
        <v>2177</v>
      </c>
      <c r="AU45" s="59">
        <v>2143</v>
      </c>
      <c r="AV45" s="59">
        <v>2052</v>
      </c>
      <c r="AW45" s="59">
        <v>1909</v>
      </c>
      <c r="AX45" s="59">
        <v>1797</v>
      </c>
      <c r="AY45" s="59">
        <v>1870</v>
      </c>
      <c r="AZ45" s="59">
        <v>1829</v>
      </c>
      <c r="BA45" s="59">
        <v>1708</v>
      </c>
      <c r="BB45" s="59">
        <v>1769</v>
      </c>
      <c r="BC45" s="59">
        <v>1732</v>
      </c>
      <c r="BD45" s="59">
        <v>1713</v>
      </c>
      <c r="BE45" s="59">
        <v>1679</v>
      </c>
      <c r="BF45" s="59">
        <v>1703</v>
      </c>
      <c r="BG45" s="59">
        <v>1796</v>
      </c>
      <c r="BH45" s="59">
        <v>1611</v>
      </c>
      <c r="BI45" s="59">
        <v>1681</v>
      </c>
      <c r="BJ45" s="59">
        <v>1560</v>
      </c>
      <c r="BK45" s="59">
        <v>1567</v>
      </c>
      <c r="BL45" s="59">
        <v>1514</v>
      </c>
      <c r="BM45" s="59">
        <v>1375</v>
      </c>
      <c r="BN45" s="59">
        <v>1314</v>
      </c>
      <c r="BO45" s="59">
        <v>1277</v>
      </c>
      <c r="BP45" s="59">
        <v>1186</v>
      </c>
      <c r="BQ45" s="59">
        <v>1153</v>
      </c>
      <c r="BR45" s="59">
        <v>1049</v>
      </c>
      <c r="BS45" s="59">
        <v>1006</v>
      </c>
      <c r="BT45" s="59">
        <v>907</v>
      </c>
      <c r="BU45" s="59">
        <v>781</v>
      </c>
      <c r="BV45" s="59">
        <v>737</v>
      </c>
      <c r="BW45" s="59">
        <v>713</v>
      </c>
      <c r="BX45" s="59">
        <v>667</v>
      </c>
      <c r="BY45" s="59">
        <v>533</v>
      </c>
      <c r="BZ45" s="59">
        <v>509</v>
      </c>
      <c r="CA45" s="59">
        <v>434</v>
      </c>
      <c r="CB45" s="59">
        <v>434</v>
      </c>
      <c r="CC45" s="59">
        <v>384</v>
      </c>
      <c r="CD45" s="59">
        <v>346</v>
      </c>
      <c r="CE45" s="59">
        <v>323</v>
      </c>
      <c r="CF45" s="59">
        <v>279</v>
      </c>
      <c r="CG45" s="59">
        <v>267</v>
      </c>
      <c r="CH45" s="59">
        <v>262</v>
      </c>
      <c r="CI45" s="59">
        <v>199</v>
      </c>
      <c r="CJ45" s="59">
        <v>209</v>
      </c>
      <c r="CK45" s="59">
        <v>191</v>
      </c>
      <c r="CL45" s="59">
        <v>170</v>
      </c>
      <c r="CM45" s="59">
        <v>161</v>
      </c>
      <c r="CN45" s="59">
        <v>109</v>
      </c>
      <c r="CO45" s="59">
        <v>143</v>
      </c>
      <c r="CP45" s="59">
        <v>84</v>
      </c>
      <c r="CQ45" s="59">
        <v>78</v>
      </c>
      <c r="CR45" s="59">
        <v>80</v>
      </c>
      <c r="CS45" s="59">
        <v>48</v>
      </c>
      <c r="CT45" s="59">
        <v>39</v>
      </c>
      <c r="CU45" s="59">
        <v>29</v>
      </c>
      <c r="CV45" s="59">
        <v>27</v>
      </c>
      <c r="CW45" s="59">
        <v>23</v>
      </c>
      <c r="CX45" s="59">
        <v>22</v>
      </c>
      <c r="CY45" s="59">
        <v>15</v>
      </c>
      <c r="CZ45" s="59">
        <v>8</v>
      </c>
      <c r="DA45" s="59">
        <v>6</v>
      </c>
      <c r="DB45" s="59">
        <v>10</v>
      </c>
      <c r="DC45" s="59">
        <v>1</v>
      </c>
      <c r="DD45" s="59">
        <v>4</v>
      </c>
      <c r="DE45" s="59">
        <v>0</v>
      </c>
      <c r="DF45" s="59">
        <v>4</v>
      </c>
      <c r="DG45" s="59">
        <v>5</v>
      </c>
      <c r="DH45" s="59">
        <v>1</v>
      </c>
      <c r="DI45" s="59">
        <v>5</v>
      </c>
      <c r="DJ45" s="59">
        <v>3</v>
      </c>
      <c r="DK45" s="59">
        <v>0</v>
      </c>
      <c r="DL45" s="59">
        <v>4</v>
      </c>
      <c r="DM45" s="59">
        <v>0</v>
      </c>
      <c r="DN45" s="59">
        <v>1</v>
      </c>
      <c r="DO45" s="59">
        <v>2</v>
      </c>
      <c r="DP45" s="59">
        <v>0</v>
      </c>
      <c r="DQ45" s="59">
        <v>0</v>
      </c>
      <c r="DR45" s="59">
        <v>1</v>
      </c>
      <c r="DS45" s="59">
        <v>0</v>
      </c>
      <c r="DT45" s="59">
        <v>0</v>
      </c>
      <c r="DU45" s="59">
        <v>0</v>
      </c>
      <c r="DV45" s="59">
        <v>0</v>
      </c>
      <c r="DW45" s="59">
        <v>1</v>
      </c>
    </row>
    <row r="46" spans="1:127" x14ac:dyDescent="0.3">
      <c r="A46" s="56">
        <v>47</v>
      </c>
      <c r="B46" s="69" t="s">
        <v>791</v>
      </c>
      <c r="C46" s="58">
        <v>30238</v>
      </c>
      <c r="D46" s="58">
        <v>31975</v>
      </c>
      <c r="E46" s="59">
        <v>91612</v>
      </c>
      <c r="F46" s="59">
        <v>778</v>
      </c>
      <c r="G46" s="59">
        <v>871</v>
      </c>
      <c r="H46" s="59">
        <v>896</v>
      </c>
      <c r="I46" s="59">
        <v>949</v>
      </c>
      <c r="J46" s="59">
        <v>953</v>
      </c>
      <c r="K46" s="59">
        <v>1022</v>
      </c>
      <c r="L46" s="59">
        <v>1014</v>
      </c>
      <c r="M46" s="59">
        <v>1026</v>
      </c>
      <c r="N46" s="59">
        <v>1025</v>
      </c>
      <c r="O46" s="59">
        <v>1144</v>
      </c>
      <c r="P46" s="59">
        <v>1150</v>
      </c>
      <c r="Q46" s="59">
        <v>1143</v>
      </c>
      <c r="R46" s="59">
        <v>1067</v>
      </c>
      <c r="S46" s="59">
        <v>1141</v>
      </c>
      <c r="T46" s="59">
        <v>1124</v>
      </c>
      <c r="U46" s="59">
        <v>1120</v>
      </c>
      <c r="V46" s="59">
        <v>1216</v>
      </c>
      <c r="W46" s="59">
        <v>1280</v>
      </c>
      <c r="X46" s="59">
        <v>1363</v>
      </c>
      <c r="Y46" s="59">
        <v>1523</v>
      </c>
      <c r="Z46" s="59">
        <v>1526</v>
      </c>
      <c r="AA46" s="59">
        <v>1648</v>
      </c>
      <c r="AB46" s="59">
        <v>1691</v>
      </c>
      <c r="AC46" s="59">
        <v>1643</v>
      </c>
      <c r="AD46" s="59">
        <v>1668</v>
      </c>
      <c r="AE46" s="59">
        <v>1568</v>
      </c>
      <c r="AF46" s="59">
        <v>1592</v>
      </c>
      <c r="AG46" s="59">
        <v>1679</v>
      </c>
      <c r="AH46" s="59">
        <v>1566</v>
      </c>
      <c r="AI46" s="59">
        <v>1603</v>
      </c>
      <c r="AJ46" s="59">
        <v>1463</v>
      </c>
      <c r="AK46" s="59">
        <v>1405</v>
      </c>
      <c r="AL46" s="59">
        <v>1392</v>
      </c>
      <c r="AM46" s="59">
        <v>1439</v>
      </c>
      <c r="AN46" s="59">
        <v>1457</v>
      </c>
      <c r="AO46" s="59">
        <v>1314</v>
      </c>
      <c r="AP46" s="59">
        <v>1465</v>
      </c>
      <c r="AQ46" s="59">
        <v>1351</v>
      </c>
      <c r="AR46" s="59">
        <v>1432</v>
      </c>
      <c r="AS46" s="59">
        <v>1330</v>
      </c>
      <c r="AT46" s="59">
        <v>1246</v>
      </c>
      <c r="AU46" s="59">
        <v>1170</v>
      </c>
      <c r="AV46" s="59">
        <v>1192</v>
      </c>
      <c r="AW46" s="59">
        <v>1142</v>
      </c>
      <c r="AX46" s="59">
        <v>1084</v>
      </c>
      <c r="AY46" s="59">
        <v>1015</v>
      </c>
      <c r="AZ46" s="59">
        <v>1081</v>
      </c>
      <c r="BA46" s="59">
        <v>1064</v>
      </c>
      <c r="BB46" s="59">
        <v>1133</v>
      </c>
      <c r="BC46" s="59">
        <v>1126</v>
      </c>
      <c r="BD46" s="59">
        <v>1158</v>
      </c>
      <c r="BE46" s="59">
        <v>1118</v>
      </c>
      <c r="BF46" s="59">
        <v>1228</v>
      </c>
      <c r="BG46" s="59">
        <v>1250</v>
      </c>
      <c r="BH46" s="59">
        <v>1306</v>
      </c>
      <c r="BI46" s="59">
        <v>1251</v>
      </c>
      <c r="BJ46" s="59">
        <v>1218</v>
      </c>
      <c r="BK46" s="59">
        <v>1195</v>
      </c>
      <c r="BL46" s="59">
        <v>1164</v>
      </c>
      <c r="BM46" s="59">
        <v>1101</v>
      </c>
      <c r="BN46" s="59">
        <v>1135</v>
      </c>
      <c r="BO46" s="59">
        <v>1049</v>
      </c>
      <c r="BP46" s="59">
        <v>1002</v>
      </c>
      <c r="BQ46" s="59">
        <v>1001</v>
      </c>
      <c r="BR46" s="59">
        <v>875</v>
      </c>
      <c r="BS46" s="59">
        <v>883</v>
      </c>
      <c r="BT46" s="59">
        <v>780</v>
      </c>
      <c r="BU46" s="59">
        <v>753</v>
      </c>
      <c r="BV46" s="59">
        <v>779</v>
      </c>
      <c r="BW46" s="59">
        <v>685</v>
      </c>
      <c r="BX46" s="59">
        <v>608</v>
      </c>
      <c r="BY46" s="59">
        <v>568</v>
      </c>
      <c r="BZ46" s="59">
        <v>498</v>
      </c>
      <c r="CA46" s="59">
        <v>470</v>
      </c>
      <c r="CB46" s="59">
        <v>469</v>
      </c>
      <c r="CC46" s="59">
        <v>415</v>
      </c>
      <c r="CD46" s="59">
        <v>397</v>
      </c>
      <c r="CE46" s="59">
        <v>377</v>
      </c>
      <c r="CF46" s="59">
        <v>351</v>
      </c>
      <c r="CG46" s="59">
        <v>326</v>
      </c>
      <c r="CH46" s="59">
        <v>332</v>
      </c>
      <c r="CI46" s="59">
        <v>292</v>
      </c>
      <c r="CJ46" s="59">
        <v>282</v>
      </c>
      <c r="CK46" s="59">
        <v>278</v>
      </c>
      <c r="CL46" s="59">
        <v>253</v>
      </c>
      <c r="CM46" s="59">
        <v>248</v>
      </c>
      <c r="CN46" s="59">
        <v>220</v>
      </c>
      <c r="CO46" s="59">
        <v>185</v>
      </c>
      <c r="CP46" s="59">
        <v>175</v>
      </c>
      <c r="CQ46" s="59">
        <v>163</v>
      </c>
      <c r="CR46" s="59">
        <v>122</v>
      </c>
      <c r="CS46" s="59">
        <v>83</v>
      </c>
      <c r="CT46" s="59">
        <v>66</v>
      </c>
      <c r="CU46" s="59">
        <v>59</v>
      </c>
      <c r="CV46" s="59">
        <v>32</v>
      </c>
      <c r="CW46" s="59">
        <v>33</v>
      </c>
      <c r="CX46" s="59">
        <v>21</v>
      </c>
      <c r="CY46" s="59">
        <v>20</v>
      </c>
      <c r="CZ46" s="59">
        <v>15</v>
      </c>
      <c r="DA46" s="59">
        <v>7</v>
      </c>
      <c r="DB46" s="59">
        <v>4</v>
      </c>
      <c r="DC46" s="59">
        <v>4</v>
      </c>
      <c r="DD46" s="59">
        <v>1</v>
      </c>
      <c r="DE46" s="59">
        <v>2</v>
      </c>
      <c r="DF46" s="59">
        <v>3</v>
      </c>
      <c r="DG46" s="59">
        <v>4</v>
      </c>
      <c r="DH46" s="59">
        <v>2</v>
      </c>
      <c r="DI46" s="59">
        <v>0</v>
      </c>
      <c r="DJ46" s="59">
        <v>2</v>
      </c>
      <c r="DK46" s="59">
        <v>1</v>
      </c>
      <c r="DL46" s="59">
        <v>0</v>
      </c>
      <c r="DM46" s="59">
        <v>1</v>
      </c>
      <c r="DN46" s="59">
        <v>0</v>
      </c>
      <c r="DO46" s="59">
        <v>0</v>
      </c>
      <c r="DP46" s="59">
        <v>0</v>
      </c>
      <c r="DQ46" s="59">
        <v>0</v>
      </c>
      <c r="DR46" s="59">
        <v>0</v>
      </c>
      <c r="DS46" s="59">
        <v>1</v>
      </c>
      <c r="DT46" s="59">
        <v>1</v>
      </c>
      <c r="DU46" s="59">
        <v>0</v>
      </c>
      <c r="DV46" s="59">
        <v>0</v>
      </c>
      <c r="DW46" s="59">
        <v>0</v>
      </c>
    </row>
    <row r="47" spans="1:127" x14ac:dyDescent="0.3">
      <c r="A47" s="56">
        <v>48</v>
      </c>
      <c r="B47" s="69" t="s">
        <v>792</v>
      </c>
      <c r="C47" s="58">
        <v>41467</v>
      </c>
      <c r="D47" s="58">
        <v>45578</v>
      </c>
      <c r="E47" s="59">
        <v>137131</v>
      </c>
      <c r="F47" s="59">
        <v>1315</v>
      </c>
      <c r="G47" s="59">
        <v>1511</v>
      </c>
      <c r="H47" s="59">
        <v>1656</v>
      </c>
      <c r="I47" s="59">
        <v>1602</v>
      </c>
      <c r="J47" s="59">
        <v>1564</v>
      </c>
      <c r="K47" s="59">
        <v>1678</v>
      </c>
      <c r="L47" s="59">
        <v>1632</v>
      </c>
      <c r="M47" s="59">
        <v>1709</v>
      </c>
      <c r="N47" s="59">
        <v>1810</v>
      </c>
      <c r="O47" s="59">
        <v>1814</v>
      </c>
      <c r="P47" s="59">
        <v>1997</v>
      </c>
      <c r="Q47" s="59">
        <v>1906</v>
      </c>
      <c r="R47" s="59">
        <v>1863</v>
      </c>
      <c r="S47" s="59">
        <v>1787</v>
      </c>
      <c r="T47" s="59">
        <v>1817</v>
      </c>
      <c r="U47" s="59">
        <v>1913</v>
      </c>
      <c r="V47" s="59">
        <v>1912</v>
      </c>
      <c r="W47" s="59">
        <v>2083</v>
      </c>
      <c r="X47" s="59">
        <v>2178</v>
      </c>
      <c r="Y47" s="59">
        <v>2305</v>
      </c>
      <c r="Z47" s="59">
        <v>2543</v>
      </c>
      <c r="AA47" s="59">
        <v>2552</v>
      </c>
      <c r="AB47" s="59">
        <v>2666</v>
      </c>
      <c r="AC47" s="59">
        <v>2555</v>
      </c>
      <c r="AD47" s="59">
        <v>2583</v>
      </c>
      <c r="AE47" s="59">
        <v>2585</v>
      </c>
      <c r="AF47" s="59">
        <v>2614</v>
      </c>
      <c r="AG47" s="59">
        <v>2547</v>
      </c>
      <c r="AH47" s="59">
        <v>2412</v>
      </c>
      <c r="AI47" s="59">
        <v>2352</v>
      </c>
      <c r="AJ47" s="59">
        <v>2301</v>
      </c>
      <c r="AK47" s="59">
        <v>2145</v>
      </c>
      <c r="AL47" s="59">
        <v>2211</v>
      </c>
      <c r="AM47" s="59">
        <v>2237</v>
      </c>
      <c r="AN47" s="59">
        <v>2192</v>
      </c>
      <c r="AO47" s="59">
        <v>2167</v>
      </c>
      <c r="AP47" s="59">
        <v>2205</v>
      </c>
      <c r="AQ47" s="59">
        <v>2208</v>
      </c>
      <c r="AR47" s="59">
        <v>2115</v>
      </c>
      <c r="AS47" s="59">
        <v>1923</v>
      </c>
      <c r="AT47" s="59">
        <v>1924</v>
      </c>
      <c r="AU47" s="59">
        <v>1882</v>
      </c>
      <c r="AV47" s="59">
        <v>1901</v>
      </c>
      <c r="AW47" s="59">
        <v>1814</v>
      </c>
      <c r="AX47" s="59">
        <v>1710</v>
      </c>
      <c r="AY47" s="59">
        <v>1728</v>
      </c>
      <c r="AZ47" s="59">
        <v>1712</v>
      </c>
      <c r="BA47" s="59">
        <v>1727</v>
      </c>
      <c r="BB47" s="59">
        <v>1798</v>
      </c>
      <c r="BC47" s="59">
        <v>1835</v>
      </c>
      <c r="BD47" s="59">
        <v>1744</v>
      </c>
      <c r="BE47" s="59">
        <v>1804</v>
      </c>
      <c r="BF47" s="59">
        <v>1784</v>
      </c>
      <c r="BG47" s="59">
        <v>1817</v>
      </c>
      <c r="BH47" s="59">
        <v>1843</v>
      </c>
      <c r="BI47" s="59">
        <v>1750</v>
      </c>
      <c r="BJ47" s="59">
        <v>1599</v>
      </c>
      <c r="BK47" s="59">
        <v>1642</v>
      </c>
      <c r="BL47" s="59">
        <v>1507</v>
      </c>
      <c r="BM47" s="59">
        <v>1431</v>
      </c>
      <c r="BN47" s="59">
        <v>1330</v>
      </c>
      <c r="BO47" s="59">
        <v>1249</v>
      </c>
      <c r="BP47" s="59">
        <v>1294</v>
      </c>
      <c r="BQ47" s="59">
        <v>1166</v>
      </c>
      <c r="BR47" s="59">
        <v>1145</v>
      </c>
      <c r="BS47" s="59">
        <v>1106</v>
      </c>
      <c r="BT47" s="59">
        <v>977</v>
      </c>
      <c r="BU47" s="59">
        <v>960</v>
      </c>
      <c r="BV47" s="59">
        <v>937</v>
      </c>
      <c r="BW47" s="59">
        <v>850</v>
      </c>
      <c r="BX47" s="59">
        <v>760</v>
      </c>
      <c r="BY47" s="59">
        <v>764</v>
      </c>
      <c r="BZ47" s="59">
        <v>671</v>
      </c>
      <c r="CA47" s="59">
        <v>646</v>
      </c>
      <c r="CB47" s="59">
        <v>547</v>
      </c>
      <c r="CC47" s="59">
        <v>532</v>
      </c>
      <c r="CD47" s="59">
        <v>469</v>
      </c>
      <c r="CE47" s="59">
        <v>456</v>
      </c>
      <c r="CF47" s="59">
        <v>443</v>
      </c>
      <c r="CG47" s="59">
        <v>381</v>
      </c>
      <c r="CH47" s="59">
        <v>342</v>
      </c>
      <c r="CI47" s="59">
        <v>311</v>
      </c>
      <c r="CJ47" s="59">
        <v>268</v>
      </c>
      <c r="CK47" s="59">
        <v>230</v>
      </c>
      <c r="CL47" s="59">
        <v>191</v>
      </c>
      <c r="CM47" s="59">
        <v>173</v>
      </c>
      <c r="CN47" s="59">
        <v>136</v>
      </c>
      <c r="CO47" s="59">
        <v>131</v>
      </c>
      <c r="CP47" s="59">
        <v>120</v>
      </c>
      <c r="CQ47" s="59">
        <v>94</v>
      </c>
      <c r="CR47" s="59">
        <v>63</v>
      </c>
      <c r="CS47" s="59">
        <v>58</v>
      </c>
      <c r="CT47" s="59">
        <v>49</v>
      </c>
      <c r="CU47" s="59">
        <v>38</v>
      </c>
      <c r="CV47" s="59">
        <v>24</v>
      </c>
      <c r="CW47" s="59">
        <v>19</v>
      </c>
      <c r="CX47" s="59">
        <v>11</v>
      </c>
      <c r="CY47" s="59">
        <v>16</v>
      </c>
      <c r="CZ47" s="59">
        <v>5</v>
      </c>
      <c r="DA47" s="59">
        <v>3</v>
      </c>
      <c r="DB47" s="59">
        <v>7</v>
      </c>
      <c r="DC47" s="59">
        <v>4</v>
      </c>
      <c r="DD47" s="59">
        <v>1</v>
      </c>
      <c r="DE47" s="59">
        <v>2</v>
      </c>
      <c r="DF47" s="59">
        <v>3</v>
      </c>
      <c r="DG47" s="59">
        <v>0</v>
      </c>
      <c r="DH47" s="59">
        <v>0</v>
      </c>
      <c r="DI47" s="59">
        <v>0</v>
      </c>
      <c r="DJ47" s="59">
        <v>3</v>
      </c>
      <c r="DK47" s="59">
        <v>1</v>
      </c>
      <c r="DL47" s="59">
        <v>1</v>
      </c>
      <c r="DM47" s="59">
        <v>1</v>
      </c>
      <c r="DN47" s="59">
        <v>0</v>
      </c>
      <c r="DO47" s="59">
        <v>1</v>
      </c>
      <c r="DP47" s="59">
        <v>1</v>
      </c>
      <c r="DQ47" s="59">
        <v>1</v>
      </c>
      <c r="DR47" s="59">
        <v>0</v>
      </c>
      <c r="DS47" s="59">
        <v>1</v>
      </c>
      <c r="DT47" s="59">
        <v>19</v>
      </c>
      <c r="DU47" s="59">
        <v>2</v>
      </c>
      <c r="DV47" s="59">
        <v>0</v>
      </c>
      <c r="DW47" s="59">
        <v>1</v>
      </c>
    </row>
    <row r="48" spans="1:127" x14ac:dyDescent="0.3">
      <c r="A48" s="56">
        <v>49</v>
      </c>
      <c r="B48" s="69" t="s">
        <v>793</v>
      </c>
      <c r="C48" s="58">
        <v>10565</v>
      </c>
      <c r="D48" s="58">
        <v>13223</v>
      </c>
      <c r="E48" s="59">
        <v>35554</v>
      </c>
      <c r="F48" s="59">
        <v>333</v>
      </c>
      <c r="G48" s="59">
        <v>327</v>
      </c>
      <c r="H48" s="59">
        <v>382</v>
      </c>
      <c r="I48" s="59">
        <v>411</v>
      </c>
      <c r="J48" s="59">
        <v>402</v>
      </c>
      <c r="K48" s="59">
        <v>444</v>
      </c>
      <c r="L48" s="59">
        <v>436</v>
      </c>
      <c r="M48" s="59">
        <v>465</v>
      </c>
      <c r="N48" s="59">
        <v>486</v>
      </c>
      <c r="O48" s="59">
        <v>421</v>
      </c>
      <c r="P48" s="59">
        <v>473</v>
      </c>
      <c r="Q48" s="59">
        <v>463</v>
      </c>
      <c r="R48" s="59">
        <v>486</v>
      </c>
      <c r="S48" s="59">
        <v>473</v>
      </c>
      <c r="T48" s="59">
        <v>445</v>
      </c>
      <c r="U48" s="59">
        <v>450</v>
      </c>
      <c r="V48" s="59">
        <v>495</v>
      </c>
      <c r="W48" s="59">
        <v>539</v>
      </c>
      <c r="X48" s="59">
        <v>569</v>
      </c>
      <c r="Y48" s="59">
        <v>590</v>
      </c>
      <c r="Z48" s="59">
        <v>665</v>
      </c>
      <c r="AA48" s="59">
        <v>657</v>
      </c>
      <c r="AB48" s="59">
        <v>694</v>
      </c>
      <c r="AC48" s="59">
        <v>676</v>
      </c>
      <c r="AD48" s="59">
        <v>691</v>
      </c>
      <c r="AE48" s="59">
        <v>695</v>
      </c>
      <c r="AF48" s="59">
        <v>690</v>
      </c>
      <c r="AG48" s="59">
        <v>620</v>
      </c>
      <c r="AH48" s="59">
        <v>628</v>
      </c>
      <c r="AI48" s="59">
        <v>617</v>
      </c>
      <c r="AJ48" s="59">
        <v>587</v>
      </c>
      <c r="AK48" s="59">
        <v>571</v>
      </c>
      <c r="AL48" s="59">
        <v>602</v>
      </c>
      <c r="AM48" s="59">
        <v>570</v>
      </c>
      <c r="AN48" s="59">
        <v>543</v>
      </c>
      <c r="AO48" s="59">
        <v>534</v>
      </c>
      <c r="AP48" s="59">
        <v>560</v>
      </c>
      <c r="AQ48" s="59">
        <v>592</v>
      </c>
      <c r="AR48" s="59">
        <v>575</v>
      </c>
      <c r="AS48" s="59">
        <v>515</v>
      </c>
      <c r="AT48" s="59">
        <v>502</v>
      </c>
      <c r="AU48" s="59">
        <v>532</v>
      </c>
      <c r="AV48" s="59">
        <v>461</v>
      </c>
      <c r="AW48" s="59">
        <v>434</v>
      </c>
      <c r="AX48" s="59">
        <v>417</v>
      </c>
      <c r="AY48" s="59">
        <v>427</v>
      </c>
      <c r="AZ48" s="59">
        <v>427</v>
      </c>
      <c r="BA48" s="59">
        <v>420</v>
      </c>
      <c r="BB48" s="59">
        <v>425</v>
      </c>
      <c r="BC48" s="59">
        <v>473</v>
      </c>
      <c r="BD48" s="59">
        <v>456</v>
      </c>
      <c r="BE48" s="59">
        <v>438</v>
      </c>
      <c r="BF48" s="59">
        <v>450</v>
      </c>
      <c r="BG48" s="59">
        <v>443</v>
      </c>
      <c r="BH48" s="59">
        <v>457</v>
      </c>
      <c r="BI48" s="59">
        <v>468</v>
      </c>
      <c r="BJ48" s="59">
        <v>404</v>
      </c>
      <c r="BK48" s="59">
        <v>405</v>
      </c>
      <c r="BL48" s="59">
        <v>402</v>
      </c>
      <c r="BM48" s="59">
        <v>358</v>
      </c>
      <c r="BN48" s="59">
        <v>346</v>
      </c>
      <c r="BO48" s="59">
        <v>346</v>
      </c>
      <c r="BP48" s="59">
        <v>344</v>
      </c>
      <c r="BQ48" s="59">
        <v>303</v>
      </c>
      <c r="BR48" s="59">
        <v>331</v>
      </c>
      <c r="BS48" s="59">
        <v>336</v>
      </c>
      <c r="BT48" s="59">
        <v>303</v>
      </c>
      <c r="BU48" s="59">
        <v>298</v>
      </c>
      <c r="BV48" s="59">
        <v>289</v>
      </c>
      <c r="BW48" s="59">
        <v>288</v>
      </c>
      <c r="BX48" s="59">
        <v>232</v>
      </c>
      <c r="BY48" s="59">
        <v>206</v>
      </c>
      <c r="BZ48" s="59">
        <v>231</v>
      </c>
      <c r="CA48" s="59">
        <v>157</v>
      </c>
      <c r="CB48" s="59">
        <v>173</v>
      </c>
      <c r="CC48" s="59">
        <v>163</v>
      </c>
      <c r="CD48" s="59">
        <v>127</v>
      </c>
      <c r="CE48" s="59">
        <v>130</v>
      </c>
      <c r="CF48" s="59">
        <v>83</v>
      </c>
      <c r="CG48" s="59">
        <v>106</v>
      </c>
      <c r="CH48" s="59">
        <v>86</v>
      </c>
      <c r="CI48" s="59">
        <v>84</v>
      </c>
      <c r="CJ48" s="59">
        <v>75</v>
      </c>
      <c r="CK48" s="59">
        <v>51</v>
      </c>
      <c r="CL48" s="59">
        <v>43</v>
      </c>
      <c r="CM48" s="59">
        <v>48</v>
      </c>
      <c r="CN48" s="59">
        <v>31</v>
      </c>
      <c r="CO48" s="59">
        <v>27</v>
      </c>
      <c r="CP48" s="59">
        <v>23</v>
      </c>
      <c r="CQ48" s="59">
        <v>22</v>
      </c>
      <c r="CR48" s="59">
        <v>25</v>
      </c>
      <c r="CS48" s="59">
        <v>21</v>
      </c>
      <c r="CT48" s="59">
        <v>16</v>
      </c>
      <c r="CU48" s="59">
        <v>12</v>
      </c>
      <c r="CV48" s="59">
        <v>6</v>
      </c>
      <c r="CW48" s="59">
        <v>2</v>
      </c>
      <c r="CX48" s="59">
        <v>6</v>
      </c>
      <c r="CY48" s="59">
        <v>3</v>
      </c>
      <c r="CZ48" s="59">
        <v>2</v>
      </c>
      <c r="DA48" s="59">
        <v>4</v>
      </c>
      <c r="DB48" s="59">
        <v>1</v>
      </c>
      <c r="DC48" s="59">
        <v>0</v>
      </c>
      <c r="DD48" s="59">
        <v>0</v>
      </c>
      <c r="DE48" s="59">
        <v>1</v>
      </c>
      <c r="DF48" s="59">
        <v>0</v>
      </c>
      <c r="DG48" s="59">
        <v>0</v>
      </c>
      <c r="DH48" s="59">
        <v>0</v>
      </c>
      <c r="DI48" s="59">
        <v>0</v>
      </c>
      <c r="DJ48" s="59">
        <v>0</v>
      </c>
      <c r="DK48" s="59">
        <v>1</v>
      </c>
      <c r="DL48" s="59">
        <v>1</v>
      </c>
      <c r="DM48" s="59">
        <v>0</v>
      </c>
      <c r="DN48" s="59">
        <v>0</v>
      </c>
      <c r="DO48" s="59">
        <v>0</v>
      </c>
      <c r="DP48" s="59">
        <v>0</v>
      </c>
      <c r="DQ48" s="59">
        <v>0</v>
      </c>
      <c r="DR48" s="59">
        <v>0</v>
      </c>
      <c r="DS48" s="59">
        <v>0</v>
      </c>
      <c r="DT48" s="59">
        <v>0</v>
      </c>
      <c r="DU48" s="59">
        <v>0</v>
      </c>
      <c r="DV48" s="59">
        <v>0</v>
      </c>
      <c r="DW48" s="59">
        <v>0</v>
      </c>
    </row>
    <row r="49" spans="1:127" x14ac:dyDescent="0.3">
      <c r="A49" s="56">
        <v>50</v>
      </c>
      <c r="B49" s="69" t="s">
        <v>794</v>
      </c>
      <c r="C49" s="58">
        <v>24645</v>
      </c>
      <c r="D49" s="58">
        <v>27974</v>
      </c>
      <c r="E49" s="59">
        <v>88469</v>
      </c>
      <c r="F49" s="59">
        <v>1015</v>
      </c>
      <c r="G49" s="59">
        <v>1164</v>
      </c>
      <c r="H49" s="59">
        <v>1259</v>
      </c>
      <c r="I49" s="59">
        <v>1198</v>
      </c>
      <c r="J49" s="59">
        <v>1170</v>
      </c>
      <c r="K49" s="59">
        <v>1224</v>
      </c>
      <c r="L49" s="59">
        <v>1243</v>
      </c>
      <c r="M49" s="59">
        <v>1257</v>
      </c>
      <c r="N49" s="59">
        <v>1287</v>
      </c>
      <c r="O49" s="59">
        <v>1367</v>
      </c>
      <c r="P49" s="59">
        <v>1486</v>
      </c>
      <c r="Q49" s="59">
        <v>1462</v>
      </c>
      <c r="R49" s="59">
        <v>1379</v>
      </c>
      <c r="S49" s="59">
        <v>1297</v>
      </c>
      <c r="T49" s="59">
        <v>1318</v>
      </c>
      <c r="U49" s="59">
        <v>1443</v>
      </c>
      <c r="V49" s="59">
        <v>1480</v>
      </c>
      <c r="W49" s="59">
        <v>1606</v>
      </c>
      <c r="X49" s="59">
        <v>1675</v>
      </c>
      <c r="Y49" s="59">
        <v>1730</v>
      </c>
      <c r="Z49" s="59">
        <v>1690</v>
      </c>
      <c r="AA49" s="59">
        <v>1795</v>
      </c>
      <c r="AB49" s="59">
        <v>1859</v>
      </c>
      <c r="AC49" s="59">
        <v>1823</v>
      </c>
      <c r="AD49" s="59">
        <v>1755</v>
      </c>
      <c r="AE49" s="59">
        <v>1723</v>
      </c>
      <c r="AF49" s="59">
        <v>1646</v>
      </c>
      <c r="AG49" s="59">
        <v>1652</v>
      </c>
      <c r="AH49" s="59">
        <v>1448</v>
      </c>
      <c r="AI49" s="59">
        <v>1499</v>
      </c>
      <c r="AJ49" s="59">
        <v>1418</v>
      </c>
      <c r="AK49" s="59">
        <v>1431</v>
      </c>
      <c r="AL49" s="59">
        <v>1291</v>
      </c>
      <c r="AM49" s="59">
        <v>1395</v>
      </c>
      <c r="AN49" s="59">
        <v>1256</v>
      </c>
      <c r="AO49" s="59">
        <v>1299</v>
      </c>
      <c r="AP49" s="59">
        <v>1373</v>
      </c>
      <c r="AQ49" s="59">
        <v>1247</v>
      </c>
      <c r="AR49" s="59">
        <v>1307</v>
      </c>
      <c r="AS49" s="59">
        <v>1224</v>
      </c>
      <c r="AT49" s="59">
        <v>1160</v>
      </c>
      <c r="AU49" s="59">
        <v>1147</v>
      </c>
      <c r="AV49" s="59">
        <v>1070</v>
      </c>
      <c r="AW49" s="59">
        <v>1052</v>
      </c>
      <c r="AX49" s="59">
        <v>1068</v>
      </c>
      <c r="AY49" s="59">
        <v>1063</v>
      </c>
      <c r="AZ49" s="59">
        <v>1082</v>
      </c>
      <c r="BA49" s="59">
        <v>1099</v>
      </c>
      <c r="BB49" s="59">
        <v>1120</v>
      </c>
      <c r="BC49" s="59">
        <v>1100</v>
      </c>
      <c r="BD49" s="59">
        <v>1144</v>
      </c>
      <c r="BE49" s="59">
        <v>996</v>
      </c>
      <c r="BF49" s="59">
        <v>1195</v>
      </c>
      <c r="BG49" s="59">
        <v>1034</v>
      </c>
      <c r="BH49" s="59">
        <v>1072</v>
      </c>
      <c r="BI49" s="59">
        <v>1004</v>
      </c>
      <c r="BJ49" s="59">
        <v>918</v>
      </c>
      <c r="BK49" s="59">
        <v>895</v>
      </c>
      <c r="BL49" s="59">
        <v>795</v>
      </c>
      <c r="BM49" s="59">
        <v>784</v>
      </c>
      <c r="BN49" s="59">
        <v>730</v>
      </c>
      <c r="BO49" s="59">
        <v>651</v>
      </c>
      <c r="BP49" s="59">
        <v>614</v>
      </c>
      <c r="BQ49" s="59">
        <v>582</v>
      </c>
      <c r="BR49" s="59">
        <v>602</v>
      </c>
      <c r="BS49" s="59">
        <v>581</v>
      </c>
      <c r="BT49" s="59">
        <v>509</v>
      </c>
      <c r="BU49" s="59">
        <v>479</v>
      </c>
      <c r="BV49" s="59">
        <v>497</v>
      </c>
      <c r="BW49" s="59">
        <v>422</v>
      </c>
      <c r="BX49" s="59">
        <v>433</v>
      </c>
      <c r="BY49" s="59">
        <v>383</v>
      </c>
      <c r="BZ49" s="59">
        <v>359</v>
      </c>
      <c r="CA49" s="59">
        <v>392</v>
      </c>
      <c r="CB49" s="59">
        <v>325</v>
      </c>
      <c r="CC49" s="59">
        <v>339</v>
      </c>
      <c r="CD49" s="59">
        <v>304</v>
      </c>
      <c r="CE49" s="59">
        <v>267</v>
      </c>
      <c r="CF49" s="59">
        <v>288</v>
      </c>
      <c r="CG49" s="59">
        <v>238</v>
      </c>
      <c r="CH49" s="59">
        <v>229</v>
      </c>
      <c r="CI49" s="59">
        <v>160</v>
      </c>
      <c r="CJ49" s="59">
        <v>161</v>
      </c>
      <c r="CK49" s="59">
        <v>156</v>
      </c>
      <c r="CL49" s="59">
        <v>142</v>
      </c>
      <c r="CM49" s="59">
        <v>102</v>
      </c>
      <c r="CN49" s="59">
        <v>89</v>
      </c>
      <c r="CO49" s="59">
        <v>98</v>
      </c>
      <c r="CP49" s="59">
        <v>66</v>
      </c>
      <c r="CQ49" s="59">
        <v>57</v>
      </c>
      <c r="CR49" s="59">
        <v>49</v>
      </c>
      <c r="CS49" s="59">
        <v>43</v>
      </c>
      <c r="CT49" s="59">
        <v>30</v>
      </c>
      <c r="CU49" s="59">
        <v>25</v>
      </c>
      <c r="CV49" s="59">
        <v>16</v>
      </c>
      <c r="CW49" s="59">
        <v>14</v>
      </c>
      <c r="CX49" s="59">
        <v>8</v>
      </c>
      <c r="CY49" s="59">
        <v>9</v>
      </c>
      <c r="CZ49" s="59">
        <v>4</v>
      </c>
      <c r="DA49" s="59">
        <v>1</v>
      </c>
      <c r="DB49" s="59">
        <v>6</v>
      </c>
      <c r="DC49" s="59">
        <v>3</v>
      </c>
      <c r="DD49" s="59">
        <v>2</v>
      </c>
      <c r="DE49" s="59">
        <v>0</v>
      </c>
      <c r="DF49" s="59">
        <v>1</v>
      </c>
      <c r="DG49" s="59">
        <v>1</v>
      </c>
      <c r="DH49" s="59">
        <v>3</v>
      </c>
      <c r="DI49" s="59">
        <v>0</v>
      </c>
      <c r="DJ49" s="59">
        <v>0</v>
      </c>
      <c r="DK49" s="59">
        <v>3</v>
      </c>
      <c r="DL49" s="59">
        <v>1</v>
      </c>
      <c r="DM49" s="59">
        <v>1</v>
      </c>
      <c r="DN49" s="59">
        <v>2</v>
      </c>
      <c r="DO49" s="59">
        <v>2</v>
      </c>
      <c r="DP49" s="59">
        <v>0</v>
      </c>
      <c r="DQ49" s="59">
        <v>0</v>
      </c>
      <c r="DR49" s="59">
        <v>0</v>
      </c>
      <c r="DS49" s="59">
        <v>0</v>
      </c>
      <c r="DT49" s="59">
        <v>0</v>
      </c>
      <c r="DU49" s="59">
        <v>1</v>
      </c>
      <c r="DV49" s="59">
        <v>0</v>
      </c>
      <c r="DW49" s="59">
        <v>0</v>
      </c>
    </row>
    <row r="50" spans="1:127" x14ac:dyDescent="0.3">
      <c r="A50" s="56">
        <v>51</v>
      </c>
      <c r="B50" s="69" t="s">
        <v>795</v>
      </c>
      <c r="C50" s="58">
        <v>20289</v>
      </c>
      <c r="D50" s="58">
        <v>21921</v>
      </c>
      <c r="E50" s="59">
        <v>70939</v>
      </c>
      <c r="F50" s="59">
        <v>828</v>
      </c>
      <c r="G50" s="59">
        <v>991</v>
      </c>
      <c r="H50" s="59">
        <v>1024</v>
      </c>
      <c r="I50" s="59">
        <v>1035</v>
      </c>
      <c r="J50" s="59">
        <v>1085</v>
      </c>
      <c r="K50" s="59">
        <v>978</v>
      </c>
      <c r="L50" s="59">
        <v>1004</v>
      </c>
      <c r="M50" s="59">
        <v>1080</v>
      </c>
      <c r="N50" s="59">
        <v>1136</v>
      </c>
      <c r="O50" s="59">
        <v>1200</v>
      </c>
      <c r="P50" s="59">
        <v>1185</v>
      </c>
      <c r="Q50" s="59">
        <v>1192</v>
      </c>
      <c r="R50" s="59">
        <v>1170</v>
      </c>
      <c r="S50" s="59">
        <v>1180</v>
      </c>
      <c r="T50" s="59">
        <v>1172</v>
      </c>
      <c r="U50" s="59">
        <v>1197</v>
      </c>
      <c r="V50" s="59">
        <v>1218</v>
      </c>
      <c r="W50" s="59">
        <v>1317</v>
      </c>
      <c r="X50" s="59">
        <v>1303</v>
      </c>
      <c r="Y50" s="59">
        <v>1389</v>
      </c>
      <c r="Z50" s="59">
        <v>1462</v>
      </c>
      <c r="AA50" s="59">
        <v>1375</v>
      </c>
      <c r="AB50" s="59">
        <v>1517</v>
      </c>
      <c r="AC50" s="59">
        <v>1468</v>
      </c>
      <c r="AD50" s="59">
        <v>1428</v>
      </c>
      <c r="AE50" s="59">
        <v>1384</v>
      </c>
      <c r="AF50" s="59">
        <v>1383</v>
      </c>
      <c r="AG50" s="59">
        <v>1316</v>
      </c>
      <c r="AH50" s="59">
        <v>1305</v>
      </c>
      <c r="AI50" s="59">
        <v>1198</v>
      </c>
      <c r="AJ50" s="59">
        <v>1213</v>
      </c>
      <c r="AK50" s="59">
        <v>1067</v>
      </c>
      <c r="AL50" s="59">
        <v>1090</v>
      </c>
      <c r="AM50" s="59">
        <v>1143</v>
      </c>
      <c r="AN50" s="59">
        <v>1063</v>
      </c>
      <c r="AO50" s="59">
        <v>1073</v>
      </c>
      <c r="AP50" s="59">
        <v>1033</v>
      </c>
      <c r="AQ50" s="59">
        <v>1044</v>
      </c>
      <c r="AR50" s="59">
        <v>1074</v>
      </c>
      <c r="AS50" s="59">
        <v>909</v>
      </c>
      <c r="AT50" s="59">
        <v>891</v>
      </c>
      <c r="AU50" s="59">
        <v>838</v>
      </c>
      <c r="AV50" s="59">
        <v>850</v>
      </c>
      <c r="AW50" s="59">
        <v>850</v>
      </c>
      <c r="AX50" s="59">
        <v>843</v>
      </c>
      <c r="AY50" s="59">
        <v>858</v>
      </c>
      <c r="AZ50" s="59">
        <v>796</v>
      </c>
      <c r="BA50" s="59">
        <v>813</v>
      </c>
      <c r="BB50" s="59">
        <v>835</v>
      </c>
      <c r="BC50" s="59">
        <v>892</v>
      </c>
      <c r="BD50" s="59">
        <v>851</v>
      </c>
      <c r="BE50" s="59">
        <v>796</v>
      </c>
      <c r="BF50" s="59">
        <v>930</v>
      </c>
      <c r="BG50" s="59">
        <v>836</v>
      </c>
      <c r="BH50" s="59">
        <v>805</v>
      </c>
      <c r="BI50" s="59">
        <v>768</v>
      </c>
      <c r="BJ50" s="59">
        <v>715</v>
      </c>
      <c r="BK50" s="59">
        <v>699</v>
      </c>
      <c r="BL50" s="59">
        <v>684</v>
      </c>
      <c r="BM50" s="59">
        <v>609</v>
      </c>
      <c r="BN50" s="59">
        <v>552</v>
      </c>
      <c r="BO50" s="59">
        <v>542</v>
      </c>
      <c r="BP50" s="59">
        <v>518</v>
      </c>
      <c r="BQ50" s="59">
        <v>513</v>
      </c>
      <c r="BR50" s="59">
        <v>505</v>
      </c>
      <c r="BS50" s="59">
        <v>390</v>
      </c>
      <c r="BT50" s="59">
        <v>382</v>
      </c>
      <c r="BU50" s="59">
        <v>380</v>
      </c>
      <c r="BV50" s="59">
        <v>360</v>
      </c>
      <c r="BW50" s="59">
        <v>317</v>
      </c>
      <c r="BX50" s="59">
        <v>337</v>
      </c>
      <c r="BY50" s="59">
        <v>267</v>
      </c>
      <c r="BZ50" s="59">
        <v>269</v>
      </c>
      <c r="CA50" s="59">
        <v>210</v>
      </c>
      <c r="CB50" s="59">
        <v>227</v>
      </c>
      <c r="CC50" s="59">
        <v>206</v>
      </c>
      <c r="CD50" s="59">
        <v>222</v>
      </c>
      <c r="CE50" s="59">
        <v>203</v>
      </c>
      <c r="CF50" s="59">
        <v>168</v>
      </c>
      <c r="CG50" s="59">
        <v>164</v>
      </c>
      <c r="CH50" s="59">
        <v>133</v>
      </c>
      <c r="CI50" s="59">
        <v>103</v>
      </c>
      <c r="CJ50" s="59">
        <v>93</v>
      </c>
      <c r="CK50" s="59">
        <v>79</v>
      </c>
      <c r="CL50" s="59">
        <v>86</v>
      </c>
      <c r="CM50" s="59">
        <v>65</v>
      </c>
      <c r="CN50" s="59">
        <v>48</v>
      </c>
      <c r="CO50" s="59">
        <v>50</v>
      </c>
      <c r="CP50" s="59">
        <v>29</v>
      </c>
      <c r="CQ50" s="59">
        <v>27</v>
      </c>
      <c r="CR50" s="59">
        <v>24</v>
      </c>
      <c r="CS50" s="59">
        <v>18</v>
      </c>
      <c r="CT50" s="59">
        <v>13</v>
      </c>
      <c r="CU50" s="59">
        <v>8</v>
      </c>
      <c r="CV50" s="59">
        <v>5</v>
      </c>
      <c r="CW50" s="59">
        <v>7</v>
      </c>
      <c r="CX50" s="59">
        <v>12</v>
      </c>
      <c r="CY50" s="59">
        <v>3</v>
      </c>
      <c r="CZ50" s="59">
        <v>4</v>
      </c>
      <c r="DA50" s="59">
        <v>1</v>
      </c>
      <c r="DB50" s="59">
        <v>0</v>
      </c>
      <c r="DC50" s="59">
        <v>3</v>
      </c>
      <c r="DD50" s="59">
        <v>1</v>
      </c>
      <c r="DE50" s="59">
        <v>2</v>
      </c>
      <c r="DF50" s="59">
        <v>0</v>
      </c>
      <c r="DG50" s="59">
        <v>0</v>
      </c>
      <c r="DH50" s="59">
        <v>0</v>
      </c>
      <c r="DI50" s="59">
        <v>0</v>
      </c>
      <c r="DJ50" s="59">
        <v>1</v>
      </c>
      <c r="DK50" s="59">
        <v>1</v>
      </c>
      <c r="DL50" s="59">
        <v>1</v>
      </c>
      <c r="DM50" s="59">
        <v>1</v>
      </c>
      <c r="DN50" s="59">
        <v>0</v>
      </c>
      <c r="DO50" s="59">
        <v>1</v>
      </c>
      <c r="DP50" s="59">
        <v>0</v>
      </c>
      <c r="DQ50" s="59">
        <v>0</v>
      </c>
      <c r="DR50" s="59">
        <v>0</v>
      </c>
      <c r="DS50" s="59">
        <v>0</v>
      </c>
      <c r="DT50" s="59">
        <v>0</v>
      </c>
      <c r="DU50" s="59">
        <v>0</v>
      </c>
      <c r="DV50" s="59">
        <v>0</v>
      </c>
      <c r="DW50" s="59">
        <v>0</v>
      </c>
    </row>
    <row r="51" spans="1:127" x14ac:dyDescent="0.3">
      <c r="A51" s="56">
        <v>52</v>
      </c>
      <c r="B51" s="69" t="s">
        <v>796</v>
      </c>
      <c r="C51" s="58">
        <v>5486</v>
      </c>
      <c r="D51" s="58">
        <v>5674</v>
      </c>
      <c r="E51" s="59">
        <v>17989</v>
      </c>
      <c r="F51" s="59">
        <v>253</v>
      </c>
      <c r="G51" s="59">
        <v>288</v>
      </c>
      <c r="H51" s="59">
        <v>301</v>
      </c>
      <c r="I51" s="59">
        <v>297</v>
      </c>
      <c r="J51" s="59">
        <v>307</v>
      </c>
      <c r="K51" s="59">
        <v>269</v>
      </c>
      <c r="L51" s="59">
        <v>297</v>
      </c>
      <c r="M51" s="59">
        <v>344</v>
      </c>
      <c r="N51" s="59">
        <v>348</v>
      </c>
      <c r="O51" s="59">
        <v>331</v>
      </c>
      <c r="P51" s="59">
        <v>340</v>
      </c>
      <c r="Q51" s="59">
        <v>351</v>
      </c>
      <c r="R51" s="59">
        <v>331</v>
      </c>
      <c r="S51" s="59">
        <v>327</v>
      </c>
      <c r="T51" s="59">
        <v>308</v>
      </c>
      <c r="U51" s="59">
        <v>316</v>
      </c>
      <c r="V51" s="59">
        <v>365</v>
      </c>
      <c r="W51" s="59">
        <v>364</v>
      </c>
      <c r="X51" s="59">
        <v>365</v>
      </c>
      <c r="Y51" s="59">
        <v>371</v>
      </c>
      <c r="Z51" s="59">
        <v>376</v>
      </c>
      <c r="AA51" s="59">
        <v>374</v>
      </c>
      <c r="AB51" s="59">
        <v>384</v>
      </c>
      <c r="AC51" s="59">
        <v>377</v>
      </c>
      <c r="AD51" s="59">
        <v>356</v>
      </c>
      <c r="AE51" s="59">
        <v>337</v>
      </c>
      <c r="AF51" s="59">
        <v>355</v>
      </c>
      <c r="AG51" s="59">
        <v>343</v>
      </c>
      <c r="AH51" s="59">
        <v>331</v>
      </c>
      <c r="AI51" s="59">
        <v>308</v>
      </c>
      <c r="AJ51" s="59">
        <v>298</v>
      </c>
      <c r="AK51" s="59">
        <v>293</v>
      </c>
      <c r="AL51" s="59">
        <v>281</v>
      </c>
      <c r="AM51" s="59">
        <v>289</v>
      </c>
      <c r="AN51" s="59">
        <v>256</v>
      </c>
      <c r="AO51" s="59">
        <v>264</v>
      </c>
      <c r="AP51" s="59">
        <v>266</v>
      </c>
      <c r="AQ51" s="59">
        <v>238</v>
      </c>
      <c r="AR51" s="59">
        <v>258</v>
      </c>
      <c r="AS51" s="59">
        <v>241</v>
      </c>
      <c r="AT51" s="59">
        <v>200</v>
      </c>
      <c r="AU51" s="59">
        <v>192</v>
      </c>
      <c r="AV51" s="59">
        <v>205</v>
      </c>
      <c r="AW51" s="59">
        <v>186</v>
      </c>
      <c r="AX51" s="59">
        <v>187</v>
      </c>
      <c r="AY51" s="59">
        <v>176</v>
      </c>
      <c r="AZ51" s="59">
        <v>193</v>
      </c>
      <c r="BA51" s="59">
        <v>187</v>
      </c>
      <c r="BB51" s="59">
        <v>209</v>
      </c>
      <c r="BC51" s="59">
        <v>181</v>
      </c>
      <c r="BD51" s="59">
        <v>186</v>
      </c>
      <c r="BE51" s="59">
        <v>162</v>
      </c>
      <c r="BF51" s="59">
        <v>157</v>
      </c>
      <c r="BG51" s="59">
        <v>166</v>
      </c>
      <c r="BH51" s="59">
        <v>195</v>
      </c>
      <c r="BI51" s="59">
        <v>163</v>
      </c>
      <c r="BJ51" s="59">
        <v>171</v>
      </c>
      <c r="BK51" s="59">
        <v>149</v>
      </c>
      <c r="BL51" s="59">
        <v>162</v>
      </c>
      <c r="BM51" s="59">
        <v>144</v>
      </c>
      <c r="BN51" s="59">
        <v>160</v>
      </c>
      <c r="BO51" s="59">
        <v>123</v>
      </c>
      <c r="BP51" s="59">
        <v>116</v>
      </c>
      <c r="BQ51" s="59">
        <v>111</v>
      </c>
      <c r="BR51" s="59">
        <v>112</v>
      </c>
      <c r="BS51" s="59">
        <v>97</v>
      </c>
      <c r="BT51" s="59">
        <v>114</v>
      </c>
      <c r="BU51" s="59">
        <v>72</v>
      </c>
      <c r="BV51" s="59">
        <v>72</v>
      </c>
      <c r="BW51" s="59">
        <v>86</v>
      </c>
      <c r="BX51" s="59">
        <v>81</v>
      </c>
      <c r="BY51" s="59">
        <v>67</v>
      </c>
      <c r="BZ51" s="59">
        <v>53</v>
      </c>
      <c r="CA51" s="59">
        <v>50</v>
      </c>
      <c r="CB51" s="59">
        <v>47</v>
      </c>
      <c r="CC51" s="59">
        <v>46</v>
      </c>
      <c r="CD51" s="59">
        <v>52</v>
      </c>
      <c r="CE51" s="59">
        <v>35</v>
      </c>
      <c r="CF51" s="59">
        <v>32</v>
      </c>
      <c r="CG51" s="59">
        <v>32</v>
      </c>
      <c r="CH51" s="59">
        <v>29</v>
      </c>
      <c r="CI51" s="59">
        <v>19</v>
      </c>
      <c r="CJ51" s="59">
        <v>22</v>
      </c>
      <c r="CK51" s="59">
        <v>15</v>
      </c>
      <c r="CL51" s="59">
        <v>12</v>
      </c>
      <c r="CM51" s="59">
        <v>13</v>
      </c>
      <c r="CN51" s="59">
        <v>10</v>
      </c>
      <c r="CO51" s="59">
        <v>11</v>
      </c>
      <c r="CP51" s="59">
        <v>7</v>
      </c>
      <c r="CQ51" s="59">
        <v>4</v>
      </c>
      <c r="CR51" s="59">
        <v>7</v>
      </c>
      <c r="CS51" s="59">
        <v>1</v>
      </c>
      <c r="CT51" s="59">
        <v>3</v>
      </c>
      <c r="CU51" s="59">
        <v>0</v>
      </c>
      <c r="CV51" s="59">
        <v>2</v>
      </c>
      <c r="CW51" s="59">
        <v>1</v>
      </c>
      <c r="CX51" s="59">
        <v>2</v>
      </c>
      <c r="CY51" s="59">
        <v>2</v>
      </c>
      <c r="CZ51" s="59">
        <v>1</v>
      </c>
      <c r="DA51" s="59">
        <v>0</v>
      </c>
      <c r="DB51" s="59">
        <v>0</v>
      </c>
      <c r="DC51" s="59">
        <v>1</v>
      </c>
      <c r="DD51" s="59">
        <v>0</v>
      </c>
      <c r="DE51" s="59">
        <v>0</v>
      </c>
      <c r="DF51" s="59">
        <v>0</v>
      </c>
      <c r="DG51" s="59">
        <v>0</v>
      </c>
      <c r="DH51" s="59">
        <v>0</v>
      </c>
      <c r="DI51" s="59">
        <v>0</v>
      </c>
      <c r="DJ51" s="59">
        <v>0</v>
      </c>
      <c r="DK51" s="59">
        <v>0</v>
      </c>
      <c r="DL51" s="59">
        <v>0</v>
      </c>
      <c r="DM51" s="59">
        <v>0</v>
      </c>
      <c r="DN51" s="59">
        <v>0</v>
      </c>
      <c r="DO51" s="59">
        <v>0</v>
      </c>
      <c r="DP51" s="59">
        <v>0</v>
      </c>
      <c r="DQ51" s="59">
        <v>0</v>
      </c>
      <c r="DR51" s="59">
        <v>0</v>
      </c>
      <c r="DS51" s="59">
        <v>0</v>
      </c>
      <c r="DT51" s="59">
        <v>0</v>
      </c>
      <c r="DU51" s="59">
        <v>0</v>
      </c>
      <c r="DV51" s="59">
        <v>0</v>
      </c>
      <c r="DW51" s="59">
        <v>0</v>
      </c>
    </row>
    <row r="52" spans="1:127" x14ac:dyDescent="0.3">
      <c r="A52" s="56">
        <v>53</v>
      </c>
      <c r="B52" s="69" t="s">
        <v>797</v>
      </c>
      <c r="C52" s="58">
        <v>15520</v>
      </c>
      <c r="D52" s="58">
        <v>17174</v>
      </c>
      <c r="E52" s="59">
        <v>51116</v>
      </c>
      <c r="F52" s="59">
        <v>625</v>
      </c>
      <c r="G52" s="59">
        <v>668</v>
      </c>
      <c r="H52" s="59">
        <v>693</v>
      </c>
      <c r="I52" s="59">
        <v>671</v>
      </c>
      <c r="J52" s="59">
        <v>722</v>
      </c>
      <c r="K52" s="59">
        <v>732</v>
      </c>
      <c r="L52" s="59">
        <v>690</v>
      </c>
      <c r="M52" s="59">
        <v>749</v>
      </c>
      <c r="N52" s="59">
        <v>823</v>
      </c>
      <c r="O52" s="59">
        <v>838</v>
      </c>
      <c r="P52" s="59">
        <v>798</v>
      </c>
      <c r="Q52" s="59">
        <v>786</v>
      </c>
      <c r="R52" s="59">
        <v>747</v>
      </c>
      <c r="S52" s="59">
        <v>747</v>
      </c>
      <c r="T52" s="59">
        <v>782</v>
      </c>
      <c r="U52" s="59">
        <v>748</v>
      </c>
      <c r="V52" s="59">
        <v>825</v>
      </c>
      <c r="W52" s="59">
        <v>863</v>
      </c>
      <c r="X52" s="59">
        <v>870</v>
      </c>
      <c r="Y52" s="59">
        <v>923</v>
      </c>
      <c r="Z52" s="59">
        <v>975</v>
      </c>
      <c r="AA52" s="59">
        <v>985</v>
      </c>
      <c r="AB52" s="59">
        <v>1022</v>
      </c>
      <c r="AC52" s="59">
        <v>1039</v>
      </c>
      <c r="AD52" s="59">
        <v>1037</v>
      </c>
      <c r="AE52" s="59">
        <v>983</v>
      </c>
      <c r="AF52" s="59">
        <v>966</v>
      </c>
      <c r="AG52" s="59">
        <v>1032</v>
      </c>
      <c r="AH52" s="59">
        <v>930</v>
      </c>
      <c r="AI52" s="59">
        <v>930</v>
      </c>
      <c r="AJ52" s="59">
        <v>876</v>
      </c>
      <c r="AK52" s="59">
        <v>833</v>
      </c>
      <c r="AL52" s="59">
        <v>886</v>
      </c>
      <c r="AM52" s="59">
        <v>808</v>
      </c>
      <c r="AN52" s="59">
        <v>819</v>
      </c>
      <c r="AO52" s="59">
        <v>802</v>
      </c>
      <c r="AP52" s="59">
        <v>766</v>
      </c>
      <c r="AQ52" s="59">
        <v>740</v>
      </c>
      <c r="AR52" s="59">
        <v>774</v>
      </c>
      <c r="AS52" s="59">
        <v>705</v>
      </c>
      <c r="AT52" s="59">
        <v>675</v>
      </c>
      <c r="AU52" s="59">
        <v>610</v>
      </c>
      <c r="AV52" s="59">
        <v>651</v>
      </c>
      <c r="AW52" s="59">
        <v>583</v>
      </c>
      <c r="AX52" s="59">
        <v>568</v>
      </c>
      <c r="AY52" s="59">
        <v>574</v>
      </c>
      <c r="AZ52" s="59">
        <v>546</v>
      </c>
      <c r="BA52" s="59">
        <v>539</v>
      </c>
      <c r="BB52" s="59">
        <v>598</v>
      </c>
      <c r="BC52" s="59">
        <v>598</v>
      </c>
      <c r="BD52" s="59">
        <v>688</v>
      </c>
      <c r="BE52" s="59">
        <v>618</v>
      </c>
      <c r="BF52" s="59">
        <v>656</v>
      </c>
      <c r="BG52" s="59">
        <v>627</v>
      </c>
      <c r="BH52" s="59">
        <v>592</v>
      </c>
      <c r="BI52" s="59">
        <v>622</v>
      </c>
      <c r="BJ52" s="59">
        <v>515</v>
      </c>
      <c r="BK52" s="59">
        <v>540</v>
      </c>
      <c r="BL52" s="59">
        <v>522</v>
      </c>
      <c r="BM52" s="59">
        <v>433</v>
      </c>
      <c r="BN52" s="59">
        <v>414</v>
      </c>
      <c r="BO52" s="59">
        <v>425</v>
      </c>
      <c r="BP52" s="59">
        <v>417</v>
      </c>
      <c r="BQ52" s="59">
        <v>354</v>
      </c>
      <c r="BR52" s="59">
        <v>363</v>
      </c>
      <c r="BS52" s="59">
        <v>311</v>
      </c>
      <c r="BT52" s="59">
        <v>325</v>
      </c>
      <c r="BU52" s="59">
        <v>249</v>
      </c>
      <c r="BV52" s="59">
        <v>293</v>
      </c>
      <c r="BW52" s="59">
        <v>224</v>
      </c>
      <c r="BX52" s="59">
        <v>202</v>
      </c>
      <c r="BY52" s="59">
        <v>220</v>
      </c>
      <c r="BZ52" s="59">
        <v>182</v>
      </c>
      <c r="CA52" s="59">
        <v>179</v>
      </c>
      <c r="CB52" s="59">
        <v>186</v>
      </c>
      <c r="CC52" s="59">
        <v>185</v>
      </c>
      <c r="CD52" s="59">
        <v>186</v>
      </c>
      <c r="CE52" s="59">
        <v>152</v>
      </c>
      <c r="CF52" s="59">
        <v>187</v>
      </c>
      <c r="CG52" s="59">
        <v>142</v>
      </c>
      <c r="CH52" s="59">
        <v>138</v>
      </c>
      <c r="CI52" s="59">
        <v>101</v>
      </c>
      <c r="CJ52" s="59">
        <v>107</v>
      </c>
      <c r="CK52" s="59">
        <v>109</v>
      </c>
      <c r="CL52" s="59">
        <v>80</v>
      </c>
      <c r="CM52" s="59">
        <v>74</v>
      </c>
      <c r="CN52" s="59">
        <v>59</v>
      </c>
      <c r="CO52" s="59">
        <v>56</v>
      </c>
      <c r="CP52" s="59">
        <v>55</v>
      </c>
      <c r="CQ52" s="59">
        <v>43</v>
      </c>
      <c r="CR52" s="59">
        <v>40</v>
      </c>
      <c r="CS52" s="59">
        <v>27</v>
      </c>
      <c r="CT52" s="59">
        <v>18</v>
      </c>
      <c r="CU52" s="59">
        <v>12</v>
      </c>
      <c r="CV52" s="59">
        <v>7</v>
      </c>
      <c r="CW52" s="59">
        <v>6</v>
      </c>
      <c r="CX52" s="59">
        <v>6</v>
      </c>
      <c r="CY52" s="59">
        <v>4</v>
      </c>
      <c r="CZ52" s="59">
        <v>3</v>
      </c>
      <c r="DA52" s="59">
        <v>0</v>
      </c>
      <c r="DB52" s="59">
        <v>2</v>
      </c>
      <c r="DC52" s="59">
        <v>2</v>
      </c>
      <c r="DD52" s="59">
        <v>0</v>
      </c>
      <c r="DE52" s="59">
        <v>2</v>
      </c>
      <c r="DF52" s="59">
        <v>0</v>
      </c>
      <c r="DG52" s="59">
        <v>1</v>
      </c>
      <c r="DH52" s="59">
        <v>0</v>
      </c>
      <c r="DI52" s="59">
        <v>0</v>
      </c>
      <c r="DJ52" s="59">
        <v>2</v>
      </c>
      <c r="DK52" s="59">
        <v>1</v>
      </c>
      <c r="DL52" s="59">
        <v>0</v>
      </c>
      <c r="DM52" s="59">
        <v>0</v>
      </c>
      <c r="DN52" s="59">
        <v>1</v>
      </c>
      <c r="DO52" s="59">
        <v>1</v>
      </c>
      <c r="DP52" s="59">
        <v>0</v>
      </c>
      <c r="DQ52" s="59">
        <v>0</v>
      </c>
      <c r="DR52" s="59">
        <v>0</v>
      </c>
      <c r="DS52" s="59">
        <v>0</v>
      </c>
      <c r="DT52" s="59">
        <v>0</v>
      </c>
      <c r="DU52" s="59">
        <v>0</v>
      </c>
      <c r="DV52" s="59">
        <v>0</v>
      </c>
      <c r="DW52" s="59">
        <v>0</v>
      </c>
    </row>
    <row r="53" spans="1:127" x14ac:dyDescent="0.3">
      <c r="A53" s="56">
        <v>54</v>
      </c>
      <c r="B53" s="69" t="s">
        <v>798</v>
      </c>
      <c r="C53" s="58">
        <v>27682</v>
      </c>
      <c r="D53" s="58">
        <v>30224</v>
      </c>
      <c r="E53" s="59">
        <v>93941</v>
      </c>
      <c r="F53" s="59">
        <v>1041</v>
      </c>
      <c r="G53" s="59">
        <v>1158</v>
      </c>
      <c r="H53" s="59">
        <v>1236</v>
      </c>
      <c r="I53" s="59">
        <v>1313</v>
      </c>
      <c r="J53" s="59">
        <v>1298</v>
      </c>
      <c r="K53" s="59">
        <v>1310</v>
      </c>
      <c r="L53" s="59">
        <v>1256</v>
      </c>
      <c r="M53" s="59">
        <v>1343</v>
      </c>
      <c r="N53" s="59">
        <v>1452</v>
      </c>
      <c r="O53" s="59">
        <v>1448</v>
      </c>
      <c r="P53" s="59">
        <v>1443</v>
      </c>
      <c r="Q53" s="59">
        <v>1417</v>
      </c>
      <c r="R53" s="59">
        <v>1417</v>
      </c>
      <c r="S53" s="59">
        <v>1421</v>
      </c>
      <c r="T53" s="59">
        <v>1424</v>
      </c>
      <c r="U53" s="59">
        <v>1465</v>
      </c>
      <c r="V53" s="59">
        <v>1537</v>
      </c>
      <c r="W53" s="59">
        <v>1618</v>
      </c>
      <c r="X53" s="59">
        <v>1742</v>
      </c>
      <c r="Y53" s="59">
        <v>1783</v>
      </c>
      <c r="Z53" s="59">
        <v>1820</v>
      </c>
      <c r="AA53" s="59">
        <v>1883</v>
      </c>
      <c r="AB53" s="59">
        <v>1978</v>
      </c>
      <c r="AC53" s="59">
        <v>1934</v>
      </c>
      <c r="AD53" s="59">
        <v>1936</v>
      </c>
      <c r="AE53" s="59">
        <v>1843</v>
      </c>
      <c r="AF53" s="59">
        <v>1804</v>
      </c>
      <c r="AG53" s="59">
        <v>1802</v>
      </c>
      <c r="AH53" s="59">
        <v>1689</v>
      </c>
      <c r="AI53" s="59">
        <v>1552</v>
      </c>
      <c r="AJ53" s="59">
        <v>1560</v>
      </c>
      <c r="AK53" s="59">
        <v>1499</v>
      </c>
      <c r="AL53" s="59">
        <v>1507</v>
      </c>
      <c r="AM53" s="59">
        <v>1523</v>
      </c>
      <c r="AN53" s="59">
        <v>1573</v>
      </c>
      <c r="AO53" s="59">
        <v>1475</v>
      </c>
      <c r="AP53" s="59">
        <v>1491</v>
      </c>
      <c r="AQ53" s="59">
        <v>1481</v>
      </c>
      <c r="AR53" s="59">
        <v>1427</v>
      </c>
      <c r="AS53" s="59">
        <v>1335</v>
      </c>
      <c r="AT53" s="59">
        <v>1264</v>
      </c>
      <c r="AU53" s="59">
        <v>1171</v>
      </c>
      <c r="AV53" s="59">
        <v>1197</v>
      </c>
      <c r="AW53" s="59">
        <v>1222</v>
      </c>
      <c r="AX53" s="59">
        <v>1129</v>
      </c>
      <c r="AY53" s="59">
        <v>1154</v>
      </c>
      <c r="AZ53" s="59">
        <v>1131</v>
      </c>
      <c r="BA53" s="59">
        <v>1150</v>
      </c>
      <c r="BB53" s="59">
        <v>1234</v>
      </c>
      <c r="BC53" s="59">
        <v>1158</v>
      </c>
      <c r="BD53" s="59">
        <v>1114</v>
      </c>
      <c r="BE53" s="59">
        <v>1134</v>
      </c>
      <c r="BF53" s="59">
        <v>1185</v>
      </c>
      <c r="BG53" s="59">
        <v>1221</v>
      </c>
      <c r="BH53" s="59">
        <v>1150</v>
      </c>
      <c r="BI53" s="59">
        <v>1092</v>
      </c>
      <c r="BJ53" s="59">
        <v>1058</v>
      </c>
      <c r="BK53" s="59">
        <v>1011</v>
      </c>
      <c r="BL53" s="59">
        <v>936</v>
      </c>
      <c r="BM53" s="59">
        <v>887</v>
      </c>
      <c r="BN53" s="59">
        <v>799</v>
      </c>
      <c r="BO53" s="59">
        <v>790</v>
      </c>
      <c r="BP53" s="59">
        <v>742</v>
      </c>
      <c r="BQ53" s="59">
        <v>673</v>
      </c>
      <c r="BR53" s="59">
        <v>621</v>
      </c>
      <c r="BS53" s="59">
        <v>623</v>
      </c>
      <c r="BT53" s="59">
        <v>532</v>
      </c>
      <c r="BU53" s="59">
        <v>472</v>
      </c>
      <c r="BV53" s="59">
        <v>504</v>
      </c>
      <c r="BW53" s="59">
        <v>438</v>
      </c>
      <c r="BX53" s="59">
        <v>387</v>
      </c>
      <c r="BY53" s="59">
        <v>396</v>
      </c>
      <c r="BZ53" s="59">
        <v>370</v>
      </c>
      <c r="CA53" s="59">
        <v>302</v>
      </c>
      <c r="CB53" s="59">
        <v>264</v>
      </c>
      <c r="CC53" s="59">
        <v>249</v>
      </c>
      <c r="CD53" s="59">
        <v>233</v>
      </c>
      <c r="CE53" s="59">
        <v>228</v>
      </c>
      <c r="CF53" s="59">
        <v>184</v>
      </c>
      <c r="CG53" s="59">
        <v>184</v>
      </c>
      <c r="CH53" s="59">
        <v>173</v>
      </c>
      <c r="CI53" s="59">
        <v>122</v>
      </c>
      <c r="CJ53" s="59">
        <v>132</v>
      </c>
      <c r="CK53" s="59">
        <v>130</v>
      </c>
      <c r="CL53" s="59">
        <v>110</v>
      </c>
      <c r="CM53" s="59">
        <v>94</v>
      </c>
      <c r="CN53" s="59">
        <v>60</v>
      </c>
      <c r="CO53" s="59">
        <v>68</v>
      </c>
      <c r="CP53" s="59">
        <v>41</v>
      </c>
      <c r="CQ53" s="59">
        <v>45</v>
      </c>
      <c r="CR53" s="59">
        <v>24</v>
      </c>
      <c r="CS53" s="59">
        <v>32</v>
      </c>
      <c r="CT53" s="59">
        <v>26</v>
      </c>
      <c r="CU53" s="59">
        <v>12</v>
      </c>
      <c r="CV53" s="59">
        <v>11</v>
      </c>
      <c r="CW53" s="59">
        <v>4</v>
      </c>
      <c r="CX53" s="59">
        <v>6</v>
      </c>
      <c r="CY53" s="59">
        <v>8</v>
      </c>
      <c r="CZ53" s="59">
        <v>4</v>
      </c>
      <c r="DA53" s="59">
        <v>1</v>
      </c>
      <c r="DB53" s="59">
        <v>5</v>
      </c>
      <c r="DC53" s="59">
        <v>1</v>
      </c>
      <c r="DD53" s="59">
        <v>2</v>
      </c>
      <c r="DE53" s="59">
        <v>3</v>
      </c>
      <c r="DF53" s="59">
        <v>0</v>
      </c>
      <c r="DG53" s="59">
        <v>0</v>
      </c>
      <c r="DH53" s="59">
        <v>0</v>
      </c>
      <c r="DI53" s="59">
        <v>1</v>
      </c>
      <c r="DJ53" s="59">
        <v>0</v>
      </c>
      <c r="DK53" s="59">
        <v>1</v>
      </c>
      <c r="DL53" s="59">
        <v>0</v>
      </c>
      <c r="DM53" s="59">
        <v>1</v>
      </c>
      <c r="DN53" s="59">
        <v>0</v>
      </c>
      <c r="DO53" s="59">
        <v>0</v>
      </c>
      <c r="DP53" s="59">
        <v>0</v>
      </c>
      <c r="DQ53" s="59">
        <v>0</v>
      </c>
      <c r="DR53" s="59">
        <v>0</v>
      </c>
      <c r="DS53" s="59">
        <v>1</v>
      </c>
      <c r="DT53" s="59">
        <v>0</v>
      </c>
      <c r="DU53" s="59">
        <v>0</v>
      </c>
      <c r="DV53" s="59">
        <v>0</v>
      </c>
      <c r="DW53" s="59">
        <v>0</v>
      </c>
    </row>
    <row r="54" spans="1:127" x14ac:dyDescent="0.3">
      <c r="A54" s="56">
        <v>55</v>
      </c>
      <c r="B54" s="69" t="s">
        <v>799</v>
      </c>
      <c r="C54" s="58">
        <v>20759</v>
      </c>
      <c r="D54" s="58">
        <v>22664</v>
      </c>
      <c r="E54" s="59">
        <v>68621</v>
      </c>
      <c r="F54" s="59">
        <v>926</v>
      </c>
      <c r="G54" s="59">
        <v>984</v>
      </c>
      <c r="H54" s="59">
        <v>981</v>
      </c>
      <c r="I54" s="59">
        <v>1033</v>
      </c>
      <c r="J54" s="59">
        <v>997</v>
      </c>
      <c r="K54" s="59">
        <v>1037</v>
      </c>
      <c r="L54" s="59">
        <v>1055</v>
      </c>
      <c r="M54" s="59">
        <v>1046</v>
      </c>
      <c r="N54" s="59">
        <v>1037</v>
      </c>
      <c r="O54" s="59">
        <v>1128</v>
      </c>
      <c r="P54" s="59">
        <v>1173</v>
      </c>
      <c r="Q54" s="59">
        <v>1109</v>
      </c>
      <c r="R54" s="59">
        <v>1144</v>
      </c>
      <c r="S54" s="59">
        <v>1088</v>
      </c>
      <c r="T54" s="59">
        <v>1127</v>
      </c>
      <c r="U54" s="59">
        <v>1069</v>
      </c>
      <c r="V54" s="59">
        <v>1126</v>
      </c>
      <c r="W54" s="59">
        <v>1174</v>
      </c>
      <c r="X54" s="59">
        <v>1324</v>
      </c>
      <c r="Y54" s="59">
        <v>1296</v>
      </c>
      <c r="Z54" s="59">
        <v>1286</v>
      </c>
      <c r="AA54" s="59">
        <v>1361</v>
      </c>
      <c r="AB54" s="59">
        <v>1411</v>
      </c>
      <c r="AC54" s="59">
        <v>1345</v>
      </c>
      <c r="AD54" s="59">
        <v>1418</v>
      </c>
      <c r="AE54" s="59">
        <v>1371</v>
      </c>
      <c r="AF54" s="59">
        <v>1274</v>
      </c>
      <c r="AG54" s="59">
        <v>1349</v>
      </c>
      <c r="AH54" s="59">
        <v>1242</v>
      </c>
      <c r="AI54" s="59">
        <v>1209</v>
      </c>
      <c r="AJ54" s="59">
        <v>1141</v>
      </c>
      <c r="AK54" s="59">
        <v>1149</v>
      </c>
      <c r="AL54" s="59">
        <v>1160</v>
      </c>
      <c r="AM54" s="59">
        <v>1181</v>
      </c>
      <c r="AN54" s="59">
        <v>1059</v>
      </c>
      <c r="AO54" s="59">
        <v>1169</v>
      </c>
      <c r="AP54" s="59">
        <v>1070</v>
      </c>
      <c r="AQ54" s="59">
        <v>1016</v>
      </c>
      <c r="AR54" s="59">
        <v>1048</v>
      </c>
      <c r="AS54" s="59">
        <v>1018</v>
      </c>
      <c r="AT54" s="59">
        <v>881</v>
      </c>
      <c r="AU54" s="59">
        <v>810</v>
      </c>
      <c r="AV54" s="59">
        <v>788</v>
      </c>
      <c r="AW54" s="59">
        <v>792</v>
      </c>
      <c r="AX54" s="59">
        <v>740</v>
      </c>
      <c r="AY54" s="59">
        <v>749</v>
      </c>
      <c r="AZ54" s="59">
        <v>756</v>
      </c>
      <c r="BA54" s="59">
        <v>735</v>
      </c>
      <c r="BB54" s="59">
        <v>718</v>
      </c>
      <c r="BC54" s="59">
        <v>732</v>
      </c>
      <c r="BD54" s="59">
        <v>782</v>
      </c>
      <c r="BE54" s="59">
        <v>683</v>
      </c>
      <c r="BF54" s="59">
        <v>725</v>
      </c>
      <c r="BG54" s="59">
        <v>679</v>
      </c>
      <c r="BH54" s="59">
        <v>650</v>
      </c>
      <c r="BI54" s="59">
        <v>703</v>
      </c>
      <c r="BJ54" s="59">
        <v>642</v>
      </c>
      <c r="BK54" s="59">
        <v>642</v>
      </c>
      <c r="BL54" s="59">
        <v>653</v>
      </c>
      <c r="BM54" s="59">
        <v>572</v>
      </c>
      <c r="BN54" s="59">
        <v>561</v>
      </c>
      <c r="BO54" s="59">
        <v>588</v>
      </c>
      <c r="BP54" s="59">
        <v>605</v>
      </c>
      <c r="BQ54" s="59">
        <v>557</v>
      </c>
      <c r="BR54" s="59">
        <v>529</v>
      </c>
      <c r="BS54" s="59">
        <v>504</v>
      </c>
      <c r="BT54" s="59">
        <v>455</v>
      </c>
      <c r="BU54" s="59">
        <v>430</v>
      </c>
      <c r="BV54" s="59">
        <v>424</v>
      </c>
      <c r="BW54" s="59">
        <v>367</v>
      </c>
      <c r="BX54" s="59">
        <v>351</v>
      </c>
      <c r="BY54" s="59">
        <v>290</v>
      </c>
      <c r="BZ54" s="59">
        <v>283</v>
      </c>
      <c r="CA54" s="59">
        <v>247</v>
      </c>
      <c r="CB54" s="59">
        <v>209</v>
      </c>
      <c r="CC54" s="59">
        <v>207</v>
      </c>
      <c r="CD54" s="59">
        <v>214</v>
      </c>
      <c r="CE54" s="59">
        <v>129</v>
      </c>
      <c r="CF54" s="59">
        <v>189</v>
      </c>
      <c r="CG54" s="59">
        <v>108</v>
      </c>
      <c r="CH54" s="59">
        <v>118</v>
      </c>
      <c r="CI54" s="59">
        <v>105</v>
      </c>
      <c r="CJ54" s="59">
        <v>80</v>
      </c>
      <c r="CK54" s="59">
        <v>97</v>
      </c>
      <c r="CL54" s="59">
        <v>67</v>
      </c>
      <c r="CM54" s="59">
        <v>62</v>
      </c>
      <c r="CN54" s="59">
        <v>59</v>
      </c>
      <c r="CO54" s="59">
        <v>48</v>
      </c>
      <c r="CP54" s="59">
        <v>31</v>
      </c>
      <c r="CQ54" s="59">
        <v>36</v>
      </c>
      <c r="CR54" s="59">
        <v>20</v>
      </c>
      <c r="CS54" s="59">
        <v>17</v>
      </c>
      <c r="CT54" s="59">
        <v>17</v>
      </c>
      <c r="CU54" s="59">
        <v>5</v>
      </c>
      <c r="CV54" s="59">
        <v>9</v>
      </c>
      <c r="CW54" s="59">
        <v>9</v>
      </c>
      <c r="CX54" s="59">
        <v>5</v>
      </c>
      <c r="CY54" s="59">
        <v>7</v>
      </c>
      <c r="CZ54" s="59">
        <v>4</v>
      </c>
      <c r="DA54" s="59">
        <v>1</v>
      </c>
      <c r="DB54" s="59">
        <v>2</v>
      </c>
      <c r="DC54" s="59">
        <v>1</v>
      </c>
      <c r="DD54" s="59">
        <v>2</v>
      </c>
      <c r="DE54" s="59">
        <v>1</v>
      </c>
      <c r="DF54" s="59">
        <v>0</v>
      </c>
      <c r="DG54" s="59">
        <v>3</v>
      </c>
      <c r="DH54" s="59">
        <v>2</v>
      </c>
      <c r="DI54" s="59">
        <v>0</v>
      </c>
      <c r="DJ54" s="59">
        <v>1</v>
      </c>
      <c r="DK54" s="59">
        <v>0</v>
      </c>
      <c r="DL54" s="59">
        <v>0</v>
      </c>
      <c r="DM54" s="59">
        <v>0</v>
      </c>
      <c r="DN54" s="59">
        <v>0</v>
      </c>
      <c r="DO54" s="59">
        <v>0</v>
      </c>
      <c r="DP54" s="59">
        <v>1</v>
      </c>
      <c r="DQ54" s="59">
        <v>0</v>
      </c>
      <c r="DR54" s="59">
        <v>0</v>
      </c>
      <c r="DS54" s="59">
        <v>1</v>
      </c>
      <c r="DT54" s="59">
        <v>0</v>
      </c>
      <c r="DU54" s="59">
        <v>0</v>
      </c>
      <c r="DV54" s="59">
        <v>0</v>
      </c>
      <c r="DW54" s="59">
        <v>0</v>
      </c>
    </row>
    <row r="55" spans="1:127" x14ac:dyDescent="0.3">
      <c r="A55" s="56">
        <v>56</v>
      </c>
      <c r="B55" s="69" t="s">
        <v>800</v>
      </c>
      <c r="C55" s="58">
        <v>14730</v>
      </c>
      <c r="D55" s="58">
        <v>14952</v>
      </c>
      <c r="E55" s="59">
        <v>48969</v>
      </c>
      <c r="F55" s="59">
        <v>693</v>
      </c>
      <c r="G55" s="59">
        <v>671</v>
      </c>
      <c r="H55" s="59">
        <v>752</v>
      </c>
      <c r="I55" s="59">
        <v>798</v>
      </c>
      <c r="J55" s="59">
        <v>739</v>
      </c>
      <c r="K55" s="59">
        <v>765</v>
      </c>
      <c r="L55" s="59">
        <v>808</v>
      </c>
      <c r="M55" s="59">
        <v>805</v>
      </c>
      <c r="N55" s="59">
        <v>864</v>
      </c>
      <c r="O55" s="59">
        <v>845</v>
      </c>
      <c r="P55" s="59">
        <v>916</v>
      </c>
      <c r="Q55" s="59">
        <v>863</v>
      </c>
      <c r="R55" s="59">
        <v>864</v>
      </c>
      <c r="S55" s="59">
        <v>798</v>
      </c>
      <c r="T55" s="59">
        <v>820</v>
      </c>
      <c r="U55" s="59">
        <v>820</v>
      </c>
      <c r="V55" s="59">
        <v>800</v>
      </c>
      <c r="W55" s="59">
        <v>859</v>
      </c>
      <c r="X55" s="59">
        <v>943</v>
      </c>
      <c r="Y55" s="59">
        <v>949</v>
      </c>
      <c r="Z55" s="59">
        <v>998</v>
      </c>
      <c r="AA55" s="59">
        <v>1054</v>
      </c>
      <c r="AB55" s="59">
        <v>1105</v>
      </c>
      <c r="AC55" s="59">
        <v>1010</v>
      </c>
      <c r="AD55" s="59">
        <v>1015</v>
      </c>
      <c r="AE55" s="59">
        <v>950</v>
      </c>
      <c r="AF55" s="59">
        <v>931</v>
      </c>
      <c r="AG55" s="59">
        <v>922</v>
      </c>
      <c r="AH55" s="59">
        <v>915</v>
      </c>
      <c r="AI55" s="59">
        <v>944</v>
      </c>
      <c r="AJ55" s="59">
        <v>916</v>
      </c>
      <c r="AK55" s="59">
        <v>908</v>
      </c>
      <c r="AL55" s="59">
        <v>905</v>
      </c>
      <c r="AM55" s="59">
        <v>909</v>
      </c>
      <c r="AN55" s="59">
        <v>858</v>
      </c>
      <c r="AO55" s="59">
        <v>915</v>
      </c>
      <c r="AP55" s="59">
        <v>888</v>
      </c>
      <c r="AQ55" s="59">
        <v>836</v>
      </c>
      <c r="AR55" s="59">
        <v>779</v>
      </c>
      <c r="AS55" s="59">
        <v>773</v>
      </c>
      <c r="AT55" s="59">
        <v>739</v>
      </c>
      <c r="AU55" s="59">
        <v>685</v>
      </c>
      <c r="AV55" s="59">
        <v>640</v>
      </c>
      <c r="AW55" s="59">
        <v>596</v>
      </c>
      <c r="AX55" s="59">
        <v>599</v>
      </c>
      <c r="AY55" s="59">
        <v>564</v>
      </c>
      <c r="AZ55" s="59">
        <v>515</v>
      </c>
      <c r="BA55" s="59">
        <v>556</v>
      </c>
      <c r="BB55" s="59">
        <v>549</v>
      </c>
      <c r="BC55" s="59">
        <v>527</v>
      </c>
      <c r="BD55" s="59">
        <v>508</v>
      </c>
      <c r="BE55" s="59">
        <v>513</v>
      </c>
      <c r="BF55" s="59">
        <v>521</v>
      </c>
      <c r="BG55" s="59">
        <v>499</v>
      </c>
      <c r="BH55" s="59">
        <v>506</v>
      </c>
      <c r="BI55" s="59">
        <v>461</v>
      </c>
      <c r="BJ55" s="59">
        <v>440</v>
      </c>
      <c r="BK55" s="59">
        <v>412</v>
      </c>
      <c r="BL55" s="59">
        <v>368</v>
      </c>
      <c r="BM55" s="59">
        <v>339</v>
      </c>
      <c r="BN55" s="59">
        <v>325</v>
      </c>
      <c r="BO55" s="59">
        <v>352</v>
      </c>
      <c r="BP55" s="59">
        <v>278</v>
      </c>
      <c r="BQ55" s="59">
        <v>255</v>
      </c>
      <c r="BR55" s="59">
        <v>223</v>
      </c>
      <c r="BS55" s="59">
        <v>202</v>
      </c>
      <c r="BT55" s="59">
        <v>198</v>
      </c>
      <c r="BU55" s="59">
        <v>150</v>
      </c>
      <c r="BV55" s="59">
        <v>187</v>
      </c>
      <c r="BW55" s="59">
        <v>144</v>
      </c>
      <c r="BX55" s="59">
        <v>114</v>
      </c>
      <c r="BY55" s="59">
        <v>128</v>
      </c>
      <c r="BZ55" s="59">
        <v>108</v>
      </c>
      <c r="CA55" s="59">
        <v>87</v>
      </c>
      <c r="CB55" s="59">
        <v>80</v>
      </c>
      <c r="CC55" s="59">
        <v>97</v>
      </c>
      <c r="CD55" s="59">
        <v>62</v>
      </c>
      <c r="CE55" s="59">
        <v>56</v>
      </c>
      <c r="CF55" s="59">
        <v>61</v>
      </c>
      <c r="CG55" s="59">
        <v>67</v>
      </c>
      <c r="CH55" s="59">
        <v>55</v>
      </c>
      <c r="CI55" s="59">
        <v>47</v>
      </c>
      <c r="CJ55" s="59">
        <v>46</v>
      </c>
      <c r="CK55" s="59">
        <v>35</v>
      </c>
      <c r="CL55" s="59">
        <v>24</v>
      </c>
      <c r="CM55" s="59">
        <v>21</v>
      </c>
      <c r="CN55" s="59">
        <v>16</v>
      </c>
      <c r="CO55" s="59">
        <v>26</v>
      </c>
      <c r="CP55" s="59">
        <v>21</v>
      </c>
      <c r="CQ55" s="59">
        <v>18</v>
      </c>
      <c r="CR55" s="59">
        <v>15</v>
      </c>
      <c r="CS55" s="59">
        <v>8</v>
      </c>
      <c r="CT55" s="59">
        <v>6</v>
      </c>
      <c r="CU55" s="59">
        <v>6</v>
      </c>
      <c r="CV55" s="59">
        <v>0</v>
      </c>
      <c r="CW55" s="59">
        <v>3</v>
      </c>
      <c r="CX55" s="59">
        <v>3</v>
      </c>
      <c r="CY55" s="59">
        <v>0</v>
      </c>
      <c r="CZ55" s="59">
        <v>2</v>
      </c>
      <c r="DA55" s="59">
        <v>2</v>
      </c>
      <c r="DB55" s="59">
        <v>1</v>
      </c>
      <c r="DC55" s="59">
        <v>0</v>
      </c>
      <c r="DD55" s="59">
        <v>0</v>
      </c>
      <c r="DE55" s="59">
        <v>0</v>
      </c>
      <c r="DF55" s="59">
        <v>0</v>
      </c>
      <c r="DG55" s="59">
        <v>0</v>
      </c>
      <c r="DH55" s="59">
        <v>0</v>
      </c>
      <c r="DI55" s="59">
        <v>0</v>
      </c>
      <c r="DJ55" s="59">
        <v>0</v>
      </c>
      <c r="DK55" s="59">
        <v>0</v>
      </c>
      <c r="DL55" s="59">
        <v>0</v>
      </c>
      <c r="DM55" s="59">
        <v>0</v>
      </c>
      <c r="DN55" s="59">
        <v>0</v>
      </c>
      <c r="DO55" s="59">
        <v>0</v>
      </c>
      <c r="DP55" s="59">
        <v>0</v>
      </c>
      <c r="DQ55" s="59">
        <v>0</v>
      </c>
      <c r="DR55" s="59">
        <v>0</v>
      </c>
      <c r="DS55" s="59">
        <v>0</v>
      </c>
      <c r="DT55" s="59">
        <v>0</v>
      </c>
      <c r="DU55" s="59">
        <v>0</v>
      </c>
      <c r="DV55" s="59">
        <v>0</v>
      </c>
      <c r="DW55" s="59">
        <v>0</v>
      </c>
    </row>
    <row r="56" spans="1:127" x14ac:dyDescent="0.3">
      <c r="A56" s="56">
        <v>57</v>
      </c>
      <c r="B56" s="69" t="s">
        <v>801</v>
      </c>
      <c r="C56" s="58">
        <v>37589</v>
      </c>
      <c r="D56" s="58">
        <v>38064</v>
      </c>
      <c r="E56" s="59">
        <v>119348</v>
      </c>
      <c r="F56" s="59">
        <v>1430</v>
      </c>
      <c r="G56" s="59">
        <v>1602</v>
      </c>
      <c r="H56" s="59">
        <v>1631</v>
      </c>
      <c r="I56" s="59">
        <v>1632</v>
      </c>
      <c r="J56" s="59">
        <v>1707</v>
      </c>
      <c r="K56" s="59">
        <v>1780</v>
      </c>
      <c r="L56" s="59">
        <v>1704</v>
      </c>
      <c r="M56" s="59">
        <v>1793</v>
      </c>
      <c r="N56" s="59">
        <v>1877</v>
      </c>
      <c r="O56" s="59">
        <v>1824</v>
      </c>
      <c r="P56" s="59">
        <v>1984</v>
      </c>
      <c r="Q56" s="59">
        <v>1882</v>
      </c>
      <c r="R56" s="59">
        <v>1860</v>
      </c>
      <c r="S56" s="59">
        <v>1837</v>
      </c>
      <c r="T56" s="59">
        <v>1908</v>
      </c>
      <c r="U56" s="59">
        <v>1949</v>
      </c>
      <c r="V56" s="59">
        <v>1936</v>
      </c>
      <c r="W56" s="59">
        <v>2144</v>
      </c>
      <c r="X56" s="59">
        <v>2294</v>
      </c>
      <c r="Y56" s="59">
        <v>2338</v>
      </c>
      <c r="Z56" s="59">
        <v>2359</v>
      </c>
      <c r="AA56" s="59">
        <v>2343</v>
      </c>
      <c r="AB56" s="59">
        <v>2485</v>
      </c>
      <c r="AC56" s="59">
        <v>2466</v>
      </c>
      <c r="AD56" s="59">
        <v>2435</v>
      </c>
      <c r="AE56" s="59">
        <v>2364</v>
      </c>
      <c r="AF56" s="59">
        <v>2269</v>
      </c>
      <c r="AG56" s="59">
        <v>2158</v>
      </c>
      <c r="AH56" s="59">
        <v>2167</v>
      </c>
      <c r="AI56" s="59">
        <v>2076</v>
      </c>
      <c r="AJ56" s="59">
        <v>2079</v>
      </c>
      <c r="AK56" s="59">
        <v>1859</v>
      </c>
      <c r="AL56" s="59">
        <v>1891</v>
      </c>
      <c r="AM56" s="59">
        <v>1986</v>
      </c>
      <c r="AN56" s="59">
        <v>1813</v>
      </c>
      <c r="AO56" s="59">
        <v>1872</v>
      </c>
      <c r="AP56" s="59">
        <v>1869</v>
      </c>
      <c r="AQ56" s="59">
        <v>1748</v>
      </c>
      <c r="AR56" s="59">
        <v>1822</v>
      </c>
      <c r="AS56" s="59">
        <v>1656</v>
      </c>
      <c r="AT56" s="59">
        <v>1549</v>
      </c>
      <c r="AU56" s="59">
        <v>1454</v>
      </c>
      <c r="AV56" s="59">
        <v>1475</v>
      </c>
      <c r="AW56" s="59">
        <v>1375</v>
      </c>
      <c r="AX56" s="59">
        <v>1451</v>
      </c>
      <c r="AY56" s="59">
        <v>1394</v>
      </c>
      <c r="AZ56" s="59">
        <v>1437</v>
      </c>
      <c r="BA56" s="59">
        <v>1389</v>
      </c>
      <c r="BB56" s="59">
        <v>1367</v>
      </c>
      <c r="BC56" s="59">
        <v>1429</v>
      </c>
      <c r="BD56" s="59">
        <v>1407</v>
      </c>
      <c r="BE56" s="59">
        <v>1286</v>
      </c>
      <c r="BF56" s="59">
        <v>1399</v>
      </c>
      <c r="BG56" s="59">
        <v>1268</v>
      </c>
      <c r="BH56" s="59">
        <v>1308</v>
      </c>
      <c r="BI56" s="59">
        <v>1242</v>
      </c>
      <c r="BJ56" s="59">
        <v>1202</v>
      </c>
      <c r="BK56" s="59">
        <v>1161</v>
      </c>
      <c r="BL56" s="59">
        <v>1123</v>
      </c>
      <c r="BM56" s="59">
        <v>1081</v>
      </c>
      <c r="BN56" s="59">
        <v>1055</v>
      </c>
      <c r="BO56" s="59">
        <v>1007</v>
      </c>
      <c r="BP56" s="59">
        <v>958</v>
      </c>
      <c r="BQ56" s="59">
        <v>939</v>
      </c>
      <c r="BR56" s="59">
        <v>909</v>
      </c>
      <c r="BS56" s="59">
        <v>793</v>
      </c>
      <c r="BT56" s="59">
        <v>797</v>
      </c>
      <c r="BU56" s="59">
        <v>679</v>
      </c>
      <c r="BV56" s="59">
        <v>654</v>
      </c>
      <c r="BW56" s="59">
        <v>591</v>
      </c>
      <c r="BX56" s="59">
        <v>567</v>
      </c>
      <c r="BY56" s="59">
        <v>522</v>
      </c>
      <c r="BZ56" s="59">
        <v>430</v>
      </c>
      <c r="CA56" s="59">
        <v>444</v>
      </c>
      <c r="CB56" s="59">
        <v>378</v>
      </c>
      <c r="CC56" s="59">
        <v>386</v>
      </c>
      <c r="CD56" s="59">
        <v>358</v>
      </c>
      <c r="CE56" s="59">
        <v>323</v>
      </c>
      <c r="CF56" s="59">
        <v>256</v>
      </c>
      <c r="CG56" s="59">
        <v>257</v>
      </c>
      <c r="CH56" s="59">
        <v>220</v>
      </c>
      <c r="CI56" s="59">
        <v>175</v>
      </c>
      <c r="CJ56" s="59">
        <v>160</v>
      </c>
      <c r="CK56" s="59">
        <v>159</v>
      </c>
      <c r="CL56" s="59">
        <v>143</v>
      </c>
      <c r="CM56" s="59">
        <v>113</v>
      </c>
      <c r="CN56" s="59">
        <v>80</v>
      </c>
      <c r="CO56" s="59">
        <v>73</v>
      </c>
      <c r="CP56" s="59">
        <v>81</v>
      </c>
      <c r="CQ56" s="59">
        <v>47</v>
      </c>
      <c r="CR56" s="59">
        <v>46</v>
      </c>
      <c r="CS56" s="59">
        <v>29</v>
      </c>
      <c r="CT56" s="59">
        <v>21</v>
      </c>
      <c r="CU56" s="59">
        <v>23</v>
      </c>
      <c r="CV56" s="59">
        <v>6</v>
      </c>
      <c r="CW56" s="59">
        <v>14</v>
      </c>
      <c r="CX56" s="59">
        <v>7</v>
      </c>
      <c r="CY56" s="59">
        <v>6</v>
      </c>
      <c r="CZ56" s="59">
        <v>3</v>
      </c>
      <c r="DA56" s="59">
        <v>2</v>
      </c>
      <c r="DB56" s="59">
        <v>2</v>
      </c>
      <c r="DC56" s="59">
        <v>3</v>
      </c>
      <c r="DD56" s="59">
        <v>1</v>
      </c>
      <c r="DE56" s="59">
        <v>2</v>
      </c>
      <c r="DF56" s="59">
        <v>1</v>
      </c>
      <c r="DG56" s="59">
        <v>1</v>
      </c>
      <c r="DH56" s="59">
        <v>0</v>
      </c>
      <c r="DI56" s="59">
        <v>0</v>
      </c>
      <c r="DJ56" s="59">
        <v>0</v>
      </c>
      <c r="DK56" s="59">
        <v>0</v>
      </c>
      <c r="DL56" s="59">
        <v>0</v>
      </c>
      <c r="DM56" s="59">
        <v>0</v>
      </c>
      <c r="DN56" s="59">
        <v>0</v>
      </c>
      <c r="DO56" s="59">
        <v>0</v>
      </c>
      <c r="DP56" s="59">
        <v>1</v>
      </c>
      <c r="DQ56" s="59">
        <v>0</v>
      </c>
      <c r="DR56" s="59">
        <v>0</v>
      </c>
      <c r="DS56" s="59">
        <v>0</v>
      </c>
      <c r="DT56" s="59">
        <v>0</v>
      </c>
      <c r="DU56" s="59">
        <v>0</v>
      </c>
      <c r="DV56" s="59">
        <v>0</v>
      </c>
      <c r="DW56" s="59">
        <v>0</v>
      </c>
    </row>
    <row r="57" spans="1:127" x14ac:dyDescent="0.3">
      <c r="A57" s="56">
        <v>58</v>
      </c>
      <c r="B57" s="69" t="s">
        <v>802</v>
      </c>
      <c r="C57" s="58">
        <v>27284</v>
      </c>
      <c r="D57" s="58">
        <v>27637</v>
      </c>
      <c r="E57" s="59">
        <v>88541</v>
      </c>
      <c r="F57" s="59">
        <v>1096</v>
      </c>
      <c r="G57" s="59">
        <v>1223</v>
      </c>
      <c r="H57" s="59">
        <v>1339</v>
      </c>
      <c r="I57" s="59">
        <v>1257</v>
      </c>
      <c r="J57" s="59">
        <v>1209</v>
      </c>
      <c r="K57" s="59">
        <v>1334</v>
      </c>
      <c r="L57" s="59">
        <v>1330</v>
      </c>
      <c r="M57" s="59">
        <v>1400</v>
      </c>
      <c r="N57" s="59">
        <v>1455</v>
      </c>
      <c r="O57" s="59">
        <v>1474</v>
      </c>
      <c r="P57" s="59">
        <v>1522</v>
      </c>
      <c r="Q57" s="59">
        <v>1413</v>
      </c>
      <c r="R57" s="59">
        <v>1462</v>
      </c>
      <c r="S57" s="59">
        <v>1377</v>
      </c>
      <c r="T57" s="59">
        <v>1472</v>
      </c>
      <c r="U57" s="59">
        <v>1480</v>
      </c>
      <c r="V57" s="59">
        <v>1495</v>
      </c>
      <c r="W57" s="59">
        <v>1616</v>
      </c>
      <c r="X57" s="59">
        <v>1744</v>
      </c>
      <c r="Y57" s="59">
        <v>1768</v>
      </c>
      <c r="Z57" s="59">
        <v>1821</v>
      </c>
      <c r="AA57" s="59">
        <v>1845</v>
      </c>
      <c r="AB57" s="59">
        <v>1939</v>
      </c>
      <c r="AC57" s="59">
        <v>1803</v>
      </c>
      <c r="AD57" s="59">
        <v>1806</v>
      </c>
      <c r="AE57" s="59">
        <v>1774</v>
      </c>
      <c r="AF57" s="59">
        <v>1740</v>
      </c>
      <c r="AG57" s="59">
        <v>1678</v>
      </c>
      <c r="AH57" s="59">
        <v>1623</v>
      </c>
      <c r="AI57" s="59">
        <v>1537</v>
      </c>
      <c r="AJ57" s="59">
        <v>1560</v>
      </c>
      <c r="AK57" s="59">
        <v>1380</v>
      </c>
      <c r="AL57" s="59">
        <v>1441</v>
      </c>
      <c r="AM57" s="59">
        <v>1435</v>
      </c>
      <c r="AN57" s="59">
        <v>1506</v>
      </c>
      <c r="AO57" s="59">
        <v>1354</v>
      </c>
      <c r="AP57" s="59">
        <v>1386</v>
      </c>
      <c r="AQ57" s="59">
        <v>1307</v>
      </c>
      <c r="AR57" s="59">
        <v>1321</v>
      </c>
      <c r="AS57" s="59">
        <v>1205</v>
      </c>
      <c r="AT57" s="59">
        <v>1114</v>
      </c>
      <c r="AU57" s="59">
        <v>1062</v>
      </c>
      <c r="AV57" s="59">
        <v>1021</v>
      </c>
      <c r="AW57" s="59">
        <v>1012</v>
      </c>
      <c r="AX57" s="59">
        <v>1000</v>
      </c>
      <c r="AY57" s="59">
        <v>1008</v>
      </c>
      <c r="AZ57" s="59">
        <v>980</v>
      </c>
      <c r="BA57" s="59">
        <v>968</v>
      </c>
      <c r="BB57" s="59">
        <v>972</v>
      </c>
      <c r="BC57" s="59">
        <v>975</v>
      </c>
      <c r="BD57" s="59">
        <v>1021</v>
      </c>
      <c r="BE57" s="59">
        <v>906</v>
      </c>
      <c r="BF57" s="59">
        <v>983</v>
      </c>
      <c r="BG57" s="59">
        <v>947</v>
      </c>
      <c r="BH57" s="59">
        <v>930</v>
      </c>
      <c r="BI57" s="59">
        <v>1024</v>
      </c>
      <c r="BJ57" s="59">
        <v>937</v>
      </c>
      <c r="BK57" s="59">
        <v>867</v>
      </c>
      <c r="BL57" s="59">
        <v>847</v>
      </c>
      <c r="BM57" s="59">
        <v>843</v>
      </c>
      <c r="BN57" s="59">
        <v>773</v>
      </c>
      <c r="BO57" s="59">
        <v>787</v>
      </c>
      <c r="BP57" s="59">
        <v>758</v>
      </c>
      <c r="BQ57" s="59">
        <v>657</v>
      </c>
      <c r="BR57" s="59">
        <v>619</v>
      </c>
      <c r="BS57" s="59">
        <v>539</v>
      </c>
      <c r="BT57" s="59">
        <v>545</v>
      </c>
      <c r="BU57" s="59">
        <v>442</v>
      </c>
      <c r="BV57" s="59">
        <v>412</v>
      </c>
      <c r="BW57" s="59">
        <v>371</v>
      </c>
      <c r="BX57" s="59">
        <v>360</v>
      </c>
      <c r="BY57" s="59">
        <v>326</v>
      </c>
      <c r="BZ57" s="59">
        <v>282</v>
      </c>
      <c r="CA57" s="59">
        <v>249</v>
      </c>
      <c r="CB57" s="59">
        <v>232</v>
      </c>
      <c r="CC57" s="59">
        <v>212</v>
      </c>
      <c r="CD57" s="59">
        <v>207</v>
      </c>
      <c r="CE57" s="59">
        <v>168</v>
      </c>
      <c r="CF57" s="59">
        <v>164</v>
      </c>
      <c r="CG57" s="59">
        <v>128</v>
      </c>
      <c r="CH57" s="59">
        <v>133</v>
      </c>
      <c r="CI57" s="59">
        <v>127</v>
      </c>
      <c r="CJ57" s="59">
        <v>116</v>
      </c>
      <c r="CK57" s="59">
        <v>102</v>
      </c>
      <c r="CL57" s="59">
        <v>89</v>
      </c>
      <c r="CM57" s="59">
        <v>67</v>
      </c>
      <c r="CN57" s="59">
        <v>59</v>
      </c>
      <c r="CO57" s="59">
        <v>58</v>
      </c>
      <c r="CP57" s="59">
        <v>44</v>
      </c>
      <c r="CQ57" s="59">
        <v>43</v>
      </c>
      <c r="CR57" s="59">
        <v>32</v>
      </c>
      <c r="CS57" s="59">
        <v>24</v>
      </c>
      <c r="CT57" s="59">
        <v>23</v>
      </c>
      <c r="CU57" s="59">
        <v>17</v>
      </c>
      <c r="CV57" s="59">
        <v>6</v>
      </c>
      <c r="CW57" s="59">
        <v>5</v>
      </c>
      <c r="CX57" s="59">
        <v>1</v>
      </c>
      <c r="CY57" s="59">
        <v>1</v>
      </c>
      <c r="CZ57" s="59">
        <v>4</v>
      </c>
      <c r="DA57" s="59">
        <v>2</v>
      </c>
      <c r="DB57" s="59">
        <v>1</v>
      </c>
      <c r="DC57" s="59">
        <v>1</v>
      </c>
      <c r="DD57" s="59">
        <v>0</v>
      </c>
      <c r="DE57" s="59">
        <v>1</v>
      </c>
      <c r="DF57" s="59">
        <v>3</v>
      </c>
      <c r="DG57" s="59">
        <v>1</v>
      </c>
      <c r="DH57" s="59">
        <v>0</v>
      </c>
      <c r="DI57" s="59">
        <v>2</v>
      </c>
      <c r="DJ57" s="59">
        <v>3</v>
      </c>
      <c r="DK57" s="59">
        <v>0</v>
      </c>
      <c r="DL57" s="59">
        <v>0</v>
      </c>
      <c r="DM57" s="59">
        <v>0</v>
      </c>
      <c r="DN57" s="59">
        <v>0</v>
      </c>
      <c r="DO57" s="59">
        <v>0</v>
      </c>
      <c r="DP57" s="59">
        <v>0</v>
      </c>
      <c r="DQ57" s="59">
        <v>0</v>
      </c>
      <c r="DR57" s="59">
        <v>0</v>
      </c>
      <c r="DS57" s="59">
        <v>0</v>
      </c>
      <c r="DT57" s="59">
        <v>1</v>
      </c>
      <c r="DU57" s="59">
        <v>0</v>
      </c>
      <c r="DV57" s="59">
        <v>0</v>
      </c>
      <c r="DW57" s="59">
        <v>0</v>
      </c>
    </row>
    <row r="58" spans="1:127" x14ac:dyDescent="0.3">
      <c r="A58" s="56">
        <v>59</v>
      </c>
      <c r="B58" s="69" t="s">
        <v>803</v>
      </c>
      <c r="C58" s="58">
        <v>14595</v>
      </c>
      <c r="D58" s="58">
        <v>14921</v>
      </c>
      <c r="E58" s="59">
        <v>46762</v>
      </c>
      <c r="F58" s="59">
        <v>602</v>
      </c>
      <c r="G58" s="59">
        <v>672</v>
      </c>
      <c r="H58" s="59">
        <v>771</v>
      </c>
      <c r="I58" s="59">
        <v>773</v>
      </c>
      <c r="J58" s="59">
        <v>726</v>
      </c>
      <c r="K58" s="59">
        <v>795</v>
      </c>
      <c r="L58" s="59">
        <v>797</v>
      </c>
      <c r="M58" s="59">
        <v>774</v>
      </c>
      <c r="N58" s="59">
        <v>813</v>
      </c>
      <c r="O58" s="59">
        <v>856</v>
      </c>
      <c r="P58" s="59">
        <v>815</v>
      </c>
      <c r="Q58" s="59">
        <v>782</v>
      </c>
      <c r="R58" s="59">
        <v>804</v>
      </c>
      <c r="S58" s="59">
        <v>720</v>
      </c>
      <c r="T58" s="59">
        <v>772</v>
      </c>
      <c r="U58" s="59">
        <v>788</v>
      </c>
      <c r="V58" s="59">
        <v>778</v>
      </c>
      <c r="W58" s="59">
        <v>882</v>
      </c>
      <c r="X58" s="59">
        <v>926</v>
      </c>
      <c r="Y58" s="59">
        <v>971</v>
      </c>
      <c r="Z58" s="59">
        <v>985</v>
      </c>
      <c r="AA58" s="59">
        <v>1025</v>
      </c>
      <c r="AB58" s="59">
        <v>1079</v>
      </c>
      <c r="AC58" s="59">
        <v>1048</v>
      </c>
      <c r="AD58" s="59">
        <v>1018</v>
      </c>
      <c r="AE58" s="59">
        <v>960</v>
      </c>
      <c r="AF58" s="59">
        <v>963</v>
      </c>
      <c r="AG58" s="59">
        <v>903</v>
      </c>
      <c r="AH58" s="59">
        <v>909</v>
      </c>
      <c r="AI58" s="59">
        <v>843</v>
      </c>
      <c r="AJ58" s="59">
        <v>752</v>
      </c>
      <c r="AK58" s="59">
        <v>732</v>
      </c>
      <c r="AL58" s="59">
        <v>739</v>
      </c>
      <c r="AM58" s="59">
        <v>750</v>
      </c>
      <c r="AN58" s="59">
        <v>681</v>
      </c>
      <c r="AO58" s="59">
        <v>693</v>
      </c>
      <c r="AP58" s="59">
        <v>666</v>
      </c>
      <c r="AQ58" s="59">
        <v>649</v>
      </c>
      <c r="AR58" s="59">
        <v>659</v>
      </c>
      <c r="AS58" s="59">
        <v>530</v>
      </c>
      <c r="AT58" s="59">
        <v>541</v>
      </c>
      <c r="AU58" s="59">
        <v>513</v>
      </c>
      <c r="AV58" s="59">
        <v>484</v>
      </c>
      <c r="AW58" s="59">
        <v>483</v>
      </c>
      <c r="AX58" s="59">
        <v>507</v>
      </c>
      <c r="AY58" s="59">
        <v>528</v>
      </c>
      <c r="AZ58" s="59">
        <v>504</v>
      </c>
      <c r="BA58" s="59">
        <v>514</v>
      </c>
      <c r="BB58" s="59">
        <v>531</v>
      </c>
      <c r="BC58" s="59">
        <v>508</v>
      </c>
      <c r="BD58" s="59">
        <v>537</v>
      </c>
      <c r="BE58" s="59">
        <v>496</v>
      </c>
      <c r="BF58" s="59">
        <v>555</v>
      </c>
      <c r="BG58" s="59">
        <v>547</v>
      </c>
      <c r="BH58" s="59">
        <v>537</v>
      </c>
      <c r="BI58" s="59">
        <v>552</v>
      </c>
      <c r="BJ58" s="59">
        <v>487</v>
      </c>
      <c r="BK58" s="59">
        <v>485</v>
      </c>
      <c r="BL58" s="59">
        <v>438</v>
      </c>
      <c r="BM58" s="59">
        <v>420</v>
      </c>
      <c r="BN58" s="59">
        <v>381</v>
      </c>
      <c r="BO58" s="59">
        <v>346</v>
      </c>
      <c r="BP58" s="59">
        <v>356</v>
      </c>
      <c r="BQ58" s="59">
        <v>300</v>
      </c>
      <c r="BR58" s="59">
        <v>292</v>
      </c>
      <c r="BS58" s="59">
        <v>275</v>
      </c>
      <c r="BT58" s="59">
        <v>227</v>
      </c>
      <c r="BU58" s="59">
        <v>197</v>
      </c>
      <c r="BV58" s="59">
        <v>172</v>
      </c>
      <c r="BW58" s="59">
        <v>205</v>
      </c>
      <c r="BX58" s="59">
        <v>167</v>
      </c>
      <c r="BY58" s="59">
        <v>142</v>
      </c>
      <c r="BZ58" s="59">
        <v>122</v>
      </c>
      <c r="CA58" s="59">
        <v>115</v>
      </c>
      <c r="CB58" s="59">
        <v>100</v>
      </c>
      <c r="CC58" s="59">
        <v>113</v>
      </c>
      <c r="CD58" s="59">
        <v>100</v>
      </c>
      <c r="CE58" s="59">
        <v>78</v>
      </c>
      <c r="CF58" s="59">
        <v>64</v>
      </c>
      <c r="CG58" s="59">
        <v>73</v>
      </c>
      <c r="CH58" s="59">
        <v>51</v>
      </c>
      <c r="CI58" s="59">
        <v>56</v>
      </c>
      <c r="CJ58" s="59">
        <v>43</v>
      </c>
      <c r="CK58" s="59">
        <v>32</v>
      </c>
      <c r="CL58" s="59">
        <v>29</v>
      </c>
      <c r="CM58" s="59">
        <v>37</v>
      </c>
      <c r="CN58" s="59">
        <v>23</v>
      </c>
      <c r="CO58" s="59">
        <v>16</v>
      </c>
      <c r="CP58" s="59">
        <v>20</v>
      </c>
      <c r="CQ58" s="59">
        <v>15</v>
      </c>
      <c r="CR58" s="59">
        <v>13</v>
      </c>
      <c r="CS58" s="59">
        <v>8</v>
      </c>
      <c r="CT58" s="59">
        <v>7</v>
      </c>
      <c r="CU58" s="59">
        <v>6</v>
      </c>
      <c r="CV58" s="59">
        <v>5</v>
      </c>
      <c r="CW58" s="59">
        <v>0</v>
      </c>
      <c r="CX58" s="59">
        <v>3</v>
      </c>
      <c r="CY58" s="59">
        <v>1</v>
      </c>
      <c r="CZ58" s="59">
        <v>2</v>
      </c>
      <c r="DA58" s="59">
        <v>2</v>
      </c>
      <c r="DB58" s="59">
        <v>0</v>
      </c>
      <c r="DC58" s="59">
        <v>0</v>
      </c>
      <c r="DD58" s="59">
        <v>0</v>
      </c>
      <c r="DE58" s="59">
        <v>0</v>
      </c>
      <c r="DF58" s="59">
        <v>0</v>
      </c>
      <c r="DG58" s="59">
        <v>0</v>
      </c>
      <c r="DH58" s="59">
        <v>0</v>
      </c>
      <c r="DI58" s="59">
        <v>0</v>
      </c>
      <c r="DJ58" s="59">
        <v>0</v>
      </c>
      <c r="DK58" s="59">
        <v>0</v>
      </c>
      <c r="DL58" s="59">
        <v>0</v>
      </c>
      <c r="DM58" s="59">
        <v>0</v>
      </c>
      <c r="DN58" s="59">
        <v>0</v>
      </c>
      <c r="DO58" s="59">
        <v>0</v>
      </c>
      <c r="DP58" s="59">
        <v>0</v>
      </c>
      <c r="DQ58" s="59">
        <v>0</v>
      </c>
      <c r="DR58" s="59">
        <v>0</v>
      </c>
      <c r="DS58" s="59">
        <v>0</v>
      </c>
      <c r="DT58" s="59">
        <v>0</v>
      </c>
      <c r="DU58" s="59">
        <v>0</v>
      </c>
      <c r="DV58" s="59">
        <v>0</v>
      </c>
      <c r="DW58" s="59">
        <v>0</v>
      </c>
    </row>
    <row r="59" spans="1:127" x14ac:dyDescent="0.3">
      <c r="A59" s="56">
        <v>60</v>
      </c>
      <c r="B59" s="69" t="s">
        <v>804</v>
      </c>
      <c r="C59" s="58">
        <v>262</v>
      </c>
      <c r="D59" s="58">
        <v>270</v>
      </c>
      <c r="E59" s="59">
        <v>899</v>
      </c>
      <c r="F59" s="59">
        <v>17</v>
      </c>
      <c r="G59" s="59">
        <v>14</v>
      </c>
      <c r="H59" s="59">
        <v>27</v>
      </c>
      <c r="I59" s="59">
        <v>15</v>
      </c>
      <c r="J59" s="59">
        <v>16</v>
      </c>
      <c r="K59" s="59">
        <v>20</v>
      </c>
      <c r="L59" s="59">
        <v>13</v>
      </c>
      <c r="M59" s="59">
        <v>22</v>
      </c>
      <c r="N59" s="59">
        <v>17</v>
      </c>
      <c r="O59" s="59">
        <v>22</v>
      </c>
      <c r="P59" s="59">
        <v>21</v>
      </c>
      <c r="Q59" s="59">
        <v>23</v>
      </c>
      <c r="R59" s="59">
        <v>14</v>
      </c>
      <c r="S59" s="59">
        <v>18</v>
      </c>
      <c r="T59" s="59">
        <v>16</v>
      </c>
      <c r="U59" s="59">
        <v>23</v>
      </c>
      <c r="V59" s="59">
        <v>23</v>
      </c>
      <c r="W59" s="59">
        <v>21</v>
      </c>
      <c r="X59" s="59">
        <v>21</v>
      </c>
      <c r="Y59" s="59">
        <v>21</v>
      </c>
      <c r="Z59" s="59">
        <v>13</v>
      </c>
      <c r="AA59" s="59">
        <v>21</v>
      </c>
      <c r="AB59" s="59">
        <v>18</v>
      </c>
      <c r="AC59" s="59">
        <v>18</v>
      </c>
      <c r="AD59" s="59">
        <v>27</v>
      </c>
      <c r="AE59" s="59">
        <v>18</v>
      </c>
      <c r="AF59" s="59">
        <v>10</v>
      </c>
      <c r="AG59" s="59">
        <v>8</v>
      </c>
      <c r="AH59" s="59">
        <v>21</v>
      </c>
      <c r="AI59" s="59">
        <v>7</v>
      </c>
      <c r="AJ59" s="59">
        <v>15</v>
      </c>
      <c r="AK59" s="59">
        <v>18</v>
      </c>
      <c r="AL59" s="59">
        <v>11</v>
      </c>
      <c r="AM59" s="59">
        <v>13</v>
      </c>
      <c r="AN59" s="59">
        <v>10</v>
      </c>
      <c r="AO59" s="59">
        <v>13</v>
      </c>
      <c r="AP59" s="59">
        <v>14</v>
      </c>
      <c r="AQ59" s="59">
        <v>9</v>
      </c>
      <c r="AR59" s="59">
        <v>13</v>
      </c>
      <c r="AS59" s="59">
        <v>13</v>
      </c>
      <c r="AT59" s="59">
        <v>10</v>
      </c>
      <c r="AU59" s="59">
        <v>12</v>
      </c>
      <c r="AV59" s="59">
        <v>10</v>
      </c>
      <c r="AW59" s="59">
        <v>13</v>
      </c>
      <c r="AX59" s="59">
        <v>12</v>
      </c>
      <c r="AY59" s="59">
        <v>9</v>
      </c>
      <c r="AZ59" s="59">
        <v>7</v>
      </c>
      <c r="BA59" s="59">
        <v>8</v>
      </c>
      <c r="BB59" s="59">
        <v>21</v>
      </c>
      <c r="BC59" s="59">
        <v>11</v>
      </c>
      <c r="BD59" s="59">
        <v>6</v>
      </c>
      <c r="BE59" s="59">
        <v>7</v>
      </c>
      <c r="BF59" s="59">
        <v>10</v>
      </c>
      <c r="BG59" s="59">
        <v>7</v>
      </c>
      <c r="BH59" s="59">
        <v>7</v>
      </c>
      <c r="BI59" s="59">
        <v>6</v>
      </c>
      <c r="BJ59" s="59">
        <v>5</v>
      </c>
      <c r="BK59" s="59">
        <v>3</v>
      </c>
      <c r="BL59" s="59">
        <v>2</v>
      </c>
      <c r="BM59" s="59">
        <v>5</v>
      </c>
      <c r="BN59" s="59">
        <v>6</v>
      </c>
      <c r="BO59" s="59">
        <v>4</v>
      </c>
      <c r="BP59" s="59">
        <v>8</v>
      </c>
      <c r="BQ59" s="59">
        <v>2</v>
      </c>
      <c r="BR59" s="59">
        <v>2</v>
      </c>
      <c r="BS59" s="59">
        <v>5</v>
      </c>
      <c r="BT59" s="59">
        <v>3</v>
      </c>
      <c r="BU59" s="59">
        <v>5</v>
      </c>
      <c r="BV59" s="59">
        <v>1</v>
      </c>
      <c r="BW59" s="59">
        <v>1</v>
      </c>
      <c r="BX59" s="59">
        <v>1</v>
      </c>
      <c r="BY59" s="59">
        <v>1</v>
      </c>
      <c r="BZ59" s="59">
        <v>1</v>
      </c>
      <c r="CA59" s="59">
        <v>1</v>
      </c>
      <c r="CB59" s="59">
        <v>0</v>
      </c>
      <c r="CC59" s="59">
        <v>4</v>
      </c>
      <c r="CD59" s="59">
        <v>1</v>
      </c>
      <c r="CE59" s="59">
        <v>0</v>
      </c>
      <c r="CF59" s="59">
        <v>0</v>
      </c>
      <c r="CG59" s="59">
        <v>1</v>
      </c>
      <c r="CH59" s="59">
        <v>1</v>
      </c>
      <c r="CI59" s="59">
        <v>2</v>
      </c>
      <c r="CJ59" s="59">
        <v>1</v>
      </c>
      <c r="CK59" s="59">
        <v>0</v>
      </c>
      <c r="CL59" s="59">
        <v>0</v>
      </c>
      <c r="CM59" s="59">
        <v>1</v>
      </c>
      <c r="CN59" s="59">
        <v>0</v>
      </c>
      <c r="CO59" s="59">
        <v>0</v>
      </c>
      <c r="CP59" s="59">
        <v>0</v>
      </c>
      <c r="CQ59" s="59">
        <v>0</v>
      </c>
      <c r="CR59" s="59">
        <v>0</v>
      </c>
      <c r="CS59" s="59">
        <v>1</v>
      </c>
      <c r="CT59" s="59">
        <v>0</v>
      </c>
      <c r="CU59" s="59">
        <v>0</v>
      </c>
      <c r="CV59" s="59">
        <v>0</v>
      </c>
      <c r="CW59" s="59">
        <v>0</v>
      </c>
      <c r="CX59" s="59">
        <v>0</v>
      </c>
      <c r="CY59" s="59">
        <v>0</v>
      </c>
      <c r="CZ59" s="59">
        <v>0</v>
      </c>
      <c r="DA59" s="59">
        <v>0</v>
      </c>
      <c r="DB59" s="59">
        <v>0</v>
      </c>
      <c r="DC59" s="59">
        <v>0</v>
      </c>
      <c r="DD59" s="59">
        <v>0</v>
      </c>
      <c r="DE59" s="59">
        <v>0</v>
      </c>
      <c r="DF59" s="59">
        <v>0</v>
      </c>
      <c r="DG59" s="59">
        <v>0</v>
      </c>
      <c r="DH59" s="59">
        <v>0</v>
      </c>
      <c r="DI59" s="59">
        <v>0</v>
      </c>
      <c r="DJ59" s="59">
        <v>0</v>
      </c>
      <c r="DK59" s="59">
        <v>0</v>
      </c>
      <c r="DL59" s="59">
        <v>0</v>
      </c>
      <c r="DM59" s="59">
        <v>0</v>
      </c>
      <c r="DN59" s="59">
        <v>0</v>
      </c>
      <c r="DO59" s="59">
        <v>0</v>
      </c>
      <c r="DP59" s="59">
        <v>0</v>
      </c>
      <c r="DQ59" s="59">
        <v>0</v>
      </c>
      <c r="DR59" s="59">
        <v>0</v>
      </c>
      <c r="DS59" s="59">
        <v>0</v>
      </c>
      <c r="DT59" s="59">
        <v>0</v>
      </c>
      <c r="DU59" s="59">
        <v>0</v>
      </c>
      <c r="DV59" s="59">
        <v>1</v>
      </c>
      <c r="DW59" s="59">
        <v>0</v>
      </c>
    </row>
    <row r="60" spans="1:127" x14ac:dyDescent="0.3">
      <c r="A60" s="56">
        <v>61</v>
      </c>
      <c r="B60" s="69" t="s">
        <v>805</v>
      </c>
      <c r="C60" s="58">
        <v>6906</v>
      </c>
      <c r="D60" s="58">
        <v>7004</v>
      </c>
      <c r="E60" s="59">
        <v>21954</v>
      </c>
      <c r="F60" s="59">
        <v>304</v>
      </c>
      <c r="G60" s="59">
        <v>333</v>
      </c>
      <c r="H60" s="59">
        <v>327</v>
      </c>
      <c r="I60" s="59">
        <v>342</v>
      </c>
      <c r="J60" s="59">
        <v>353</v>
      </c>
      <c r="K60" s="59">
        <v>359</v>
      </c>
      <c r="L60" s="59">
        <v>396</v>
      </c>
      <c r="M60" s="59">
        <v>361</v>
      </c>
      <c r="N60" s="59">
        <v>347</v>
      </c>
      <c r="O60" s="59">
        <v>378</v>
      </c>
      <c r="P60" s="59">
        <v>367</v>
      </c>
      <c r="Q60" s="59">
        <v>374</v>
      </c>
      <c r="R60" s="59">
        <v>384</v>
      </c>
      <c r="S60" s="59">
        <v>376</v>
      </c>
      <c r="T60" s="59">
        <v>400</v>
      </c>
      <c r="U60" s="59">
        <v>427</v>
      </c>
      <c r="V60" s="59">
        <v>433</v>
      </c>
      <c r="W60" s="59">
        <v>484</v>
      </c>
      <c r="X60" s="59">
        <v>467</v>
      </c>
      <c r="Y60" s="59">
        <v>471</v>
      </c>
      <c r="Z60" s="59">
        <v>441</v>
      </c>
      <c r="AA60" s="59">
        <v>497</v>
      </c>
      <c r="AB60" s="59">
        <v>426</v>
      </c>
      <c r="AC60" s="59">
        <v>477</v>
      </c>
      <c r="AD60" s="59">
        <v>471</v>
      </c>
      <c r="AE60" s="59">
        <v>406</v>
      </c>
      <c r="AF60" s="59">
        <v>384</v>
      </c>
      <c r="AG60" s="59">
        <v>348</v>
      </c>
      <c r="AH60" s="59">
        <v>396</v>
      </c>
      <c r="AI60" s="59">
        <v>377</v>
      </c>
      <c r="AJ60" s="59">
        <v>348</v>
      </c>
      <c r="AK60" s="59">
        <v>299</v>
      </c>
      <c r="AL60" s="59">
        <v>353</v>
      </c>
      <c r="AM60" s="59">
        <v>327</v>
      </c>
      <c r="AN60" s="59">
        <v>279</v>
      </c>
      <c r="AO60" s="59">
        <v>303</v>
      </c>
      <c r="AP60" s="59">
        <v>322</v>
      </c>
      <c r="AQ60" s="59">
        <v>326</v>
      </c>
      <c r="AR60" s="59">
        <v>327</v>
      </c>
      <c r="AS60" s="59">
        <v>289</v>
      </c>
      <c r="AT60" s="59">
        <v>293</v>
      </c>
      <c r="AU60" s="59">
        <v>292</v>
      </c>
      <c r="AV60" s="59">
        <v>286</v>
      </c>
      <c r="AW60" s="59">
        <v>279</v>
      </c>
      <c r="AX60" s="59">
        <v>309</v>
      </c>
      <c r="AY60" s="59">
        <v>299</v>
      </c>
      <c r="AZ60" s="59">
        <v>285</v>
      </c>
      <c r="BA60" s="59">
        <v>242</v>
      </c>
      <c r="BB60" s="59">
        <v>268</v>
      </c>
      <c r="BC60" s="59">
        <v>268</v>
      </c>
      <c r="BD60" s="59">
        <v>246</v>
      </c>
      <c r="BE60" s="59">
        <v>255</v>
      </c>
      <c r="BF60" s="59">
        <v>258</v>
      </c>
      <c r="BG60" s="59">
        <v>261</v>
      </c>
      <c r="BH60" s="59">
        <v>222</v>
      </c>
      <c r="BI60" s="59">
        <v>228</v>
      </c>
      <c r="BJ60" s="59">
        <v>252</v>
      </c>
      <c r="BK60" s="59">
        <v>190</v>
      </c>
      <c r="BL60" s="59">
        <v>178</v>
      </c>
      <c r="BM60" s="59">
        <v>173</v>
      </c>
      <c r="BN60" s="59">
        <v>163</v>
      </c>
      <c r="BO60" s="59">
        <v>151</v>
      </c>
      <c r="BP60" s="59">
        <v>125</v>
      </c>
      <c r="BQ60" s="59">
        <v>121</v>
      </c>
      <c r="BR60" s="59">
        <v>111</v>
      </c>
      <c r="BS60" s="59">
        <v>124</v>
      </c>
      <c r="BT60" s="59">
        <v>111</v>
      </c>
      <c r="BU60" s="59">
        <v>80</v>
      </c>
      <c r="BV60" s="59">
        <v>97</v>
      </c>
      <c r="BW60" s="59">
        <v>66</v>
      </c>
      <c r="BX60" s="59">
        <v>60</v>
      </c>
      <c r="BY60" s="59">
        <v>54</v>
      </c>
      <c r="BZ60" s="59">
        <v>53</v>
      </c>
      <c r="CA60" s="59">
        <v>53</v>
      </c>
      <c r="CB60" s="59">
        <v>52</v>
      </c>
      <c r="CC60" s="59">
        <v>49</v>
      </c>
      <c r="CD60" s="59">
        <v>47</v>
      </c>
      <c r="CE60" s="59">
        <v>39</v>
      </c>
      <c r="CF60" s="59">
        <v>29</v>
      </c>
      <c r="CG60" s="59">
        <v>28</v>
      </c>
      <c r="CH60" s="59">
        <v>29</v>
      </c>
      <c r="CI60" s="59">
        <v>15</v>
      </c>
      <c r="CJ60" s="59">
        <v>18</v>
      </c>
      <c r="CK60" s="59">
        <v>21</v>
      </c>
      <c r="CL60" s="59">
        <v>19</v>
      </c>
      <c r="CM60" s="59">
        <v>8</v>
      </c>
      <c r="CN60" s="59">
        <v>11</v>
      </c>
      <c r="CO60" s="59">
        <v>9</v>
      </c>
      <c r="CP60" s="59">
        <v>15</v>
      </c>
      <c r="CQ60" s="59">
        <v>8</v>
      </c>
      <c r="CR60" s="59">
        <v>5</v>
      </c>
      <c r="CS60" s="59">
        <v>5</v>
      </c>
      <c r="CT60" s="59">
        <v>3</v>
      </c>
      <c r="CU60" s="59">
        <v>3</v>
      </c>
      <c r="CV60" s="59">
        <v>3</v>
      </c>
      <c r="CW60" s="59">
        <v>1</v>
      </c>
      <c r="CX60" s="59">
        <v>2</v>
      </c>
      <c r="CY60" s="59">
        <v>0</v>
      </c>
      <c r="CZ60" s="59">
        <v>1</v>
      </c>
      <c r="DA60" s="59">
        <v>0</v>
      </c>
      <c r="DB60" s="59">
        <v>0</v>
      </c>
      <c r="DC60" s="59">
        <v>0</v>
      </c>
      <c r="DD60" s="59">
        <v>1</v>
      </c>
      <c r="DE60" s="59">
        <v>0</v>
      </c>
      <c r="DF60" s="59">
        <v>0</v>
      </c>
      <c r="DG60" s="59">
        <v>0</v>
      </c>
      <c r="DH60" s="59">
        <v>0</v>
      </c>
      <c r="DI60" s="59">
        <v>0</v>
      </c>
      <c r="DJ60" s="59">
        <v>0</v>
      </c>
      <c r="DK60" s="59">
        <v>0</v>
      </c>
      <c r="DL60" s="59">
        <v>0</v>
      </c>
      <c r="DM60" s="59">
        <v>0</v>
      </c>
      <c r="DN60" s="59">
        <v>0</v>
      </c>
      <c r="DO60" s="59">
        <v>0</v>
      </c>
      <c r="DP60" s="59">
        <v>1</v>
      </c>
      <c r="DQ60" s="59">
        <v>0</v>
      </c>
      <c r="DR60" s="59">
        <v>0</v>
      </c>
      <c r="DS60" s="59">
        <v>0</v>
      </c>
      <c r="DT60" s="59">
        <v>0</v>
      </c>
      <c r="DU60" s="59">
        <v>0</v>
      </c>
      <c r="DV60" s="59">
        <v>0</v>
      </c>
      <c r="DW60" s="59">
        <v>0</v>
      </c>
    </row>
    <row r="61" spans="1:127" x14ac:dyDescent="0.3">
      <c r="A61" s="56">
        <v>62</v>
      </c>
      <c r="B61" s="69" t="s">
        <v>91</v>
      </c>
      <c r="C61" s="58">
        <v>10641</v>
      </c>
      <c r="D61" s="58">
        <v>12963</v>
      </c>
      <c r="E61" s="59">
        <v>38187</v>
      </c>
      <c r="F61" s="59">
        <v>400</v>
      </c>
      <c r="G61" s="59">
        <v>484</v>
      </c>
      <c r="H61" s="59">
        <v>510</v>
      </c>
      <c r="I61" s="59">
        <v>514</v>
      </c>
      <c r="J61" s="59">
        <v>496</v>
      </c>
      <c r="K61" s="59">
        <v>503</v>
      </c>
      <c r="L61" s="59">
        <v>515</v>
      </c>
      <c r="M61" s="59">
        <v>507</v>
      </c>
      <c r="N61" s="59">
        <v>546</v>
      </c>
      <c r="O61" s="59">
        <v>557</v>
      </c>
      <c r="P61" s="59">
        <v>535</v>
      </c>
      <c r="Q61" s="59">
        <v>540</v>
      </c>
      <c r="R61" s="59">
        <v>525</v>
      </c>
      <c r="S61" s="59">
        <v>540</v>
      </c>
      <c r="T61" s="59">
        <v>577</v>
      </c>
      <c r="U61" s="59">
        <v>544</v>
      </c>
      <c r="V61" s="59">
        <v>546</v>
      </c>
      <c r="W61" s="59">
        <v>590</v>
      </c>
      <c r="X61" s="59">
        <v>609</v>
      </c>
      <c r="Y61" s="59">
        <v>681</v>
      </c>
      <c r="Z61" s="59">
        <v>689</v>
      </c>
      <c r="AA61" s="59">
        <v>738</v>
      </c>
      <c r="AB61" s="59">
        <v>816</v>
      </c>
      <c r="AC61" s="59">
        <v>776</v>
      </c>
      <c r="AD61" s="59">
        <v>782</v>
      </c>
      <c r="AE61" s="59">
        <v>720</v>
      </c>
      <c r="AF61" s="59">
        <v>736</v>
      </c>
      <c r="AG61" s="59">
        <v>639</v>
      </c>
      <c r="AH61" s="59">
        <v>703</v>
      </c>
      <c r="AI61" s="59">
        <v>683</v>
      </c>
      <c r="AJ61" s="59">
        <v>651</v>
      </c>
      <c r="AK61" s="59">
        <v>648</v>
      </c>
      <c r="AL61" s="59">
        <v>589</v>
      </c>
      <c r="AM61" s="59">
        <v>585</v>
      </c>
      <c r="AN61" s="59">
        <v>575</v>
      </c>
      <c r="AO61" s="59">
        <v>576</v>
      </c>
      <c r="AP61" s="59">
        <v>595</v>
      </c>
      <c r="AQ61" s="59">
        <v>583</v>
      </c>
      <c r="AR61" s="59">
        <v>554</v>
      </c>
      <c r="AS61" s="59">
        <v>499</v>
      </c>
      <c r="AT61" s="59">
        <v>485</v>
      </c>
      <c r="AU61" s="59">
        <v>462</v>
      </c>
      <c r="AV61" s="59">
        <v>445</v>
      </c>
      <c r="AW61" s="59">
        <v>452</v>
      </c>
      <c r="AX61" s="59">
        <v>448</v>
      </c>
      <c r="AY61" s="59">
        <v>435</v>
      </c>
      <c r="AZ61" s="59">
        <v>445</v>
      </c>
      <c r="BA61" s="59">
        <v>464</v>
      </c>
      <c r="BB61" s="59">
        <v>499</v>
      </c>
      <c r="BC61" s="59">
        <v>480</v>
      </c>
      <c r="BD61" s="59">
        <v>468</v>
      </c>
      <c r="BE61" s="59">
        <v>494</v>
      </c>
      <c r="BF61" s="59">
        <v>463</v>
      </c>
      <c r="BG61" s="59">
        <v>511</v>
      </c>
      <c r="BH61" s="59">
        <v>463</v>
      </c>
      <c r="BI61" s="59">
        <v>487</v>
      </c>
      <c r="BJ61" s="59">
        <v>447</v>
      </c>
      <c r="BK61" s="59">
        <v>453</v>
      </c>
      <c r="BL61" s="59">
        <v>422</v>
      </c>
      <c r="BM61" s="59">
        <v>351</v>
      </c>
      <c r="BN61" s="59">
        <v>348</v>
      </c>
      <c r="BO61" s="59">
        <v>345</v>
      </c>
      <c r="BP61" s="59">
        <v>304</v>
      </c>
      <c r="BQ61" s="59">
        <v>305</v>
      </c>
      <c r="BR61" s="59">
        <v>269</v>
      </c>
      <c r="BS61" s="59">
        <v>243</v>
      </c>
      <c r="BT61" s="59">
        <v>250</v>
      </c>
      <c r="BU61" s="59">
        <v>228</v>
      </c>
      <c r="BV61" s="59">
        <v>216</v>
      </c>
      <c r="BW61" s="59">
        <v>213</v>
      </c>
      <c r="BX61" s="59">
        <v>206</v>
      </c>
      <c r="BY61" s="59">
        <v>185</v>
      </c>
      <c r="BZ61" s="59">
        <v>153</v>
      </c>
      <c r="CA61" s="59">
        <v>144</v>
      </c>
      <c r="CB61" s="59">
        <v>153</v>
      </c>
      <c r="CC61" s="59">
        <v>142</v>
      </c>
      <c r="CD61" s="59">
        <v>122</v>
      </c>
      <c r="CE61" s="59">
        <v>132</v>
      </c>
      <c r="CF61" s="59">
        <v>113</v>
      </c>
      <c r="CG61" s="59">
        <v>133</v>
      </c>
      <c r="CH61" s="59">
        <v>120</v>
      </c>
      <c r="CI61" s="59">
        <v>100</v>
      </c>
      <c r="CJ61" s="59">
        <v>97</v>
      </c>
      <c r="CK61" s="59">
        <v>84</v>
      </c>
      <c r="CL61" s="59">
        <v>92</v>
      </c>
      <c r="CM61" s="59">
        <v>86</v>
      </c>
      <c r="CN61" s="59">
        <v>56</v>
      </c>
      <c r="CO61" s="59">
        <v>57</v>
      </c>
      <c r="CP61" s="59">
        <v>46</v>
      </c>
      <c r="CQ61" s="59">
        <v>54</v>
      </c>
      <c r="CR61" s="59">
        <v>35</v>
      </c>
      <c r="CS61" s="59">
        <v>21</v>
      </c>
      <c r="CT61" s="59">
        <v>26</v>
      </c>
      <c r="CU61" s="59">
        <v>20</v>
      </c>
      <c r="CV61" s="59">
        <v>23</v>
      </c>
      <c r="CW61" s="59">
        <v>13</v>
      </c>
      <c r="CX61" s="59">
        <v>5</v>
      </c>
      <c r="CY61" s="59">
        <v>1</v>
      </c>
      <c r="CZ61" s="59">
        <v>8</v>
      </c>
      <c r="DA61" s="59">
        <v>0</v>
      </c>
      <c r="DB61" s="59">
        <v>2</v>
      </c>
      <c r="DC61" s="59">
        <v>0</v>
      </c>
      <c r="DD61" s="59">
        <v>1</v>
      </c>
      <c r="DE61" s="59">
        <v>0</v>
      </c>
      <c r="DF61" s="59">
        <v>0</v>
      </c>
      <c r="DG61" s="59">
        <v>2</v>
      </c>
      <c r="DH61" s="59">
        <v>1</v>
      </c>
      <c r="DI61" s="59">
        <v>1</v>
      </c>
      <c r="DJ61" s="59">
        <v>0</v>
      </c>
      <c r="DK61" s="59">
        <v>0</v>
      </c>
      <c r="DL61" s="59">
        <v>1</v>
      </c>
      <c r="DM61" s="59">
        <v>0</v>
      </c>
      <c r="DN61" s="59">
        <v>0</v>
      </c>
      <c r="DO61" s="59">
        <v>0</v>
      </c>
      <c r="DP61" s="59">
        <v>0</v>
      </c>
      <c r="DQ61" s="59">
        <v>0</v>
      </c>
      <c r="DR61" s="59">
        <v>0</v>
      </c>
      <c r="DS61" s="59">
        <v>0</v>
      </c>
      <c r="DT61" s="59">
        <v>0</v>
      </c>
      <c r="DU61" s="59">
        <v>0</v>
      </c>
      <c r="DV61" s="59">
        <v>1</v>
      </c>
      <c r="DW61" s="59">
        <v>0</v>
      </c>
    </row>
    <row r="62" spans="1:127" x14ac:dyDescent="0.3">
      <c r="A62" s="56">
        <v>63</v>
      </c>
      <c r="B62" s="69" t="s">
        <v>806</v>
      </c>
      <c r="C62" s="58">
        <v>16</v>
      </c>
      <c r="D62" s="58">
        <v>16</v>
      </c>
      <c r="E62" s="59">
        <v>63</v>
      </c>
      <c r="F62" s="59">
        <v>0</v>
      </c>
      <c r="G62" s="59">
        <v>0</v>
      </c>
      <c r="H62" s="59">
        <v>1</v>
      </c>
      <c r="I62" s="59">
        <v>2</v>
      </c>
      <c r="J62" s="59">
        <v>0</v>
      </c>
      <c r="K62" s="59">
        <v>1</v>
      </c>
      <c r="L62" s="59">
        <v>1</v>
      </c>
      <c r="M62" s="59">
        <v>1</v>
      </c>
      <c r="N62" s="59">
        <v>1</v>
      </c>
      <c r="O62" s="59">
        <v>0</v>
      </c>
      <c r="P62" s="59">
        <v>2</v>
      </c>
      <c r="Q62" s="59">
        <v>1</v>
      </c>
      <c r="R62" s="59">
        <v>1</v>
      </c>
      <c r="S62" s="59">
        <v>1</v>
      </c>
      <c r="T62" s="59">
        <v>0</v>
      </c>
      <c r="U62" s="59">
        <v>1</v>
      </c>
      <c r="V62" s="59">
        <v>1</v>
      </c>
      <c r="W62" s="59">
        <v>4</v>
      </c>
      <c r="X62" s="59">
        <v>2</v>
      </c>
      <c r="Y62" s="59">
        <v>5</v>
      </c>
      <c r="Z62" s="59">
        <v>0</v>
      </c>
      <c r="AA62" s="59">
        <v>1</v>
      </c>
      <c r="AB62" s="59">
        <v>1</v>
      </c>
      <c r="AC62" s="59">
        <v>1</v>
      </c>
      <c r="AD62" s="59">
        <v>0</v>
      </c>
      <c r="AE62" s="59">
        <v>2</v>
      </c>
      <c r="AF62" s="59">
        <v>0</v>
      </c>
      <c r="AG62" s="59">
        <v>0</v>
      </c>
      <c r="AH62" s="59">
        <v>1</v>
      </c>
      <c r="AI62" s="59">
        <v>0</v>
      </c>
      <c r="AJ62" s="59">
        <v>1</v>
      </c>
      <c r="AK62" s="59">
        <v>0</v>
      </c>
      <c r="AL62" s="59">
        <v>0</v>
      </c>
      <c r="AM62" s="59">
        <v>1</v>
      </c>
      <c r="AN62" s="59">
        <v>0</v>
      </c>
      <c r="AO62" s="59">
        <v>2</v>
      </c>
      <c r="AP62" s="59">
        <v>3</v>
      </c>
      <c r="AQ62" s="59">
        <v>1</v>
      </c>
      <c r="AR62" s="59">
        <v>4</v>
      </c>
      <c r="AS62" s="59">
        <v>0</v>
      </c>
      <c r="AT62" s="59">
        <v>2</v>
      </c>
      <c r="AU62" s="59">
        <v>2</v>
      </c>
      <c r="AV62" s="59">
        <v>1</v>
      </c>
      <c r="AW62" s="59">
        <v>2</v>
      </c>
      <c r="AX62" s="59">
        <v>2</v>
      </c>
      <c r="AY62" s="59">
        <v>0</v>
      </c>
      <c r="AZ62" s="59">
        <v>0</v>
      </c>
      <c r="BA62" s="59">
        <v>0</v>
      </c>
      <c r="BB62" s="59">
        <v>0</v>
      </c>
      <c r="BC62" s="59">
        <v>0</v>
      </c>
      <c r="BD62" s="59">
        <v>1</v>
      </c>
      <c r="BE62" s="59">
        <v>0</v>
      </c>
      <c r="BF62" s="59">
        <v>0</v>
      </c>
      <c r="BG62" s="59">
        <v>1</v>
      </c>
      <c r="BH62" s="59">
        <v>0</v>
      </c>
      <c r="BI62" s="59">
        <v>1</v>
      </c>
      <c r="BJ62" s="59">
        <v>0</v>
      </c>
      <c r="BK62" s="59">
        <v>0</v>
      </c>
      <c r="BL62" s="59">
        <v>1</v>
      </c>
      <c r="BM62" s="59">
        <v>0</v>
      </c>
      <c r="BN62" s="59">
        <v>1</v>
      </c>
      <c r="BO62" s="59">
        <v>1</v>
      </c>
      <c r="BP62" s="59">
        <v>0</v>
      </c>
      <c r="BQ62" s="59">
        <v>1</v>
      </c>
      <c r="BR62" s="59">
        <v>0</v>
      </c>
      <c r="BS62" s="59">
        <v>0</v>
      </c>
      <c r="BT62" s="59">
        <v>1</v>
      </c>
      <c r="BU62" s="59">
        <v>0</v>
      </c>
      <c r="BV62" s="59">
        <v>0</v>
      </c>
      <c r="BW62" s="59">
        <v>1</v>
      </c>
      <c r="BX62" s="59">
        <v>0</v>
      </c>
      <c r="BY62" s="59">
        <v>0</v>
      </c>
      <c r="BZ62" s="59">
        <v>1</v>
      </c>
      <c r="CA62" s="59">
        <v>0</v>
      </c>
      <c r="CB62" s="59">
        <v>0</v>
      </c>
      <c r="CC62" s="59">
        <v>0</v>
      </c>
      <c r="CD62" s="59">
        <v>0</v>
      </c>
      <c r="CE62" s="59">
        <v>0</v>
      </c>
      <c r="CF62" s="59">
        <v>0</v>
      </c>
      <c r="CG62" s="59">
        <v>0</v>
      </c>
      <c r="CH62" s="59">
        <v>0</v>
      </c>
      <c r="CI62" s="59">
        <v>0</v>
      </c>
      <c r="CJ62" s="59">
        <v>0</v>
      </c>
      <c r="CK62" s="59">
        <v>0</v>
      </c>
      <c r="CL62" s="59">
        <v>0</v>
      </c>
      <c r="CM62" s="59">
        <v>0</v>
      </c>
      <c r="CN62" s="59">
        <v>0</v>
      </c>
      <c r="CO62" s="59">
        <v>1</v>
      </c>
      <c r="CP62" s="59">
        <v>0</v>
      </c>
      <c r="CQ62" s="59">
        <v>0</v>
      </c>
      <c r="CR62" s="59">
        <v>0</v>
      </c>
      <c r="CS62" s="59">
        <v>0</v>
      </c>
      <c r="CT62" s="59">
        <v>0</v>
      </c>
      <c r="CU62" s="59">
        <v>0</v>
      </c>
      <c r="CV62" s="59">
        <v>0</v>
      </c>
      <c r="CW62" s="59">
        <v>0</v>
      </c>
      <c r="CX62" s="59">
        <v>0</v>
      </c>
      <c r="CY62" s="59">
        <v>0</v>
      </c>
      <c r="CZ62" s="59">
        <v>0</v>
      </c>
      <c r="DA62" s="59">
        <v>0</v>
      </c>
      <c r="DB62" s="59">
        <v>0</v>
      </c>
      <c r="DC62" s="59">
        <v>0</v>
      </c>
      <c r="DD62" s="59">
        <v>0</v>
      </c>
      <c r="DE62" s="59">
        <v>0</v>
      </c>
      <c r="DF62" s="59">
        <v>0</v>
      </c>
      <c r="DG62" s="59">
        <v>0</v>
      </c>
      <c r="DH62" s="59">
        <v>0</v>
      </c>
      <c r="DI62" s="59">
        <v>0</v>
      </c>
      <c r="DJ62" s="59">
        <v>0</v>
      </c>
      <c r="DK62" s="59">
        <v>0</v>
      </c>
      <c r="DL62" s="59">
        <v>0</v>
      </c>
      <c r="DM62" s="59">
        <v>0</v>
      </c>
      <c r="DN62" s="59">
        <v>0</v>
      </c>
      <c r="DO62" s="59">
        <v>0</v>
      </c>
      <c r="DP62" s="59">
        <v>0</v>
      </c>
      <c r="DQ62" s="59">
        <v>0</v>
      </c>
      <c r="DR62" s="59">
        <v>0</v>
      </c>
      <c r="DS62" s="59">
        <v>0</v>
      </c>
      <c r="DT62" s="59">
        <v>0</v>
      </c>
      <c r="DU62" s="59">
        <v>0</v>
      </c>
      <c r="DV62" s="59">
        <v>0</v>
      </c>
      <c r="DW62" s="59">
        <v>0</v>
      </c>
    </row>
    <row r="63" spans="1:127" x14ac:dyDescent="0.3">
      <c r="A63" s="56">
        <v>64</v>
      </c>
      <c r="B63" s="69" t="s">
        <v>807</v>
      </c>
      <c r="C63" s="58">
        <v>1497</v>
      </c>
      <c r="D63" s="58">
        <v>1666</v>
      </c>
      <c r="E63" s="59">
        <v>4913</v>
      </c>
      <c r="F63" s="59">
        <v>77</v>
      </c>
      <c r="G63" s="59">
        <v>88</v>
      </c>
      <c r="H63" s="59">
        <v>109</v>
      </c>
      <c r="I63" s="59">
        <v>78</v>
      </c>
      <c r="J63" s="59">
        <v>89</v>
      </c>
      <c r="K63" s="59">
        <v>97</v>
      </c>
      <c r="L63" s="59">
        <v>91</v>
      </c>
      <c r="M63" s="59">
        <v>83</v>
      </c>
      <c r="N63" s="59">
        <v>104</v>
      </c>
      <c r="O63" s="59">
        <v>91</v>
      </c>
      <c r="P63" s="59">
        <v>107</v>
      </c>
      <c r="Q63" s="59">
        <v>99</v>
      </c>
      <c r="R63" s="59">
        <v>80</v>
      </c>
      <c r="S63" s="59">
        <v>84</v>
      </c>
      <c r="T63" s="59">
        <v>99</v>
      </c>
      <c r="U63" s="59">
        <v>102</v>
      </c>
      <c r="V63" s="59">
        <v>97</v>
      </c>
      <c r="W63" s="59">
        <v>99</v>
      </c>
      <c r="X63" s="59">
        <v>93</v>
      </c>
      <c r="Y63" s="59">
        <v>100</v>
      </c>
      <c r="Z63" s="59">
        <v>99</v>
      </c>
      <c r="AA63" s="59">
        <v>99</v>
      </c>
      <c r="AB63" s="59">
        <v>96</v>
      </c>
      <c r="AC63" s="59">
        <v>86</v>
      </c>
      <c r="AD63" s="59">
        <v>101</v>
      </c>
      <c r="AE63" s="59">
        <v>103</v>
      </c>
      <c r="AF63" s="59">
        <v>84</v>
      </c>
      <c r="AG63" s="59">
        <v>84</v>
      </c>
      <c r="AH63" s="59">
        <v>84</v>
      </c>
      <c r="AI63" s="59">
        <v>99</v>
      </c>
      <c r="AJ63" s="59">
        <v>86</v>
      </c>
      <c r="AK63" s="59">
        <v>78</v>
      </c>
      <c r="AL63" s="59">
        <v>89</v>
      </c>
      <c r="AM63" s="59">
        <v>97</v>
      </c>
      <c r="AN63" s="59">
        <v>70</v>
      </c>
      <c r="AO63" s="59">
        <v>81</v>
      </c>
      <c r="AP63" s="59">
        <v>84</v>
      </c>
      <c r="AQ63" s="59">
        <v>61</v>
      </c>
      <c r="AR63" s="59">
        <v>55</v>
      </c>
      <c r="AS63" s="59">
        <v>57</v>
      </c>
      <c r="AT63" s="59">
        <v>59</v>
      </c>
      <c r="AU63" s="59">
        <v>49</v>
      </c>
      <c r="AV63" s="59">
        <v>48</v>
      </c>
      <c r="AW63" s="59">
        <v>66</v>
      </c>
      <c r="AX63" s="59">
        <v>52</v>
      </c>
      <c r="AY63" s="59">
        <v>45</v>
      </c>
      <c r="AZ63" s="59">
        <v>48</v>
      </c>
      <c r="BA63" s="59">
        <v>59</v>
      </c>
      <c r="BB63" s="59">
        <v>58</v>
      </c>
      <c r="BC63" s="59">
        <v>49</v>
      </c>
      <c r="BD63" s="59">
        <v>53</v>
      </c>
      <c r="BE63" s="59">
        <v>40</v>
      </c>
      <c r="BF63" s="59">
        <v>59</v>
      </c>
      <c r="BG63" s="59">
        <v>31</v>
      </c>
      <c r="BH63" s="59">
        <v>52</v>
      </c>
      <c r="BI63" s="59">
        <v>48</v>
      </c>
      <c r="BJ63" s="59">
        <v>27</v>
      </c>
      <c r="BK63" s="59">
        <v>37</v>
      </c>
      <c r="BL63" s="59">
        <v>30</v>
      </c>
      <c r="BM63" s="59">
        <v>37</v>
      </c>
      <c r="BN63" s="59">
        <v>37</v>
      </c>
      <c r="BO63" s="59">
        <v>27</v>
      </c>
      <c r="BP63" s="59">
        <v>34</v>
      </c>
      <c r="BQ63" s="59">
        <v>30</v>
      </c>
      <c r="BR63" s="59">
        <v>22</v>
      </c>
      <c r="BS63" s="59">
        <v>27</v>
      </c>
      <c r="BT63" s="59">
        <v>27</v>
      </c>
      <c r="BU63" s="59">
        <v>21</v>
      </c>
      <c r="BV63" s="59">
        <v>11</v>
      </c>
      <c r="BW63" s="59">
        <v>17</v>
      </c>
      <c r="BX63" s="59">
        <v>19</v>
      </c>
      <c r="BY63" s="59">
        <v>17</v>
      </c>
      <c r="BZ63" s="59">
        <v>12</v>
      </c>
      <c r="CA63" s="59">
        <v>6</v>
      </c>
      <c r="CB63" s="59">
        <v>11</v>
      </c>
      <c r="CC63" s="59">
        <v>8</v>
      </c>
      <c r="CD63" s="59">
        <v>9</v>
      </c>
      <c r="CE63" s="59">
        <v>9</v>
      </c>
      <c r="CF63" s="59">
        <v>8</v>
      </c>
      <c r="CG63" s="59">
        <v>9</v>
      </c>
      <c r="CH63" s="59">
        <v>10</v>
      </c>
      <c r="CI63" s="59">
        <v>8</v>
      </c>
      <c r="CJ63" s="59">
        <v>7</v>
      </c>
      <c r="CK63" s="59">
        <v>6</v>
      </c>
      <c r="CL63" s="59">
        <v>2</v>
      </c>
      <c r="CM63" s="59">
        <v>0</v>
      </c>
      <c r="CN63" s="59">
        <v>2</v>
      </c>
      <c r="CO63" s="59">
        <v>1</v>
      </c>
      <c r="CP63" s="59">
        <v>1</v>
      </c>
      <c r="CQ63" s="59">
        <v>2</v>
      </c>
      <c r="CR63" s="59">
        <v>0</v>
      </c>
      <c r="CS63" s="59">
        <v>1</v>
      </c>
      <c r="CT63" s="59">
        <v>1</v>
      </c>
      <c r="CU63" s="59">
        <v>0</v>
      </c>
      <c r="CV63" s="59">
        <v>1</v>
      </c>
      <c r="CW63" s="59">
        <v>0</v>
      </c>
      <c r="CX63" s="59">
        <v>0</v>
      </c>
      <c r="CY63" s="59">
        <v>2</v>
      </c>
      <c r="CZ63" s="59">
        <v>0</v>
      </c>
      <c r="DA63" s="59">
        <v>0</v>
      </c>
      <c r="DB63" s="59">
        <v>0</v>
      </c>
      <c r="DC63" s="59">
        <v>0</v>
      </c>
      <c r="DD63" s="59">
        <v>0</v>
      </c>
      <c r="DE63" s="59">
        <v>0</v>
      </c>
      <c r="DF63" s="59">
        <v>0</v>
      </c>
      <c r="DG63" s="59">
        <v>0</v>
      </c>
      <c r="DH63" s="59">
        <v>0</v>
      </c>
      <c r="DI63" s="59">
        <v>0</v>
      </c>
      <c r="DJ63" s="59">
        <v>0</v>
      </c>
      <c r="DK63" s="59">
        <v>1</v>
      </c>
      <c r="DL63" s="59">
        <v>0</v>
      </c>
      <c r="DM63" s="59">
        <v>0</v>
      </c>
      <c r="DN63" s="59">
        <v>0</v>
      </c>
      <c r="DO63" s="59">
        <v>0</v>
      </c>
      <c r="DP63" s="59">
        <v>0</v>
      </c>
      <c r="DQ63" s="59">
        <v>0</v>
      </c>
      <c r="DR63" s="59">
        <v>0</v>
      </c>
      <c r="DS63" s="59">
        <v>0</v>
      </c>
      <c r="DT63" s="59">
        <v>0</v>
      </c>
      <c r="DU63" s="59">
        <v>0</v>
      </c>
      <c r="DV63" s="59">
        <v>0</v>
      </c>
      <c r="DW63" s="59">
        <v>0</v>
      </c>
    </row>
    <row r="64" spans="1:127" x14ac:dyDescent="0.3">
      <c r="A64" s="56">
        <v>65</v>
      </c>
      <c r="B64" s="69" t="s">
        <v>808</v>
      </c>
      <c r="C64" s="58">
        <v>24008</v>
      </c>
      <c r="D64" s="58">
        <v>25202</v>
      </c>
      <c r="E64" s="59">
        <v>75064</v>
      </c>
      <c r="F64" s="59">
        <v>816</v>
      </c>
      <c r="G64" s="59">
        <v>874</v>
      </c>
      <c r="H64" s="59">
        <v>983</v>
      </c>
      <c r="I64" s="59">
        <v>946</v>
      </c>
      <c r="J64" s="59">
        <v>938</v>
      </c>
      <c r="K64" s="59">
        <v>940</v>
      </c>
      <c r="L64" s="59">
        <v>980</v>
      </c>
      <c r="M64" s="59">
        <v>909</v>
      </c>
      <c r="N64" s="59">
        <v>1005</v>
      </c>
      <c r="O64" s="59">
        <v>970</v>
      </c>
      <c r="P64" s="59">
        <v>1044</v>
      </c>
      <c r="Q64" s="59">
        <v>1068</v>
      </c>
      <c r="R64" s="59">
        <v>1022</v>
      </c>
      <c r="S64" s="59">
        <v>1032</v>
      </c>
      <c r="T64" s="59">
        <v>1064</v>
      </c>
      <c r="U64" s="59">
        <v>1046</v>
      </c>
      <c r="V64" s="59">
        <v>1111</v>
      </c>
      <c r="W64" s="59">
        <v>1128</v>
      </c>
      <c r="X64" s="59">
        <v>1259</v>
      </c>
      <c r="Y64" s="59">
        <v>1203</v>
      </c>
      <c r="Z64" s="59">
        <v>1337</v>
      </c>
      <c r="AA64" s="59">
        <v>1413</v>
      </c>
      <c r="AB64" s="59">
        <v>1458</v>
      </c>
      <c r="AC64" s="59">
        <v>1341</v>
      </c>
      <c r="AD64" s="59">
        <v>1407</v>
      </c>
      <c r="AE64" s="59">
        <v>1480</v>
      </c>
      <c r="AF64" s="59">
        <v>1446</v>
      </c>
      <c r="AG64" s="59">
        <v>1479</v>
      </c>
      <c r="AH64" s="59">
        <v>1545</v>
      </c>
      <c r="AI64" s="59">
        <v>1434</v>
      </c>
      <c r="AJ64" s="59">
        <v>1429</v>
      </c>
      <c r="AK64" s="59">
        <v>1434</v>
      </c>
      <c r="AL64" s="59">
        <v>1435</v>
      </c>
      <c r="AM64" s="59">
        <v>1486</v>
      </c>
      <c r="AN64" s="59">
        <v>1444</v>
      </c>
      <c r="AO64" s="59">
        <v>1531</v>
      </c>
      <c r="AP64" s="59">
        <v>1420</v>
      </c>
      <c r="AQ64" s="59">
        <v>1384</v>
      </c>
      <c r="AR64" s="59">
        <v>1413</v>
      </c>
      <c r="AS64" s="59">
        <v>1176</v>
      </c>
      <c r="AT64" s="59">
        <v>1091</v>
      </c>
      <c r="AU64" s="59">
        <v>1057</v>
      </c>
      <c r="AV64" s="59">
        <v>925</v>
      </c>
      <c r="AW64" s="59">
        <v>943</v>
      </c>
      <c r="AX64" s="59">
        <v>932</v>
      </c>
      <c r="AY64" s="59">
        <v>933</v>
      </c>
      <c r="AZ64" s="59">
        <v>899</v>
      </c>
      <c r="BA64" s="59">
        <v>872</v>
      </c>
      <c r="BB64" s="59">
        <v>968</v>
      </c>
      <c r="BC64" s="59">
        <v>920</v>
      </c>
      <c r="BD64" s="59">
        <v>907</v>
      </c>
      <c r="BE64" s="59">
        <v>884</v>
      </c>
      <c r="BF64" s="59">
        <v>982</v>
      </c>
      <c r="BG64" s="59">
        <v>895</v>
      </c>
      <c r="BH64" s="59">
        <v>974</v>
      </c>
      <c r="BI64" s="59">
        <v>876</v>
      </c>
      <c r="BJ64" s="59">
        <v>870</v>
      </c>
      <c r="BK64" s="59">
        <v>814</v>
      </c>
      <c r="BL64" s="59">
        <v>738</v>
      </c>
      <c r="BM64" s="59">
        <v>719</v>
      </c>
      <c r="BN64" s="59">
        <v>712</v>
      </c>
      <c r="BO64" s="59">
        <v>694</v>
      </c>
      <c r="BP64" s="59">
        <v>664</v>
      </c>
      <c r="BQ64" s="59">
        <v>558</v>
      </c>
      <c r="BR64" s="59">
        <v>473</v>
      </c>
      <c r="BS64" s="59">
        <v>537</v>
      </c>
      <c r="BT64" s="59">
        <v>446</v>
      </c>
      <c r="BU64" s="59">
        <v>428</v>
      </c>
      <c r="BV64" s="59">
        <v>346</v>
      </c>
      <c r="BW64" s="59">
        <v>362</v>
      </c>
      <c r="BX64" s="59">
        <v>307</v>
      </c>
      <c r="BY64" s="59">
        <v>260</v>
      </c>
      <c r="BZ64" s="59">
        <v>243</v>
      </c>
      <c r="CA64" s="59">
        <v>232</v>
      </c>
      <c r="CB64" s="59">
        <v>166</v>
      </c>
      <c r="CC64" s="59">
        <v>178</v>
      </c>
      <c r="CD64" s="59">
        <v>161</v>
      </c>
      <c r="CE64" s="59">
        <v>155</v>
      </c>
      <c r="CF64" s="59">
        <v>151</v>
      </c>
      <c r="CG64" s="59">
        <v>129</v>
      </c>
      <c r="CH64" s="59">
        <v>111</v>
      </c>
      <c r="CI64" s="59">
        <v>108</v>
      </c>
      <c r="CJ64" s="59">
        <v>80</v>
      </c>
      <c r="CK64" s="59">
        <v>79</v>
      </c>
      <c r="CL64" s="59">
        <v>76</v>
      </c>
      <c r="CM64" s="59">
        <v>63</v>
      </c>
      <c r="CN64" s="59">
        <v>48</v>
      </c>
      <c r="CO64" s="59">
        <v>45</v>
      </c>
      <c r="CP64" s="59">
        <v>48</v>
      </c>
      <c r="CQ64" s="59">
        <v>34</v>
      </c>
      <c r="CR64" s="59">
        <v>30</v>
      </c>
      <c r="CS64" s="59">
        <v>27</v>
      </c>
      <c r="CT64" s="59">
        <v>17</v>
      </c>
      <c r="CU64" s="59">
        <v>11</v>
      </c>
      <c r="CV64" s="59">
        <v>12</v>
      </c>
      <c r="CW64" s="59">
        <v>8</v>
      </c>
      <c r="CX64" s="59">
        <v>7</v>
      </c>
      <c r="CY64" s="59">
        <v>5</v>
      </c>
      <c r="CZ64" s="59">
        <v>5</v>
      </c>
      <c r="DA64" s="59">
        <v>4</v>
      </c>
      <c r="DB64" s="59">
        <v>5</v>
      </c>
      <c r="DC64" s="59">
        <v>2</v>
      </c>
      <c r="DD64" s="59">
        <v>1</v>
      </c>
      <c r="DE64" s="59">
        <v>1</v>
      </c>
      <c r="DF64" s="59">
        <v>0</v>
      </c>
      <c r="DG64" s="59">
        <v>0</v>
      </c>
      <c r="DH64" s="59">
        <v>1</v>
      </c>
      <c r="DI64" s="59">
        <v>2</v>
      </c>
      <c r="DJ64" s="59">
        <v>0</v>
      </c>
      <c r="DK64" s="59">
        <v>0</v>
      </c>
      <c r="DL64" s="59">
        <v>1</v>
      </c>
      <c r="DM64" s="59">
        <v>0</v>
      </c>
      <c r="DN64" s="59">
        <v>0</v>
      </c>
      <c r="DO64" s="59">
        <v>0</v>
      </c>
      <c r="DP64" s="59">
        <v>0</v>
      </c>
      <c r="DQ64" s="59">
        <v>1</v>
      </c>
      <c r="DR64" s="59">
        <v>0</v>
      </c>
      <c r="DS64" s="59">
        <v>0</v>
      </c>
      <c r="DT64" s="59">
        <v>0</v>
      </c>
      <c r="DU64" s="59">
        <v>0</v>
      </c>
      <c r="DV64" s="59">
        <v>0</v>
      </c>
      <c r="DW64" s="59">
        <v>1</v>
      </c>
    </row>
    <row r="65" spans="1:127" x14ac:dyDescent="0.3">
      <c r="A65" s="56">
        <v>66</v>
      </c>
      <c r="B65" s="69" t="s">
        <v>809</v>
      </c>
      <c r="C65" s="58">
        <v>20979</v>
      </c>
      <c r="D65" s="58">
        <v>22725</v>
      </c>
      <c r="E65" s="59">
        <v>65828</v>
      </c>
      <c r="F65" s="59">
        <v>790</v>
      </c>
      <c r="G65" s="59">
        <v>836</v>
      </c>
      <c r="H65" s="59">
        <v>933</v>
      </c>
      <c r="I65" s="59">
        <v>966</v>
      </c>
      <c r="J65" s="59">
        <v>888</v>
      </c>
      <c r="K65" s="59">
        <v>903</v>
      </c>
      <c r="L65" s="59">
        <v>956</v>
      </c>
      <c r="M65" s="59">
        <v>953</v>
      </c>
      <c r="N65" s="59">
        <v>986</v>
      </c>
      <c r="O65" s="59">
        <v>978</v>
      </c>
      <c r="P65" s="59">
        <v>1015</v>
      </c>
      <c r="Q65" s="59">
        <v>1028</v>
      </c>
      <c r="R65" s="59">
        <v>1022</v>
      </c>
      <c r="S65" s="59">
        <v>961</v>
      </c>
      <c r="T65" s="59">
        <v>945</v>
      </c>
      <c r="U65" s="59">
        <v>990</v>
      </c>
      <c r="V65" s="59">
        <v>1051</v>
      </c>
      <c r="W65" s="59">
        <v>1133</v>
      </c>
      <c r="X65" s="59">
        <v>1214</v>
      </c>
      <c r="Y65" s="59">
        <v>1222</v>
      </c>
      <c r="Z65" s="59">
        <v>1283</v>
      </c>
      <c r="AA65" s="59">
        <v>1321</v>
      </c>
      <c r="AB65" s="59">
        <v>1397</v>
      </c>
      <c r="AC65" s="59">
        <v>1379</v>
      </c>
      <c r="AD65" s="59">
        <v>1422</v>
      </c>
      <c r="AE65" s="59">
        <v>1336</v>
      </c>
      <c r="AF65" s="59">
        <v>1272</v>
      </c>
      <c r="AG65" s="59">
        <v>1242</v>
      </c>
      <c r="AH65" s="59">
        <v>1163</v>
      </c>
      <c r="AI65" s="59">
        <v>1156</v>
      </c>
      <c r="AJ65" s="59">
        <v>1080</v>
      </c>
      <c r="AK65" s="59">
        <v>1070</v>
      </c>
      <c r="AL65" s="59">
        <v>1086</v>
      </c>
      <c r="AM65" s="59">
        <v>1050</v>
      </c>
      <c r="AN65" s="59">
        <v>1052</v>
      </c>
      <c r="AO65" s="59">
        <v>944</v>
      </c>
      <c r="AP65" s="59">
        <v>1062</v>
      </c>
      <c r="AQ65" s="59">
        <v>1015</v>
      </c>
      <c r="AR65" s="59">
        <v>1057</v>
      </c>
      <c r="AS65" s="59">
        <v>926</v>
      </c>
      <c r="AT65" s="59">
        <v>886</v>
      </c>
      <c r="AU65" s="59">
        <v>878</v>
      </c>
      <c r="AV65" s="59">
        <v>876</v>
      </c>
      <c r="AW65" s="59">
        <v>830</v>
      </c>
      <c r="AX65" s="59">
        <v>762</v>
      </c>
      <c r="AY65" s="59">
        <v>871</v>
      </c>
      <c r="AZ65" s="59">
        <v>835</v>
      </c>
      <c r="BA65" s="59">
        <v>843</v>
      </c>
      <c r="BB65" s="59">
        <v>805</v>
      </c>
      <c r="BC65" s="59">
        <v>779</v>
      </c>
      <c r="BD65" s="59">
        <v>765</v>
      </c>
      <c r="BE65" s="59">
        <v>701</v>
      </c>
      <c r="BF65" s="59">
        <v>729</v>
      </c>
      <c r="BG65" s="59">
        <v>688</v>
      </c>
      <c r="BH65" s="59">
        <v>673</v>
      </c>
      <c r="BI65" s="59">
        <v>669</v>
      </c>
      <c r="BJ65" s="59">
        <v>664</v>
      </c>
      <c r="BK65" s="59">
        <v>562</v>
      </c>
      <c r="BL65" s="59">
        <v>568</v>
      </c>
      <c r="BM65" s="59">
        <v>496</v>
      </c>
      <c r="BN65" s="59">
        <v>505</v>
      </c>
      <c r="BO65" s="59">
        <v>490</v>
      </c>
      <c r="BP65" s="59">
        <v>468</v>
      </c>
      <c r="BQ65" s="59">
        <v>481</v>
      </c>
      <c r="BR65" s="59">
        <v>456</v>
      </c>
      <c r="BS65" s="59">
        <v>419</v>
      </c>
      <c r="BT65" s="59">
        <v>372</v>
      </c>
      <c r="BU65" s="59">
        <v>387</v>
      </c>
      <c r="BV65" s="59">
        <v>362</v>
      </c>
      <c r="BW65" s="59">
        <v>349</v>
      </c>
      <c r="BX65" s="59">
        <v>332</v>
      </c>
      <c r="BY65" s="59">
        <v>327</v>
      </c>
      <c r="BZ65" s="59">
        <v>270</v>
      </c>
      <c r="CA65" s="59">
        <v>262</v>
      </c>
      <c r="CB65" s="59">
        <v>290</v>
      </c>
      <c r="CC65" s="59">
        <v>242</v>
      </c>
      <c r="CD65" s="59">
        <v>240</v>
      </c>
      <c r="CE65" s="59">
        <v>195</v>
      </c>
      <c r="CF65" s="59">
        <v>206</v>
      </c>
      <c r="CG65" s="59">
        <v>169</v>
      </c>
      <c r="CH65" s="59">
        <v>211</v>
      </c>
      <c r="CI65" s="59">
        <v>117</v>
      </c>
      <c r="CJ65" s="59">
        <v>109</v>
      </c>
      <c r="CK65" s="59">
        <v>103</v>
      </c>
      <c r="CL65" s="59">
        <v>82</v>
      </c>
      <c r="CM65" s="59">
        <v>72</v>
      </c>
      <c r="CN65" s="59">
        <v>59</v>
      </c>
      <c r="CO65" s="59">
        <v>66</v>
      </c>
      <c r="CP65" s="59">
        <v>54</v>
      </c>
      <c r="CQ65" s="59">
        <v>40</v>
      </c>
      <c r="CR65" s="59">
        <v>32</v>
      </c>
      <c r="CS65" s="59">
        <v>18</v>
      </c>
      <c r="CT65" s="59">
        <v>21</v>
      </c>
      <c r="CU65" s="59">
        <v>13</v>
      </c>
      <c r="CV65" s="59">
        <v>14</v>
      </c>
      <c r="CW65" s="59">
        <v>10</v>
      </c>
      <c r="CX65" s="59">
        <v>3</v>
      </c>
      <c r="CY65" s="59">
        <v>2</v>
      </c>
      <c r="CZ65" s="59">
        <v>4</v>
      </c>
      <c r="DA65" s="59">
        <v>1</v>
      </c>
      <c r="DB65" s="59">
        <v>0</v>
      </c>
      <c r="DC65" s="59">
        <v>4</v>
      </c>
      <c r="DD65" s="59">
        <v>0</v>
      </c>
      <c r="DE65" s="59">
        <v>1</v>
      </c>
      <c r="DF65" s="59">
        <v>0</v>
      </c>
      <c r="DG65" s="59">
        <v>2</v>
      </c>
      <c r="DH65" s="59">
        <v>1</v>
      </c>
      <c r="DI65" s="59">
        <v>0</v>
      </c>
      <c r="DJ65" s="59">
        <v>0</v>
      </c>
      <c r="DK65" s="59">
        <v>0</v>
      </c>
      <c r="DL65" s="59">
        <v>2</v>
      </c>
      <c r="DM65" s="59">
        <v>1</v>
      </c>
      <c r="DN65" s="59">
        <v>0</v>
      </c>
      <c r="DO65" s="59">
        <v>0</v>
      </c>
      <c r="DP65" s="59">
        <v>0</v>
      </c>
      <c r="DQ65" s="59">
        <v>1</v>
      </c>
      <c r="DR65" s="59">
        <v>0</v>
      </c>
      <c r="DS65" s="59">
        <v>0</v>
      </c>
      <c r="DT65" s="59">
        <v>0</v>
      </c>
      <c r="DU65" s="59">
        <v>0</v>
      </c>
      <c r="DV65" s="59">
        <v>0</v>
      </c>
      <c r="DW65" s="59">
        <v>0</v>
      </c>
    </row>
    <row r="66" spans="1:127" x14ac:dyDescent="0.3">
      <c r="A66" s="56">
        <v>67</v>
      </c>
      <c r="B66" s="69" t="s">
        <v>810</v>
      </c>
      <c r="C66" s="58">
        <v>43943</v>
      </c>
      <c r="D66" s="58">
        <v>48033</v>
      </c>
      <c r="E66" s="59">
        <v>138560</v>
      </c>
      <c r="F66" s="59">
        <v>2109</v>
      </c>
      <c r="G66" s="59">
        <v>2147</v>
      </c>
      <c r="H66" s="59">
        <v>2221</v>
      </c>
      <c r="I66" s="59">
        <v>2317</v>
      </c>
      <c r="J66" s="59">
        <v>2291</v>
      </c>
      <c r="K66" s="59">
        <v>2356</v>
      </c>
      <c r="L66" s="59">
        <v>2327</v>
      </c>
      <c r="M66" s="59">
        <v>2292</v>
      </c>
      <c r="N66" s="59">
        <v>2439</v>
      </c>
      <c r="O66" s="59">
        <v>2444</v>
      </c>
      <c r="P66" s="59">
        <v>2613</v>
      </c>
      <c r="Q66" s="59">
        <v>2382</v>
      </c>
      <c r="R66" s="59">
        <v>2365</v>
      </c>
      <c r="S66" s="59">
        <v>2284</v>
      </c>
      <c r="T66" s="59">
        <v>2363</v>
      </c>
      <c r="U66" s="59">
        <v>2379</v>
      </c>
      <c r="V66" s="59">
        <v>2392</v>
      </c>
      <c r="W66" s="59">
        <v>2663</v>
      </c>
      <c r="X66" s="59">
        <v>2683</v>
      </c>
      <c r="Y66" s="59">
        <v>2725</v>
      </c>
      <c r="Z66" s="59">
        <v>2766</v>
      </c>
      <c r="AA66" s="59">
        <v>2880</v>
      </c>
      <c r="AB66" s="59">
        <v>3024</v>
      </c>
      <c r="AC66" s="59">
        <v>2965</v>
      </c>
      <c r="AD66" s="59">
        <v>2773</v>
      </c>
      <c r="AE66" s="59">
        <v>2752</v>
      </c>
      <c r="AF66" s="59">
        <v>2735</v>
      </c>
      <c r="AG66" s="59">
        <v>2607</v>
      </c>
      <c r="AH66" s="59">
        <v>2528</v>
      </c>
      <c r="AI66" s="59">
        <v>2389</v>
      </c>
      <c r="AJ66" s="59">
        <v>2359</v>
      </c>
      <c r="AK66" s="59">
        <v>2215</v>
      </c>
      <c r="AL66" s="59">
        <v>2203</v>
      </c>
      <c r="AM66" s="59">
        <v>2249</v>
      </c>
      <c r="AN66" s="59">
        <v>2144</v>
      </c>
      <c r="AO66" s="59">
        <v>2092</v>
      </c>
      <c r="AP66" s="59">
        <v>2071</v>
      </c>
      <c r="AQ66" s="59">
        <v>1977</v>
      </c>
      <c r="AR66" s="59">
        <v>1940</v>
      </c>
      <c r="AS66" s="59">
        <v>1845</v>
      </c>
      <c r="AT66" s="59">
        <v>1740</v>
      </c>
      <c r="AU66" s="59">
        <v>1663</v>
      </c>
      <c r="AV66" s="59">
        <v>1599</v>
      </c>
      <c r="AW66" s="59">
        <v>1623</v>
      </c>
      <c r="AX66" s="59">
        <v>1465</v>
      </c>
      <c r="AY66" s="59">
        <v>1522</v>
      </c>
      <c r="AZ66" s="59">
        <v>1514</v>
      </c>
      <c r="BA66" s="59">
        <v>1457</v>
      </c>
      <c r="BB66" s="59">
        <v>1436</v>
      </c>
      <c r="BC66" s="59">
        <v>1468</v>
      </c>
      <c r="BD66" s="59">
        <v>1415</v>
      </c>
      <c r="BE66" s="59">
        <v>1346</v>
      </c>
      <c r="BF66" s="59">
        <v>1449</v>
      </c>
      <c r="BG66" s="59">
        <v>1321</v>
      </c>
      <c r="BH66" s="59">
        <v>1314</v>
      </c>
      <c r="BI66" s="59">
        <v>1259</v>
      </c>
      <c r="BJ66" s="59">
        <v>1251</v>
      </c>
      <c r="BK66" s="59">
        <v>1175</v>
      </c>
      <c r="BL66" s="59">
        <v>1117</v>
      </c>
      <c r="BM66" s="59">
        <v>1057</v>
      </c>
      <c r="BN66" s="59">
        <v>983</v>
      </c>
      <c r="BO66" s="59">
        <v>971</v>
      </c>
      <c r="BP66" s="59">
        <v>970</v>
      </c>
      <c r="BQ66" s="59">
        <v>871</v>
      </c>
      <c r="BR66" s="59">
        <v>863</v>
      </c>
      <c r="BS66" s="59">
        <v>841</v>
      </c>
      <c r="BT66" s="59">
        <v>741</v>
      </c>
      <c r="BU66" s="59">
        <v>663</v>
      </c>
      <c r="BV66" s="59">
        <v>647</v>
      </c>
      <c r="BW66" s="59">
        <v>655</v>
      </c>
      <c r="BX66" s="59">
        <v>551</v>
      </c>
      <c r="BY66" s="59">
        <v>539</v>
      </c>
      <c r="BZ66" s="59">
        <v>515</v>
      </c>
      <c r="CA66" s="59">
        <v>441</v>
      </c>
      <c r="CB66" s="59">
        <v>424</v>
      </c>
      <c r="CC66" s="59">
        <v>411</v>
      </c>
      <c r="CD66" s="59">
        <v>393</v>
      </c>
      <c r="CE66" s="59">
        <v>362</v>
      </c>
      <c r="CF66" s="59">
        <v>360</v>
      </c>
      <c r="CG66" s="59">
        <v>282</v>
      </c>
      <c r="CH66" s="59">
        <v>210</v>
      </c>
      <c r="CI66" s="59">
        <v>182</v>
      </c>
      <c r="CJ66" s="59">
        <v>176</v>
      </c>
      <c r="CK66" s="59">
        <v>179</v>
      </c>
      <c r="CL66" s="59">
        <v>162</v>
      </c>
      <c r="CM66" s="59">
        <v>116</v>
      </c>
      <c r="CN66" s="59">
        <v>113</v>
      </c>
      <c r="CO66" s="59">
        <v>85</v>
      </c>
      <c r="CP66" s="59">
        <v>86</v>
      </c>
      <c r="CQ66" s="59">
        <v>63</v>
      </c>
      <c r="CR66" s="59">
        <v>52</v>
      </c>
      <c r="CS66" s="59">
        <v>34</v>
      </c>
      <c r="CT66" s="59">
        <v>38</v>
      </c>
      <c r="CU66" s="59">
        <v>21</v>
      </c>
      <c r="CV66" s="59">
        <v>16</v>
      </c>
      <c r="CW66" s="59">
        <v>8</v>
      </c>
      <c r="CX66" s="59">
        <v>7</v>
      </c>
      <c r="CY66" s="59">
        <v>4</v>
      </c>
      <c r="CZ66" s="59">
        <v>5</v>
      </c>
      <c r="DA66" s="59">
        <v>3</v>
      </c>
      <c r="DB66" s="59">
        <v>2</v>
      </c>
      <c r="DC66" s="59">
        <v>0</v>
      </c>
      <c r="DD66" s="59">
        <v>1</v>
      </c>
      <c r="DE66" s="59">
        <v>1</v>
      </c>
      <c r="DF66" s="59">
        <v>0</v>
      </c>
      <c r="DG66" s="59">
        <v>1</v>
      </c>
      <c r="DH66" s="59">
        <v>3</v>
      </c>
      <c r="DI66" s="59">
        <v>0</v>
      </c>
      <c r="DJ66" s="59">
        <v>2</v>
      </c>
      <c r="DK66" s="59">
        <v>3</v>
      </c>
      <c r="DL66" s="59">
        <v>1</v>
      </c>
      <c r="DM66" s="59">
        <v>0</v>
      </c>
      <c r="DN66" s="59">
        <v>1</v>
      </c>
      <c r="DO66" s="59">
        <v>1</v>
      </c>
      <c r="DP66" s="59">
        <v>0</v>
      </c>
      <c r="DQ66" s="59">
        <v>1</v>
      </c>
      <c r="DR66" s="59">
        <v>0</v>
      </c>
      <c r="DS66" s="59">
        <v>1</v>
      </c>
      <c r="DT66" s="59">
        <v>1</v>
      </c>
      <c r="DU66" s="59">
        <v>0</v>
      </c>
      <c r="DV66" s="59">
        <v>0</v>
      </c>
      <c r="DW66" s="59">
        <v>1</v>
      </c>
    </row>
    <row r="67" spans="1:127" x14ac:dyDescent="0.3">
      <c r="A67" s="56">
        <v>68</v>
      </c>
      <c r="B67" s="69" t="s">
        <v>811</v>
      </c>
      <c r="C67" s="58">
        <v>14173</v>
      </c>
      <c r="D67" s="58">
        <v>15224</v>
      </c>
      <c r="E67" s="59">
        <v>45331</v>
      </c>
      <c r="F67" s="59">
        <v>699</v>
      </c>
      <c r="G67" s="59">
        <v>760</v>
      </c>
      <c r="H67" s="59">
        <v>765</v>
      </c>
      <c r="I67" s="59">
        <v>731</v>
      </c>
      <c r="J67" s="59">
        <v>713</v>
      </c>
      <c r="K67" s="59">
        <v>746</v>
      </c>
      <c r="L67" s="59">
        <v>841</v>
      </c>
      <c r="M67" s="59">
        <v>835</v>
      </c>
      <c r="N67" s="59">
        <v>819</v>
      </c>
      <c r="O67" s="59">
        <v>745</v>
      </c>
      <c r="P67" s="59">
        <v>833</v>
      </c>
      <c r="Q67" s="59">
        <v>791</v>
      </c>
      <c r="R67" s="59">
        <v>765</v>
      </c>
      <c r="S67" s="59">
        <v>807</v>
      </c>
      <c r="T67" s="59">
        <v>870</v>
      </c>
      <c r="U67" s="59">
        <v>820</v>
      </c>
      <c r="V67" s="59">
        <v>820</v>
      </c>
      <c r="W67" s="59">
        <v>859</v>
      </c>
      <c r="X67" s="59">
        <v>916</v>
      </c>
      <c r="Y67" s="59">
        <v>893</v>
      </c>
      <c r="Z67" s="59">
        <v>978</v>
      </c>
      <c r="AA67" s="59">
        <v>1027</v>
      </c>
      <c r="AB67" s="59">
        <v>1044</v>
      </c>
      <c r="AC67" s="59">
        <v>1018</v>
      </c>
      <c r="AD67" s="59">
        <v>917</v>
      </c>
      <c r="AE67" s="59">
        <v>929</v>
      </c>
      <c r="AF67" s="59">
        <v>887</v>
      </c>
      <c r="AG67" s="59">
        <v>846</v>
      </c>
      <c r="AH67" s="59">
        <v>799</v>
      </c>
      <c r="AI67" s="59">
        <v>764</v>
      </c>
      <c r="AJ67" s="59">
        <v>810</v>
      </c>
      <c r="AK67" s="59">
        <v>769</v>
      </c>
      <c r="AL67" s="59">
        <v>715</v>
      </c>
      <c r="AM67" s="59">
        <v>694</v>
      </c>
      <c r="AN67" s="59">
        <v>701</v>
      </c>
      <c r="AO67" s="59">
        <v>710</v>
      </c>
      <c r="AP67" s="59">
        <v>739</v>
      </c>
      <c r="AQ67" s="59">
        <v>660</v>
      </c>
      <c r="AR67" s="59">
        <v>663</v>
      </c>
      <c r="AS67" s="59">
        <v>613</v>
      </c>
      <c r="AT67" s="59">
        <v>527</v>
      </c>
      <c r="AU67" s="59">
        <v>575</v>
      </c>
      <c r="AV67" s="59">
        <v>512</v>
      </c>
      <c r="AW67" s="59">
        <v>501</v>
      </c>
      <c r="AX67" s="59">
        <v>490</v>
      </c>
      <c r="AY67" s="59">
        <v>532</v>
      </c>
      <c r="AZ67" s="59">
        <v>505</v>
      </c>
      <c r="BA67" s="59">
        <v>501</v>
      </c>
      <c r="BB67" s="59">
        <v>511</v>
      </c>
      <c r="BC67" s="59">
        <v>500</v>
      </c>
      <c r="BD67" s="59">
        <v>482</v>
      </c>
      <c r="BE67" s="59">
        <v>484</v>
      </c>
      <c r="BF67" s="59">
        <v>449</v>
      </c>
      <c r="BG67" s="59">
        <v>437</v>
      </c>
      <c r="BH67" s="59">
        <v>404</v>
      </c>
      <c r="BI67" s="59">
        <v>412</v>
      </c>
      <c r="BJ67" s="59">
        <v>376</v>
      </c>
      <c r="BK67" s="59">
        <v>406</v>
      </c>
      <c r="BL67" s="59">
        <v>332</v>
      </c>
      <c r="BM67" s="59">
        <v>324</v>
      </c>
      <c r="BN67" s="59">
        <v>291</v>
      </c>
      <c r="BO67" s="59">
        <v>290</v>
      </c>
      <c r="BP67" s="59">
        <v>266</v>
      </c>
      <c r="BQ67" s="59">
        <v>283</v>
      </c>
      <c r="BR67" s="59">
        <v>252</v>
      </c>
      <c r="BS67" s="59">
        <v>216</v>
      </c>
      <c r="BT67" s="59">
        <v>180</v>
      </c>
      <c r="BU67" s="59">
        <v>190</v>
      </c>
      <c r="BV67" s="59">
        <v>199</v>
      </c>
      <c r="BW67" s="59">
        <v>168</v>
      </c>
      <c r="BX67" s="59">
        <v>147</v>
      </c>
      <c r="BY67" s="59">
        <v>131</v>
      </c>
      <c r="BZ67" s="59">
        <v>131</v>
      </c>
      <c r="CA67" s="59">
        <v>129</v>
      </c>
      <c r="CB67" s="59">
        <v>98</v>
      </c>
      <c r="CC67" s="59">
        <v>104</v>
      </c>
      <c r="CD67" s="59">
        <v>93</v>
      </c>
      <c r="CE67" s="59">
        <v>76</v>
      </c>
      <c r="CF67" s="59">
        <v>71</v>
      </c>
      <c r="CG67" s="59">
        <v>63</v>
      </c>
      <c r="CH67" s="59">
        <v>66</v>
      </c>
      <c r="CI67" s="59">
        <v>46</v>
      </c>
      <c r="CJ67" s="59">
        <v>43</v>
      </c>
      <c r="CK67" s="59">
        <v>35</v>
      </c>
      <c r="CL67" s="59">
        <v>30</v>
      </c>
      <c r="CM67" s="59">
        <v>30</v>
      </c>
      <c r="CN67" s="59">
        <v>28</v>
      </c>
      <c r="CO67" s="59">
        <v>17</v>
      </c>
      <c r="CP67" s="59">
        <v>18</v>
      </c>
      <c r="CQ67" s="59">
        <v>15</v>
      </c>
      <c r="CR67" s="59">
        <v>18</v>
      </c>
      <c r="CS67" s="59">
        <v>6</v>
      </c>
      <c r="CT67" s="59">
        <v>9</v>
      </c>
      <c r="CU67" s="59">
        <v>4</v>
      </c>
      <c r="CV67" s="59">
        <v>5</v>
      </c>
      <c r="CW67" s="59">
        <v>2</v>
      </c>
      <c r="CX67" s="59">
        <v>1</v>
      </c>
      <c r="CY67" s="59">
        <v>3</v>
      </c>
      <c r="CZ67" s="59">
        <v>0</v>
      </c>
      <c r="DA67" s="59">
        <v>0</v>
      </c>
      <c r="DB67" s="59">
        <v>0</v>
      </c>
      <c r="DC67" s="59">
        <v>0</v>
      </c>
      <c r="DD67" s="59">
        <v>1</v>
      </c>
      <c r="DE67" s="59">
        <v>0</v>
      </c>
      <c r="DF67" s="59">
        <v>0</v>
      </c>
      <c r="DG67" s="59">
        <v>1</v>
      </c>
      <c r="DH67" s="59">
        <v>0</v>
      </c>
      <c r="DI67" s="59">
        <v>0</v>
      </c>
      <c r="DJ67" s="59">
        <v>1</v>
      </c>
      <c r="DK67" s="59">
        <v>1</v>
      </c>
      <c r="DL67" s="59">
        <v>1</v>
      </c>
      <c r="DM67" s="59">
        <v>0</v>
      </c>
      <c r="DN67" s="59">
        <v>0</v>
      </c>
      <c r="DO67" s="59">
        <v>0</v>
      </c>
      <c r="DP67" s="59">
        <v>0</v>
      </c>
      <c r="DQ67" s="59">
        <v>0</v>
      </c>
      <c r="DR67" s="59">
        <v>1</v>
      </c>
      <c r="DS67" s="59">
        <v>0</v>
      </c>
      <c r="DT67" s="59">
        <v>0</v>
      </c>
      <c r="DU67" s="59">
        <v>0</v>
      </c>
      <c r="DV67" s="59">
        <v>0</v>
      </c>
      <c r="DW67" s="59">
        <v>0</v>
      </c>
    </row>
    <row r="68" spans="1:127" x14ac:dyDescent="0.3">
      <c r="A68" s="56">
        <v>69</v>
      </c>
      <c r="B68" s="69" t="s">
        <v>812</v>
      </c>
      <c r="C68" s="58">
        <v>44533</v>
      </c>
      <c r="D68" s="58">
        <v>50080</v>
      </c>
      <c r="E68" s="59">
        <v>150120</v>
      </c>
      <c r="F68" s="59">
        <v>1861</v>
      </c>
      <c r="G68" s="59">
        <v>2050</v>
      </c>
      <c r="H68" s="59">
        <v>2191</v>
      </c>
      <c r="I68" s="59">
        <v>2156</v>
      </c>
      <c r="J68" s="59">
        <v>2139</v>
      </c>
      <c r="K68" s="59">
        <v>2263</v>
      </c>
      <c r="L68" s="59">
        <v>2208</v>
      </c>
      <c r="M68" s="59">
        <v>2212</v>
      </c>
      <c r="N68" s="59">
        <v>2173</v>
      </c>
      <c r="O68" s="59">
        <v>2346</v>
      </c>
      <c r="P68" s="59">
        <v>2467</v>
      </c>
      <c r="Q68" s="59">
        <v>2385</v>
      </c>
      <c r="R68" s="59">
        <v>2306</v>
      </c>
      <c r="S68" s="59">
        <v>2280</v>
      </c>
      <c r="T68" s="59">
        <v>2337</v>
      </c>
      <c r="U68" s="59">
        <v>2405</v>
      </c>
      <c r="V68" s="59">
        <v>2438</v>
      </c>
      <c r="W68" s="59">
        <v>2741</v>
      </c>
      <c r="X68" s="59">
        <v>2883</v>
      </c>
      <c r="Y68" s="59">
        <v>2985</v>
      </c>
      <c r="Z68" s="59">
        <v>3030</v>
      </c>
      <c r="AA68" s="59">
        <v>3095</v>
      </c>
      <c r="AB68" s="59">
        <v>3352</v>
      </c>
      <c r="AC68" s="59">
        <v>3336</v>
      </c>
      <c r="AD68" s="59">
        <v>3180</v>
      </c>
      <c r="AE68" s="59">
        <v>3065</v>
      </c>
      <c r="AF68" s="59">
        <v>3045</v>
      </c>
      <c r="AG68" s="59">
        <v>3072</v>
      </c>
      <c r="AH68" s="59">
        <v>2895</v>
      </c>
      <c r="AI68" s="59">
        <v>2781</v>
      </c>
      <c r="AJ68" s="59">
        <v>2632</v>
      </c>
      <c r="AK68" s="59">
        <v>2691</v>
      </c>
      <c r="AL68" s="59">
        <v>2568</v>
      </c>
      <c r="AM68" s="59">
        <v>2670</v>
      </c>
      <c r="AN68" s="59">
        <v>2528</v>
      </c>
      <c r="AO68" s="59">
        <v>2456</v>
      </c>
      <c r="AP68" s="59">
        <v>2387</v>
      </c>
      <c r="AQ68" s="59">
        <v>2263</v>
      </c>
      <c r="AR68" s="59">
        <v>2280</v>
      </c>
      <c r="AS68" s="59">
        <v>1986</v>
      </c>
      <c r="AT68" s="59">
        <v>1975</v>
      </c>
      <c r="AU68" s="59">
        <v>1847</v>
      </c>
      <c r="AV68" s="59">
        <v>1830</v>
      </c>
      <c r="AW68" s="59">
        <v>1749</v>
      </c>
      <c r="AX68" s="59">
        <v>1755</v>
      </c>
      <c r="AY68" s="59">
        <v>1764</v>
      </c>
      <c r="AZ68" s="59">
        <v>1772</v>
      </c>
      <c r="BA68" s="59">
        <v>1792</v>
      </c>
      <c r="BB68" s="59">
        <v>1874</v>
      </c>
      <c r="BC68" s="59">
        <v>1802</v>
      </c>
      <c r="BD68" s="59">
        <v>1795</v>
      </c>
      <c r="BE68" s="59">
        <v>1672</v>
      </c>
      <c r="BF68" s="59">
        <v>1808</v>
      </c>
      <c r="BG68" s="59">
        <v>1733</v>
      </c>
      <c r="BH68" s="59">
        <v>1724</v>
      </c>
      <c r="BI68" s="59">
        <v>1669</v>
      </c>
      <c r="BJ68" s="59">
        <v>1586</v>
      </c>
      <c r="BK68" s="59">
        <v>1501</v>
      </c>
      <c r="BL68" s="59">
        <v>1454</v>
      </c>
      <c r="BM68" s="59">
        <v>1307</v>
      </c>
      <c r="BN68" s="59">
        <v>1239</v>
      </c>
      <c r="BO68" s="59">
        <v>1180</v>
      </c>
      <c r="BP68" s="59">
        <v>1096</v>
      </c>
      <c r="BQ68" s="59">
        <v>944</v>
      </c>
      <c r="BR68" s="59">
        <v>913</v>
      </c>
      <c r="BS68" s="59">
        <v>847</v>
      </c>
      <c r="BT68" s="59">
        <v>688</v>
      </c>
      <c r="BU68" s="59">
        <v>628</v>
      </c>
      <c r="BV68" s="59">
        <v>636</v>
      </c>
      <c r="BW68" s="59">
        <v>554</v>
      </c>
      <c r="BX68" s="59">
        <v>497</v>
      </c>
      <c r="BY68" s="59">
        <v>450</v>
      </c>
      <c r="BZ68" s="59">
        <v>389</v>
      </c>
      <c r="CA68" s="59">
        <v>366</v>
      </c>
      <c r="CB68" s="59">
        <v>363</v>
      </c>
      <c r="CC68" s="59">
        <v>291</v>
      </c>
      <c r="CD68" s="59">
        <v>286</v>
      </c>
      <c r="CE68" s="59">
        <v>274</v>
      </c>
      <c r="CF68" s="59">
        <v>269</v>
      </c>
      <c r="CG68" s="59">
        <v>203</v>
      </c>
      <c r="CH68" s="59">
        <v>188</v>
      </c>
      <c r="CI68" s="59">
        <v>204</v>
      </c>
      <c r="CJ68" s="59">
        <v>161</v>
      </c>
      <c r="CK68" s="59">
        <v>145</v>
      </c>
      <c r="CL68" s="59">
        <v>128</v>
      </c>
      <c r="CM68" s="59">
        <v>126</v>
      </c>
      <c r="CN68" s="59">
        <v>89</v>
      </c>
      <c r="CO68" s="59">
        <v>72</v>
      </c>
      <c r="CP68" s="59">
        <v>78</v>
      </c>
      <c r="CQ68" s="59">
        <v>47</v>
      </c>
      <c r="CR68" s="59">
        <v>47</v>
      </c>
      <c r="CS68" s="59">
        <v>35</v>
      </c>
      <c r="CT68" s="59">
        <v>41</v>
      </c>
      <c r="CU68" s="59">
        <v>21</v>
      </c>
      <c r="CV68" s="59">
        <v>13</v>
      </c>
      <c r="CW68" s="59">
        <v>11</v>
      </c>
      <c r="CX68" s="59">
        <v>13</v>
      </c>
      <c r="CY68" s="59">
        <v>9</v>
      </c>
      <c r="CZ68" s="59">
        <v>9</v>
      </c>
      <c r="DA68" s="59">
        <v>5</v>
      </c>
      <c r="DB68" s="59">
        <v>2</v>
      </c>
      <c r="DC68" s="59">
        <v>3</v>
      </c>
      <c r="DD68" s="59">
        <v>2</v>
      </c>
      <c r="DE68" s="59">
        <v>0</v>
      </c>
      <c r="DF68" s="59">
        <v>1</v>
      </c>
      <c r="DG68" s="59">
        <v>1</v>
      </c>
      <c r="DH68" s="59">
        <v>0</v>
      </c>
      <c r="DI68" s="59">
        <v>1</v>
      </c>
      <c r="DJ68" s="59">
        <v>1</v>
      </c>
      <c r="DK68" s="59">
        <v>0</v>
      </c>
      <c r="DL68" s="59">
        <v>1</v>
      </c>
      <c r="DM68" s="59">
        <v>1</v>
      </c>
      <c r="DN68" s="59">
        <v>0</v>
      </c>
      <c r="DO68" s="59">
        <v>0</v>
      </c>
      <c r="DP68" s="59">
        <v>0</v>
      </c>
      <c r="DQ68" s="59">
        <v>0</v>
      </c>
      <c r="DR68" s="59">
        <v>0</v>
      </c>
      <c r="DS68" s="59">
        <v>1</v>
      </c>
      <c r="DT68" s="59">
        <v>1</v>
      </c>
      <c r="DU68" s="59">
        <v>0</v>
      </c>
      <c r="DV68" s="59">
        <v>2</v>
      </c>
      <c r="DW68" s="59">
        <v>1</v>
      </c>
    </row>
    <row r="69" spans="1:127" x14ac:dyDescent="0.3">
      <c r="A69" s="56">
        <v>70</v>
      </c>
      <c r="B69" s="69" t="s">
        <v>813</v>
      </c>
      <c r="C69" s="58">
        <v>24171</v>
      </c>
      <c r="D69" s="58">
        <v>31143</v>
      </c>
      <c r="E69" s="59">
        <v>91780</v>
      </c>
      <c r="F69" s="59">
        <v>1295</v>
      </c>
      <c r="G69" s="59">
        <v>1413</v>
      </c>
      <c r="H69" s="59">
        <v>1473</v>
      </c>
      <c r="I69" s="59">
        <v>1396</v>
      </c>
      <c r="J69" s="59">
        <v>1450</v>
      </c>
      <c r="K69" s="59">
        <v>1451</v>
      </c>
      <c r="L69" s="59">
        <v>1436</v>
      </c>
      <c r="M69" s="59">
        <v>1486</v>
      </c>
      <c r="N69" s="59">
        <v>1620</v>
      </c>
      <c r="O69" s="59">
        <v>1557</v>
      </c>
      <c r="P69" s="59">
        <v>1647</v>
      </c>
      <c r="Q69" s="59">
        <v>1622</v>
      </c>
      <c r="R69" s="59">
        <v>1559</v>
      </c>
      <c r="S69" s="59">
        <v>1453</v>
      </c>
      <c r="T69" s="59">
        <v>1517</v>
      </c>
      <c r="U69" s="59">
        <v>1547</v>
      </c>
      <c r="V69" s="59">
        <v>1516</v>
      </c>
      <c r="W69" s="59">
        <v>1696</v>
      </c>
      <c r="X69" s="59">
        <v>1767</v>
      </c>
      <c r="Y69" s="59">
        <v>1860</v>
      </c>
      <c r="Z69" s="59">
        <v>1864</v>
      </c>
      <c r="AA69" s="59">
        <v>1967</v>
      </c>
      <c r="AB69" s="59">
        <v>2015</v>
      </c>
      <c r="AC69" s="59">
        <v>1987</v>
      </c>
      <c r="AD69" s="59">
        <v>1952</v>
      </c>
      <c r="AE69" s="59">
        <v>2016</v>
      </c>
      <c r="AF69" s="59">
        <v>1849</v>
      </c>
      <c r="AG69" s="59">
        <v>1740</v>
      </c>
      <c r="AH69" s="59">
        <v>1803</v>
      </c>
      <c r="AI69" s="59">
        <v>1659</v>
      </c>
      <c r="AJ69" s="59">
        <v>1690</v>
      </c>
      <c r="AK69" s="59">
        <v>1571</v>
      </c>
      <c r="AL69" s="59">
        <v>1580</v>
      </c>
      <c r="AM69" s="59">
        <v>1500</v>
      </c>
      <c r="AN69" s="59">
        <v>1496</v>
      </c>
      <c r="AO69" s="59">
        <v>1465</v>
      </c>
      <c r="AP69" s="59">
        <v>1452</v>
      </c>
      <c r="AQ69" s="59">
        <v>1442</v>
      </c>
      <c r="AR69" s="59">
        <v>1329</v>
      </c>
      <c r="AS69" s="59">
        <v>1286</v>
      </c>
      <c r="AT69" s="59">
        <v>1149</v>
      </c>
      <c r="AU69" s="59">
        <v>1137</v>
      </c>
      <c r="AV69" s="59">
        <v>1047</v>
      </c>
      <c r="AW69" s="59">
        <v>1051</v>
      </c>
      <c r="AX69" s="59">
        <v>930</v>
      </c>
      <c r="AY69" s="59">
        <v>983</v>
      </c>
      <c r="AZ69" s="59">
        <v>918</v>
      </c>
      <c r="BA69" s="59">
        <v>936</v>
      </c>
      <c r="BB69" s="59">
        <v>983</v>
      </c>
      <c r="BC69" s="59">
        <v>925</v>
      </c>
      <c r="BD69" s="59">
        <v>937</v>
      </c>
      <c r="BE69" s="59">
        <v>908</v>
      </c>
      <c r="BF69" s="59">
        <v>924</v>
      </c>
      <c r="BG69" s="59">
        <v>836</v>
      </c>
      <c r="BH69" s="59">
        <v>855</v>
      </c>
      <c r="BI69" s="59">
        <v>881</v>
      </c>
      <c r="BJ69" s="59">
        <v>844</v>
      </c>
      <c r="BK69" s="59">
        <v>807</v>
      </c>
      <c r="BL69" s="59">
        <v>753</v>
      </c>
      <c r="BM69" s="59">
        <v>770</v>
      </c>
      <c r="BN69" s="59">
        <v>775</v>
      </c>
      <c r="BO69" s="59">
        <v>701</v>
      </c>
      <c r="BP69" s="59">
        <v>732</v>
      </c>
      <c r="BQ69" s="59">
        <v>640</v>
      </c>
      <c r="BR69" s="59">
        <v>604</v>
      </c>
      <c r="BS69" s="59">
        <v>506</v>
      </c>
      <c r="BT69" s="59">
        <v>475</v>
      </c>
      <c r="BU69" s="59">
        <v>463</v>
      </c>
      <c r="BV69" s="59">
        <v>423</v>
      </c>
      <c r="BW69" s="59">
        <v>350</v>
      </c>
      <c r="BX69" s="59">
        <v>335</v>
      </c>
      <c r="BY69" s="59">
        <v>276</v>
      </c>
      <c r="BZ69" s="59">
        <v>276</v>
      </c>
      <c r="CA69" s="59">
        <v>258</v>
      </c>
      <c r="CB69" s="59">
        <v>233</v>
      </c>
      <c r="CC69" s="59">
        <v>206</v>
      </c>
      <c r="CD69" s="59">
        <v>188</v>
      </c>
      <c r="CE69" s="59">
        <v>188</v>
      </c>
      <c r="CF69" s="59">
        <v>153</v>
      </c>
      <c r="CG69" s="59">
        <v>132</v>
      </c>
      <c r="CH69" s="59">
        <v>128</v>
      </c>
      <c r="CI69" s="59">
        <v>98</v>
      </c>
      <c r="CJ69" s="59">
        <v>112</v>
      </c>
      <c r="CK69" s="59">
        <v>82</v>
      </c>
      <c r="CL69" s="59">
        <v>70</v>
      </c>
      <c r="CM69" s="59">
        <v>69</v>
      </c>
      <c r="CN69" s="59">
        <v>55</v>
      </c>
      <c r="CO69" s="59">
        <v>56</v>
      </c>
      <c r="CP69" s="59">
        <v>43</v>
      </c>
      <c r="CQ69" s="59">
        <v>33</v>
      </c>
      <c r="CR69" s="59">
        <v>23</v>
      </c>
      <c r="CS69" s="59">
        <v>22</v>
      </c>
      <c r="CT69" s="59">
        <v>26</v>
      </c>
      <c r="CU69" s="59">
        <v>8</v>
      </c>
      <c r="CV69" s="59">
        <v>8</v>
      </c>
      <c r="CW69" s="59">
        <v>7</v>
      </c>
      <c r="CX69" s="59">
        <v>4</v>
      </c>
      <c r="CY69" s="59">
        <v>5</v>
      </c>
      <c r="CZ69" s="59">
        <v>2</v>
      </c>
      <c r="DA69" s="59">
        <v>2</v>
      </c>
      <c r="DB69" s="59">
        <v>1</v>
      </c>
      <c r="DC69" s="59">
        <v>2</v>
      </c>
      <c r="DD69" s="59">
        <v>1</v>
      </c>
      <c r="DE69" s="59">
        <v>1</v>
      </c>
      <c r="DF69" s="59">
        <v>1</v>
      </c>
      <c r="DG69" s="59">
        <v>0</v>
      </c>
      <c r="DH69" s="59">
        <v>0</v>
      </c>
      <c r="DI69" s="59">
        <v>1</v>
      </c>
      <c r="DJ69" s="59">
        <v>1</v>
      </c>
      <c r="DK69" s="59">
        <v>0</v>
      </c>
      <c r="DL69" s="59">
        <v>1</v>
      </c>
      <c r="DM69" s="59">
        <v>1</v>
      </c>
      <c r="DN69" s="59">
        <v>1</v>
      </c>
      <c r="DO69" s="59">
        <v>0</v>
      </c>
      <c r="DP69" s="59">
        <v>1</v>
      </c>
      <c r="DQ69" s="59">
        <v>0</v>
      </c>
      <c r="DR69" s="59">
        <v>1</v>
      </c>
      <c r="DS69" s="59">
        <v>0</v>
      </c>
      <c r="DT69" s="59">
        <v>1</v>
      </c>
      <c r="DU69" s="59">
        <v>1</v>
      </c>
      <c r="DV69" s="59">
        <v>0</v>
      </c>
      <c r="DW69" s="59">
        <v>0</v>
      </c>
    </row>
    <row r="70" spans="1:127" x14ac:dyDescent="0.3">
      <c r="A70" s="56">
        <v>71</v>
      </c>
      <c r="B70" s="69" t="s">
        <v>814</v>
      </c>
      <c r="C70" s="58">
        <v>80586</v>
      </c>
      <c r="D70" s="58">
        <v>85257</v>
      </c>
      <c r="E70" s="59">
        <v>261297</v>
      </c>
      <c r="F70" s="59">
        <v>3276</v>
      </c>
      <c r="G70" s="59">
        <v>3528</v>
      </c>
      <c r="H70" s="59">
        <v>3719</v>
      </c>
      <c r="I70" s="59">
        <v>3612</v>
      </c>
      <c r="J70" s="59">
        <v>3676</v>
      </c>
      <c r="K70" s="59">
        <v>3631</v>
      </c>
      <c r="L70" s="59">
        <v>3572</v>
      </c>
      <c r="M70" s="59">
        <v>3681</v>
      </c>
      <c r="N70" s="59">
        <v>3722</v>
      </c>
      <c r="O70" s="59">
        <v>3884</v>
      </c>
      <c r="P70" s="59">
        <v>3966</v>
      </c>
      <c r="Q70" s="59">
        <v>3899</v>
      </c>
      <c r="R70" s="59">
        <v>3928</v>
      </c>
      <c r="S70" s="59">
        <v>3839</v>
      </c>
      <c r="T70" s="59">
        <v>3960</v>
      </c>
      <c r="U70" s="59">
        <v>4032</v>
      </c>
      <c r="V70" s="59">
        <v>4242</v>
      </c>
      <c r="W70" s="59">
        <v>4332</v>
      </c>
      <c r="X70" s="59">
        <v>4907</v>
      </c>
      <c r="Y70" s="59">
        <v>5064</v>
      </c>
      <c r="Z70" s="59">
        <v>5432</v>
      </c>
      <c r="AA70" s="59">
        <v>5662</v>
      </c>
      <c r="AB70" s="59">
        <v>5941</v>
      </c>
      <c r="AC70" s="59">
        <v>5999</v>
      </c>
      <c r="AD70" s="59">
        <v>5994</v>
      </c>
      <c r="AE70" s="59">
        <v>5707</v>
      </c>
      <c r="AF70" s="59">
        <v>5692</v>
      </c>
      <c r="AG70" s="59">
        <v>5569</v>
      </c>
      <c r="AH70" s="59">
        <v>5375</v>
      </c>
      <c r="AI70" s="59">
        <v>5225</v>
      </c>
      <c r="AJ70" s="59">
        <v>4852</v>
      </c>
      <c r="AK70" s="59">
        <v>4516</v>
      </c>
      <c r="AL70" s="59">
        <v>4410</v>
      </c>
      <c r="AM70" s="59">
        <v>4559</v>
      </c>
      <c r="AN70" s="59">
        <v>4292</v>
      </c>
      <c r="AO70" s="59">
        <v>4275</v>
      </c>
      <c r="AP70" s="59">
        <v>4153</v>
      </c>
      <c r="AQ70" s="59">
        <v>4026</v>
      </c>
      <c r="AR70" s="59">
        <v>3974</v>
      </c>
      <c r="AS70" s="59">
        <v>3827</v>
      </c>
      <c r="AT70" s="59">
        <v>3616</v>
      </c>
      <c r="AU70" s="59">
        <v>3409</v>
      </c>
      <c r="AV70" s="59">
        <v>3460</v>
      </c>
      <c r="AW70" s="59">
        <v>3393</v>
      </c>
      <c r="AX70" s="59">
        <v>3267</v>
      </c>
      <c r="AY70" s="59">
        <v>3265</v>
      </c>
      <c r="AZ70" s="59">
        <v>3368</v>
      </c>
      <c r="BA70" s="59">
        <v>3174</v>
      </c>
      <c r="BB70" s="59">
        <v>3339</v>
      </c>
      <c r="BC70" s="59">
        <v>3407</v>
      </c>
      <c r="BD70" s="59">
        <v>3245</v>
      </c>
      <c r="BE70" s="59">
        <v>3090</v>
      </c>
      <c r="BF70" s="59">
        <v>3104</v>
      </c>
      <c r="BG70" s="59">
        <v>3036</v>
      </c>
      <c r="BH70" s="59">
        <v>2988</v>
      </c>
      <c r="BI70" s="59">
        <v>2922</v>
      </c>
      <c r="BJ70" s="59">
        <v>2668</v>
      </c>
      <c r="BK70" s="59">
        <v>2537</v>
      </c>
      <c r="BL70" s="59">
        <v>2284</v>
      </c>
      <c r="BM70" s="59">
        <v>2047</v>
      </c>
      <c r="BN70" s="59">
        <v>1967</v>
      </c>
      <c r="BO70" s="59">
        <v>1836</v>
      </c>
      <c r="BP70" s="59">
        <v>1730</v>
      </c>
      <c r="BQ70" s="59">
        <v>1584</v>
      </c>
      <c r="BR70" s="59">
        <v>1446</v>
      </c>
      <c r="BS70" s="59">
        <v>1294</v>
      </c>
      <c r="BT70" s="59">
        <v>1195</v>
      </c>
      <c r="BU70" s="59">
        <v>1063</v>
      </c>
      <c r="BV70" s="59">
        <v>977</v>
      </c>
      <c r="BW70" s="59">
        <v>849</v>
      </c>
      <c r="BX70" s="59">
        <v>844</v>
      </c>
      <c r="BY70" s="59">
        <v>729</v>
      </c>
      <c r="BZ70" s="59">
        <v>668</v>
      </c>
      <c r="CA70" s="59">
        <v>626</v>
      </c>
      <c r="CB70" s="59">
        <v>530</v>
      </c>
      <c r="CC70" s="59">
        <v>508</v>
      </c>
      <c r="CD70" s="59">
        <v>449</v>
      </c>
      <c r="CE70" s="59">
        <v>401</v>
      </c>
      <c r="CF70" s="59">
        <v>379</v>
      </c>
      <c r="CG70" s="59">
        <v>326</v>
      </c>
      <c r="CH70" s="59">
        <v>340</v>
      </c>
      <c r="CI70" s="59">
        <v>290</v>
      </c>
      <c r="CJ70" s="59">
        <v>240</v>
      </c>
      <c r="CK70" s="59">
        <v>207</v>
      </c>
      <c r="CL70" s="59">
        <v>195</v>
      </c>
      <c r="CM70" s="59">
        <v>184</v>
      </c>
      <c r="CN70" s="59">
        <v>137</v>
      </c>
      <c r="CO70" s="59">
        <v>124</v>
      </c>
      <c r="CP70" s="59">
        <v>150</v>
      </c>
      <c r="CQ70" s="59">
        <v>100</v>
      </c>
      <c r="CR70" s="59">
        <v>89</v>
      </c>
      <c r="CS70" s="59">
        <v>47</v>
      </c>
      <c r="CT70" s="59">
        <v>55</v>
      </c>
      <c r="CU70" s="59">
        <v>32</v>
      </c>
      <c r="CV70" s="59">
        <v>30</v>
      </c>
      <c r="CW70" s="59">
        <v>24</v>
      </c>
      <c r="CX70" s="59">
        <v>20</v>
      </c>
      <c r="CY70" s="59">
        <v>9</v>
      </c>
      <c r="CZ70" s="59">
        <v>8</v>
      </c>
      <c r="DA70" s="59">
        <v>5</v>
      </c>
      <c r="DB70" s="59">
        <v>4</v>
      </c>
      <c r="DC70" s="59">
        <v>7</v>
      </c>
      <c r="DD70" s="59">
        <v>4</v>
      </c>
      <c r="DE70" s="59">
        <v>4</v>
      </c>
      <c r="DF70" s="59">
        <v>2</v>
      </c>
      <c r="DG70" s="59">
        <v>3</v>
      </c>
      <c r="DH70" s="59">
        <v>2</v>
      </c>
      <c r="DI70" s="59">
        <v>0</v>
      </c>
      <c r="DJ70" s="59">
        <v>2</v>
      </c>
      <c r="DK70" s="59">
        <v>2</v>
      </c>
      <c r="DL70" s="59">
        <v>2</v>
      </c>
      <c r="DM70" s="59">
        <v>1</v>
      </c>
      <c r="DN70" s="59">
        <v>3</v>
      </c>
      <c r="DO70" s="59">
        <v>2</v>
      </c>
      <c r="DP70" s="59">
        <v>0</v>
      </c>
      <c r="DQ70" s="59">
        <v>0</v>
      </c>
      <c r="DR70" s="59">
        <v>0</v>
      </c>
      <c r="DS70" s="59">
        <v>0</v>
      </c>
      <c r="DT70" s="59">
        <v>1</v>
      </c>
      <c r="DU70" s="59">
        <v>0</v>
      </c>
      <c r="DV70" s="59">
        <v>1</v>
      </c>
      <c r="DW70" s="59">
        <v>1</v>
      </c>
    </row>
    <row r="71" spans="1:127" x14ac:dyDescent="0.3">
      <c r="A71" s="56">
        <v>72</v>
      </c>
      <c r="B71" s="69" t="s">
        <v>815</v>
      </c>
      <c r="C71" s="58">
        <v>27554</v>
      </c>
      <c r="D71" s="58">
        <v>28034</v>
      </c>
      <c r="E71" s="59">
        <v>79216</v>
      </c>
      <c r="F71" s="59">
        <v>454</v>
      </c>
      <c r="G71" s="59">
        <v>512</v>
      </c>
      <c r="H71" s="59">
        <v>653</v>
      </c>
      <c r="I71" s="59">
        <v>613</v>
      </c>
      <c r="J71" s="59">
        <v>653</v>
      </c>
      <c r="K71" s="59">
        <v>646</v>
      </c>
      <c r="L71" s="59">
        <v>687</v>
      </c>
      <c r="M71" s="59">
        <v>711</v>
      </c>
      <c r="N71" s="59">
        <v>750</v>
      </c>
      <c r="O71" s="59">
        <v>778</v>
      </c>
      <c r="P71" s="59">
        <v>798</v>
      </c>
      <c r="Q71" s="59">
        <v>790</v>
      </c>
      <c r="R71" s="59">
        <v>775</v>
      </c>
      <c r="S71" s="59">
        <v>847</v>
      </c>
      <c r="T71" s="59">
        <v>880</v>
      </c>
      <c r="U71" s="59">
        <v>930</v>
      </c>
      <c r="V71" s="59">
        <v>996</v>
      </c>
      <c r="W71" s="59">
        <v>1095</v>
      </c>
      <c r="X71" s="59">
        <v>1154</v>
      </c>
      <c r="Y71" s="59">
        <v>1289</v>
      </c>
      <c r="Z71" s="59">
        <v>1292</v>
      </c>
      <c r="AA71" s="59">
        <v>1332</v>
      </c>
      <c r="AB71" s="59">
        <v>1383</v>
      </c>
      <c r="AC71" s="59">
        <v>1465</v>
      </c>
      <c r="AD71" s="59">
        <v>1467</v>
      </c>
      <c r="AE71" s="59">
        <v>1488</v>
      </c>
      <c r="AF71" s="59">
        <v>1396</v>
      </c>
      <c r="AG71" s="59">
        <v>1373</v>
      </c>
      <c r="AH71" s="59">
        <v>1413</v>
      </c>
      <c r="AI71" s="59">
        <v>1385</v>
      </c>
      <c r="AJ71" s="59">
        <v>1244</v>
      </c>
      <c r="AK71" s="59">
        <v>1241</v>
      </c>
      <c r="AL71" s="59">
        <v>1213</v>
      </c>
      <c r="AM71" s="59">
        <v>1243</v>
      </c>
      <c r="AN71" s="59">
        <v>1211</v>
      </c>
      <c r="AO71" s="59">
        <v>1200</v>
      </c>
      <c r="AP71" s="59">
        <v>1235</v>
      </c>
      <c r="AQ71" s="59">
        <v>1168</v>
      </c>
      <c r="AR71" s="59">
        <v>1185</v>
      </c>
      <c r="AS71" s="59">
        <v>1076</v>
      </c>
      <c r="AT71" s="59">
        <v>1088</v>
      </c>
      <c r="AU71" s="59">
        <v>1033</v>
      </c>
      <c r="AV71" s="59">
        <v>1051</v>
      </c>
      <c r="AW71" s="59">
        <v>1015</v>
      </c>
      <c r="AX71" s="59">
        <v>973</v>
      </c>
      <c r="AY71" s="59">
        <v>1024</v>
      </c>
      <c r="AZ71" s="59">
        <v>1053</v>
      </c>
      <c r="BA71" s="59">
        <v>1093</v>
      </c>
      <c r="BB71" s="59">
        <v>1131</v>
      </c>
      <c r="BC71" s="59">
        <v>1146</v>
      </c>
      <c r="BD71" s="59">
        <v>1276</v>
      </c>
      <c r="BE71" s="59">
        <v>1298</v>
      </c>
      <c r="BF71" s="59">
        <v>1418</v>
      </c>
      <c r="BG71" s="59">
        <v>1354</v>
      </c>
      <c r="BH71" s="59">
        <v>1381</v>
      </c>
      <c r="BI71" s="59">
        <v>1419</v>
      </c>
      <c r="BJ71" s="59">
        <v>1416</v>
      </c>
      <c r="BK71" s="59">
        <v>1276</v>
      </c>
      <c r="BL71" s="59">
        <v>1274</v>
      </c>
      <c r="BM71" s="59">
        <v>1269</v>
      </c>
      <c r="BN71" s="59">
        <v>1122</v>
      </c>
      <c r="BO71" s="59">
        <v>1100</v>
      </c>
      <c r="BP71" s="59">
        <v>1007</v>
      </c>
      <c r="BQ71" s="59">
        <v>892</v>
      </c>
      <c r="BR71" s="59">
        <v>868</v>
      </c>
      <c r="BS71" s="59">
        <v>761</v>
      </c>
      <c r="BT71" s="59">
        <v>706</v>
      </c>
      <c r="BU71" s="59">
        <v>657</v>
      </c>
      <c r="BV71" s="59">
        <v>571</v>
      </c>
      <c r="BW71" s="59">
        <v>553</v>
      </c>
      <c r="BX71" s="59">
        <v>480</v>
      </c>
      <c r="BY71" s="59">
        <v>466</v>
      </c>
      <c r="BZ71" s="59">
        <v>402</v>
      </c>
      <c r="CA71" s="59">
        <v>364</v>
      </c>
      <c r="CB71" s="59">
        <v>347</v>
      </c>
      <c r="CC71" s="59">
        <v>282</v>
      </c>
      <c r="CD71" s="59">
        <v>255</v>
      </c>
      <c r="CE71" s="59">
        <v>245</v>
      </c>
      <c r="CF71" s="59">
        <v>248</v>
      </c>
      <c r="CG71" s="59">
        <v>222</v>
      </c>
      <c r="CH71" s="59">
        <v>224</v>
      </c>
      <c r="CI71" s="59">
        <v>163</v>
      </c>
      <c r="CJ71" s="59">
        <v>177</v>
      </c>
      <c r="CK71" s="59">
        <v>157</v>
      </c>
      <c r="CL71" s="59">
        <v>140</v>
      </c>
      <c r="CM71" s="59">
        <v>134</v>
      </c>
      <c r="CN71" s="59">
        <v>103</v>
      </c>
      <c r="CO71" s="59">
        <v>109</v>
      </c>
      <c r="CP71" s="59">
        <v>93</v>
      </c>
      <c r="CQ71" s="59">
        <v>73</v>
      </c>
      <c r="CR71" s="59">
        <v>70</v>
      </c>
      <c r="CS71" s="59">
        <v>46</v>
      </c>
      <c r="CT71" s="59">
        <v>36</v>
      </c>
      <c r="CU71" s="59">
        <v>30</v>
      </c>
      <c r="CV71" s="59">
        <v>19</v>
      </c>
      <c r="CW71" s="59">
        <v>16</v>
      </c>
      <c r="CX71" s="59">
        <v>22</v>
      </c>
      <c r="CY71" s="59">
        <v>14</v>
      </c>
      <c r="CZ71" s="59">
        <v>8</v>
      </c>
      <c r="DA71" s="59">
        <v>2</v>
      </c>
      <c r="DB71" s="59">
        <v>2</v>
      </c>
      <c r="DC71" s="59">
        <v>10</v>
      </c>
      <c r="DD71" s="59">
        <v>1</v>
      </c>
      <c r="DE71" s="59">
        <v>1</v>
      </c>
      <c r="DF71" s="59">
        <v>0</v>
      </c>
      <c r="DG71" s="59">
        <v>0</v>
      </c>
      <c r="DH71" s="59">
        <v>1</v>
      </c>
      <c r="DI71" s="59">
        <v>1</v>
      </c>
      <c r="DJ71" s="59">
        <v>0</v>
      </c>
      <c r="DK71" s="59">
        <v>0</v>
      </c>
      <c r="DL71" s="59">
        <v>1</v>
      </c>
      <c r="DM71" s="59">
        <v>0</v>
      </c>
      <c r="DN71" s="59">
        <v>4</v>
      </c>
      <c r="DO71" s="59">
        <v>0</v>
      </c>
      <c r="DP71" s="59">
        <v>0</v>
      </c>
      <c r="DQ71" s="59">
        <v>0</v>
      </c>
      <c r="DR71" s="59">
        <v>0</v>
      </c>
      <c r="DS71" s="59">
        <v>0</v>
      </c>
      <c r="DT71" s="59">
        <v>0</v>
      </c>
      <c r="DU71" s="59">
        <v>0</v>
      </c>
      <c r="DV71" s="59">
        <v>1</v>
      </c>
      <c r="DW71" s="59">
        <v>1</v>
      </c>
    </row>
    <row r="72" spans="1:127" x14ac:dyDescent="0.3">
      <c r="A72" s="56">
        <v>73</v>
      </c>
      <c r="B72" s="69" t="s">
        <v>816</v>
      </c>
      <c r="C72" s="58">
        <v>50300</v>
      </c>
      <c r="D72" s="58">
        <v>52776</v>
      </c>
      <c r="E72" s="59">
        <v>156120</v>
      </c>
      <c r="F72" s="59">
        <v>1446</v>
      </c>
      <c r="G72" s="59">
        <v>1579</v>
      </c>
      <c r="H72" s="59">
        <v>1622</v>
      </c>
      <c r="I72" s="59">
        <v>1668</v>
      </c>
      <c r="J72" s="59">
        <v>1671</v>
      </c>
      <c r="K72" s="59">
        <v>1642</v>
      </c>
      <c r="L72" s="59">
        <v>1681</v>
      </c>
      <c r="M72" s="59">
        <v>1726</v>
      </c>
      <c r="N72" s="59">
        <v>1828</v>
      </c>
      <c r="O72" s="59">
        <v>1797</v>
      </c>
      <c r="P72" s="59">
        <v>1887</v>
      </c>
      <c r="Q72" s="59">
        <v>1797</v>
      </c>
      <c r="R72" s="59">
        <v>1785</v>
      </c>
      <c r="S72" s="59">
        <v>1818</v>
      </c>
      <c r="T72" s="59">
        <v>1947</v>
      </c>
      <c r="U72" s="59">
        <v>1825</v>
      </c>
      <c r="V72" s="59">
        <v>1988</v>
      </c>
      <c r="W72" s="59">
        <v>2126</v>
      </c>
      <c r="X72" s="59">
        <v>2328</v>
      </c>
      <c r="Y72" s="59">
        <v>2613</v>
      </c>
      <c r="Z72" s="59">
        <v>2552</v>
      </c>
      <c r="AA72" s="59">
        <v>2805</v>
      </c>
      <c r="AB72" s="59">
        <v>2818</v>
      </c>
      <c r="AC72" s="59">
        <v>3039</v>
      </c>
      <c r="AD72" s="59">
        <v>3021</v>
      </c>
      <c r="AE72" s="59">
        <v>3038</v>
      </c>
      <c r="AF72" s="59">
        <v>2922</v>
      </c>
      <c r="AG72" s="59">
        <v>3105</v>
      </c>
      <c r="AH72" s="59">
        <v>3081</v>
      </c>
      <c r="AI72" s="59">
        <v>2916</v>
      </c>
      <c r="AJ72" s="59">
        <v>2840</v>
      </c>
      <c r="AK72" s="59">
        <v>2710</v>
      </c>
      <c r="AL72" s="59">
        <v>2838</v>
      </c>
      <c r="AM72" s="59">
        <v>2881</v>
      </c>
      <c r="AN72" s="59">
        <v>2883</v>
      </c>
      <c r="AO72" s="59">
        <v>2717</v>
      </c>
      <c r="AP72" s="59">
        <v>2749</v>
      </c>
      <c r="AQ72" s="59">
        <v>2629</v>
      </c>
      <c r="AR72" s="59">
        <v>2758</v>
      </c>
      <c r="AS72" s="59">
        <v>2469</v>
      </c>
      <c r="AT72" s="59">
        <v>2342</v>
      </c>
      <c r="AU72" s="59">
        <v>2194</v>
      </c>
      <c r="AV72" s="59">
        <v>2114</v>
      </c>
      <c r="AW72" s="59">
        <v>2069</v>
      </c>
      <c r="AX72" s="59">
        <v>1974</v>
      </c>
      <c r="AY72" s="59">
        <v>2001</v>
      </c>
      <c r="AZ72" s="59">
        <v>1953</v>
      </c>
      <c r="BA72" s="59">
        <v>2061</v>
      </c>
      <c r="BB72" s="59">
        <v>2065</v>
      </c>
      <c r="BC72" s="59">
        <v>2063</v>
      </c>
      <c r="BD72" s="59">
        <v>2139</v>
      </c>
      <c r="BE72" s="59">
        <v>2034</v>
      </c>
      <c r="BF72" s="59">
        <v>2152</v>
      </c>
      <c r="BG72" s="59">
        <v>2033</v>
      </c>
      <c r="BH72" s="59">
        <v>2082</v>
      </c>
      <c r="BI72" s="59">
        <v>2069</v>
      </c>
      <c r="BJ72" s="59">
        <v>1899</v>
      </c>
      <c r="BK72" s="59">
        <v>1901</v>
      </c>
      <c r="BL72" s="59">
        <v>1849</v>
      </c>
      <c r="BM72" s="59">
        <v>1679</v>
      </c>
      <c r="BN72" s="59">
        <v>1628</v>
      </c>
      <c r="BO72" s="59">
        <v>1573</v>
      </c>
      <c r="BP72" s="59">
        <v>1499</v>
      </c>
      <c r="BQ72" s="59">
        <v>1431</v>
      </c>
      <c r="BR72" s="59">
        <v>1253</v>
      </c>
      <c r="BS72" s="59">
        <v>1206</v>
      </c>
      <c r="BT72" s="59">
        <v>1143</v>
      </c>
      <c r="BU72" s="59">
        <v>1002</v>
      </c>
      <c r="BV72" s="59">
        <v>970</v>
      </c>
      <c r="BW72" s="59">
        <v>921</v>
      </c>
      <c r="BX72" s="59">
        <v>874</v>
      </c>
      <c r="BY72" s="59">
        <v>838</v>
      </c>
      <c r="BZ72" s="59">
        <v>770</v>
      </c>
      <c r="CA72" s="59">
        <v>688</v>
      </c>
      <c r="CB72" s="59">
        <v>585</v>
      </c>
      <c r="CC72" s="59">
        <v>538</v>
      </c>
      <c r="CD72" s="59">
        <v>564</v>
      </c>
      <c r="CE72" s="59">
        <v>498</v>
      </c>
      <c r="CF72" s="59">
        <v>519</v>
      </c>
      <c r="CG72" s="59">
        <v>446</v>
      </c>
      <c r="CH72" s="59">
        <v>418</v>
      </c>
      <c r="CI72" s="59">
        <v>345</v>
      </c>
      <c r="CJ72" s="59">
        <v>304</v>
      </c>
      <c r="CK72" s="59">
        <v>286</v>
      </c>
      <c r="CL72" s="59">
        <v>284</v>
      </c>
      <c r="CM72" s="59">
        <v>242</v>
      </c>
      <c r="CN72" s="59">
        <v>176</v>
      </c>
      <c r="CO72" s="59">
        <v>160</v>
      </c>
      <c r="CP72" s="59">
        <v>151</v>
      </c>
      <c r="CQ72" s="59">
        <v>124</v>
      </c>
      <c r="CR72" s="59">
        <v>115</v>
      </c>
      <c r="CS72" s="59">
        <v>86</v>
      </c>
      <c r="CT72" s="59">
        <v>62</v>
      </c>
      <c r="CU72" s="59">
        <v>53</v>
      </c>
      <c r="CV72" s="59">
        <v>33</v>
      </c>
      <c r="CW72" s="59">
        <v>27</v>
      </c>
      <c r="CX72" s="59">
        <v>18</v>
      </c>
      <c r="CY72" s="59">
        <v>15</v>
      </c>
      <c r="CZ72" s="59">
        <v>14</v>
      </c>
      <c r="DA72" s="59">
        <v>6</v>
      </c>
      <c r="DB72" s="59">
        <v>10</v>
      </c>
      <c r="DC72" s="59">
        <v>3</v>
      </c>
      <c r="DD72" s="59">
        <v>4</v>
      </c>
      <c r="DE72" s="59">
        <v>4</v>
      </c>
      <c r="DF72" s="59">
        <v>2</v>
      </c>
      <c r="DG72" s="59">
        <v>1</v>
      </c>
      <c r="DH72" s="59">
        <v>0</v>
      </c>
      <c r="DI72" s="59">
        <v>3</v>
      </c>
      <c r="DJ72" s="59">
        <v>1</v>
      </c>
      <c r="DK72" s="59">
        <v>2</v>
      </c>
      <c r="DL72" s="59">
        <v>0</v>
      </c>
      <c r="DM72" s="59">
        <v>0</v>
      </c>
      <c r="DN72" s="59">
        <v>1</v>
      </c>
      <c r="DO72" s="59">
        <v>1</v>
      </c>
      <c r="DP72" s="59">
        <v>1</v>
      </c>
      <c r="DQ72" s="59">
        <v>1</v>
      </c>
      <c r="DR72" s="59">
        <v>1</v>
      </c>
      <c r="DS72" s="59">
        <v>0</v>
      </c>
      <c r="DT72" s="59">
        <v>0</v>
      </c>
      <c r="DU72" s="59">
        <v>1</v>
      </c>
      <c r="DV72" s="59">
        <v>1</v>
      </c>
      <c r="DW72" s="59">
        <v>0</v>
      </c>
    </row>
    <row r="73" spans="1:127" x14ac:dyDescent="0.3">
      <c r="A73" s="56">
        <v>74</v>
      </c>
      <c r="B73" s="69" t="s">
        <v>741</v>
      </c>
      <c r="C73" s="58">
        <v>40895</v>
      </c>
      <c r="D73" s="58">
        <v>43181</v>
      </c>
      <c r="E73" s="59">
        <v>131551</v>
      </c>
      <c r="F73" s="59">
        <v>1642</v>
      </c>
      <c r="G73" s="59">
        <v>1615</v>
      </c>
      <c r="H73" s="59">
        <v>1810</v>
      </c>
      <c r="I73" s="59">
        <v>1819</v>
      </c>
      <c r="J73" s="59">
        <v>1732</v>
      </c>
      <c r="K73" s="59">
        <v>1729</v>
      </c>
      <c r="L73" s="59">
        <v>1676</v>
      </c>
      <c r="M73" s="59">
        <v>1775</v>
      </c>
      <c r="N73" s="59">
        <v>1846</v>
      </c>
      <c r="O73" s="59">
        <v>1991</v>
      </c>
      <c r="P73" s="59">
        <v>1870</v>
      </c>
      <c r="Q73" s="59">
        <v>1985</v>
      </c>
      <c r="R73" s="59">
        <v>1929</v>
      </c>
      <c r="S73" s="59">
        <v>1793</v>
      </c>
      <c r="T73" s="59">
        <v>1844</v>
      </c>
      <c r="U73" s="59">
        <v>1940</v>
      </c>
      <c r="V73" s="59">
        <v>1970</v>
      </c>
      <c r="W73" s="59">
        <v>2118</v>
      </c>
      <c r="X73" s="59">
        <v>2429</v>
      </c>
      <c r="Y73" s="59">
        <v>2484</v>
      </c>
      <c r="Z73" s="59">
        <v>2603</v>
      </c>
      <c r="AA73" s="59">
        <v>2882</v>
      </c>
      <c r="AB73" s="59">
        <v>2921</v>
      </c>
      <c r="AC73" s="59">
        <v>3026</v>
      </c>
      <c r="AD73" s="59">
        <v>3078</v>
      </c>
      <c r="AE73" s="59">
        <v>2946</v>
      </c>
      <c r="AF73" s="59">
        <v>2932</v>
      </c>
      <c r="AG73" s="59">
        <v>2788</v>
      </c>
      <c r="AH73" s="59">
        <v>2941</v>
      </c>
      <c r="AI73" s="59">
        <v>2625</v>
      </c>
      <c r="AJ73" s="59">
        <v>2639</v>
      </c>
      <c r="AK73" s="59">
        <v>2440</v>
      </c>
      <c r="AL73" s="59">
        <v>2308</v>
      </c>
      <c r="AM73" s="59">
        <v>2292</v>
      </c>
      <c r="AN73" s="59">
        <v>2323</v>
      </c>
      <c r="AO73" s="59">
        <v>2221</v>
      </c>
      <c r="AP73" s="59">
        <v>2095</v>
      </c>
      <c r="AQ73" s="59">
        <v>2075</v>
      </c>
      <c r="AR73" s="59">
        <v>2077</v>
      </c>
      <c r="AS73" s="59">
        <v>1860</v>
      </c>
      <c r="AT73" s="59">
        <v>1763</v>
      </c>
      <c r="AU73" s="59">
        <v>1650</v>
      </c>
      <c r="AV73" s="59">
        <v>1630</v>
      </c>
      <c r="AW73" s="59">
        <v>1566</v>
      </c>
      <c r="AX73" s="59">
        <v>1603</v>
      </c>
      <c r="AY73" s="59">
        <v>1588</v>
      </c>
      <c r="AZ73" s="59">
        <v>1611</v>
      </c>
      <c r="BA73" s="59">
        <v>1577</v>
      </c>
      <c r="BB73" s="59">
        <v>1593</v>
      </c>
      <c r="BC73" s="59">
        <v>1615</v>
      </c>
      <c r="BD73" s="59">
        <v>1630</v>
      </c>
      <c r="BE73" s="59">
        <v>1506</v>
      </c>
      <c r="BF73" s="59">
        <v>1713</v>
      </c>
      <c r="BG73" s="59">
        <v>1560</v>
      </c>
      <c r="BH73" s="59">
        <v>1514</v>
      </c>
      <c r="BI73" s="59">
        <v>1513</v>
      </c>
      <c r="BJ73" s="59">
        <v>1286</v>
      </c>
      <c r="BK73" s="59">
        <v>1360</v>
      </c>
      <c r="BL73" s="59">
        <v>1297</v>
      </c>
      <c r="BM73" s="59">
        <v>1173</v>
      </c>
      <c r="BN73" s="59">
        <v>1075</v>
      </c>
      <c r="BO73" s="59">
        <v>998</v>
      </c>
      <c r="BP73" s="59">
        <v>962</v>
      </c>
      <c r="BQ73" s="59">
        <v>846</v>
      </c>
      <c r="BR73" s="59">
        <v>738</v>
      </c>
      <c r="BS73" s="59">
        <v>713</v>
      </c>
      <c r="BT73" s="59">
        <v>610</v>
      </c>
      <c r="BU73" s="59">
        <v>594</v>
      </c>
      <c r="BV73" s="59">
        <v>534</v>
      </c>
      <c r="BW73" s="59">
        <v>515</v>
      </c>
      <c r="BX73" s="59">
        <v>446</v>
      </c>
      <c r="BY73" s="59">
        <v>365</v>
      </c>
      <c r="BZ73" s="59">
        <v>331</v>
      </c>
      <c r="CA73" s="59">
        <v>335</v>
      </c>
      <c r="CB73" s="59">
        <v>299</v>
      </c>
      <c r="CC73" s="59">
        <v>258</v>
      </c>
      <c r="CD73" s="59">
        <v>227</v>
      </c>
      <c r="CE73" s="59">
        <v>218</v>
      </c>
      <c r="CF73" s="59">
        <v>221</v>
      </c>
      <c r="CG73" s="59">
        <v>195</v>
      </c>
      <c r="CH73" s="59">
        <v>191</v>
      </c>
      <c r="CI73" s="59">
        <v>177</v>
      </c>
      <c r="CJ73" s="59">
        <v>145</v>
      </c>
      <c r="CK73" s="59">
        <v>133</v>
      </c>
      <c r="CL73" s="59">
        <v>109</v>
      </c>
      <c r="CM73" s="59">
        <v>81</v>
      </c>
      <c r="CN73" s="59">
        <v>66</v>
      </c>
      <c r="CO73" s="59">
        <v>66</v>
      </c>
      <c r="CP73" s="59">
        <v>55</v>
      </c>
      <c r="CQ73" s="59">
        <v>50</v>
      </c>
      <c r="CR73" s="59">
        <v>43</v>
      </c>
      <c r="CS73" s="59">
        <v>28</v>
      </c>
      <c r="CT73" s="59">
        <v>35</v>
      </c>
      <c r="CU73" s="59">
        <v>20</v>
      </c>
      <c r="CV73" s="59">
        <v>12</v>
      </c>
      <c r="CW73" s="59">
        <v>8</v>
      </c>
      <c r="CX73" s="59">
        <v>7</v>
      </c>
      <c r="CY73" s="59">
        <v>8</v>
      </c>
      <c r="CZ73" s="59">
        <v>10</v>
      </c>
      <c r="DA73" s="59">
        <v>1</v>
      </c>
      <c r="DB73" s="59">
        <v>2</v>
      </c>
      <c r="DC73" s="59">
        <v>1</v>
      </c>
      <c r="DD73" s="59">
        <v>1</v>
      </c>
      <c r="DE73" s="59">
        <v>0</v>
      </c>
      <c r="DF73" s="59">
        <v>1</v>
      </c>
      <c r="DG73" s="59">
        <v>1</v>
      </c>
      <c r="DH73" s="59">
        <v>0</v>
      </c>
      <c r="DI73" s="59">
        <v>1</v>
      </c>
      <c r="DJ73" s="59">
        <v>0</v>
      </c>
      <c r="DK73" s="59">
        <v>1</v>
      </c>
      <c r="DL73" s="59">
        <v>0</v>
      </c>
      <c r="DM73" s="59">
        <v>0</v>
      </c>
      <c r="DN73" s="59">
        <v>1</v>
      </c>
      <c r="DO73" s="59">
        <v>0</v>
      </c>
      <c r="DP73" s="59">
        <v>0</v>
      </c>
      <c r="DQ73" s="59">
        <v>0</v>
      </c>
      <c r="DR73" s="59">
        <v>0</v>
      </c>
      <c r="DS73" s="59">
        <v>0</v>
      </c>
      <c r="DT73" s="59">
        <v>0</v>
      </c>
      <c r="DU73" s="59">
        <v>0</v>
      </c>
      <c r="DV73" s="59">
        <v>0</v>
      </c>
      <c r="DW73" s="59">
        <v>0</v>
      </c>
    </row>
    <row r="74" spans="1:127" x14ac:dyDescent="0.3">
      <c r="A74" s="56">
        <v>75</v>
      </c>
      <c r="B74" s="69" t="s">
        <v>740</v>
      </c>
      <c r="C74" s="58">
        <v>40968</v>
      </c>
      <c r="D74" s="58">
        <v>44145</v>
      </c>
      <c r="E74" s="59">
        <v>125901</v>
      </c>
      <c r="F74" s="59">
        <v>1203</v>
      </c>
      <c r="G74" s="59">
        <v>1303</v>
      </c>
      <c r="H74" s="59">
        <v>1415</v>
      </c>
      <c r="I74" s="59">
        <v>1429</v>
      </c>
      <c r="J74" s="59">
        <v>1337</v>
      </c>
      <c r="K74" s="59">
        <v>1395</v>
      </c>
      <c r="L74" s="59">
        <v>1374</v>
      </c>
      <c r="M74" s="59">
        <v>1479</v>
      </c>
      <c r="N74" s="59">
        <v>1543</v>
      </c>
      <c r="O74" s="59">
        <v>1564</v>
      </c>
      <c r="P74" s="59">
        <v>1697</v>
      </c>
      <c r="Q74" s="59">
        <v>1661</v>
      </c>
      <c r="R74" s="59">
        <v>1622</v>
      </c>
      <c r="S74" s="59">
        <v>1597</v>
      </c>
      <c r="T74" s="59">
        <v>1500</v>
      </c>
      <c r="U74" s="59">
        <v>1698</v>
      </c>
      <c r="V74" s="59">
        <v>1720</v>
      </c>
      <c r="W74" s="59">
        <v>1758</v>
      </c>
      <c r="X74" s="59">
        <v>1958</v>
      </c>
      <c r="Y74" s="59">
        <v>2138</v>
      </c>
      <c r="Z74" s="59">
        <v>2254</v>
      </c>
      <c r="AA74" s="59">
        <v>2351</v>
      </c>
      <c r="AB74" s="59">
        <v>2522</v>
      </c>
      <c r="AC74" s="59">
        <v>2433</v>
      </c>
      <c r="AD74" s="59">
        <v>2496</v>
      </c>
      <c r="AE74" s="59">
        <v>2449</v>
      </c>
      <c r="AF74" s="59">
        <v>2455</v>
      </c>
      <c r="AG74" s="59">
        <v>2390</v>
      </c>
      <c r="AH74" s="59">
        <v>2405</v>
      </c>
      <c r="AI74" s="59">
        <v>2306</v>
      </c>
      <c r="AJ74" s="59">
        <v>2228</v>
      </c>
      <c r="AK74" s="59">
        <v>2037</v>
      </c>
      <c r="AL74" s="59">
        <v>2141</v>
      </c>
      <c r="AM74" s="59">
        <v>2217</v>
      </c>
      <c r="AN74" s="59">
        <v>2131</v>
      </c>
      <c r="AO74" s="59">
        <v>2138</v>
      </c>
      <c r="AP74" s="59">
        <v>2071</v>
      </c>
      <c r="AQ74" s="59">
        <v>2018</v>
      </c>
      <c r="AR74" s="59">
        <v>1984</v>
      </c>
      <c r="AS74" s="59">
        <v>1869</v>
      </c>
      <c r="AT74" s="59">
        <v>1709</v>
      </c>
      <c r="AU74" s="59">
        <v>1685</v>
      </c>
      <c r="AV74" s="59">
        <v>1688</v>
      </c>
      <c r="AW74" s="59">
        <v>1528</v>
      </c>
      <c r="AX74" s="59">
        <v>1549</v>
      </c>
      <c r="AY74" s="59">
        <v>1579</v>
      </c>
      <c r="AZ74" s="59">
        <v>1669</v>
      </c>
      <c r="BA74" s="59">
        <v>1495</v>
      </c>
      <c r="BB74" s="59">
        <v>1639</v>
      </c>
      <c r="BC74" s="59">
        <v>1626</v>
      </c>
      <c r="BD74" s="59">
        <v>1699</v>
      </c>
      <c r="BE74" s="59">
        <v>1581</v>
      </c>
      <c r="BF74" s="59">
        <v>1649</v>
      </c>
      <c r="BG74" s="59">
        <v>1647</v>
      </c>
      <c r="BH74" s="59">
        <v>1627</v>
      </c>
      <c r="BI74" s="59">
        <v>1570</v>
      </c>
      <c r="BJ74" s="59">
        <v>1548</v>
      </c>
      <c r="BK74" s="59">
        <v>1414</v>
      </c>
      <c r="BL74" s="59">
        <v>1380</v>
      </c>
      <c r="BM74" s="59">
        <v>1293</v>
      </c>
      <c r="BN74" s="59">
        <v>1297</v>
      </c>
      <c r="BO74" s="59">
        <v>1230</v>
      </c>
      <c r="BP74" s="59">
        <v>1133</v>
      </c>
      <c r="BQ74" s="59">
        <v>1064</v>
      </c>
      <c r="BR74" s="59">
        <v>946</v>
      </c>
      <c r="BS74" s="59">
        <v>943</v>
      </c>
      <c r="BT74" s="59">
        <v>836</v>
      </c>
      <c r="BU74" s="59">
        <v>841</v>
      </c>
      <c r="BV74" s="59">
        <v>839</v>
      </c>
      <c r="BW74" s="59">
        <v>782</v>
      </c>
      <c r="BX74" s="59">
        <v>724</v>
      </c>
      <c r="BY74" s="59">
        <v>642</v>
      </c>
      <c r="BZ74" s="59">
        <v>590</v>
      </c>
      <c r="CA74" s="59">
        <v>585</v>
      </c>
      <c r="CB74" s="59">
        <v>558</v>
      </c>
      <c r="CC74" s="59">
        <v>511</v>
      </c>
      <c r="CD74" s="59">
        <v>523</v>
      </c>
      <c r="CE74" s="59">
        <v>430</v>
      </c>
      <c r="CF74" s="59">
        <v>456</v>
      </c>
      <c r="CG74" s="59">
        <v>396</v>
      </c>
      <c r="CH74" s="59">
        <v>372</v>
      </c>
      <c r="CI74" s="59">
        <v>312</v>
      </c>
      <c r="CJ74" s="59">
        <v>281</v>
      </c>
      <c r="CK74" s="59">
        <v>273</v>
      </c>
      <c r="CL74" s="59">
        <v>255</v>
      </c>
      <c r="CM74" s="59">
        <v>203</v>
      </c>
      <c r="CN74" s="59">
        <v>165</v>
      </c>
      <c r="CO74" s="59">
        <v>155</v>
      </c>
      <c r="CP74" s="59">
        <v>148</v>
      </c>
      <c r="CQ74" s="59">
        <v>125</v>
      </c>
      <c r="CR74" s="59">
        <v>104</v>
      </c>
      <c r="CS74" s="59">
        <v>75</v>
      </c>
      <c r="CT74" s="59">
        <v>60</v>
      </c>
      <c r="CU74" s="59">
        <v>56</v>
      </c>
      <c r="CV74" s="59">
        <v>30</v>
      </c>
      <c r="CW74" s="59">
        <v>26</v>
      </c>
      <c r="CX74" s="59">
        <v>17</v>
      </c>
      <c r="CY74" s="59">
        <v>10</v>
      </c>
      <c r="CZ74" s="59">
        <v>11</v>
      </c>
      <c r="DA74" s="59">
        <v>12</v>
      </c>
      <c r="DB74" s="59">
        <v>7</v>
      </c>
      <c r="DC74" s="59">
        <v>4</v>
      </c>
      <c r="DD74" s="59">
        <v>3</v>
      </c>
      <c r="DE74" s="59">
        <v>2</v>
      </c>
      <c r="DF74" s="59">
        <v>1</v>
      </c>
      <c r="DG74" s="59">
        <v>2</v>
      </c>
      <c r="DH74" s="59">
        <v>0</v>
      </c>
      <c r="DI74" s="59">
        <v>3</v>
      </c>
      <c r="DJ74" s="59">
        <v>0</v>
      </c>
      <c r="DK74" s="59">
        <v>0</v>
      </c>
      <c r="DL74" s="59">
        <v>0</v>
      </c>
      <c r="DM74" s="59">
        <v>2</v>
      </c>
      <c r="DN74" s="59">
        <v>0</v>
      </c>
      <c r="DO74" s="59">
        <v>0</v>
      </c>
      <c r="DP74" s="59">
        <v>0</v>
      </c>
      <c r="DQ74" s="59">
        <v>0</v>
      </c>
      <c r="DR74" s="59">
        <v>0</v>
      </c>
      <c r="DS74" s="59">
        <v>0</v>
      </c>
      <c r="DT74" s="59">
        <v>0</v>
      </c>
      <c r="DU74" s="59">
        <v>0</v>
      </c>
      <c r="DV74" s="59">
        <v>0</v>
      </c>
      <c r="DW74" s="59">
        <v>0</v>
      </c>
    </row>
    <row r="75" spans="1:127" x14ac:dyDescent="0.3">
      <c r="A75" s="56">
        <v>76</v>
      </c>
      <c r="B75" s="69" t="s">
        <v>817</v>
      </c>
      <c r="C75" s="58">
        <v>10138</v>
      </c>
      <c r="D75" s="58">
        <v>10616</v>
      </c>
      <c r="E75" s="59">
        <v>31765</v>
      </c>
      <c r="F75" s="59">
        <v>378</v>
      </c>
      <c r="G75" s="59">
        <v>445</v>
      </c>
      <c r="H75" s="59">
        <v>436</v>
      </c>
      <c r="I75" s="59">
        <v>459</v>
      </c>
      <c r="J75" s="59">
        <v>456</v>
      </c>
      <c r="K75" s="59">
        <v>438</v>
      </c>
      <c r="L75" s="59">
        <v>432</v>
      </c>
      <c r="M75" s="59">
        <v>441</v>
      </c>
      <c r="N75" s="59">
        <v>467</v>
      </c>
      <c r="O75" s="59">
        <v>485</v>
      </c>
      <c r="P75" s="59">
        <v>474</v>
      </c>
      <c r="Q75" s="59">
        <v>451</v>
      </c>
      <c r="R75" s="59">
        <v>455</v>
      </c>
      <c r="S75" s="59">
        <v>438</v>
      </c>
      <c r="T75" s="59">
        <v>439</v>
      </c>
      <c r="U75" s="59">
        <v>417</v>
      </c>
      <c r="V75" s="59">
        <v>463</v>
      </c>
      <c r="W75" s="59">
        <v>476</v>
      </c>
      <c r="X75" s="59">
        <v>564</v>
      </c>
      <c r="Y75" s="59">
        <v>584</v>
      </c>
      <c r="Z75" s="59">
        <v>587</v>
      </c>
      <c r="AA75" s="59">
        <v>656</v>
      </c>
      <c r="AB75" s="59">
        <v>689</v>
      </c>
      <c r="AC75" s="59">
        <v>683</v>
      </c>
      <c r="AD75" s="59">
        <v>769</v>
      </c>
      <c r="AE75" s="59">
        <v>741</v>
      </c>
      <c r="AF75" s="59">
        <v>722</v>
      </c>
      <c r="AG75" s="59">
        <v>718</v>
      </c>
      <c r="AH75" s="59">
        <v>686</v>
      </c>
      <c r="AI75" s="59">
        <v>635</v>
      </c>
      <c r="AJ75" s="59">
        <v>613</v>
      </c>
      <c r="AK75" s="59">
        <v>585</v>
      </c>
      <c r="AL75" s="59">
        <v>547</v>
      </c>
      <c r="AM75" s="59">
        <v>547</v>
      </c>
      <c r="AN75" s="59">
        <v>548</v>
      </c>
      <c r="AO75" s="59">
        <v>553</v>
      </c>
      <c r="AP75" s="59">
        <v>486</v>
      </c>
      <c r="AQ75" s="59">
        <v>496</v>
      </c>
      <c r="AR75" s="59">
        <v>466</v>
      </c>
      <c r="AS75" s="59">
        <v>454</v>
      </c>
      <c r="AT75" s="59">
        <v>410</v>
      </c>
      <c r="AU75" s="59">
        <v>406</v>
      </c>
      <c r="AV75" s="59">
        <v>388</v>
      </c>
      <c r="AW75" s="59">
        <v>357</v>
      </c>
      <c r="AX75" s="59">
        <v>360</v>
      </c>
      <c r="AY75" s="59">
        <v>377</v>
      </c>
      <c r="AZ75" s="59">
        <v>360</v>
      </c>
      <c r="BA75" s="59">
        <v>371</v>
      </c>
      <c r="BB75" s="59">
        <v>347</v>
      </c>
      <c r="BC75" s="59">
        <v>383</v>
      </c>
      <c r="BD75" s="59">
        <v>336</v>
      </c>
      <c r="BE75" s="59">
        <v>372</v>
      </c>
      <c r="BF75" s="59">
        <v>386</v>
      </c>
      <c r="BG75" s="59">
        <v>362</v>
      </c>
      <c r="BH75" s="59">
        <v>380</v>
      </c>
      <c r="BI75" s="59">
        <v>312</v>
      </c>
      <c r="BJ75" s="59">
        <v>342</v>
      </c>
      <c r="BK75" s="59">
        <v>325</v>
      </c>
      <c r="BL75" s="59">
        <v>287</v>
      </c>
      <c r="BM75" s="59">
        <v>247</v>
      </c>
      <c r="BN75" s="59">
        <v>267</v>
      </c>
      <c r="BO75" s="59">
        <v>255</v>
      </c>
      <c r="BP75" s="59">
        <v>224</v>
      </c>
      <c r="BQ75" s="59">
        <v>234</v>
      </c>
      <c r="BR75" s="59">
        <v>183</v>
      </c>
      <c r="BS75" s="59">
        <v>157</v>
      </c>
      <c r="BT75" s="59">
        <v>172</v>
      </c>
      <c r="BU75" s="59">
        <v>152</v>
      </c>
      <c r="BV75" s="59">
        <v>144</v>
      </c>
      <c r="BW75" s="59">
        <v>156</v>
      </c>
      <c r="BX75" s="59">
        <v>135</v>
      </c>
      <c r="BY75" s="59">
        <v>120</v>
      </c>
      <c r="BZ75" s="59">
        <v>128</v>
      </c>
      <c r="CA75" s="59">
        <v>113</v>
      </c>
      <c r="CB75" s="59">
        <v>92</v>
      </c>
      <c r="CC75" s="59">
        <v>91</v>
      </c>
      <c r="CD75" s="59">
        <v>89</v>
      </c>
      <c r="CE75" s="59">
        <v>89</v>
      </c>
      <c r="CF75" s="59">
        <v>61</v>
      </c>
      <c r="CG75" s="59">
        <v>60</v>
      </c>
      <c r="CH75" s="59">
        <v>55</v>
      </c>
      <c r="CI75" s="59">
        <v>39</v>
      </c>
      <c r="CJ75" s="59">
        <v>37</v>
      </c>
      <c r="CK75" s="59">
        <v>37</v>
      </c>
      <c r="CL75" s="59">
        <v>37</v>
      </c>
      <c r="CM75" s="59">
        <v>32</v>
      </c>
      <c r="CN75" s="59">
        <v>22</v>
      </c>
      <c r="CO75" s="59">
        <v>15</v>
      </c>
      <c r="CP75" s="59">
        <v>15</v>
      </c>
      <c r="CQ75" s="59">
        <v>15</v>
      </c>
      <c r="CR75" s="59">
        <v>11</v>
      </c>
      <c r="CS75" s="59">
        <v>10</v>
      </c>
      <c r="CT75" s="59">
        <v>8</v>
      </c>
      <c r="CU75" s="59">
        <v>5</v>
      </c>
      <c r="CV75" s="59">
        <v>4</v>
      </c>
      <c r="CW75" s="59">
        <v>3</v>
      </c>
      <c r="CX75" s="59">
        <v>1</v>
      </c>
      <c r="CY75" s="59">
        <v>5</v>
      </c>
      <c r="CZ75" s="59">
        <v>4</v>
      </c>
      <c r="DA75" s="59">
        <v>0</v>
      </c>
      <c r="DB75" s="59">
        <v>0</v>
      </c>
      <c r="DC75" s="59">
        <v>0</v>
      </c>
      <c r="DD75" s="59">
        <v>0</v>
      </c>
      <c r="DE75" s="59">
        <v>0</v>
      </c>
      <c r="DF75" s="59">
        <v>0</v>
      </c>
      <c r="DG75" s="59">
        <v>0</v>
      </c>
      <c r="DH75" s="59">
        <v>1</v>
      </c>
      <c r="DI75" s="59">
        <v>0</v>
      </c>
      <c r="DJ75" s="59">
        <v>0</v>
      </c>
      <c r="DK75" s="59">
        <v>0</v>
      </c>
      <c r="DL75" s="59">
        <v>0</v>
      </c>
      <c r="DM75" s="59">
        <v>0</v>
      </c>
      <c r="DN75" s="59">
        <v>0</v>
      </c>
      <c r="DO75" s="59">
        <v>0</v>
      </c>
      <c r="DP75" s="59">
        <v>0</v>
      </c>
      <c r="DQ75" s="59">
        <v>0</v>
      </c>
      <c r="DR75" s="59">
        <v>0</v>
      </c>
      <c r="DS75" s="59">
        <v>0</v>
      </c>
      <c r="DT75" s="59">
        <v>0</v>
      </c>
      <c r="DU75" s="59">
        <v>0</v>
      </c>
      <c r="DV75" s="59">
        <v>0</v>
      </c>
      <c r="DW75" s="59">
        <v>0</v>
      </c>
    </row>
    <row r="76" spans="1:127" x14ac:dyDescent="0.3">
      <c r="A76" s="56">
        <v>77</v>
      </c>
      <c r="B76" s="69" t="s">
        <v>818</v>
      </c>
      <c r="C76" s="58">
        <v>17288</v>
      </c>
      <c r="D76" s="58">
        <v>18117</v>
      </c>
      <c r="E76" s="59">
        <v>55124</v>
      </c>
      <c r="F76" s="59">
        <v>574</v>
      </c>
      <c r="G76" s="59">
        <v>586</v>
      </c>
      <c r="H76" s="59">
        <v>658</v>
      </c>
      <c r="I76" s="59">
        <v>636</v>
      </c>
      <c r="J76" s="59">
        <v>627</v>
      </c>
      <c r="K76" s="59">
        <v>647</v>
      </c>
      <c r="L76" s="59">
        <v>676</v>
      </c>
      <c r="M76" s="59">
        <v>665</v>
      </c>
      <c r="N76" s="59">
        <v>771</v>
      </c>
      <c r="O76" s="59">
        <v>782</v>
      </c>
      <c r="P76" s="59">
        <v>812</v>
      </c>
      <c r="Q76" s="59">
        <v>811</v>
      </c>
      <c r="R76" s="59">
        <v>798</v>
      </c>
      <c r="S76" s="59">
        <v>809</v>
      </c>
      <c r="T76" s="59">
        <v>835</v>
      </c>
      <c r="U76" s="59">
        <v>863</v>
      </c>
      <c r="V76" s="59">
        <v>887</v>
      </c>
      <c r="W76" s="59">
        <v>1007</v>
      </c>
      <c r="X76" s="59">
        <v>1027</v>
      </c>
      <c r="Y76" s="59">
        <v>1041</v>
      </c>
      <c r="Z76" s="59">
        <v>1067</v>
      </c>
      <c r="AA76" s="59">
        <v>1142</v>
      </c>
      <c r="AB76" s="59">
        <v>1101</v>
      </c>
      <c r="AC76" s="59">
        <v>1190</v>
      </c>
      <c r="AD76" s="59">
        <v>1044</v>
      </c>
      <c r="AE76" s="59">
        <v>1072</v>
      </c>
      <c r="AF76" s="59">
        <v>1039</v>
      </c>
      <c r="AG76" s="59">
        <v>1005</v>
      </c>
      <c r="AH76" s="59">
        <v>1001</v>
      </c>
      <c r="AI76" s="59">
        <v>991</v>
      </c>
      <c r="AJ76" s="59">
        <v>966</v>
      </c>
      <c r="AK76" s="59">
        <v>943</v>
      </c>
      <c r="AL76" s="59">
        <v>909</v>
      </c>
      <c r="AM76" s="59">
        <v>910</v>
      </c>
      <c r="AN76" s="59">
        <v>869</v>
      </c>
      <c r="AO76" s="59">
        <v>937</v>
      </c>
      <c r="AP76" s="59">
        <v>980</v>
      </c>
      <c r="AQ76" s="59">
        <v>875</v>
      </c>
      <c r="AR76" s="59">
        <v>969</v>
      </c>
      <c r="AS76" s="59">
        <v>881</v>
      </c>
      <c r="AT76" s="59">
        <v>848</v>
      </c>
      <c r="AU76" s="59">
        <v>906</v>
      </c>
      <c r="AV76" s="59">
        <v>926</v>
      </c>
      <c r="AW76" s="59">
        <v>902</v>
      </c>
      <c r="AX76" s="59">
        <v>903</v>
      </c>
      <c r="AY76" s="59">
        <v>900</v>
      </c>
      <c r="AZ76" s="59">
        <v>934</v>
      </c>
      <c r="BA76" s="59">
        <v>859</v>
      </c>
      <c r="BB76" s="59">
        <v>855</v>
      </c>
      <c r="BC76" s="59">
        <v>806</v>
      </c>
      <c r="BD76" s="59">
        <v>797</v>
      </c>
      <c r="BE76" s="59">
        <v>761</v>
      </c>
      <c r="BF76" s="59">
        <v>751</v>
      </c>
      <c r="BG76" s="59">
        <v>713</v>
      </c>
      <c r="BH76" s="59">
        <v>682</v>
      </c>
      <c r="BI76" s="59">
        <v>653</v>
      </c>
      <c r="BJ76" s="59">
        <v>609</v>
      </c>
      <c r="BK76" s="59">
        <v>561</v>
      </c>
      <c r="BL76" s="59">
        <v>488</v>
      </c>
      <c r="BM76" s="59">
        <v>447</v>
      </c>
      <c r="BN76" s="59">
        <v>403</v>
      </c>
      <c r="BO76" s="59">
        <v>377</v>
      </c>
      <c r="BP76" s="59">
        <v>393</v>
      </c>
      <c r="BQ76" s="59">
        <v>339</v>
      </c>
      <c r="BR76" s="59">
        <v>296</v>
      </c>
      <c r="BS76" s="59">
        <v>256</v>
      </c>
      <c r="BT76" s="59">
        <v>260</v>
      </c>
      <c r="BU76" s="59">
        <v>205</v>
      </c>
      <c r="BV76" s="59">
        <v>216</v>
      </c>
      <c r="BW76" s="59">
        <v>179</v>
      </c>
      <c r="BX76" s="59">
        <v>187</v>
      </c>
      <c r="BY76" s="59">
        <v>130</v>
      </c>
      <c r="BZ76" s="59">
        <v>141</v>
      </c>
      <c r="CA76" s="59">
        <v>116</v>
      </c>
      <c r="CB76" s="59">
        <v>89</v>
      </c>
      <c r="CC76" s="59">
        <v>111</v>
      </c>
      <c r="CD76" s="59">
        <v>84</v>
      </c>
      <c r="CE76" s="59">
        <v>78</v>
      </c>
      <c r="CF76" s="59">
        <v>71</v>
      </c>
      <c r="CG76" s="59">
        <v>65</v>
      </c>
      <c r="CH76" s="59">
        <v>59</v>
      </c>
      <c r="CI76" s="59">
        <v>58</v>
      </c>
      <c r="CJ76" s="59">
        <v>53</v>
      </c>
      <c r="CK76" s="59">
        <v>34</v>
      </c>
      <c r="CL76" s="59">
        <v>39</v>
      </c>
      <c r="CM76" s="59">
        <v>32</v>
      </c>
      <c r="CN76" s="59">
        <v>24</v>
      </c>
      <c r="CO76" s="59">
        <v>31</v>
      </c>
      <c r="CP76" s="59">
        <v>17</v>
      </c>
      <c r="CQ76" s="59">
        <v>14</v>
      </c>
      <c r="CR76" s="59">
        <v>10</v>
      </c>
      <c r="CS76" s="59">
        <v>8</v>
      </c>
      <c r="CT76" s="59">
        <v>8</v>
      </c>
      <c r="CU76" s="59">
        <v>5</v>
      </c>
      <c r="CV76" s="59">
        <v>4</v>
      </c>
      <c r="CW76" s="59">
        <v>6</v>
      </c>
      <c r="CX76" s="59">
        <v>2</v>
      </c>
      <c r="CY76" s="59">
        <v>5</v>
      </c>
      <c r="CZ76" s="59">
        <v>0</v>
      </c>
      <c r="DA76" s="59">
        <v>8</v>
      </c>
      <c r="DB76" s="59">
        <v>4</v>
      </c>
      <c r="DC76" s="59">
        <v>0</v>
      </c>
      <c r="DD76" s="59">
        <v>1</v>
      </c>
      <c r="DE76" s="59">
        <v>0</v>
      </c>
      <c r="DF76" s="59">
        <v>0</v>
      </c>
      <c r="DG76" s="59">
        <v>2</v>
      </c>
      <c r="DH76" s="59">
        <v>0</v>
      </c>
      <c r="DI76" s="59">
        <v>0</v>
      </c>
      <c r="DJ76" s="59">
        <v>0</v>
      </c>
      <c r="DK76" s="59">
        <v>0</v>
      </c>
      <c r="DL76" s="59">
        <v>0</v>
      </c>
      <c r="DM76" s="59">
        <v>0</v>
      </c>
      <c r="DN76" s="59">
        <v>0</v>
      </c>
      <c r="DO76" s="59">
        <v>0</v>
      </c>
      <c r="DP76" s="59">
        <v>0</v>
      </c>
      <c r="DQ76" s="59">
        <v>0</v>
      </c>
      <c r="DR76" s="59">
        <v>0</v>
      </c>
      <c r="DS76" s="59">
        <v>0</v>
      </c>
      <c r="DT76" s="59">
        <v>0</v>
      </c>
      <c r="DU76" s="59">
        <v>0</v>
      </c>
      <c r="DV76" s="59">
        <v>0</v>
      </c>
      <c r="DW76" s="59">
        <v>0</v>
      </c>
    </row>
    <row r="77" spans="1:127" x14ac:dyDescent="0.3">
      <c r="A77" s="56">
        <v>78</v>
      </c>
      <c r="B77" s="69" t="s">
        <v>819</v>
      </c>
      <c r="C77" s="58">
        <v>8703</v>
      </c>
      <c r="D77" s="58">
        <v>8940</v>
      </c>
      <c r="E77" s="59">
        <v>26725</v>
      </c>
      <c r="F77" s="59">
        <v>299</v>
      </c>
      <c r="G77" s="59">
        <v>329</v>
      </c>
      <c r="H77" s="59">
        <v>334</v>
      </c>
      <c r="I77" s="59">
        <v>371</v>
      </c>
      <c r="J77" s="59">
        <v>360</v>
      </c>
      <c r="K77" s="59">
        <v>349</v>
      </c>
      <c r="L77" s="59">
        <v>353</v>
      </c>
      <c r="M77" s="59">
        <v>408</v>
      </c>
      <c r="N77" s="59">
        <v>397</v>
      </c>
      <c r="O77" s="59">
        <v>363</v>
      </c>
      <c r="P77" s="59">
        <v>404</v>
      </c>
      <c r="Q77" s="59">
        <v>426</v>
      </c>
      <c r="R77" s="59">
        <v>385</v>
      </c>
      <c r="S77" s="59">
        <v>393</v>
      </c>
      <c r="T77" s="59">
        <v>408</v>
      </c>
      <c r="U77" s="59">
        <v>372</v>
      </c>
      <c r="V77" s="59">
        <v>392</v>
      </c>
      <c r="W77" s="59">
        <v>443</v>
      </c>
      <c r="X77" s="59">
        <v>453</v>
      </c>
      <c r="Y77" s="59">
        <v>441</v>
      </c>
      <c r="Z77" s="59">
        <v>467</v>
      </c>
      <c r="AA77" s="59">
        <v>470</v>
      </c>
      <c r="AB77" s="59">
        <v>467</v>
      </c>
      <c r="AC77" s="59">
        <v>478</v>
      </c>
      <c r="AD77" s="59">
        <v>458</v>
      </c>
      <c r="AE77" s="59">
        <v>465</v>
      </c>
      <c r="AF77" s="59">
        <v>437</v>
      </c>
      <c r="AG77" s="59">
        <v>459</v>
      </c>
      <c r="AH77" s="59">
        <v>498</v>
      </c>
      <c r="AI77" s="59">
        <v>475</v>
      </c>
      <c r="AJ77" s="59">
        <v>526</v>
      </c>
      <c r="AK77" s="59">
        <v>485</v>
      </c>
      <c r="AL77" s="59">
        <v>459</v>
      </c>
      <c r="AM77" s="59">
        <v>565</v>
      </c>
      <c r="AN77" s="59">
        <v>573</v>
      </c>
      <c r="AO77" s="59">
        <v>612</v>
      </c>
      <c r="AP77" s="59">
        <v>602</v>
      </c>
      <c r="AQ77" s="59">
        <v>628</v>
      </c>
      <c r="AR77" s="59">
        <v>616</v>
      </c>
      <c r="AS77" s="59">
        <v>561</v>
      </c>
      <c r="AT77" s="59">
        <v>568</v>
      </c>
      <c r="AU77" s="59">
        <v>513</v>
      </c>
      <c r="AV77" s="59">
        <v>436</v>
      </c>
      <c r="AW77" s="59">
        <v>428</v>
      </c>
      <c r="AX77" s="59">
        <v>404</v>
      </c>
      <c r="AY77" s="59">
        <v>394</v>
      </c>
      <c r="AZ77" s="59">
        <v>374</v>
      </c>
      <c r="BA77" s="59">
        <v>325</v>
      </c>
      <c r="BB77" s="59">
        <v>363</v>
      </c>
      <c r="BC77" s="59">
        <v>317</v>
      </c>
      <c r="BD77" s="59">
        <v>294</v>
      </c>
      <c r="BE77" s="59">
        <v>294</v>
      </c>
      <c r="BF77" s="59">
        <v>306</v>
      </c>
      <c r="BG77" s="59">
        <v>266</v>
      </c>
      <c r="BH77" s="59">
        <v>290</v>
      </c>
      <c r="BI77" s="59">
        <v>255</v>
      </c>
      <c r="BJ77" s="59">
        <v>246</v>
      </c>
      <c r="BK77" s="59">
        <v>200</v>
      </c>
      <c r="BL77" s="59">
        <v>227</v>
      </c>
      <c r="BM77" s="59">
        <v>199</v>
      </c>
      <c r="BN77" s="59">
        <v>204</v>
      </c>
      <c r="BO77" s="59">
        <v>182</v>
      </c>
      <c r="BP77" s="59">
        <v>168</v>
      </c>
      <c r="BQ77" s="59">
        <v>170</v>
      </c>
      <c r="BR77" s="59">
        <v>130</v>
      </c>
      <c r="BS77" s="59">
        <v>136</v>
      </c>
      <c r="BT77" s="59">
        <v>125</v>
      </c>
      <c r="BU77" s="59">
        <v>94</v>
      </c>
      <c r="BV77" s="59">
        <v>115</v>
      </c>
      <c r="BW77" s="59">
        <v>89</v>
      </c>
      <c r="BX77" s="59">
        <v>64</v>
      </c>
      <c r="BY77" s="59">
        <v>67</v>
      </c>
      <c r="BZ77" s="59">
        <v>63</v>
      </c>
      <c r="CA77" s="59">
        <v>49</v>
      </c>
      <c r="CB77" s="59">
        <v>51</v>
      </c>
      <c r="CC77" s="59">
        <v>49</v>
      </c>
      <c r="CD77" s="59">
        <v>33</v>
      </c>
      <c r="CE77" s="59">
        <v>41</v>
      </c>
      <c r="CF77" s="59">
        <v>36</v>
      </c>
      <c r="CG77" s="59">
        <v>21</v>
      </c>
      <c r="CH77" s="59">
        <v>28</v>
      </c>
      <c r="CI77" s="59">
        <v>16</v>
      </c>
      <c r="CJ77" s="59">
        <v>16</v>
      </c>
      <c r="CK77" s="59">
        <v>13</v>
      </c>
      <c r="CL77" s="59">
        <v>11</v>
      </c>
      <c r="CM77" s="59">
        <v>8</v>
      </c>
      <c r="CN77" s="59">
        <v>12</v>
      </c>
      <c r="CO77" s="59">
        <v>7</v>
      </c>
      <c r="CP77" s="59">
        <v>14</v>
      </c>
      <c r="CQ77" s="59">
        <v>5</v>
      </c>
      <c r="CR77" s="59">
        <v>8</v>
      </c>
      <c r="CS77" s="59">
        <v>2</v>
      </c>
      <c r="CT77" s="59">
        <v>4</v>
      </c>
      <c r="CU77" s="59">
        <v>3</v>
      </c>
      <c r="CV77" s="59">
        <v>2</v>
      </c>
      <c r="CW77" s="59">
        <v>2</v>
      </c>
      <c r="CX77" s="59">
        <v>3</v>
      </c>
      <c r="CY77" s="59">
        <v>0</v>
      </c>
      <c r="CZ77" s="59">
        <v>1</v>
      </c>
      <c r="DA77" s="59">
        <v>1</v>
      </c>
      <c r="DB77" s="59">
        <v>0</v>
      </c>
      <c r="DC77" s="59">
        <v>1</v>
      </c>
      <c r="DD77" s="59">
        <v>0</v>
      </c>
      <c r="DE77" s="59">
        <v>0</v>
      </c>
      <c r="DF77" s="59">
        <v>0</v>
      </c>
      <c r="DG77" s="59">
        <v>1</v>
      </c>
      <c r="DH77" s="59">
        <v>0</v>
      </c>
      <c r="DI77" s="59">
        <v>0</v>
      </c>
      <c r="DJ77" s="59">
        <v>0</v>
      </c>
      <c r="DK77" s="59">
        <v>0</v>
      </c>
      <c r="DL77" s="59">
        <v>0</v>
      </c>
      <c r="DM77" s="59">
        <v>0</v>
      </c>
      <c r="DN77" s="59">
        <v>0</v>
      </c>
      <c r="DO77" s="59">
        <v>0</v>
      </c>
      <c r="DP77" s="59">
        <v>0</v>
      </c>
      <c r="DQ77" s="59">
        <v>0</v>
      </c>
      <c r="DR77" s="59">
        <v>0</v>
      </c>
      <c r="DS77" s="59">
        <v>0</v>
      </c>
      <c r="DT77" s="59">
        <v>0</v>
      </c>
      <c r="DU77" s="59">
        <v>0</v>
      </c>
      <c r="DV77" s="59">
        <v>0</v>
      </c>
      <c r="DW77" s="59">
        <v>0</v>
      </c>
    </row>
    <row r="78" spans="1:127" x14ac:dyDescent="0.3">
      <c r="A78" s="56">
        <v>79</v>
      </c>
      <c r="B78" s="69" t="s">
        <v>820</v>
      </c>
      <c r="C78" s="58">
        <v>36582</v>
      </c>
      <c r="D78" s="58">
        <v>38127</v>
      </c>
      <c r="E78" s="59">
        <v>116440</v>
      </c>
      <c r="F78" s="59">
        <v>1255</v>
      </c>
      <c r="G78" s="59">
        <v>1286</v>
      </c>
      <c r="H78" s="59">
        <v>1518</v>
      </c>
      <c r="I78" s="59">
        <v>1434</v>
      </c>
      <c r="J78" s="59">
        <v>1498</v>
      </c>
      <c r="K78" s="59">
        <v>1506</v>
      </c>
      <c r="L78" s="59">
        <v>1493</v>
      </c>
      <c r="M78" s="59">
        <v>1525</v>
      </c>
      <c r="N78" s="59">
        <v>1700</v>
      </c>
      <c r="O78" s="59">
        <v>1802</v>
      </c>
      <c r="P78" s="59">
        <v>1815</v>
      </c>
      <c r="Q78" s="59">
        <v>1758</v>
      </c>
      <c r="R78" s="59">
        <v>1719</v>
      </c>
      <c r="S78" s="59">
        <v>1805</v>
      </c>
      <c r="T78" s="59">
        <v>1816</v>
      </c>
      <c r="U78" s="59">
        <v>1839</v>
      </c>
      <c r="V78" s="59">
        <v>1895</v>
      </c>
      <c r="W78" s="59">
        <v>2091</v>
      </c>
      <c r="X78" s="59">
        <v>2131</v>
      </c>
      <c r="Y78" s="59">
        <v>2246</v>
      </c>
      <c r="Z78" s="59">
        <v>2198</v>
      </c>
      <c r="AA78" s="59">
        <v>2282</v>
      </c>
      <c r="AB78" s="59">
        <v>2369</v>
      </c>
      <c r="AC78" s="59">
        <v>2340</v>
      </c>
      <c r="AD78" s="59">
        <v>2334</v>
      </c>
      <c r="AE78" s="59">
        <v>2204</v>
      </c>
      <c r="AF78" s="59">
        <v>2218</v>
      </c>
      <c r="AG78" s="59">
        <v>2190</v>
      </c>
      <c r="AH78" s="59">
        <v>2123</v>
      </c>
      <c r="AI78" s="59">
        <v>2011</v>
      </c>
      <c r="AJ78" s="59">
        <v>1998</v>
      </c>
      <c r="AK78" s="59">
        <v>1955</v>
      </c>
      <c r="AL78" s="59">
        <v>2076</v>
      </c>
      <c r="AM78" s="59">
        <v>1958</v>
      </c>
      <c r="AN78" s="59">
        <v>2019</v>
      </c>
      <c r="AO78" s="59">
        <v>2059</v>
      </c>
      <c r="AP78" s="59">
        <v>2122</v>
      </c>
      <c r="AQ78" s="59">
        <v>2061</v>
      </c>
      <c r="AR78" s="59">
        <v>2243</v>
      </c>
      <c r="AS78" s="59">
        <v>1996</v>
      </c>
      <c r="AT78" s="59">
        <v>2038</v>
      </c>
      <c r="AU78" s="59">
        <v>2049</v>
      </c>
      <c r="AV78" s="59">
        <v>1963</v>
      </c>
      <c r="AW78" s="59">
        <v>1845</v>
      </c>
      <c r="AX78" s="59">
        <v>1880</v>
      </c>
      <c r="AY78" s="59">
        <v>1810</v>
      </c>
      <c r="AZ78" s="59">
        <v>1763</v>
      </c>
      <c r="BA78" s="59">
        <v>1676</v>
      </c>
      <c r="BB78" s="59">
        <v>1694</v>
      </c>
      <c r="BC78" s="59">
        <v>1690</v>
      </c>
      <c r="BD78" s="59">
        <v>1557</v>
      </c>
      <c r="BE78" s="59">
        <v>1494</v>
      </c>
      <c r="BF78" s="59">
        <v>1460</v>
      </c>
      <c r="BG78" s="59">
        <v>1406</v>
      </c>
      <c r="BH78" s="59">
        <v>1327</v>
      </c>
      <c r="BI78" s="59">
        <v>1219</v>
      </c>
      <c r="BJ78" s="59">
        <v>1099</v>
      </c>
      <c r="BK78" s="59">
        <v>983</v>
      </c>
      <c r="BL78" s="59">
        <v>928</v>
      </c>
      <c r="BM78" s="59">
        <v>895</v>
      </c>
      <c r="BN78" s="59">
        <v>780</v>
      </c>
      <c r="BO78" s="59">
        <v>782</v>
      </c>
      <c r="BP78" s="59">
        <v>704</v>
      </c>
      <c r="BQ78" s="59">
        <v>628</v>
      </c>
      <c r="BR78" s="59">
        <v>603</v>
      </c>
      <c r="BS78" s="59">
        <v>564</v>
      </c>
      <c r="BT78" s="59">
        <v>484</v>
      </c>
      <c r="BU78" s="59">
        <v>448</v>
      </c>
      <c r="BV78" s="59">
        <v>397</v>
      </c>
      <c r="BW78" s="59">
        <v>384</v>
      </c>
      <c r="BX78" s="59">
        <v>370</v>
      </c>
      <c r="BY78" s="59">
        <v>314</v>
      </c>
      <c r="BZ78" s="59">
        <v>257</v>
      </c>
      <c r="CA78" s="59">
        <v>237</v>
      </c>
      <c r="CB78" s="59">
        <v>196</v>
      </c>
      <c r="CC78" s="59">
        <v>229</v>
      </c>
      <c r="CD78" s="59">
        <v>174</v>
      </c>
      <c r="CE78" s="59">
        <v>139</v>
      </c>
      <c r="CF78" s="59">
        <v>155</v>
      </c>
      <c r="CG78" s="59">
        <v>128</v>
      </c>
      <c r="CH78" s="59">
        <v>99</v>
      </c>
      <c r="CI78" s="59">
        <v>106</v>
      </c>
      <c r="CJ78" s="59">
        <v>101</v>
      </c>
      <c r="CK78" s="59">
        <v>82</v>
      </c>
      <c r="CL78" s="59">
        <v>64</v>
      </c>
      <c r="CM78" s="59">
        <v>45</v>
      </c>
      <c r="CN78" s="59">
        <v>50</v>
      </c>
      <c r="CO78" s="59">
        <v>51</v>
      </c>
      <c r="CP78" s="59">
        <v>37</v>
      </c>
      <c r="CQ78" s="59">
        <v>30</v>
      </c>
      <c r="CR78" s="59">
        <v>27</v>
      </c>
      <c r="CS78" s="59">
        <v>27</v>
      </c>
      <c r="CT78" s="59">
        <v>15</v>
      </c>
      <c r="CU78" s="59">
        <v>13</v>
      </c>
      <c r="CV78" s="59">
        <v>13</v>
      </c>
      <c r="CW78" s="59">
        <v>9</v>
      </c>
      <c r="CX78" s="59">
        <v>3</v>
      </c>
      <c r="CY78" s="59">
        <v>3</v>
      </c>
      <c r="CZ78" s="59">
        <v>5</v>
      </c>
      <c r="DA78" s="59">
        <v>5</v>
      </c>
      <c r="DB78" s="59">
        <v>3</v>
      </c>
      <c r="DC78" s="59">
        <v>3</v>
      </c>
      <c r="DD78" s="59">
        <v>0</v>
      </c>
      <c r="DE78" s="59">
        <v>1</v>
      </c>
      <c r="DF78" s="59">
        <v>0</v>
      </c>
      <c r="DG78" s="59">
        <v>3</v>
      </c>
      <c r="DH78" s="59">
        <v>0</v>
      </c>
      <c r="DI78" s="59">
        <v>0</v>
      </c>
      <c r="DJ78" s="59">
        <v>0</v>
      </c>
      <c r="DK78" s="59">
        <v>2</v>
      </c>
      <c r="DL78" s="59">
        <v>0</v>
      </c>
      <c r="DM78" s="59">
        <v>3</v>
      </c>
      <c r="DN78" s="59">
        <v>0</v>
      </c>
      <c r="DO78" s="59">
        <v>1</v>
      </c>
      <c r="DP78" s="59">
        <v>1</v>
      </c>
      <c r="DQ78" s="59">
        <v>0</v>
      </c>
      <c r="DR78" s="59">
        <v>0</v>
      </c>
      <c r="DS78" s="59">
        <v>0</v>
      </c>
      <c r="DT78" s="59">
        <v>1</v>
      </c>
      <c r="DU78" s="59">
        <v>0</v>
      </c>
      <c r="DV78" s="59">
        <v>0</v>
      </c>
      <c r="DW78" s="59">
        <v>0</v>
      </c>
    </row>
    <row r="79" spans="1:127" x14ac:dyDescent="0.3">
      <c r="A79" s="56">
        <v>80</v>
      </c>
      <c r="B79" s="69" t="s">
        <v>821</v>
      </c>
      <c r="C79" s="58">
        <v>16440</v>
      </c>
      <c r="D79" s="58">
        <v>18148</v>
      </c>
      <c r="E79" s="59">
        <v>55262</v>
      </c>
      <c r="F79" s="59">
        <v>799</v>
      </c>
      <c r="G79" s="59">
        <v>859</v>
      </c>
      <c r="H79" s="59">
        <v>951</v>
      </c>
      <c r="I79" s="59">
        <v>919</v>
      </c>
      <c r="J79" s="59">
        <v>851</v>
      </c>
      <c r="K79" s="59">
        <v>909</v>
      </c>
      <c r="L79" s="59">
        <v>929</v>
      </c>
      <c r="M79" s="59">
        <v>874</v>
      </c>
      <c r="N79" s="59">
        <v>907</v>
      </c>
      <c r="O79" s="59">
        <v>889</v>
      </c>
      <c r="P79" s="59">
        <v>896</v>
      </c>
      <c r="Q79" s="59">
        <v>932</v>
      </c>
      <c r="R79" s="59">
        <v>883</v>
      </c>
      <c r="S79" s="59">
        <v>794</v>
      </c>
      <c r="T79" s="59">
        <v>828</v>
      </c>
      <c r="U79" s="59">
        <v>836</v>
      </c>
      <c r="V79" s="59">
        <v>846</v>
      </c>
      <c r="W79" s="59">
        <v>926</v>
      </c>
      <c r="X79" s="59">
        <v>1092</v>
      </c>
      <c r="Y79" s="59">
        <v>1159</v>
      </c>
      <c r="Z79" s="59">
        <v>1188</v>
      </c>
      <c r="AA79" s="59">
        <v>1206</v>
      </c>
      <c r="AB79" s="59">
        <v>1303</v>
      </c>
      <c r="AC79" s="59">
        <v>1320</v>
      </c>
      <c r="AD79" s="59">
        <v>1312</v>
      </c>
      <c r="AE79" s="59">
        <v>1332</v>
      </c>
      <c r="AF79" s="59">
        <v>1232</v>
      </c>
      <c r="AG79" s="59">
        <v>1287</v>
      </c>
      <c r="AH79" s="59">
        <v>1245</v>
      </c>
      <c r="AI79" s="59">
        <v>1090</v>
      </c>
      <c r="AJ79" s="59">
        <v>1096</v>
      </c>
      <c r="AK79" s="59">
        <v>978</v>
      </c>
      <c r="AL79" s="59">
        <v>1012</v>
      </c>
      <c r="AM79" s="59">
        <v>977</v>
      </c>
      <c r="AN79" s="59">
        <v>903</v>
      </c>
      <c r="AO79" s="59">
        <v>899</v>
      </c>
      <c r="AP79" s="59">
        <v>830</v>
      </c>
      <c r="AQ79" s="59">
        <v>771</v>
      </c>
      <c r="AR79" s="59">
        <v>854</v>
      </c>
      <c r="AS79" s="59">
        <v>674</v>
      </c>
      <c r="AT79" s="59">
        <v>653</v>
      </c>
      <c r="AU79" s="59">
        <v>619</v>
      </c>
      <c r="AV79" s="59">
        <v>622</v>
      </c>
      <c r="AW79" s="59">
        <v>579</v>
      </c>
      <c r="AX79" s="59">
        <v>622</v>
      </c>
      <c r="AY79" s="59">
        <v>602</v>
      </c>
      <c r="AZ79" s="59">
        <v>582</v>
      </c>
      <c r="BA79" s="59">
        <v>629</v>
      </c>
      <c r="BB79" s="59">
        <v>616</v>
      </c>
      <c r="BC79" s="59">
        <v>621</v>
      </c>
      <c r="BD79" s="59">
        <v>609</v>
      </c>
      <c r="BE79" s="59">
        <v>572</v>
      </c>
      <c r="BF79" s="59">
        <v>574</v>
      </c>
      <c r="BG79" s="59">
        <v>589</v>
      </c>
      <c r="BH79" s="59">
        <v>591</v>
      </c>
      <c r="BI79" s="59">
        <v>556</v>
      </c>
      <c r="BJ79" s="59">
        <v>537</v>
      </c>
      <c r="BK79" s="59">
        <v>557</v>
      </c>
      <c r="BL79" s="59">
        <v>443</v>
      </c>
      <c r="BM79" s="59">
        <v>439</v>
      </c>
      <c r="BN79" s="59">
        <v>355</v>
      </c>
      <c r="BO79" s="59">
        <v>359</v>
      </c>
      <c r="BP79" s="59">
        <v>345</v>
      </c>
      <c r="BQ79" s="59">
        <v>291</v>
      </c>
      <c r="BR79" s="59">
        <v>284</v>
      </c>
      <c r="BS79" s="59">
        <v>253</v>
      </c>
      <c r="BT79" s="59">
        <v>225</v>
      </c>
      <c r="BU79" s="59">
        <v>190</v>
      </c>
      <c r="BV79" s="59">
        <v>195</v>
      </c>
      <c r="BW79" s="59">
        <v>173</v>
      </c>
      <c r="BX79" s="59">
        <v>152</v>
      </c>
      <c r="BY79" s="59">
        <v>143</v>
      </c>
      <c r="BZ79" s="59">
        <v>122</v>
      </c>
      <c r="CA79" s="59">
        <v>111</v>
      </c>
      <c r="CB79" s="59">
        <v>100</v>
      </c>
      <c r="CC79" s="59">
        <v>92</v>
      </c>
      <c r="CD79" s="59">
        <v>81</v>
      </c>
      <c r="CE79" s="59">
        <v>60</v>
      </c>
      <c r="CF79" s="59">
        <v>71</v>
      </c>
      <c r="CG79" s="59">
        <v>48</v>
      </c>
      <c r="CH79" s="59">
        <v>62</v>
      </c>
      <c r="CI79" s="59">
        <v>54</v>
      </c>
      <c r="CJ79" s="59">
        <v>47</v>
      </c>
      <c r="CK79" s="59">
        <v>38</v>
      </c>
      <c r="CL79" s="59">
        <v>27</v>
      </c>
      <c r="CM79" s="59">
        <v>29</v>
      </c>
      <c r="CN79" s="59">
        <v>27</v>
      </c>
      <c r="CO79" s="59">
        <v>29</v>
      </c>
      <c r="CP79" s="59">
        <v>24</v>
      </c>
      <c r="CQ79" s="59">
        <v>17</v>
      </c>
      <c r="CR79" s="59">
        <v>9</v>
      </c>
      <c r="CS79" s="59">
        <v>9</v>
      </c>
      <c r="CT79" s="59">
        <v>8</v>
      </c>
      <c r="CU79" s="59">
        <v>10</v>
      </c>
      <c r="CV79" s="59">
        <v>3</v>
      </c>
      <c r="CW79" s="59">
        <v>3</v>
      </c>
      <c r="CX79" s="59">
        <v>0</v>
      </c>
      <c r="CY79" s="59">
        <v>0</v>
      </c>
      <c r="CZ79" s="59">
        <v>3</v>
      </c>
      <c r="DA79" s="59">
        <v>2</v>
      </c>
      <c r="DB79" s="59">
        <v>1</v>
      </c>
      <c r="DC79" s="59">
        <v>1</v>
      </c>
      <c r="DD79" s="59">
        <v>2</v>
      </c>
      <c r="DE79" s="59">
        <v>1</v>
      </c>
      <c r="DF79" s="59">
        <v>0</v>
      </c>
      <c r="DG79" s="59">
        <v>2</v>
      </c>
      <c r="DH79" s="59">
        <v>0</v>
      </c>
      <c r="DI79" s="59">
        <v>0</v>
      </c>
      <c r="DJ79" s="59">
        <v>0</v>
      </c>
      <c r="DK79" s="59">
        <v>1</v>
      </c>
      <c r="DL79" s="59">
        <v>0</v>
      </c>
      <c r="DM79" s="59">
        <v>0</v>
      </c>
      <c r="DN79" s="59">
        <v>0</v>
      </c>
      <c r="DO79" s="59">
        <v>0</v>
      </c>
      <c r="DP79" s="59">
        <v>1</v>
      </c>
      <c r="DQ79" s="59">
        <v>0</v>
      </c>
      <c r="DR79" s="59">
        <v>0</v>
      </c>
      <c r="DS79" s="59">
        <v>0</v>
      </c>
      <c r="DT79" s="59">
        <v>0</v>
      </c>
      <c r="DU79" s="59">
        <v>0</v>
      </c>
      <c r="DV79" s="59">
        <v>1</v>
      </c>
      <c r="DW79" s="59">
        <v>1</v>
      </c>
    </row>
    <row r="80" spans="1:127" x14ac:dyDescent="0.3">
      <c r="A80" s="56">
        <v>81</v>
      </c>
      <c r="B80" s="69" t="s">
        <v>822</v>
      </c>
      <c r="C80" s="58">
        <v>18767</v>
      </c>
      <c r="D80" s="58">
        <v>21241</v>
      </c>
      <c r="E80" s="59">
        <v>62588</v>
      </c>
      <c r="F80" s="59">
        <v>795</v>
      </c>
      <c r="G80" s="59">
        <v>808</v>
      </c>
      <c r="H80" s="59">
        <v>864</v>
      </c>
      <c r="I80" s="59">
        <v>851</v>
      </c>
      <c r="J80" s="59">
        <v>933</v>
      </c>
      <c r="K80" s="59">
        <v>851</v>
      </c>
      <c r="L80" s="59">
        <v>878</v>
      </c>
      <c r="M80" s="59">
        <v>873</v>
      </c>
      <c r="N80" s="59">
        <v>927</v>
      </c>
      <c r="O80" s="59">
        <v>954</v>
      </c>
      <c r="P80" s="59">
        <v>1013</v>
      </c>
      <c r="Q80" s="59">
        <v>923</v>
      </c>
      <c r="R80" s="59">
        <v>883</v>
      </c>
      <c r="S80" s="59">
        <v>890</v>
      </c>
      <c r="T80" s="59">
        <v>843</v>
      </c>
      <c r="U80" s="59">
        <v>841</v>
      </c>
      <c r="V80" s="59">
        <v>963</v>
      </c>
      <c r="W80" s="59">
        <v>954</v>
      </c>
      <c r="X80" s="59">
        <v>1064</v>
      </c>
      <c r="Y80" s="59">
        <v>1130</v>
      </c>
      <c r="Z80" s="59">
        <v>1202</v>
      </c>
      <c r="AA80" s="59">
        <v>1267</v>
      </c>
      <c r="AB80" s="59">
        <v>1242</v>
      </c>
      <c r="AC80" s="59">
        <v>1320</v>
      </c>
      <c r="AD80" s="59">
        <v>1360</v>
      </c>
      <c r="AE80" s="59">
        <v>1256</v>
      </c>
      <c r="AF80" s="59">
        <v>1375</v>
      </c>
      <c r="AG80" s="59">
        <v>1288</v>
      </c>
      <c r="AH80" s="59">
        <v>1218</v>
      </c>
      <c r="AI80" s="59">
        <v>1170</v>
      </c>
      <c r="AJ80" s="59">
        <v>1079</v>
      </c>
      <c r="AK80" s="59">
        <v>1087</v>
      </c>
      <c r="AL80" s="59">
        <v>1000</v>
      </c>
      <c r="AM80" s="59">
        <v>1038</v>
      </c>
      <c r="AN80" s="59">
        <v>970</v>
      </c>
      <c r="AO80" s="59">
        <v>1000</v>
      </c>
      <c r="AP80" s="59">
        <v>1046</v>
      </c>
      <c r="AQ80" s="59">
        <v>959</v>
      </c>
      <c r="AR80" s="59">
        <v>988</v>
      </c>
      <c r="AS80" s="59">
        <v>974</v>
      </c>
      <c r="AT80" s="59">
        <v>865</v>
      </c>
      <c r="AU80" s="59">
        <v>846</v>
      </c>
      <c r="AV80" s="59">
        <v>770</v>
      </c>
      <c r="AW80" s="59">
        <v>784</v>
      </c>
      <c r="AX80" s="59">
        <v>710</v>
      </c>
      <c r="AY80" s="59">
        <v>733</v>
      </c>
      <c r="AZ80" s="59">
        <v>731</v>
      </c>
      <c r="BA80" s="59">
        <v>759</v>
      </c>
      <c r="BB80" s="59">
        <v>753</v>
      </c>
      <c r="BC80" s="59">
        <v>749</v>
      </c>
      <c r="BD80" s="59">
        <v>743</v>
      </c>
      <c r="BE80" s="59">
        <v>743</v>
      </c>
      <c r="BF80" s="59">
        <v>720</v>
      </c>
      <c r="BG80" s="59">
        <v>711</v>
      </c>
      <c r="BH80" s="59">
        <v>663</v>
      </c>
      <c r="BI80" s="59">
        <v>642</v>
      </c>
      <c r="BJ80" s="59">
        <v>608</v>
      </c>
      <c r="BK80" s="59">
        <v>628</v>
      </c>
      <c r="BL80" s="59">
        <v>606</v>
      </c>
      <c r="BM80" s="59">
        <v>564</v>
      </c>
      <c r="BN80" s="59">
        <v>467</v>
      </c>
      <c r="BO80" s="59">
        <v>538</v>
      </c>
      <c r="BP80" s="59">
        <v>479</v>
      </c>
      <c r="BQ80" s="59">
        <v>445</v>
      </c>
      <c r="BR80" s="59">
        <v>407</v>
      </c>
      <c r="BS80" s="59">
        <v>380</v>
      </c>
      <c r="BT80" s="59">
        <v>325</v>
      </c>
      <c r="BU80" s="59">
        <v>379</v>
      </c>
      <c r="BV80" s="59">
        <v>375</v>
      </c>
      <c r="BW80" s="59">
        <v>349</v>
      </c>
      <c r="BX80" s="59">
        <v>332</v>
      </c>
      <c r="BY80" s="59">
        <v>280</v>
      </c>
      <c r="BZ80" s="59">
        <v>267</v>
      </c>
      <c r="CA80" s="59">
        <v>230</v>
      </c>
      <c r="CB80" s="59">
        <v>208</v>
      </c>
      <c r="CC80" s="59">
        <v>243</v>
      </c>
      <c r="CD80" s="59">
        <v>187</v>
      </c>
      <c r="CE80" s="59">
        <v>152</v>
      </c>
      <c r="CF80" s="59">
        <v>148</v>
      </c>
      <c r="CG80" s="59">
        <v>138</v>
      </c>
      <c r="CH80" s="59">
        <v>112</v>
      </c>
      <c r="CI80" s="59">
        <v>121</v>
      </c>
      <c r="CJ80" s="59">
        <v>101</v>
      </c>
      <c r="CK80" s="59">
        <v>95</v>
      </c>
      <c r="CL80" s="59">
        <v>75</v>
      </c>
      <c r="CM80" s="59">
        <v>62</v>
      </c>
      <c r="CN80" s="59">
        <v>58</v>
      </c>
      <c r="CO80" s="59">
        <v>46</v>
      </c>
      <c r="CP80" s="59">
        <v>40</v>
      </c>
      <c r="CQ80" s="59">
        <v>27</v>
      </c>
      <c r="CR80" s="59">
        <v>28</v>
      </c>
      <c r="CS80" s="59">
        <v>24</v>
      </c>
      <c r="CT80" s="59">
        <v>15</v>
      </c>
      <c r="CU80" s="59">
        <v>12</v>
      </c>
      <c r="CV80" s="59">
        <v>13</v>
      </c>
      <c r="CW80" s="59">
        <v>7</v>
      </c>
      <c r="CX80" s="59">
        <v>5</v>
      </c>
      <c r="CY80" s="59">
        <v>1</v>
      </c>
      <c r="CZ80" s="59">
        <v>3</v>
      </c>
      <c r="DA80" s="59">
        <v>2</v>
      </c>
      <c r="DB80" s="59">
        <v>0</v>
      </c>
      <c r="DC80" s="59">
        <v>1</v>
      </c>
      <c r="DD80" s="59">
        <v>0</v>
      </c>
      <c r="DE80" s="59">
        <v>1</v>
      </c>
      <c r="DF80" s="59">
        <v>1</v>
      </c>
      <c r="DG80" s="59">
        <v>0</v>
      </c>
      <c r="DH80" s="59">
        <v>0</v>
      </c>
      <c r="DI80" s="59">
        <v>0</v>
      </c>
      <c r="DJ80" s="59">
        <v>1</v>
      </c>
      <c r="DK80" s="59">
        <v>0</v>
      </c>
      <c r="DL80" s="59">
        <v>1</v>
      </c>
      <c r="DM80" s="59">
        <v>0</v>
      </c>
      <c r="DN80" s="59">
        <v>1</v>
      </c>
      <c r="DO80" s="59">
        <v>0</v>
      </c>
      <c r="DP80" s="59">
        <v>0</v>
      </c>
      <c r="DQ80" s="59">
        <v>1</v>
      </c>
      <c r="DR80" s="59">
        <v>0</v>
      </c>
      <c r="DS80" s="59">
        <v>0</v>
      </c>
      <c r="DT80" s="59">
        <v>0</v>
      </c>
      <c r="DU80" s="59">
        <v>0</v>
      </c>
      <c r="DV80" s="59">
        <v>0</v>
      </c>
      <c r="DW80" s="59">
        <v>0</v>
      </c>
    </row>
    <row r="81" spans="1:127" x14ac:dyDescent="0.3">
      <c r="A81" s="56">
        <v>82</v>
      </c>
      <c r="B81" s="69" t="s">
        <v>823</v>
      </c>
      <c r="C81" s="58">
        <v>40785</v>
      </c>
      <c r="D81" s="58">
        <v>46166</v>
      </c>
      <c r="E81" s="59">
        <v>135878</v>
      </c>
      <c r="F81" s="59">
        <v>1892</v>
      </c>
      <c r="G81" s="59">
        <v>2142</v>
      </c>
      <c r="H81" s="59">
        <v>2192</v>
      </c>
      <c r="I81" s="59">
        <v>2166</v>
      </c>
      <c r="J81" s="59">
        <v>2050</v>
      </c>
      <c r="K81" s="59">
        <v>2098</v>
      </c>
      <c r="L81" s="59">
        <v>2010</v>
      </c>
      <c r="M81" s="59">
        <v>2058</v>
      </c>
      <c r="N81" s="59">
        <v>2056</v>
      </c>
      <c r="O81" s="59">
        <v>2182</v>
      </c>
      <c r="P81" s="59">
        <v>2185</v>
      </c>
      <c r="Q81" s="59">
        <v>2147</v>
      </c>
      <c r="R81" s="59">
        <v>2011</v>
      </c>
      <c r="S81" s="59">
        <v>1956</v>
      </c>
      <c r="T81" s="59">
        <v>2048</v>
      </c>
      <c r="U81" s="59">
        <v>2068</v>
      </c>
      <c r="V81" s="59">
        <v>2124</v>
      </c>
      <c r="W81" s="59">
        <v>2269</v>
      </c>
      <c r="X81" s="59">
        <v>2533</v>
      </c>
      <c r="Y81" s="59">
        <v>2643</v>
      </c>
      <c r="Z81" s="59">
        <v>2836</v>
      </c>
      <c r="AA81" s="59">
        <v>2966</v>
      </c>
      <c r="AB81" s="59">
        <v>3183</v>
      </c>
      <c r="AC81" s="59">
        <v>3256</v>
      </c>
      <c r="AD81" s="59">
        <v>3185</v>
      </c>
      <c r="AE81" s="59">
        <v>3202</v>
      </c>
      <c r="AF81" s="59">
        <v>3083</v>
      </c>
      <c r="AG81" s="59">
        <v>2984</v>
      </c>
      <c r="AH81" s="59">
        <v>2883</v>
      </c>
      <c r="AI81" s="59">
        <v>2720</v>
      </c>
      <c r="AJ81" s="59">
        <v>2607</v>
      </c>
      <c r="AK81" s="59">
        <v>2428</v>
      </c>
      <c r="AL81" s="59">
        <v>2427</v>
      </c>
      <c r="AM81" s="59">
        <v>2307</v>
      </c>
      <c r="AN81" s="59">
        <v>2122</v>
      </c>
      <c r="AO81" s="59">
        <v>2139</v>
      </c>
      <c r="AP81" s="59">
        <v>2093</v>
      </c>
      <c r="AQ81" s="59">
        <v>2059</v>
      </c>
      <c r="AR81" s="59">
        <v>2007</v>
      </c>
      <c r="AS81" s="59">
        <v>1866</v>
      </c>
      <c r="AT81" s="59">
        <v>1779</v>
      </c>
      <c r="AU81" s="59">
        <v>1654</v>
      </c>
      <c r="AV81" s="59">
        <v>1641</v>
      </c>
      <c r="AW81" s="59">
        <v>1703</v>
      </c>
      <c r="AX81" s="59">
        <v>1573</v>
      </c>
      <c r="AY81" s="59">
        <v>1665</v>
      </c>
      <c r="AZ81" s="59">
        <v>1589</v>
      </c>
      <c r="BA81" s="59">
        <v>1517</v>
      </c>
      <c r="BB81" s="59">
        <v>1643</v>
      </c>
      <c r="BC81" s="59">
        <v>1524</v>
      </c>
      <c r="BD81" s="59">
        <v>1521</v>
      </c>
      <c r="BE81" s="59">
        <v>1339</v>
      </c>
      <c r="BF81" s="59">
        <v>1480</v>
      </c>
      <c r="BG81" s="59">
        <v>1386</v>
      </c>
      <c r="BH81" s="59">
        <v>1276</v>
      </c>
      <c r="BI81" s="59">
        <v>1289</v>
      </c>
      <c r="BJ81" s="59">
        <v>1211</v>
      </c>
      <c r="BK81" s="59">
        <v>1181</v>
      </c>
      <c r="BL81" s="59">
        <v>1087</v>
      </c>
      <c r="BM81" s="59">
        <v>919</v>
      </c>
      <c r="BN81" s="59">
        <v>955</v>
      </c>
      <c r="BO81" s="59">
        <v>890</v>
      </c>
      <c r="BP81" s="59">
        <v>839</v>
      </c>
      <c r="BQ81" s="59">
        <v>802</v>
      </c>
      <c r="BR81" s="59">
        <v>744</v>
      </c>
      <c r="BS81" s="59">
        <v>735</v>
      </c>
      <c r="BT81" s="59">
        <v>624</v>
      </c>
      <c r="BU81" s="59">
        <v>587</v>
      </c>
      <c r="BV81" s="59">
        <v>578</v>
      </c>
      <c r="BW81" s="59">
        <v>558</v>
      </c>
      <c r="BX81" s="59">
        <v>548</v>
      </c>
      <c r="BY81" s="59">
        <v>444</v>
      </c>
      <c r="BZ81" s="59">
        <v>352</v>
      </c>
      <c r="CA81" s="59">
        <v>336</v>
      </c>
      <c r="CB81" s="59">
        <v>321</v>
      </c>
      <c r="CC81" s="59">
        <v>289</v>
      </c>
      <c r="CD81" s="59">
        <v>259</v>
      </c>
      <c r="CE81" s="59">
        <v>213</v>
      </c>
      <c r="CF81" s="59">
        <v>237</v>
      </c>
      <c r="CG81" s="59">
        <v>179</v>
      </c>
      <c r="CH81" s="59">
        <v>166</v>
      </c>
      <c r="CI81" s="59">
        <v>156</v>
      </c>
      <c r="CJ81" s="59">
        <v>126</v>
      </c>
      <c r="CK81" s="59">
        <v>122</v>
      </c>
      <c r="CL81" s="59">
        <v>115</v>
      </c>
      <c r="CM81" s="59">
        <v>97</v>
      </c>
      <c r="CN81" s="59">
        <v>63</v>
      </c>
      <c r="CO81" s="59">
        <v>77</v>
      </c>
      <c r="CP81" s="59">
        <v>60</v>
      </c>
      <c r="CQ81" s="59">
        <v>49</v>
      </c>
      <c r="CR81" s="59">
        <v>42</v>
      </c>
      <c r="CS81" s="59">
        <v>30</v>
      </c>
      <c r="CT81" s="59">
        <v>24</v>
      </c>
      <c r="CU81" s="59">
        <v>12</v>
      </c>
      <c r="CV81" s="59">
        <v>16</v>
      </c>
      <c r="CW81" s="59">
        <v>14</v>
      </c>
      <c r="CX81" s="59">
        <v>10</v>
      </c>
      <c r="CY81" s="59">
        <v>9</v>
      </c>
      <c r="CZ81" s="59">
        <v>9</v>
      </c>
      <c r="DA81" s="59">
        <v>5</v>
      </c>
      <c r="DB81" s="59">
        <v>1</v>
      </c>
      <c r="DC81" s="59">
        <v>2</v>
      </c>
      <c r="DD81" s="59">
        <v>0</v>
      </c>
      <c r="DE81" s="59">
        <v>4</v>
      </c>
      <c r="DF81" s="59">
        <v>0</v>
      </c>
      <c r="DG81" s="59">
        <v>2</v>
      </c>
      <c r="DH81" s="59">
        <v>0</v>
      </c>
      <c r="DI81" s="59">
        <v>1</v>
      </c>
      <c r="DJ81" s="59">
        <v>1</v>
      </c>
      <c r="DK81" s="59">
        <v>1</v>
      </c>
      <c r="DL81" s="59">
        <v>0</v>
      </c>
      <c r="DM81" s="59">
        <v>0</v>
      </c>
      <c r="DN81" s="59">
        <v>2</v>
      </c>
      <c r="DO81" s="59">
        <v>5</v>
      </c>
      <c r="DP81" s="59">
        <v>3</v>
      </c>
      <c r="DQ81" s="59">
        <v>2</v>
      </c>
      <c r="DR81" s="59">
        <v>1</v>
      </c>
      <c r="DS81" s="59">
        <v>0</v>
      </c>
      <c r="DT81" s="59">
        <v>0</v>
      </c>
      <c r="DU81" s="59">
        <v>0</v>
      </c>
      <c r="DV81" s="59">
        <v>1</v>
      </c>
      <c r="DW81" s="59">
        <v>0</v>
      </c>
    </row>
    <row r="82" spans="1:127" x14ac:dyDescent="0.3">
      <c r="A82" s="56">
        <v>83</v>
      </c>
      <c r="B82" s="69" t="s">
        <v>824</v>
      </c>
      <c r="C82" s="58">
        <v>7882</v>
      </c>
      <c r="D82" s="58">
        <v>8201</v>
      </c>
      <c r="E82" s="59">
        <v>27648</v>
      </c>
      <c r="F82" s="59">
        <v>279</v>
      </c>
      <c r="G82" s="59">
        <v>292</v>
      </c>
      <c r="H82" s="59">
        <v>339</v>
      </c>
      <c r="I82" s="59">
        <v>305</v>
      </c>
      <c r="J82" s="59">
        <v>340</v>
      </c>
      <c r="K82" s="59">
        <v>360</v>
      </c>
      <c r="L82" s="59">
        <v>337</v>
      </c>
      <c r="M82" s="59">
        <v>358</v>
      </c>
      <c r="N82" s="59">
        <v>390</v>
      </c>
      <c r="O82" s="59">
        <v>459</v>
      </c>
      <c r="P82" s="59">
        <v>450</v>
      </c>
      <c r="Q82" s="59">
        <v>439</v>
      </c>
      <c r="R82" s="59">
        <v>458</v>
      </c>
      <c r="S82" s="59">
        <v>474</v>
      </c>
      <c r="T82" s="59">
        <v>500</v>
      </c>
      <c r="U82" s="59">
        <v>553</v>
      </c>
      <c r="V82" s="59">
        <v>512</v>
      </c>
      <c r="W82" s="59">
        <v>596</v>
      </c>
      <c r="X82" s="59">
        <v>629</v>
      </c>
      <c r="Y82" s="59">
        <v>597</v>
      </c>
      <c r="Z82" s="59">
        <v>584</v>
      </c>
      <c r="AA82" s="59">
        <v>636</v>
      </c>
      <c r="AB82" s="59">
        <v>556</v>
      </c>
      <c r="AC82" s="59">
        <v>583</v>
      </c>
      <c r="AD82" s="59">
        <v>536</v>
      </c>
      <c r="AE82" s="59">
        <v>486</v>
      </c>
      <c r="AF82" s="59">
        <v>464</v>
      </c>
      <c r="AG82" s="59">
        <v>411</v>
      </c>
      <c r="AH82" s="59">
        <v>444</v>
      </c>
      <c r="AI82" s="59">
        <v>431</v>
      </c>
      <c r="AJ82" s="59">
        <v>364</v>
      </c>
      <c r="AK82" s="59">
        <v>382</v>
      </c>
      <c r="AL82" s="59">
        <v>370</v>
      </c>
      <c r="AM82" s="59">
        <v>414</v>
      </c>
      <c r="AN82" s="59">
        <v>429</v>
      </c>
      <c r="AO82" s="59">
        <v>427</v>
      </c>
      <c r="AP82" s="59">
        <v>439</v>
      </c>
      <c r="AQ82" s="59">
        <v>472</v>
      </c>
      <c r="AR82" s="59">
        <v>518</v>
      </c>
      <c r="AS82" s="59">
        <v>496</v>
      </c>
      <c r="AT82" s="59">
        <v>479</v>
      </c>
      <c r="AU82" s="59">
        <v>511</v>
      </c>
      <c r="AV82" s="59">
        <v>519</v>
      </c>
      <c r="AW82" s="59">
        <v>503</v>
      </c>
      <c r="AX82" s="59">
        <v>431</v>
      </c>
      <c r="AY82" s="59">
        <v>462</v>
      </c>
      <c r="AZ82" s="59">
        <v>433</v>
      </c>
      <c r="BA82" s="59">
        <v>461</v>
      </c>
      <c r="BB82" s="59">
        <v>433</v>
      </c>
      <c r="BC82" s="59">
        <v>421</v>
      </c>
      <c r="BD82" s="59">
        <v>401</v>
      </c>
      <c r="BE82" s="59">
        <v>334</v>
      </c>
      <c r="BF82" s="59">
        <v>330</v>
      </c>
      <c r="BG82" s="59">
        <v>317</v>
      </c>
      <c r="BH82" s="59">
        <v>293</v>
      </c>
      <c r="BI82" s="59">
        <v>276</v>
      </c>
      <c r="BJ82" s="59">
        <v>272</v>
      </c>
      <c r="BK82" s="59">
        <v>241</v>
      </c>
      <c r="BL82" s="59">
        <v>233</v>
      </c>
      <c r="BM82" s="59">
        <v>193</v>
      </c>
      <c r="BN82" s="59">
        <v>172</v>
      </c>
      <c r="BO82" s="59">
        <v>165</v>
      </c>
      <c r="BP82" s="59">
        <v>173</v>
      </c>
      <c r="BQ82" s="59">
        <v>145</v>
      </c>
      <c r="BR82" s="59">
        <v>140</v>
      </c>
      <c r="BS82" s="59">
        <v>129</v>
      </c>
      <c r="BT82" s="59">
        <v>116</v>
      </c>
      <c r="BU82" s="59">
        <v>89</v>
      </c>
      <c r="BV82" s="59">
        <v>106</v>
      </c>
      <c r="BW82" s="59">
        <v>77</v>
      </c>
      <c r="BX82" s="59">
        <v>87</v>
      </c>
      <c r="BY82" s="59">
        <v>79</v>
      </c>
      <c r="BZ82" s="59">
        <v>63</v>
      </c>
      <c r="CA82" s="59">
        <v>49</v>
      </c>
      <c r="CB82" s="59">
        <v>52</v>
      </c>
      <c r="CC82" s="59">
        <v>33</v>
      </c>
      <c r="CD82" s="59">
        <v>41</v>
      </c>
      <c r="CE82" s="59">
        <v>46</v>
      </c>
      <c r="CF82" s="59">
        <v>30</v>
      </c>
      <c r="CG82" s="59">
        <v>26</v>
      </c>
      <c r="CH82" s="59">
        <v>25</v>
      </c>
      <c r="CI82" s="59">
        <v>27</v>
      </c>
      <c r="CJ82" s="59">
        <v>16</v>
      </c>
      <c r="CK82" s="59">
        <v>16</v>
      </c>
      <c r="CL82" s="59">
        <v>14</v>
      </c>
      <c r="CM82" s="59">
        <v>14</v>
      </c>
      <c r="CN82" s="59">
        <v>13</v>
      </c>
      <c r="CO82" s="59">
        <v>12</v>
      </c>
      <c r="CP82" s="59">
        <v>7</v>
      </c>
      <c r="CQ82" s="59">
        <v>6</v>
      </c>
      <c r="CR82" s="59">
        <v>9</v>
      </c>
      <c r="CS82" s="59">
        <v>5</v>
      </c>
      <c r="CT82" s="59">
        <v>4</v>
      </c>
      <c r="CU82" s="59">
        <v>4</v>
      </c>
      <c r="CV82" s="59">
        <v>2</v>
      </c>
      <c r="CW82" s="59">
        <v>2</v>
      </c>
      <c r="CX82" s="59">
        <v>1</v>
      </c>
      <c r="CY82" s="59">
        <v>0</v>
      </c>
      <c r="CZ82" s="59">
        <v>0</v>
      </c>
      <c r="DA82" s="59">
        <v>0</v>
      </c>
      <c r="DB82" s="59">
        <v>0</v>
      </c>
      <c r="DC82" s="59">
        <v>0</v>
      </c>
      <c r="DD82" s="59">
        <v>0</v>
      </c>
      <c r="DE82" s="59">
        <v>0</v>
      </c>
      <c r="DF82" s="59">
        <v>0</v>
      </c>
      <c r="DG82" s="59">
        <v>0</v>
      </c>
      <c r="DH82" s="59">
        <v>0</v>
      </c>
      <c r="DI82" s="59">
        <v>0</v>
      </c>
      <c r="DJ82" s="59">
        <v>1</v>
      </c>
      <c r="DK82" s="59">
        <v>0</v>
      </c>
      <c r="DL82" s="59">
        <v>0</v>
      </c>
      <c r="DM82" s="59">
        <v>0</v>
      </c>
      <c r="DN82" s="59">
        <v>0</v>
      </c>
      <c r="DO82" s="59">
        <v>0</v>
      </c>
      <c r="DP82" s="59">
        <v>0</v>
      </c>
      <c r="DQ82" s="59">
        <v>0</v>
      </c>
      <c r="DR82" s="59">
        <v>0</v>
      </c>
      <c r="DS82" s="59">
        <v>0</v>
      </c>
      <c r="DT82" s="59">
        <v>0</v>
      </c>
      <c r="DU82" s="59">
        <v>0</v>
      </c>
      <c r="DV82" s="59">
        <v>0</v>
      </c>
      <c r="DW82" s="59">
        <v>0</v>
      </c>
    </row>
    <row r="83" spans="1:127" x14ac:dyDescent="0.3">
      <c r="A83" s="56">
        <v>84</v>
      </c>
      <c r="B83" s="69" t="s">
        <v>825</v>
      </c>
      <c r="C83" s="58">
        <v>53461</v>
      </c>
      <c r="D83" s="58">
        <v>65070</v>
      </c>
      <c r="E83" s="59">
        <v>189275</v>
      </c>
      <c r="F83" s="59">
        <v>2326</v>
      </c>
      <c r="G83" s="59">
        <v>2774</v>
      </c>
      <c r="H83" s="59">
        <v>2953</v>
      </c>
      <c r="I83" s="59">
        <v>2961</v>
      </c>
      <c r="J83" s="59">
        <v>2839</v>
      </c>
      <c r="K83" s="59">
        <v>2815</v>
      </c>
      <c r="L83" s="59">
        <v>2848</v>
      </c>
      <c r="M83" s="59">
        <v>2836</v>
      </c>
      <c r="N83" s="59">
        <v>2952</v>
      </c>
      <c r="O83" s="59">
        <v>2994</v>
      </c>
      <c r="P83" s="59">
        <v>3101</v>
      </c>
      <c r="Q83" s="59">
        <v>3103</v>
      </c>
      <c r="R83" s="59">
        <v>2854</v>
      </c>
      <c r="S83" s="59">
        <v>2927</v>
      </c>
      <c r="T83" s="59">
        <v>2949</v>
      </c>
      <c r="U83" s="59">
        <v>2945</v>
      </c>
      <c r="V83" s="59">
        <v>3002</v>
      </c>
      <c r="W83" s="59">
        <v>3359</v>
      </c>
      <c r="X83" s="59">
        <v>3638</v>
      </c>
      <c r="Y83" s="59">
        <v>3782</v>
      </c>
      <c r="Z83" s="59">
        <v>3946</v>
      </c>
      <c r="AA83" s="59">
        <v>4118</v>
      </c>
      <c r="AB83" s="59">
        <v>4182</v>
      </c>
      <c r="AC83" s="59">
        <v>4265</v>
      </c>
      <c r="AD83" s="59">
        <v>4123</v>
      </c>
      <c r="AE83" s="59">
        <v>3988</v>
      </c>
      <c r="AF83" s="59">
        <v>4019</v>
      </c>
      <c r="AG83" s="59">
        <v>3897</v>
      </c>
      <c r="AH83" s="59">
        <v>3803</v>
      </c>
      <c r="AI83" s="59">
        <v>3642</v>
      </c>
      <c r="AJ83" s="59">
        <v>3547</v>
      </c>
      <c r="AK83" s="59">
        <v>3402</v>
      </c>
      <c r="AL83" s="59">
        <v>3394</v>
      </c>
      <c r="AM83" s="59">
        <v>3544</v>
      </c>
      <c r="AN83" s="59">
        <v>3082</v>
      </c>
      <c r="AO83" s="59">
        <v>3158</v>
      </c>
      <c r="AP83" s="59">
        <v>3024</v>
      </c>
      <c r="AQ83" s="59">
        <v>2937</v>
      </c>
      <c r="AR83" s="59">
        <v>2931</v>
      </c>
      <c r="AS83" s="59">
        <v>2679</v>
      </c>
      <c r="AT83" s="59">
        <v>2437</v>
      </c>
      <c r="AU83" s="59">
        <v>2404</v>
      </c>
      <c r="AV83" s="59">
        <v>2327</v>
      </c>
      <c r="AW83" s="59">
        <v>2270</v>
      </c>
      <c r="AX83" s="59">
        <v>2227</v>
      </c>
      <c r="AY83" s="59">
        <v>2205</v>
      </c>
      <c r="AZ83" s="59">
        <v>2201</v>
      </c>
      <c r="BA83" s="59">
        <v>2164</v>
      </c>
      <c r="BB83" s="59">
        <v>2267</v>
      </c>
      <c r="BC83" s="59">
        <v>2240</v>
      </c>
      <c r="BD83" s="59">
        <v>2152</v>
      </c>
      <c r="BE83" s="59">
        <v>2073</v>
      </c>
      <c r="BF83" s="59">
        <v>2133</v>
      </c>
      <c r="BG83" s="59">
        <v>2076</v>
      </c>
      <c r="BH83" s="59">
        <v>2093</v>
      </c>
      <c r="BI83" s="59">
        <v>2009</v>
      </c>
      <c r="BJ83" s="59">
        <v>1836</v>
      </c>
      <c r="BK83" s="59">
        <v>1793</v>
      </c>
      <c r="BL83" s="59">
        <v>1699</v>
      </c>
      <c r="BM83" s="59">
        <v>1464</v>
      </c>
      <c r="BN83" s="59">
        <v>1455</v>
      </c>
      <c r="BO83" s="59">
        <v>1303</v>
      </c>
      <c r="BP83" s="59">
        <v>1244</v>
      </c>
      <c r="BQ83" s="59">
        <v>1110</v>
      </c>
      <c r="BR83" s="59">
        <v>1036</v>
      </c>
      <c r="BS83" s="59">
        <v>991</v>
      </c>
      <c r="BT83" s="59">
        <v>785</v>
      </c>
      <c r="BU83" s="59">
        <v>726</v>
      </c>
      <c r="BV83" s="59">
        <v>735</v>
      </c>
      <c r="BW83" s="59">
        <v>639</v>
      </c>
      <c r="BX83" s="59">
        <v>581</v>
      </c>
      <c r="BY83" s="59">
        <v>522</v>
      </c>
      <c r="BZ83" s="59">
        <v>455</v>
      </c>
      <c r="CA83" s="59">
        <v>435</v>
      </c>
      <c r="CB83" s="59">
        <v>410</v>
      </c>
      <c r="CC83" s="59">
        <v>378</v>
      </c>
      <c r="CD83" s="59">
        <v>349</v>
      </c>
      <c r="CE83" s="59">
        <v>280</v>
      </c>
      <c r="CF83" s="59">
        <v>296</v>
      </c>
      <c r="CG83" s="59">
        <v>258</v>
      </c>
      <c r="CH83" s="59">
        <v>223</v>
      </c>
      <c r="CI83" s="59">
        <v>190</v>
      </c>
      <c r="CJ83" s="59">
        <v>168</v>
      </c>
      <c r="CK83" s="59">
        <v>160</v>
      </c>
      <c r="CL83" s="59">
        <v>149</v>
      </c>
      <c r="CM83" s="59">
        <v>128</v>
      </c>
      <c r="CN83" s="59">
        <v>93</v>
      </c>
      <c r="CO83" s="59">
        <v>81</v>
      </c>
      <c r="CP83" s="59">
        <v>71</v>
      </c>
      <c r="CQ83" s="59">
        <v>64</v>
      </c>
      <c r="CR83" s="59">
        <v>52</v>
      </c>
      <c r="CS83" s="59">
        <v>48</v>
      </c>
      <c r="CT83" s="59">
        <v>40</v>
      </c>
      <c r="CU83" s="59">
        <v>24</v>
      </c>
      <c r="CV83" s="59">
        <v>20</v>
      </c>
      <c r="CW83" s="59">
        <v>12</v>
      </c>
      <c r="CX83" s="59">
        <v>11</v>
      </c>
      <c r="CY83" s="59">
        <v>6</v>
      </c>
      <c r="CZ83" s="59">
        <v>6</v>
      </c>
      <c r="DA83" s="59">
        <v>4</v>
      </c>
      <c r="DB83" s="59">
        <v>6</v>
      </c>
      <c r="DC83" s="59">
        <v>4</v>
      </c>
      <c r="DD83" s="59">
        <v>1</v>
      </c>
      <c r="DE83" s="59">
        <v>2</v>
      </c>
      <c r="DF83" s="59">
        <v>2</v>
      </c>
      <c r="DG83" s="59">
        <v>1</v>
      </c>
      <c r="DH83" s="59">
        <v>1</v>
      </c>
      <c r="DI83" s="59">
        <v>1</v>
      </c>
      <c r="DJ83" s="59">
        <v>1</v>
      </c>
      <c r="DK83" s="59">
        <v>1</v>
      </c>
      <c r="DL83" s="59">
        <v>1</v>
      </c>
      <c r="DM83" s="59">
        <v>0</v>
      </c>
      <c r="DN83" s="59">
        <v>1</v>
      </c>
      <c r="DO83" s="59">
        <v>1</v>
      </c>
      <c r="DP83" s="59">
        <v>2</v>
      </c>
      <c r="DQ83" s="59">
        <v>0</v>
      </c>
      <c r="DR83" s="59">
        <v>1</v>
      </c>
      <c r="DS83" s="59">
        <v>0</v>
      </c>
      <c r="DT83" s="59">
        <v>0</v>
      </c>
      <c r="DU83" s="59">
        <v>2</v>
      </c>
      <c r="DV83" s="59">
        <v>0</v>
      </c>
      <c r="DW83" s="59">
        <v>0</v>
      </c>
    </row>
    <row r="84" spans="1:127" x14ac:dyDescent="0.3">
      <c r="A84" s="56">
        <v>85</v>
      </c>
      <c r="B84" s="69" t="s">
        <v>826</v>
      </c>
      <c r="C84" s="58">
        <v>65886</v>
      </c>
      <c r="D84" s="58">
        <v>82156</v>
      </c>
      <c r="E84" s="59">
        <v>224236</v>
      </c>
      <c r="F84" s="59">
        <v>2723</v>
      </c>
      <c r="G84" s="59">
        <v>2932</v>
      </c>
      <c r="H84" s="59">
        <v>3090</v>
      </c>
      <c r="I84" s="59">
        <v>3123</v>
      </c>
      <c r="J84" s="59">
        <v>3030</v>
      </c>
      <c r="K84" s="59">
        <v>3216</v>
      </c>
      <c r="L84" s="59">
        <v>3214</v>
      </c>
      <c r="M84" s="59">
        <v>3203</v>
      </c>
      <c r="N84" s="59">
        <v>3340</v>
      </c>
      <c r="O84" s="59">
        <v>3461</v>
      </c>
      <c r="P84" s="59">
        <v>3616</v>
      </c>
      <c r="Q84" s="59">
        <v>3450</v>
      </c>
      <c r="R84" s="59">
        <v>3433</v>
      </c>
      <c r="S84" s="59">
        <v>3364</v>
      </c>
      <c r="T84" s="59">
        <v>3422</v>
      </c>
      <c r="U84" s="59">
        <v>3433</v>
      </c>
      <c r="V84" s="59">
        <v>3573</v>
      </c>
      <c r="W84" s="59">
        <v>3791</v>
      </c>
      <c r="X84" s="59">
        <v>4177</v>
      </c>
      <c r="Y84" s="59">
        <v>4205</v>
      </c>
      <c r="Z84" s="59">
        <v>4266</v>
      </c>
      <c r="AA84" s="59">
        <v>4555</v>
      </c>
      <c r="AB84" s="59">
        <v>4614</v>
      </c>
      <c r="AC84" s="59">
        <v>4735</v>
      </c>
      <c r="AD84" s="59">
        <v>4560</v>
      </c>
      <c r="AE84" s="59">
        <v>4420</v>
      </c>
      <c r="AF84" s="59">
        <v>4465</v>
      </c>
      <c r="AG84" s="59">
        <v>4424</v>
      </c>
      <c r="AH84" s="59">
        <v>4225</v>
      </c>
      <c r="AI84" s="59">
        <v>4026</v>
      </c>
      <c r="AJ84" s="59">
        <v>3812</v>
      </c>
      <c r="AK84" s="59">
        <v>3684</v>
      </c>
      <c r="AL84" s="59">
        <v>3595</v>
      </c>
      <c r="AM84" s="59">
        <v>3617</v>
      </c>
      <c r="AN84" s="59">
        <v>3562</v>
      </c>
      <c r="AO84" s="59">
        <v>3514</v>
      </c>
      <c r="AP84" s="59">
        <v>3478</v>
      </c>
      <c r="AQ84" s="59">
        <v>3401</v>
      </c>
      <c r="AR84" s="59">
        <v>3397</v>
      </c>
      <c r="AS84" s="59">
        <v>3116</v>
      </c>
      <c r="AT84" s="59">
        <v>2963</v>
      </c>
      <c r="AU84" s="59">
        <v>2871</v>
      </c>
      <c r="AV84" s="59">
        <v>2972</v>
      </c>
      <c r="AW84" s="59">
        <v>2909</v>
      </c>
      <c r="AX84" s="59">
        <v>2835</v>
      </c>
      <c r="AY84" s="59">
        <v>2822</v>
      </c>
      <c r="AZ84" s="59">
        <v>2755</v>
      </c>
      <c r="BA84" s="59">
        <v>2792</v>
      </c>
      <c r="BB84" s="59">
        <v>2818</v>
      </c>
      <c r="BC84" s="59">
        <v>2747</v>
      </c>
      <c r="BD84" s="59">
        <v>2718</v>
      </c>
      <c r="BE84" s="59">
        <v>2675</v>
      </c>
      <c r="BF84" s="59">
        <v>2725</v>
      </c>
      <c r="BG84" s="59">
        <v>2493</v>
      </c>
      <c r="BH84" s="59">
        <v>2502</v>
      </c>
      <c r="BI84" s="59">
        <v>2370</v>
      </c>
      <c r="BJ84" s="59">
        <v>2382</v>
      </c>
      <c r="BK84" s="59">
        <v>2094</v>
      </c>
      <c r="BL84" s="59">
        <v>1958</v>
      </c>
      <c r="BM84" s="59">
        <v>1778</v>
      </c>
      <c r="BN84" s="59">
        <v>1742</v>
      </c>
      <c r="BO84" s="59">
        <v>1662</v>
      </c>
      <c r="BP84" s="59">
        <v>1589</v>
      </c>
      <c r="BQ84" s="59">
        <v>1526</v>
      </c>
      <c r="BR84" s="59">
        <v>1360</v>
      </c>
      <c r="BS84" s="59">
        <v>1399</v>
      </c>
      <c r="BT84" s="59">
        <v>1310</v>
      </c>
      <c r="BU84" s="59">
        <v>1254</v>
      </c>
      <c r="BV84" s="59">
        <v>1199</v>
      </c>
      <c r="BW84" s="59">
        <v>1127</v>
      </c>
      <c r="BX84" s="59">
        <v>1011</v>
      </c>
      <c r="BY84" s="59">
        <v>1008</v>
      </c>
      <c r="BZ84" s="59">
        <v>865</v>
      </c>
      <c r="CA84" s="59">
        <v>889</v>
      </c>
      <c r="CB84" s="59">
        <v>741</v>
      </c>
      <c r="CC84" s="59">
        <v>734</v>
      </c>
      <c r="CD84" s="59">
        <v>649</v>
      </c>
      <c r="CE84" s="59">
        <v>579</v>
      </c>
      <c r="CF84" s="59">
        <v>584</v>
      </c>
      <c r="CG84" s="59">
        <v>520</v>
      </c>
      <c r="CH84" s="59">
        <v>454</v>
      </c>
      <c r="CI84" s="59">
        <v>382</v>
      </c>
      <c r="CJ84" s="59">
        <v>331</v>
      </c>
      <c r="CK84" s="59">
        <v>314</v>
      </c>
      <c r="CL84" s="59">
        <v>257</v>
      </c>
      <c r="CM84" s="59">
        <v>244</v>
      </c>
      <c r="CN84" s="59">
        <v>185</v>
      </c>
      <c r="CO84" s="59">
        <v>204</v>
      </c>
      <c r="CP84" s="59">
        <v>156</v>
      </c>
      <c r="CQ84" s="59">
        <v>125</v>
      </c>
      <c r="CR84" s="59">
        <v>92</v>
      </c>
      <c r="CS84" s="59">
        <v>70</v>
      </c>
      <c r="CT84" s="59">
        <v>71</v>
      </c>
      <c r="CU84" s="59">
        <v>37</v>
      </c>
      <c r="CV84" s="59">
        <v>26</v>
      </c>
      <c r="CW84" s="59">
        <v>19</v>
      </c>
      <c r="CX84" s="59">
        <v>21</v>
      </c>
      <c r="CY84" s="59">
        <v>15</v>
      </c>
      <c r="CZ84" s="59">
        <v>7</v>
      </c>
      <c r="DA84" s="59">
        <v>9</v>
      </c>
      <c r="DB84" s="59">
        <v>4</v>
      </c>
      <c r="DC84" s="59">
        <v>1</v>
      </c>
      <c r="DD84" s="59">
        <v>4</v>
      </c>
      <c r="DE84" s="59">
        <v>0</v>
      </c>
      <c r="DF84" s="59">
        <v>1</v>
      </c>
      <c r="DG84" s="59">
        <v>4</v>
      </c>
      <c r="DH84" s="59">
        <v>1</v>
      </c>
      <c r="DI84" s="59">
        <v>2</v>
      </c>
      <c r="DJ84" s="59">
        <v>2</v>
      </c>
      <c r="DK84" s="59">
        <v>2</v>
      </c>
      <c r="DL84" s="59">
        <v>2</v>
      </c>
      <c r="DM84" s="59">
        <v>1</v>
      </c>
      <c r="DN84" s="59">
        <v>0</v>
      </c>
      <c r="DO84" s="59">
        <v>0</v>
      </c>
      <c r="DP84" s="59">
        <v>0</v>
      </c>
      <c r="DQ84" s="59">
        <v>0</v>
      </c>
      <c r="DR84" s="59">
        <v>1</v>
      </c>
      <c r="DS84" s="59">
        <v>0</v>
      </c>
      <c r="DT84" s="59">
        <v>2</v>
      </c>
      <c r="DU84" s="59">
        <v>0</v>
      </c>
      <c r="DV84" s="59">
        <v>1</v>
      </c>
      <c r="DW84" s="59">
        <v>0</v>
      </c>
    </row>
    <row r="85" spans="1:127" x14ac:dyDescent="0.3">
      <c r="A85" s="56">
        <v>86</v>
      </c>
      <c r="B85" s="69" t="s">
        <v>827</v>
      </c>
      <c r="C85" s="58">
        <v>35639</v>
      </c>
      <c r="D85" s="58">
        <v>41187</v>
      </c>
      <c r="E85" s="59">
        <v>127051</v>
      </c>
      <c r="F85" s="59">
        <v>1477</v>
      </c>
      <c r="G85" s="59">
        <v>1770</v>
      </c>
      <c r="H85" s="59">
        <v>1806</v>
      </c>
      <c r="I85" s="59">
        <v>1911</v>
      </c>
      <c r="J85" s="59">
        <v>1943</v>
      </c>
      <c r="K85" s="59">
        <v>1826</v>
      </c>
      <c r="L85" s="59">
        <v>1900</v>
      </c>
      <c r="M85" s="59">
        <v>1979</v>
      </c>
      <c r="N85" s="59">
        <v>1992</v>
      </c>
      <c r="O85" s="59">
        <v>2135</v>
      </c>
      <c r="P85" s="59">
        <v>2115</v>
      </c>
      <c r="Q85" s="59">
        <v>2194</v>
      </c>
      <c r="R85" s="59">
        <v>2162</v>
      </c>
      <c r="S85" s="59">
        <v>2104</v>
      </c>
      <c r="T85" s="59">
        <v>2103</v>
      </c>
      <c r="U85" s="59">
        <v>2252</v>
      </c>
      <c r="V85" s="59">
        <v>2326</v>
      </c>
      <c r="W85" s="59">
        <v>2481</v>
      </c>
      <c r="X85" s="59">
        <v>2627</v>
      </c>
      <c r="Y85" s="59">
        <v>2696</v>
      </c>
      <c r="Z85" s="59">
        <v>2666</v>
      </c>
      <c r="AA85" s="59">
        <v>2786</v>
      </c>
      <c r="AB85" s="59">
        <v>2868</v>
      </c>
      <c r="AC85" s="59">
        <v>2732</v>
      </c>
      <c r="AD85" s="59">
        <v>2510</v>
      </c>
      <c r="AE85" s="59">
        <v>2433</v>
      </c>
      <c r="AF85" s="59">
        <v>2429</v>
      </c>
      <c r="AG85" s="59">
        <v>2325</v>
      </c>
      <c r="AH85" s="59">
        <v>2264</v>
      </c>
      <c r="AI85" s="59">
        <v>2122</v>
      </c>
      <c r="AJ85" s="59">
        <v>2015</v>
      </c>
      <c r="AK85" s="59">
        <v>1965</v>
      </c>
      <c r="AL85" s="59">
        <v>2098</v>
      </c>
      <c r="AM85" s="59">
        <v>2189</v>
      </c>
      <c r="AN85" s="59">
        <v>1996</v>
      </c>
      <c r="AO85" s="59">
        <v>2145</v>
      </c>
      <c r="AP85" s="59">
        <v>2116</v>
      </c>
      <c r="AQ85" s="59">
        <v>2049</v>
      </c>
      <c r="AR85" s="59">
        <v>2116</v>
      </c>
      <c r="AS85" s="59">
        <v>1893</v>
      </c>
      <c r="AT85" s="59">
        <v>1871</v>
      </c>
      <c r="AU85" s="59">
        <v>1824</v>
      </c>
      <c r="AV85" s="59">
        <v>1861</v>
      </c>
      <c r="AW85" s="59">
        <v>1805</v>
      </c>
      <c r="AX85" s="59">
        <v>1783</v>
      </c>
      <c r="AY85" s="59">
        <v>1764</v>
      </c>
      <c r="AZ85" s="59">
        <v>1792</v>
      </c>
      <c r="BA85" s="59">
        <v>1754</v>
      </c>
      <c r="BB85" s="59">
        <v>1805</v>
      </c>
      <c r="BC85" s="59">
        <v>1703</v>
      </c>
      <c r="BD85" s="59">
        <v>1617</v>
      </c>
      <c r="BE85" s="59">
        <v>1492</v>
      </c>
      <c r="BF85" s="59">
        <v>1521</v>
      </c>
      <c r="BG85" s="59">
        <v>1408</v>
      </c>
      <c r="BH85" s="59">
        <v>1367</v>
      </c>
      <c r="BI85" s="59">
        <v>1316</v>
      </c>
      <c r="BJ85" s="59">
        <v>1155</v>
      </c>
      <c r="BK85" s="59">
        <v>1031</v>
      </c>
      <c r="BL85" s="59">
        <v>1102</v>
      </c>
      <c r="BM85" s="59">
        <v>952</v>
      </c>
      <c r="BN85" s="59">
        <v>750</v>
      </c>
      <c r="BO85" s="59">
        <v>766</v>
      </c>
      <c r="BP85" s="59">
        <v>668</v>
      </c>
      <c r="BQ85" s="59">
        <v>646</v>
      </c>
      <c r="BR85" s="59">
        <v>605</v>
      </c>
      <c r="BS85" s="59">
        <v>558</v>
      </c>
      <c r="BT85" s="59">
        <v>450</v>
      </c>
      <c r="BU85" s="59">
        <v>413</v>
      </c>
      <c r="BV85" s="59">
        <v>399</v>
      </c>
      <c r="BW85" s="59">
        <v>373</v>
      </c>
      <c r="BX85" s="59">
        <v>352</v>
      </c>
      <c r="BY85" s="59">
        <v>298</v>
      </c>
      <c r="BZ85" s="59">
        <v>239</v>
      </c>
      <c r="CA85" s="59">
        <v>245</v>
      </c>
      <c r="CB85" s="59">
        <v>188</v>
      </c>
      <c r="CC85" s="59">
        <v>185</v>
      </c>
      <c r="CD85" s="59">
        <v>169</v>
      </c>
      <c r="CE85" s="59">
        <v>165</v>
      </c>
      <c r="CF85" s="59">
        <v>170</v>
      </c>
      <c r="CG85" s="59">
        <v>136</v>
      </c>
      <c r="CH85" s="59">
        <v>120</v>
      </c>
      <c r="CI85" s="59">
        <v>99</v>
      </c>
      <c r="CJ85" s="59">
        <v>99</v>
      </c>
      <c r="CK85" s="59">
        <v>83</v>
      </c>
      <c r="CL85" s="59">
        <v>87</v>
      </c>
      <c r="CM85" s="59">
        <v>58</v>
      </c>
      <c r="CN85" s="59">
        <v>40</v>
      </c>
      <c r="CO85" s="59">
        <v>51</v>
      </c>
      <c r="CP85" s="59">
        <v>36</v>
      </c>
      <c r="CQ85" s="59">
        <v>41</v>
      </c>
      <c r="CR85" s="59">
        <v>26</v>
      </c>
      <c r="CS85" s="59">
        <v>21</v>
      </c>
      <c r="CT85" s="59">
        <v>8</v>
      </c>
      <c r="CU85" s="59">
        <v>8</v>
      </c>
      <c r="CV85" s="59">
        <v>15</v>
      </c>
      <c r="CW85" s="59">
        <v>7</v>
      </c>
      <c r="CX85" s="59">
        <v>8</v>
      </c>
      <c r="CY85" s="59">
        <v>5</v>
      </c>
      <c r="CZ85" s="59">
        <v>3</v>
      </c>
      <c r="DA85" s="59">
        <v>2</v>
      </c>
      <c r="DB85" s="59">
        <v>6</v>
      </c>
      <c r="DC85" s="59">
        <v>2</v>
      </c>
      <c r="DD85" s="59">
        <v>1</v>
      </c>
      <c r="DE85" s="59">
        <v>1</v>
      </c>
      <c r="DF85" s="59">
        <v>2</v>
      </c>
      <c r="DG85" s="59">
        <v>1</v>
      </c>
      <c r="DH85" s="59">
        <v>1</v>
      </c>
      <c r="DI85" s="59">
        <v>2</v>
      </c>
      <c r="DJ85" s="59">
        <v>0</v>
      </c>
      <c r="DK85" s="59">
        <v>1</v>
      </c>
      <c r="DL85" s="59">
        <v>1</v>
      </c>
      <c r="DM85" s="59">
        <v>0</v>
      </c>
      <c r="DN85" s="59">
        <v>1</v>
      </c>
      <c r="DO85" s="59">
        <v>0</v>
      </c>
      <c r="DP85" s="59">
        <v>1</v>
      </c>
      <c r="DQ85" s="59">
        <v>0</v>
      </c>
      <c r="DR85" s="59">
        <v>0</v>
      </c>
      <c r="DS85" s="59">
        <v>0</v>
      </c>
      <c r="DT85" s="59">
        <v>0</v>
      </c>
      <c r="DU85" s="59">
        <v>0</v>
      </c>
      <c r="DV85" s="59">
        <v>0</v>
      </c>
      <c r="DW85" s="59">
        <v>0</v>
      </c>
    </row>
    <row r="86" spans="1:127" x14ac:dyDescent="0.3">
      <c r="A86" s="56">
        <v>87</v>
      </c>
      <c r="B86" s="69" t="s">
        <v>828</v>
      </c>
      <c r="C86" s="58">
        <v>28486</v>
      </c>
      <c r="D86" s="58">
        <v>30325</v>
      </c>
      <c r="E86" s="59">
        <v>93762</v>
      </c>
      <c r="F86" s="59">
        <v>1072</v>
      </c>
      <c r="G86" s="59">
        <v>1214</v>
      </c>
      <c r="H86" s="59">
        <v>1332</v>
      </c>
      <c r="I86" s="59">
        <v>1342</v>
      </c>
      <c r="J86" s="59">
        <v>1336</v>
      </c>
      <c r="K86" s="59">
        <v>1384</v>
      </c>
      <c r="L86" s="59">
        <v>1410</v>
      </c>
      <c r="M86" s="59">
        <v>1465</v>
      </c>
      <c r="N86" s="59">
        <v>1572</v>
      </c>
      <c r="O86" s="59">
        <v>1705</v>
      </c>
      <c r="P86" s="59">
        <v>1683</v>
      </c>
      <c r="Q86" s="59">
        <v>1620</v>
      </c>
      <c r="R86" s="59">
        <v>1637</v>
      </c>
      <c r="S86" s="59">
        <v>1620</v>
      </c>
      <c r="T86" s="59">
        <v>1609</v>
      </c>
      <c r="U86" s="59">
        <v>1765</v>
      </c>
      <c r="V86" s="59">
        <v>1762</v>
      </c>
      <c r="W86" s="59">
        <v>1788</v>
      </c>
      <c r="X86" s="59">
        <v>1987</v>
      </c>
      <c r="Y86" s="59">
        <v>2003</v>
      </c>
      <c r="Z86" s="59">
        <v>1939</v>
      </c>
      <c r="AA86" s="59">
        <v>2005</v>
      </c>
      <c r="AB86" s="59">
        <v>1964</v>
      </c>
      <c r="AC86" s="59">
        <v>1917</v>
      </c>
      <c r="AD86" s="59">
        <v>1837</v>
      </c>
      <c r="AE86" s="59">
        <v>1815</v>
      </c>
      <c r="AF86" s="59">
        <v>1705</v>
      </c>
      <c r="AG86" s="59">
        <v>1689</v>
      </c>
      <c r="AH86" s="59">
        <v>1735</v>
      </c>
      <c r="AI86" s="59">
        <v>1632</v>
      </c>
      <c r="AJ86" s="59">
        <v>1530</v>
      </c>
      <c r="AK86" s="59">
        <v>1546</v>
      </c>
      <c r="AL86" s="59">
        <v>1487</v>
      </c>
      <c r="AM86" s="59">
        <v>1520</v>
      </c>
      <c r="AN86" s="59">
        <v>1613</v>
      </c>
      <c r="AO86" s="59">
        <v>1586</v>
      </c>
      <c r="AP86" s="59">
        <v>1558</v>
      </c>
      <c r="AQ86" s="59">
        <v>1590</v>
      </c>
      <c r="AR86" s="59">
        <v>1558</v>
      </c>
      <c r="AS86" s="59">
        <v>1536</v>
      </c>
      <c r="AT86" s="59">
        <v>1402</v>
      </c>
      <c r="AU86" s="59">
        <v>1392</v>
      </c>
      <c r="AV86" s="59">
        <v>1443</v>
      </c>
      <c r="AW86" s="59">
        <v>1407</v>
      </c>
      <c r="AX86" s="59">
        <v>1415</v>
      </c>
      <c r="AY86" s="59">
        <v>1381</v>
      </c>
      <c r="AZ86" s="59">
        <v>1376</v>
      </c>
      <c r="BA86" s="59">
        <v>1302</v>
      </c>
      <c r="BB86" s="59">
        <v>1328</v>
      </c>
      <c r="BC86" s="59">
        <v>1286</v>
      </c>
      <c r="BD86" s="59">
        <v>1263</v>
      </c>
      <c r="BE86" s="59">
        <v>1118</v>
      </c>
      <c r="BF86" s="59">
        <v>1139</v>
      </c>
      <c r="BG86" s="59">
        <v>1056</v>
      </c>
      <c r="BH86" s="59">
        <v>974</v>
      </c>
      <c r="BI86" s="59">
        <v>878</v>
      </c>
      <c r="BJ86" s="59">
        <v>813</v>
      </c>
      <c r="BK86" s="59">
        <v>818</v>
      </c>
      <c r="BL86" s="59">
        <v>663</v>
      </c>
      <c r="BM86" s="59">
        <v>610</v>
      </c>
      <c r="BN86" s="59">
        <v>566</v>
      </c>
      <c r="BO86" s="59">
        <v>516</v>
      </c>
      <c r="BP86" s="59">
        <v>481</v>
      </c>
      <c r="BQ86" s="59">
        <v>425</v>
      </c>
      <c r="BR86" s="59">
        <v>401</v>
      </c>
      <c r="BS86" s="59">
        <v>356</v>
      </c>
      <c r="BT86" s="59">
        <v>326</v>
      </c>
      <c r="BU86" s="59">
        <v>272</v>
      </c>
      <c r="BV86" s="59">
        <v>250</v>
      </c>
      <c r="BW86" s="59">
        <v>211</v>
      </c>
      <c r="BX86" s="59">
        <v>194</v>
      </c>
      <c r="BY86" s="59">
        <v>157</v>
      </c>
      <c r="BZ86" s="59">
        <v>169</v>
      </c>
      <c r="CA86" s="59">
        <v>149</v>
      </c>
      <c r="CB86" s="59">
        <v>138</v>
      </c>
      <c r="CC86" s="59">
        <v>92</v>
      </c>
      <c r="CD86" s="59">
        <v>105</v>
      </c>
      <c r="CE86" s="59">
        <v>83</v>
      </c>
      <c r="CF86" s="59">
        <v>92</v>
      </c>
      <c r="CG86" s="59">
        <v>81</v>
      </c>
      <c r="CH86" s="59">
        <v>81</v>
      </c>
      <c r="CI86" s="59">
        <v>73</v>
      </c>
      <c r="CJ86" s="59">
        <v>68</v>
      </c>
      <c r="CK86" s="59">
        <v>63</v>
      </c>
      <c r="CL86" s="59">
        <v>39</v>
      </c>
      <c r="CM86" s="59">
        <v>39</v>
      </c>
      <c r="CN86" s="59">
        <v>40</v>
      </c>
      <c r="CO86" s="59">
        <v>26</v>
      </c>
      <c r="CP86" s="59">
        <v>29</v>
      </c>
      <c r="CQ86" s="59">
        <v>19</v>
      </c>
      <c r="CR86" s="59">
        <v>20</v>
      </c>
      <c r="CS86" s="59">
        <v>16</v>
      </c>
      <c r="CT86" s="59">
        <v>12</v>
      </c>
      <c r="CU86" s="59">
        <v>7</v>
      </c>
      <c r="CV86" s="59">
        <v>6</v>
      </c>
      <c r="CW86" s="59">
        <v>10</v>
      </c>
      <c r="CX86" s="59">
        <v>7</v>
      </c>
      <c r="CY86" s="59">
        <v>1</v>
      </c>
      <c r="CZ86" s="59">
        <v>2</v>
      </c>
      <c r="DA86" s="59">
        <v>0</v>
      </c>
      <c r="DB86" s="59">
        <v>0</v>
      </c>
      <c r="DC86" s="59">
        <v>0</v>
      </c>
      <c r="DD86" s="59">
        <v>1</v>
      </c>
      <c r="DE86" s="59">
        <v>0</v>
      </c>
      <c r="DF86" s="59">
        <v>0</v>
      </c>
      <c r="DG86" s="59">
        <v>0</v>
      </c>
      <c r="DH86" s="59">
        <v>0</v>
      </c>
      <c r="DI86" s="59">
        <v>0</v>
      </c>
      <c r="DJ86" s="59">
        <v>0</v>
      </c>
      <c r="DK86" s="59">
        <v>1</v>
      </c>
      <c r="DL86" s="59">
        <v>3</v>
      </c>
      <c r="DM86" s="59">
        <v>0</v>
      </c>
      <c r="DN86" s="59">
        <v>0</v>
      </c>
      <c r="DO86" s="59">
        <v>0</v>
      </c>
      <c r="DP86" s="59">
        <v>0</v>
      </c>
      <c r="DQ86" s="59">
        <v>0</v>
      </c>
      <c r="DR86" s="59">
        <v>0</v>
      </c>
      <c r="DS86" s="59">
        <v>1</v>
      </c>
      <c r="DT86" s="59">
        <v>1</v>
      </c>
      <c r="DU86" s="59">
        <v>1</v>
      </c>
      <c r="DV86" s="59">
        <v>0</v>
      </c>
      <c r="DW86" s="59">
        <v>0</v>
      </c>
    </row>
    <row r="87" spans="1:127" x14ac:dyDescent="0.3">
      <c r="A87" s="56">
        <v>88</v>
      </c>
      <c r="B87" s="69" t="s">
        <v>829</v>
      </c>
      <c r="C87" s="58">
        <v>14879</v>
      </c>
      <c r="D87" s="58">
        <v>14986</v>
      </c>
      <c r="E87" s="59">
        <v>35691</v>
      </c>
      <c r="F87" s="59">
        <v>304</v>
      </c>
      <c r="G87" s="59">
        <v>331</v>
      </c>
      <c r="H87" s="59">
        <v>372</v>
      </c>
      <c r="I87" s="59">
        <v>326</v>
      </c>
      <c r="J87" s="59">
        <v>298</v>
      </c>
      <c r="K87" s="59">
        <v>304</v>
      </c>
      <c r="L87" s="59">
        <v>288</v>
      </c>
      <c r="M87" s="59">
        <v>315</v>
      </c>
      <c r="N87" s="59">
        <v>301</v>
      </c>
      <c r="O87" s="59">
        <v>304</v>
      </c>
      <c r="P87" s="59">
        <v>294</v>
      </c>
      <c r="Q87" s="59">
        <v>297</v>
      </c>
      <c r="R87" s="59">
        <v>287</v>
      </c>
      <c r="S87" s="59">
        <v>277</v>
      </c>
      <c r="T87" s="59">
        <v>325</v>
      </c>
      <c r="U87" s="59">
        <v>336</v>
      </c>
      <c r="V87" s="59">
        <v>313</v>
      </c>
      <c r="W87" s="59">
        <v>337</v>
      </c>
      <c r="X87" s="59">
        <v>374</v>
      </c>
      <c r="Y87" s="59">
        <v>450</v>
      </c>
      <c r="Z87" s="59">
        <v>419</v>
      </c>
      <c r="AA87" s="59">
        <v>484</v>
      </c>
      <c r="AB87" s="59">
        <v>505</v>
      </c>
      <c r="AC87" s="59">
        <v>492</v>
      </c>
      <c r="AD87" s="59">
        <v>517</v>
      </c>
      <c r="AE87" s="59">
        <v>534</v>
      </c>
      <c r="AF87" s="59">
        <v>508</v>
      </c>
      <c r="AG87" s="59">
        <v>508</v>
      </c>
      <c r="AH87" s="59">
        <v>504</v>
      </c>
      <c r="AI87" s="59">
        <v>468</v>
      </c>
      <c r="AJ87" s="59">
        <v>496</v>
      </c>
      <c r="AK87" s="59">
        <v>458</v>
      </c>
      <c r="AL87" s="59">
        <v>489</v>
      </c>
      <c r="AM87" s="59">
        <v>507</v>
      </c>
      <c r="AN87" s="59">
        <v>487</v>
      </c>
      <c r="AO87" s="59">
        <v>536</v>
      </c>
      <c r="AP87" s="59">
        <v>543</v>
      </c>
      <c r="AQ87" s="59">
        <v>528</v>
      </c>
      <c r="AR87" s="59">
        <v>541</v>
      </c>
      <c r="AS87" s="59">
        <v>591</v>
      </c>
      <c r="AT87" s="59">
        <v>535</v>
      </c>
      <c r="AU87" s="59">
        <v>575</v>
      </c>
      <c r="AV87" s="59">
        <v>558</v>
      </c>
      <c r="AW87" s="59">
        <v>547</v>
      </c>
      <c r="AX87" s="59">
        <v>511</v>
      </c>
      <c r="AY87" s="59">
        <v>498</v>
      </c>
      <c r="AZ87" s="59">
        <v>520</v>
      </c>
      <c r="BA87" s="59">
        <v>546</v>
      </c>
      <c r="BB87" s="59">
        <v>490</v>
      </c>
      <c r="BC87" s="59">
        <v>543</v>
      </c>
      <c r="BD87" s="59">
        <v>476</v>
      </c>
      <c r="BE87" s="59">
        <v>564</v>
      </c>
      <c r="BF87" s="59">
        <v>493</v>
      </c>
      <c r="BG87" s="59">
        <v>579</v>
      </c>
      <c r="BH87" s="59">
        <v>593</v>
      </c>
      <c r="BI87" s="59">
        <v>538</v>
      </c>
      <c r="BJ87" s="59">
        <v>595</v>
      </c>
      <c r="BK87" s="59">
        <v>548</v>
      </c>
      <c r="BL87" s="59">
        <v>579</v>
      </c>
      <c r="BM87" s="59">
        <v>504</v>
      </c>
      <c r="BN87" s="59">
        <v>548</v>
      </c>
      <c r="BO87" s="59">
        <v>526</v>
      </c>
      <c r="BP87" s="59">
        <v>510</v>
      </c>
      <c r="BQ87" s="59">
        <v>454</v>
      </c>
      <c r="BR87" s="59">
        <v>416</v>
      </c>
      <c r="BS87" s="59">
        <v>368</v>
      </c>
      <c r="BT87" s="59">
        <v>395</v>
      </c>
      <c r="BU87" s="59">
        <v>367</v>
      </c>
      <c r="BV87" s="59">
        <v>358</v>
      </c>
      <c r="BW87" s="59">
        <v>376</v>
      </c>
      <c r="BX87" s="59">
        <v>361</v>
      </c>
      <c r="BY87" s="59">
        <v>300</v>
      </c>
      <c r="BZ87" s="59">
        <v>293</v>
      </c>
      <c r="CA87" s="59">
        <v>276</v>
      </c>
      <c r="CB87" s="59">
        <v>245</v>
      </c>
      <c r="CC87" s="59">
        <v>246</v>
      </c>
      <c r="CD87" s="59">
        <v>207</v>
      </c>
      <c r="CE87" s="59">
        <v>196</v>
      </c>
      <c r="CF87" s="59">
        <v>203</v>
      </c>
      <c r="CG87" s="59">
        <v>174</v>
      </c>
      <c r="CH87" s="59">
        <v>156</v>
      </c>
      <c r="CI87" s="59">
        <v>174</v>
      </c>
      <c r="CJ87" s="59">
        <v>145</v>
      </c>
      <c r="CK87" s="59">
        <v>139</v>
      </c>
      <c r="CL87" s="59">
        <v>126</v>
      </c>
      <c r="CM87" s="59">
        <v>110</v>
      </c>
      <c r="CN87" s="59">
        <v>96</v>
      </c>
      <c r="CO87" s="59">
        <v>94</v>
      </c>
      <c r="CP87" s="59">
        <v>98</v>
      </c>
      <c r="CQ87" s="59">
        <v>68</v>
      </c>
      <c r="CR87" s="59">
        <v>60</v>
      </c>
      <c r="CS87" s="59">
        <v>40</v>
      </c>
      <c r="CT87" s="59">
        <v>48</v>
      </c>
      <c r="CU87" s="59">
        <v>39</v>
      </c>
      <c r="CV87" s="59">
        <v>32</v>
      </c>
      <c r="CW87" s="59">
        <v>18</v>
      </c>
      <c r="CX87" s="59">
        <v>21</v>
      </c>
      <c r="CY87" s="59">
        <v>11</v>
      </c>
      <c r="CZ87" s="59">
        <v>7</v>
      </c>
      <c r="DA87" s="59">
        <v>7</v>
      </c>
      <c r="DB87" s="59">
        <v>8</v>
      </c>
      <c r="DC87" s="59">
        <v>3</v>
      </c>
      <c r="DD87" s="59">
        <v>2</v>
      </c>
      <c r="DE87" s="59">
        <v>8</v>
      </c>
      <c r="DF87" s="59">
        <v>7</v>
      </c>
      <c r="DG87" s="59">
        <v>1</v>
      </c>
      <c r="DH87" s="59">
        <v>2</v>
      </c>
      <c r="DI87" s="59">
        <v>1</v>
      </c>
      <c r="DJ87" s="59">
        <v>1</v>
      </c>
      <c r="DK87" s="59">
        <v>1</v>
      </c>
      <c r="DL87" s="59">
        <v>2</v>
      </c>
      <c r="DM87" s="59">
        <v>0</v>
      </c>
      <c r="DN87" s="59">
        <v>1</v>
      </c>
      <c r="DO87" s="59">
        <v>1</v>
      </c>
      <c r="DP87" s="59">
        <v>2</v>
      </c>
      <c r="DQ87" s="59">
        <v>0</v>
      </c>
      <c r="DR87" s="59">
        <v>1</v>
      </c>
      <c r="DS87" s="59">
        <v>0</v>
      </c>
      <c r="DT87" s="59">
        <v>0</v>
      </c>
      <c r="DU87" s="59">
        <v>2</v>
      </c>
      <c r="DV87" s="59">
        <v>0</v>
      </c>
      <c r="DW87" s="59">
        <v>0</v>
      </c>
    </row>
    <row r="88" spans="1:127" x14ac:dyDescent="0.3">
      <c r="A88" s="56">
        <v>89</v>
      </c>
      <c r="B88" s="69" t="s">
        <v>830</v>
      </c>
      <c r="C88" s="58">
        <v>3638</v>
      </c>
      <c r="D88" s="58">
        <v>3731</v>
      </c>
      <c r="E88" s="59">
        <v>11136</v>
      </c>
      <c r="F88" s="59">
        <v>132</v>
      </c>
      <c r="G88" s="59">
        <v>148</v>
      </c>
      <c r="H88" s="59">
        <v>172</v>
      </c>
      <c r="I88" s="59">
        <v>144</v>
      </c>
      <c r="J88" s="59">
        <v>153</v>
      </c>
      <c r="K88" s="59">
        <v>167</v>
      </c>
      <c r="L88" s="59">
        <v>142</v>
      </c>
      <c r="M88" s="59">
        <v>178</v>
      </c>
      <c r="N88" s="59">
        <v>175</v>
      </c>
      <c r="O88" s="59">
        <v>161</v>
      </c>
      <c r="P88" s="59">
        <v>162</v>
      </c>
      <c r="Q88" s="59">
        <v>140</v>
      </c>
      <c r="R88" s="59">
        <v>159</v>
      </c>
      <c r="S88" s="59">
        <v>179</v>
      </c>
      <c r="T88" s="59">
        <v>167</v>
      </c>
      <c r="U88" s="59">
        <v>176</v>
      </c>
      <c r="V88" s="59">
        <v>162</v>
      </c>
      <c r="W88" s="59">
        <v>205</v>
      </c>
      <c r="X88" s="59">
        <v>230</v>
      </c>
      <c r="Y88" s="59">
        <v>241</v>
      </c>
      <c r="Z88" s="59">
        <v>214</v>
      </c>
      <c r="AA88" s="59">
        <v>232</v>
      </c>
      <c r="AB88" s="59">
        <v>237</v>
      </c>
      <c r="AC88" s="59">
        <v>261</v>
      </c>
      <c r="AD88" s="59">
        <v>235</v>
      </c>
      <c r="AE88" s="59">
        <v>232</v>
      </c>
      <c r="AF88" s="59">
        <v>262</v>
      </c>
      <c r="AG88" s="59">
        <v>224</v>
      </c>
      <c r="AH88" s="59">
        <v>246</v>
      </c>
      <c r="AI88" s="59">
        <v>213</v>
      </c>
      <c r="AJ88" s="59">
        <v>196</v>
      </c>
      <c r="AK88" s="59">
        <v>208</v>
      </c>
      <c r="AL88" s="59">
        <v>167</v>
      </c>
      <c r="AM88" s="59">
        <v>196</v>
      </c>
      <c r="AN88" s="59">
        <v>164</v>
      </c>
      <c r="AO88" s="59">
        <v>182</v>
      </c>
      <c r="AP88" s="59">
        <v>184</v>
      </c>
      <c r="AQ88" s="59">
        <v>169</v>
      </c>
      <c r="AR88" s="59">
        <v>173</v>
      </c>
      <c r="AS88" s="59">
        <v>158</v>
      </c>
      <c r="AT88" s="59">
        <v>167</v>
      </c>
      <c r="AU88" s="59">
        <v>130</v>
      </c>
      <c r="AV88" s="59">
        <v>124</v>
      </c>
      <c r="AW88" s="59">
        <v>119</v>
      </c>
      <c r="AX88" s="59">
        <v>133</v>
      </c>
      <c r="AY88" s="59">
        <v>143</v>
      </c>
      <c r="AZ88" s="59">
        <v>129</v>
      </c>
      <c r="BA88" s="59">
        <v>123</v>
      </c>
      <c r="BB88" s="59">
        <v>140</v>
      </c>
      <c r="BC88" s="59">
        <v>141</v>
      </c>
      <c r="BD88" s="59">
        <v>117</v>
      </c>
      <c r="BE88" s="59">
        <v>119</v>
      </c>
      <c r="BF88" s="59">
        <v>142</v>
      </c>
      <c r="BG88" s="59">
        <v>101</v>
      </c>
      <c r="BH88" s="59">
        <v>128</v>
      </c>
      <c r="BI88" s="59">
        <v>112</v>
      </c>
      <c r="BJ88" s="59">
        <v>109</v>
      </c>
      <c r="BK88" s="59">
        <v>109</v>
      </c>
      <c r="BL88" s="59">
        <v>94</v>
      </c>
      <c r="BM88" s="59">
        <v>87</v>
      </c>
      <c r="BN88" s="59">
        <v>92</v>
      </c>
      <c r="BO88" s="59">
        <v>91</v>
      </c>
      <c r="BP88" s="59">
        <v>80</v>
      </c>
      <c r="BQ88" s="59">
        <v>90</v>
      </c>
      <c r="BR88" s="59">
        <v>74</v>
      </c>
      <c r="BS88" s="59">
        <v>58</v>
      </c>
      <c r="BT88" s="59">
        <v>61</v>
      </c>
      <c r="BU88" s="59">
        <v>52</v>
      </c>
      <c r="BV88" s="59">
        <v>46</v>
      </c>
      <c r="BW88" s="59">
        <v>48</v>
      </c>
      <c r="BX88" s="59">
        <v>49</v>
      </c>
      <c r="BY88" s="59">
        <v>39</v>
      </c>
      <c r="BZ88" s="59">
        <v>33</v>
      </c>
      <c r="CA88" s="59">
        <v>31</v>
      </c>
      <c r="CB88" s="59">
        <v>24</v>
      </c>
      <c r="CC88" s="59">
        <v>33</v>
      </c>
      <c r="CD88" s="59">
        <v>29</v>
      </c>
      <c r="CE88" s="59">
        <v>37</v>
      </c>
      <c r="CF88" s="59">
        <v>20</v>
      </c>
      <c r="CG88" s="59">
        <v>19</v>
      </c>
      <c r="CH88" s="59">
        <v>16</v>
      </c>
      <c r="CI88" s="59">
        <v>17</v>
      </c>
      <c r="CJ88" s="59">
        <v>7</v>
      </c>
      <c r="CK88" s="59">
        <v>7</v>
      </c>
      <c r="CL88" s="59">
        <v>13</v>
      </c>
      <c r="CM88" s="59">
        <v>8</v>
      </c>
      <c r="CN88" s="59">
        <v>5</v>
      </c>
      <c r="CO88" s="59">
        <v>4</v>
      </c>
      <c r="CP88" s="59">
        <v>13</v>
      </c>
      <c r="CQ88" s="59">
        <v>9</v>
      </c>
      <c r="CR88" s="59">
        <v>3</v>
      </c>
      <c r="CS88" s="59">
        <v>3</v>
      </c>
      <c r="CT88" s="59">
        <v>1</v>
      </c>
      <c r="CU88" s="59">
        <v>3</v>
      </c>
      <c r="CV88" s="59">
        <v>1</v>
      </c>
      <c r="CW88" s="59">
        <v>0</v>
      </c>
      <c r="CX88" s="59">
        <v>0</v>
      </c>
      <c r="CY88" s="59">
        <v>1</v>
      </c>
      <c r="CZ88" s="59">
        <v>1</v>
      </c>
      <c r="DA88" s="59">
        <v>0</v>
      </c>
      <c r="DB88" s="59">
        <v>0</v>
      </c>
      <c r="DC88" s="59">
        <v>1</v>
      </c>
      <c r="DD88" s="59">
        <v>0</v>
      </c>
      <c r="DE88" s="59">
        <v>0</v>
      </c>
      <c r="DF88" s="59">
        <v>1</v>
      </c>
      <c r="DG88" s="59">
        <v>0</v>
      </c>
      <c r="DH88" s="59">
        <v>0</v>
      </c>
      <c r="DI88" s="59">
        <v>0</v>
      </c>
      <c r="DJ88" s="59">
        <v>0</v>
      </c>
      <c r="DK88" s="59">
        <v>0</v>
      </c>
      <c r="DL88" s="59">
        <v>2</v>
      </c>
      <c r="DM88" s="59">
        <v>0</v>
      </c>
      <c r="DN88" s="59">
        <v>0</v>
      </c>
      <c r="DO88" s="59">
        <v>0</v>
      </c>
      <c r="DP88" s="59">
        <v>0</v>
      </c>
      <c r="DQ88" s="59">
        <v>1</v>
      </c>
      <c r="DR88" s="59">
        <v>0</v>
      </c>
      <c r="DS88" s="59">
        <v>0</v>
      </c>
      <c r="DT88" s="59">
        <v>0</v>
      </c>
      <c r="DU88" s="59">
        <v>0</v>
      </c>
      <c r="DV88" s="59">
        <v>0</v>
      </c>
      <c r="DW88" s="59">
        <v>0</v>
      </c>
    </row>
    <row r="89" spans="1:127" x14ac:dyDescent="0.3">
      <c r="A89" s="56">
        <v>90</v>
      </c>
      <c r="B89" s="69" t="s">
        <v>831</v>
      </c>
      <c r="C89" s="58">
        <v>19114</v>
      </c>
      <c r="D89" s="58">
        <v>19708</v>
      </c>
      <c r="E89" s="59">
        <v>41884</v>
      </c>
      <c r="F89" s="59">
        <v>396</v>
      </c>
      <c r="G89" s="59">
        <v>381</v>
      </c>
      <c r="H89" s="59">
        <v>379</v>
      </c>
      <c r="I89" s="59">
        <v>358</v>
      </c>
      <c r="J89" s="59">
        <v>346</v>
      </c>
      <c r="K89" s="59">
        <v>322</v>
      </c>
      <c r="L89" s="59">
        <v>317</v>
      </c>
      <c r="M89" s="59">
        <v>330</v>
      </c>
      <c r="N89" s="59">
        <v>326</v>
      </c>
      <c r="O89" s="59">
        <v>295</v>
      </c>
      <c r="P89" s="59">
        <v>331</v>
      </c>
      <c r="Q89" s="59">
        <v>289</v>
      </c>
      <c r="R89" s="59">
        <v>298</v>
      </c>
      <c r="S89" s="59">
        <v>322</v>
      </c>
      <c r="T89" s="59">
        <v>293</v>
      </c>
      <c r="U89" s="59">
        <v>307</v>
      </c>
      <c r="V89" s="59">
        <v>312</v>
      </c>
      <c r="W89" s="59">
        <v>383</v>
      </c>
      <c r="X89" s="59">
        <v>567</v>
      </c>
      <c r="Y89" s="59">
        <v>726</v>
      </c>
      <c r="Z89" s="59">
        <v>769</v>
      </c>
      <c r="AA89" s="59">
        <v>879</v>
      </c>
      <c r="AB89" s="59">
        <v>896</v>
      </c>
      <c r="AC89" s="59">
        <v>921</v>
      </c>
      <c r="AD89" s="59">
        <v>972</v>
      </c>
      <c r="AE89" s="59">
        <v>935</v>
      </c>
      <c r="AF89" s="59">
        <v>1052</v>
      </c>
      <c r="AG89" s="59">
        <v>1074</v>
      </c>
      <c r="AH89" s="59">
        <v>1078</v>
      </c>
      <c r="AI89" s="59">
        <v>1094</v>
      </c>
      <c r="AJ89" s="59">
        <v>1071</v>
      </c>
      <c r="AK89" s="59">
        <v>1124</v>
      </c>
      <c r="AL89" s="59">
        <v>1121</v>
      </c>
      <c r="AM89" s="59">
        <v>1058</v>
      </c>
      <c r="AN89" s="59">
        <v>988</v>
      </c>
      <c r="AO89" s="59">
        <v>921</v>
      </c>
      <c r="AP89" s="59">
        <v>916</v>
      </c>
      <c r="AQ89" s="59">
        <v>916</v>
      </c>
      <c r="AR89" s="59">
        <v>831</v>
      </c>
      <c r="AS89" s="59">
        <v>780</v>
      </c>
      <c r="AT89" s="59">
        <v>727</v>
      </c>
      <c r="AU89" s="59">
        <v>654</v>
      </c>
      <c r="AV89" s="59">
        <v>597</v>
      </c>
      <c r="AW89" s="59">
        <v>602</v>
      </c>
      <c r="AX89" s="59">
        <v>544</v>
      </c>
      <c r="AY89" s="59">
        <v>501</v>
      </c>
      <c r="AZ89" s="59">
        <v>520</v>
      </c>
      <c r="BA89" s="59">
        <v>450</v>
      </c>
      <c r="BB89" s="59">
        <v>461</v>
      </c>
      <c r="BC89" s="59">
        <v>488</v>
      </c>
      <c r="BD89" s="59">
        <v>492</v>
      </c>
      <c r="BE89" s="59">
        <v>478</v>
      </c>
      <c r="BF89" s="59">
        <v>469</v>
      </c>
      <c r="BG89" s="59">
        <v>512</v>
      </c>
      <c r="BH89" s="59">
        <v>521</v>
      </c>
      <c r="BI89" s="59">
        <v>468</v>
      </c>
      <c r="BJ89" s="59">
        <v>441</v>
      </c>
      <c r="BK89" s="59">
        <v>453</v>
      </c>
      <c r="BL89" s="59">
        <v>403</v>
      </c>
      <c r="BM89" s="59">
        <v>369</v>
      </c>
      <c r="BN89" s="59">
        <v>371</v>
      </c>
      <c r="BO89" s="59">
        <v>382</v>
      </c>
      <c r="BP89" s="59">
        <v>366</v>
      </c>
      <c r="BQ89" s="59">
        <v>312</v>
      </c>
      <c r="BR89" s="59">
        <v>307</v>
      </c>
      <c r="BS89" s="59">
        <v>269</v>
      </c>
      <c r="BT89" s="59">
        <v>260</v>
      </c>
      <c r="BU89" s="59">
        <v>231</v>
      </c>
      <c r="BV89" s="59">
        <v>226</v>
      </c>
      <c r="BW89" s="59">
        <v>204</v>
      </c>
      <c r="BX89" s="59">
        <v>212</v>
      </c>
      <c r="BY89" s="59">
        <v>192</v>
      </c>
      <c r="BZ89" s="59">
        <v>186</v>
      </c>
      <c r="CA89" s="59">
        <v>157</v>
      </c>
      <c r="CB89" s="59">
        <v>154</v>
      </c>
      <c r="CC89" s="59">
        <v>126</v>
      </c>
      <c r="CD89" s="59">
        <v>103</v>
      </c>
      <c r="CE89" s="59">
        <v>125</v>
      </c>
      <c r="CF89" s="59">
        <v>111</v>
      </c>
      <c r="CG89" s="59">
        <v>89</v>
      </c>
      <c r="CH89" s="59">
        <v>75</v>
      </c>
      <c r="CI89" s="59">
        <v>83</v>
      </c>
      <c r="CJ89" s="59">
        <v>57</v>
      </c>
      <c r="CK89" s="59">
        <v>55</v>
      </c>
      <c r="CL89" s="59">
        <v>56</v>
      </c>
      <c r="CM89" s="59">
        <v>60</v>
      </c>
      <c r="CN89" s="59">
        <v>40</v>
      </c>
      <c r="CO89" s="59">
        <v>35</v>
      </c>
      <c r="CP89" s="59">
        <v>29</v>
      </c>
      <c r="CQ89" s="59">
        <v>38</v>
      </c>
      <c r="CR89" s="59">
        <v>24</v>
      </c>
      <c r="CS89" s="59">
        <v>24</v>
      </c>
      <c r="CT89" s="59">
        <v>14</v>
      </c>
      <c r="CU89" s="59">
        <v>3</v>
      </c>
      <c r="CV89" s="59">
        <v>10</v>
      </c>
      <c r="CW89" s="59">
        <v>10</v>
      </c>
      <c r="CX89" s="59">
        <v>5</v>
      </c>
      <c r="CY89" s="59">
        <v>8</v>
      </c>
      <c r="CZ89" s="59">
        <v>7</v>
      </c>
      <c r="DA89" s="59">
        <v>6</v>
      </c>
      <c r="DB89" s="59">
        <v>2</v>
      </c>
      <c r="DC89" s="59">
        <v>2</v>
      </c>
      <c r="DD89" s="59">
        <v>4</v>
      </c>
      <c r="DE89" s="59">
        <v>3</v>
      </c>
      <c r="DF89" s="59">
        <v>4</v>
      </c>
      <c r="DG89" s="59">
        <v>3</v>
      </c>
      <c r="DH89" s="59">
        <v>0</v>
      </c>
      <c r="DI89" s="59">
        <v>1</v>
      </c>
      <c r="DJ89" s="59">
        <v>3</v>
      </c>
      <c r="DK89" s="59">
        <v>1</v>
      </c>
      <c r="DL89" s="59">
        <v>3</v>
      </c>
      <c r="DM89" s="59">
        <v>3</v>
      </c>
      <c r="DN89" s="59">
        <v>1</v>
      </c>
      <c r="DO89" s="59">
        <v>1</v>
      </c>
      <c r="DP89" s="59">
        <v>1</v>
      </c>
      <c r="DQ89" s="59">
        <v>0</v>
      </c>
      <c r="DR89" s="59">
        <v>0</v>
      </c>
      <c r="DS89" s="59">
        <v>0</v>
      </c>
      <c r="DT89" s="59">
        <v>1</v>
      </c>
      <c r="DU89" s="59">
        <v>1</v>
      </c>
      <c r="DV89" s="59">
        <v>4</v>
      </c>
      <c r="DW89" s="59">
        <v>0</v>
      </c>
    </row>
    <row r="90" spans="1:127" x14ac:dyDescent="0.3">
      <c r="A90" s="56">
        <v>91</v>
      </c>
      <c r="B90" s="69" t="s">
        <v>832</v>
      </c>
      <c r="C90" s="58">
        <v>4844</v>
      </c>
      <c r="D90" s="58">
        <v>4950</v>
      </c>
      <c r="E90" s="59">
        <v>9739</v>
      </c>
      <c r="F90" s="59">
        <v>74</v>
      </c>
      <c r="G90" s="59">
        <v>93</v>
      </c>
      <c r="H90" s="59">
        <v>90</v>
      </c>
      <c r="I90" s="59">
        <v>84</v>
      </c>
      <c r="J90" s="59">
        <v>68</v>
      </c>
      <c r="K90" s="59">
        <v>64</v>
      </c>
      <c r="L90" s="59">
        <v>65</v>
      </c>
      <c r="M90" s="59">
        <v>73</v>
      </c>
      <c r="N90" s="59">
        <v>58</v>
      </c>
      <c r="O90" s="59">
        <v>62</v>
      </c>
      <c r="P90" s="59">
        <v>64</v>
      </c>
      <c r="Q90" s="59">
        <v>58</v>
      </c>
      <c r="R90" s="59">
        <v>57</v>
      </c>
      <c r="S90" s="59">
        <v>55</v>
      </c>
      <c r="T90" s="59">
        <v>58</v>
      </c>
      <c r="U90" s="59">
        <v>53</v>
      </c>
      <c r="V90" s="59">
        <v>78</v>
      </c>
      <c r="W90" s="59">
        <v>78</v>
      </c>
      <c r="X90" s="59">
        <v>126</v>
      </c>
      <c r="Y90" s="59">
        <v>144</v>
      </c>
      <c r="Z90" s="59">
        <v>137</v>
      </c>
      <c r="AA90" s="59">
        <v>135</v>
      </c>
      <c r="AB90" s="59">
        <v>176</v>
      </c>
      <c r="AC90" s="59">
        <v>190</v>
      </c>
      <c r="AD90" s="59">
        <v>184</v>
      </c>
      <c r="AE90" s="59">
        <v>206</v>
      </c>
      <c r="AF90" s="59">
        <v>195</v>
      </c>
      <c r="AG90" s="59">
        <v>193</v>
      </c>
      <c r="AH90" s="59">
        <v>248</v>
      </c>
      <c r="AI90" s="59">
        <v>239</v>
      </c>
      <c r="AJ90" s="59">
        <v>257</v>
      </c>
      <c r="AK90" s="59">
        <v>220</v>
      </c>
      <c r="AL90" s="59">
        <v>252</v>
      </c>
      <c r="AM90" s="59">
        <v>241</v>
      </c>
      <c r="AN90" s="59">
        <v>243</v>
      </c>
      <c r="AO90" s="59">
        <v>235</v>
      </c>
      <c r="AP90" s="59">
        <v>244</v>
      </c>
      <c r="AQ90" s="59">
        <v>276</v>
      </c>
      <c r="AR90" s="59">
        <v>204</v>
      </c>
      <c r="AS90" s="59">
        <v>208</v>
      </c>
      <c r="AT90" s="59">
        <v>165</v>
      </c>
      <c r="AU90" s="59">
        <v>174</v>
      </c>
      <c r="AV90" s="59">
        <v>157</v>
      </c>
      <c r="AW90" s="59">
        <v>142</v>
      </c>
      <c r="AX90" s="59">
        <v>130</v>
      </c>
      <c r="AY90" s="59">
        <v>137</v>
      </c>
      <c r="AZ90" s="59">
        <v>113</v>
      </c>
      <c r="BA90" s="59">
        <v>111</v>
      </c>
      <c r="BB90" s="59">
        <v>107</v>
      </c>
      <c r="BC90" s="59">
        <v>139</v>
      </c>
      <c r="BD90" s="59">
        <v>134</v>
      </c>
      <c r="BE90" s="59">
        <v>107</v>
      </c>
      <c r="BF90" s="59">
        <v>115</v>
      </c>
      <c r="BG90" s="59">
        <v>112</v>
      </c>
      <c r="BH90" s="59">
        <v>127</v>
      </c>
      <c r="BI90" s="59">
        <v>128</v>
      </c>
      <c r="BJ90" s="59">
        <v>113</v>
      </c>
      <c r="BK90" s="59">
        <v>108</v>
      </c>
      <c r="BL90" s="59">
        <v>106</v>
      </c>
      <c r="BM90" s="59">
        <v>99</v>
      </c>
      <c r="BN90" s="59">
        <v>107</v>
      </c>
      <c r="BO90" s="59">
        <v>95</v>
      </c>
      <c r="BP90" s="59">
        <v>91</v>
      </c>
      <c r="BQ90" s="59">
        <v>93</v>
      </c>
      <c r="BR90" s="59">
        <v>87</v>
      </c>
      <c r="BS90" s="59">
        <v>92</v>
      </c>
      <c r="BT90" s="59">
        <v>72</v>
      </c>
      <c r="BU90" s="59">
        <v>71</v>
      </c>
      <c r="BV90" s="59">
        <v>63</v>
      </c>
      <c r="BW90" s="59">
        <v>67</v>
      </c>
      <c r="BX90" s="59">
        <v>56</v>
      </c>
      <c r="BY90" s="59">
        <v>55</v>
      </c>
      <c r="BZ90" s="59">
        <v>51</v>
      </c>
      <c r="CA90" s="59">
        <v>33</v>
      </c>
      <c r="CB90" s="59">
        <v>46</v>
      </c>
      <c r="CC90" s="59">
        <v>38</v>
      </c>
      <c r="CD90" s="59">
        <v>34</v>
      </c>
      <c r="CE90" s="59">
        <v>31</v>
      </c>
      <c r="CF90" s="59">
        <v>21</v>
      </c>
      <c r="CG90" s="59">
        <v>32</v>
      </c>
      <c r="CH90" s="59">
        <v>24</v>
      </c>
      <c r="CI90" s="59">
        <v>22</v>
      </c>
      <c r="CJ90" s="59">
        <v>25</v>
      </c>
      <c r="CK90" s="59">
        <v>11</v>
      </c>
      <c r="CL90" s="59">
        <v>16</v>
      </c>
      <c r="CM90" s="59">
        <v>17</v>
      </c>
      <c r="CN90" s="59">
        <v>17</v>
      </c>
      <c r="CO90" s="59">
        <v>13</v>
      </c>
      <c r="CP90" s="59">
        <v>7</v>
      </c>
      <c r="CQ90" s="59">
        <v>8</v>
      </c>
      <c r="CR90" s="59">
        <v>8</v>
      </c>
      <c r="CS90" s="59">
        <v>4</v>
      </c>
      <c r="CT90" s="59">
        <v>4</v>
      </c>
      <c r="CU90" s="59">
        <v>5</v>
      </c>
      <c r="CV90" s="59">
        <v>2</v>
      </c>
      <c r="CW90" s="59">
        <v>1</v>
      </c>
      <c r="CX90" s="59">
        <v>2</v>
      </c>
      <c r="CY90" s="59">
        <v>0</v>
      </c>
      <c r="CZ90" s="59">
        <v>1</v>
      </c>
      <c r="DA90" s="59">
        <v>0</v>
      </c>
      <c r="DB90" s="59">
        <v>1</v>
      </c>
      <c r="DC90" s="59">
        <v>0</v>
      </c>
      <c r="DD90" s="59">
        <v>2</v>
      </c>
      <c r="DE90" s="59">
        <v>0</v>
      </c>
      <c r="DF90" s="59">
        <v>0</v>
      </c>
      <c r="DG90" s="59">
        <v>1</v>
      </c>
      <c r="DH90" s="59">
        <v>1</v>
      </c>
      <c r="DI90" s="59">
        <v>0</v>
      </c>
      <c r="DJ90" s="59">
        <v>0</v>
      </c>
      <c r="DK90" s="59">
        <v>0</v>
      </c>
      <c r="DL90" s="59">
        <v>1</v>
      </c>
      <c r="DM90" s="59">
        <v>0</v>
      </c>
      <c r="DN90" s="59">
        <v>0</v>
      </c>
      <c r="DO90" s="59">
        <v>1</v>
      </c>
      <c r="DP90" s="59">
        <v>0</v>
      </c>
      <c r="DQ90" s="59">
        <v>0</v>
      </c>
      <c r="DR90" s="59">
        <v>1</v>
      </c>
      <c r="DS90" s="59">
        <v>0</v>
      </c>
      <c r="DT90" s="59">
        <v>0</v>
      </c>
      <c r="DU90" s="59">
        <v>0</v>
      </c>
      <c r="DV90" s="59">
        <v>0</v>
      </c>
      <c r="DW90" s="59">
        <v>0</v>
      </c>
    </row>
    <row r="91" spans="1:127" x14ac:dyDescent="0.3">
      <c r="A91" s="56">
        <v>92</v>
      </c>
      <c r="B91" s="69" t="s">
        <v>833</v>
      </c>
      <c r="C91" s="58">
        <v>4951</v>
      </c>
      <c r="D91" s="58">
        <v>5480</v>
      </c>
      <c r="E91" s="59">
        <v>11648</v>
      </c>
      <c r="F91" s="59">
        <v>101</v>
      </c>
      <c r="G91" s="59">
        <v>81</v>
      </c>
      <c r="H91" s="59">
        <v>78</v>
      </c>
      <c r="I91" s="59">
        <v>83</v>
      </c>
      <c r="J91" s="59">
        <v>89</v>
      </c>
      <c r="K91" s="59">
        <v>106</v>
      </c>
      <c r="L91" s="59">
        <v>106</v>
      </c>
      <c r="M91" s="59">
        <v>86</v>
      </c>
      <c r="N91" s="59">
        <v>93</v>
      </c>
      <c r="O91" s="59">
        <v>98</v>
      </c>
      <c r="P91" s="59">
        <v>112</v>
      </c>
      <c r="Q91" s="59">
        <v>104</v>
      </c>
      <c r="R91" s="59">
        <v>103</v>
      </c>
      <c r="S91" s="59">
        <v>90</v>
      </c>
      <c r="T91" s="59">
        <v>120</v>
      </c>
      <c r="U91" s="59">
        <v>106</v>
      </c>
      <c r="V91" s="59">
        <v>145</v>
      </c>
      <c r="W91" s="59">
        <v>218</v>
      </c>
      <c r="X91" s="59">
        <v>291</v>
      </c>
      <c r="Y91" s="59">
        <v>283</v>
      </c>
      <c r="Z91" s="59">
        <v>239</v>
      </c>
      <c r="AA91" s="59">
        <v>229</v>
      </c>
      <c r="AB91" s="59">
        <v>198</v>
      </c>
      <c r="AC91" s="59">
        <v>232</v>
      </c>
      <c r="AD91" s="59">
        <v>228</v>
      </c>
      <c r="AE91" s="59">
        <v>222</v>
      </c>
      <c r="AF91" s="59">
        <v>213</v>
      </c>
      <c r="AG91" s="59">
        <v>227</v>
      </c>
      <c r="AH91" s="59">
        <v>225</v>
      </c>
      <c r="AI91" s="59">
        <v>236</v>
      </c>
      <c r="AJ91" s="59">
        <v>221</v>
      </c>
      <c r="AK91" s="59">
        <v>189</v>
      </c>
      <c r="AL91" s="59">
        <v>217</v>
      </c>
      <c r="AM91" s="59">
        <v>184</v>
      </c>
      <c r="AN91" s="59">
        <v>203</v>
      </c>
      <c r="AO91" s="59">
        <v>213</v>
      </c>
      <c r="AP91" s="59">
        <v>195</v>
      </c>
      <c r="AQ91" s="59">
        <v>200</v>
      </c>
      <c r="AR91" s="59">
        <v>212</v>
      </c>
      <c r="AS91" s="59">
        <v>191</v>
      </c>
      <c r="AT91" s="59">
        <v>160</v>
      </c>
      <c r="AU91" s="59">
        <v>143</v>
      </c>
      <c r="AV91" s="59">
        <v>147</v>
      </c>
      <c r="AW91" s="59">
        <v>132</v>
      </c>
      <c r="AX91" s="59">
        <v>128</v>
      </c>
      <c r="AY91" s="59">
        <v>128</v>
      </c>
      <c r="AZ91" s="59">
        <v>133</v>
      </c>
      <c r="BA91" s="59">
        <v>139</v>
      </c>
      <c r="BB91" s="59">
        <v>122</v>
      </c>
      <c r="BC91" s="59">
        <v>141</v>
      </c>
      <c r="BD91" s="59">
        <v>143</v>
      </c>
      <c r="BE91" s="59">
        <v>156</v>
      </c>
      <c r="BF91" s="59">
        <v>139</v>
      </c>
      <c r="BG91" s="59">
        <v>172</v>
      </c>
      <c r="BH91" s="59">
        <v>140</v>
      </c>
      <c r="BI91" s="59">
        <v>181</v>
      </c>
      <c r="BJ91" s="59">
        <v>154</v>
      </c>
      <c r="BK91" s="59">
        <v>129</v>
      </c>
      <c r="BL91" s="59">
        <v>147</v>
      </c>
      <c r="BM91" s="59">
        <v>135</v>
      </c>
      <c r="BN91" s="59">
        <v>122</v>
      </c>
      <c r="BO91" s="59">
        <v>153</v>
      </c>
      <c r="BP91" s="59">
        <v>130</v>
      </c>
      <c r="BQ91" s="59">
        <v>98</v>
      </c>
      <c r="BR91" s="59">
        <v>123</v>
      </c>
      <c r="BS91" s="59">
        <v>120</v>
      </c>
      <c r="BT91" s="59">
        <v>111</v>
      </c>
      <c r="BU91" s="59">
        <v>87</v>
      </c>
      <c r="BV91" s="59">
        <v>80</v>
      </c>
      <c r="BW91" s="59">
        <v>92</v>
      </c>
      <c r="BX91" s="59">
        <v>83</v>
      </c>
      <c r="BY91" s="59">
        <v>75</v>
      </c>
      <c r="BZ91" s="59">
        <v>75</v>
      </c>
      <c r="CA91" s="59">
        <v>51</v>
      </c>
      <c r="CB91" s="59">
        <v>41</v>
      </c>
      <c r="CC91" s="59">
        <v>47</v>
      </c>
      <c r="CD91" s="59">
        <v>52</v>
      </c>
      <c r="CE91" s="59">
        <v>39</v>
      </c>
      <c r="CF91" s="59">
        <v>47</v>
      </c>
      <c r="CG91" s="59">
        <v>33</v>
      </c>
      <c r="CH91" s="59">
        <v>46</v>
      </c>
      <c r="CI91" s="59">
        <v>32</v>
      </c>
      <c r="CJ91" s="59">
        <v>33</v>
      </c>
      <c r="CK91" s="59">
        <v>29</v>
      </c>
      <c r="CL91" s="59">
        <v>34</v>
      </c>
      <c r="CM91" s="59">
        <v>15</v>
      </c>
      <c r="CN91" s="59">
        <v>28</v>
      </c>
      <c r="CO91" s="59">
        <v>20</v>
      </c>
      <c r="CP91" s="59">
        <v>27</v>
      </c>
      <c r="CQ91" s="59">
        <v>16</v>
      </c>
      <c r="CR91" s="59">
        <v>17</v>
      </c>
      <c r="CS91" s="59">
        <v>7</v>
      </c>
      <c r="CT91" s="59">
        <v>8</v>
      </c>
      <c r="CU91" s="59">
        <v>6</v>
      </c>
      <c r="CV91" s="59">
        <v>7</v>
      </c>
      <c r="CW91" s="59">
        <v>5</v>
      </c>
      <c r="CX91" s="59">
        <v>6</v>
      </c>
      <c r="CY91" s="59">
        <v>1</v>
      </c>
      <c r="CZ91" s="59">
        <v>1</v>
      </c>
      <c r="DA91" s="59">
        <v>2</v>
      </c>
      <c r="DB91" s="59">
        <v>2</v>
      </c>
      <c r="DC91" s="59">
        <v>2</v>
      </c>
      <c r="DD91" s="59">
        <v>0</v>
      </c>
      <c r="DE91" s="59">
        <v>0</v>
      </c>
      <c r="DF91" s="59">
        <v>0</v>
      </c>
      <c r="DG91" s="59">
        <v>2</v>
      </c>
      <c r="DH91" s="59">
        <v>1</v>
      </c>
      <c r="DI91" s="59">
        <v>1</v>
      </c>
      <c r="DJ91" s="59">
        <v>1</v>
      </c>
      <c r="DK91" s="59">
        <v>0</v>
      </c>
      <c r="DL91" s="59">
        <v>0</v>
      </c>
      <c r="DM91" s="59">
        <v>0</v>
      </c>
      <c r="DN91" s="59">
        <v>0</v>
      </c>
      <c r="DO91" s="59">
        <v>1</v>
      </c>
      <c r="DP91" s="59">
        <v>1</v>
      </c>
      <c r="DQ91" s="59">
        <v>0</v>
      </c>
      <c r="DR91" s="59">
        <v>0</v>
      </c>
      <c r="DS91" s="59">
        <v>0</v>
      </c>
      <c r="DT91" s="59">
        <v>0</v>
      </c>
      <c r="DU91" s="59">
        <v>1</v>
      </c>
      <c r="DV91" s="59">
        <v>0</v>
      </c>
      <c r="DW91" s="59">
        <v>1</v>
      </c>
    </row>
    <row r="92" spans="1:127" x14ac:dyDescent="0.3">
      <c r="A92" s="56">
        <v>93</v>
      </c>
      <c r="B92" s="69" t="s">
        <v>834</v>
      </c>
      <c r="C92" s="58">
        <v>7762</v>
      </c>
      <c r="D92" s="58">
        <v>8408</v>
      </c>
      <c r="E92" s="59">
        <v>15833</v>
      </c>
      <c r="F92" s="59">
        <v>140</v>
      </c>
      <c r="G92" s="59">
        <v>137</v>
      </c>
      <c r="H92" s="59">
        <v>142</v>
      </c>
      <c r="I92" s="59">
        <v>140</v>
      </c>
      <c r="J92" s="59">
        <v>121</v>
      </c>
      <c r="K92" s="59">
        <v>122</v>
      </c>
      <c r="L92" s="59">
        <v>112</v>
      </c>
      <c r="M92" s="59">
        <v>135</v>
      </c>
      <c r="N92" s="59">
        <v>122</v>
      </c>
      <c r="O92" s="59">
        <v>126</v>
      </c>
      <c r="P92" s="59">
        <v>113</v>
      </c>
      <c r="Q92" s="59">
        <v>111</v>
      </c>
      <c r="R92" s="59">
        <v>115</v>
      </c>
      <c r="S92" s="59">
        <v>99</v>
      </c>
      <c r="T92" s="59">
        <v>126</v>
      </c>
      <c r="U92" s="59">
        <v>114</v>
      </c>
      <c r="V92" s="59">
        <v>140</v>
      </c>
      <c r="W92" s="59">
        <v>220</v>
      </c>
      <c r="X92" s="59">
        <v>345</v>
      </c>
      <c r="Y92" s="59">
        <v>400</v>
      </c>
      <c r="Z92" s="59">
        <v>387</v>
      </c>
      <c r="AA92" s="59">
        <v>361</v>
      </c>
      <c r="AB92" s="59">
        <v>354</v>
      </c>
      <c r="AC92" s="59">
        <v>352</v>
      </c>
      <c r="AD92" s="59">
        <v>359</v>
      </c>
      <c r="AE92" s="59">
        <v>339</v>
      </c>
      <c r="AF92" s="59">
        <v>375</v>
      </c>
      <c r="AG92" s="59">
        <v>370</v>
      </c>
      <c r="AH92" s="59">
        <v>389</v>
      </c>
      <c r="AI92" s="59">
        <v>363</v>
      </c>
      <c r="AJ92" s="59">
        <v>345</v>
      </c>
      <c r="AK92" s="59">
        <v>329</v>
      </c>
      <c r="AL92" s="59">
        <v>282</v>
      </c>
      <c r="AM92" s="59">
        <v>309</v>
      </c>
      <c r="AN92" s="59">
        <v>280</v>
      </c>
      <c r="AO92" s="59">
        <v>333</v>
      </c>
      <c r="AP92" s="59">
        <v>275</v>
      </c>
      <c r="AQ92" s="59">
        <v>256</v>
      </c>
      <c r="AR92" s="59">
        <v>260</v>
      </c>
      <c r="AS92" s="59">
        <v>237</v>
      </c>
      <c r="AT92" s="59">
        <v>248</v>
      </c>
      <c r="AU92" s="59">
        <v>199</v>
      </c>
      <c r="AV92" s="59">
        <v>213</v>
      </c>
      <c r="AW92" s="59">
        <v>210</v>
      </c>
      <c r="AX92" s="59">
        <v>191</v>
      </c>
      <c r="AY92" s="59">
        <v>183</v>
      </c>
      <c r="AZ92" s="59">
        <v>180</v>
      </c>
      <c r="BA92" s="59">
        <v>174</v>
      </c>
      <c r="BB92" s="59">
        <v>185</v>
      </c>
      <c r="BC92" s="59">
        <v>196</v>
      </c>
      <c r="BD92" s="59">
        <v>184</v>
      </c>
      <c r="BE92" s="59">
        <v>163</v>
      </c>
      <c r="BF92" s="59">
        <v>192</v>
      </c>
      <c r="BG92" s="59">
        <v>185</v>
      </c>
      <c r="BH92" s="59">
        <v>194</v>
      </c>
      <c r="BI92" s="59">
        <v>172</v>
      </c>
      <c r="BJ92" s="59">
        <v>211</v>
      </c>
      <c r="BK92" s="59">
        <v>170</v>
      </c>
      <c r="BL92" s="59">
        <v>202</v>
      </c>
      <c r="BM92" s="59">
        <v>196</v>
      </c>
      <c r="BN92" s="59">
        <v>156</v>
      </c>
      <c r="BO92" s="59">
        <v>150</v>
      </c>
      <c r="BP92" s="59">
        <v>158</v>
      </c>
      <c r="BQ92" s="59">
        <v>145</v>
      </c>
      <c r="BR92" s="59">
        <v>155</v>
      </c>
      <c r="BS92" s="59">
        <v>134</v>
      </c>
      <c r="BT92" s="59">
        <v>129</v>
      </c>
      <c r="BU92" s="59">
        <v>115</v>
      </c>
      <c r="BV92" s="59">
        <v>95</v>
      </c>
      <c r="BW92" s="59">
        <v>89</v>
      </c>
      <c r="BX92" s="59">
        <v>84</v>
      </c>
      <c r="BY92" s="59">
        <v>88</v>
      </c>
      <c r="BZ92" s="59">
        <v>74</v>
      </c>
      <c r="CA92" s="59">
        <v>76</v>
      </c>
      <c r="CB92" s="59">
        <v>66</v>
      </c>
      <c r="CC92" s="59">
        <v>65</v>
      </c>
      <c r="CD92" s="59">
        <v>49</v>
      </c>
      <c r="CE92" s="59">
        <v>45</v>
      </c>
      <c r="CF92" s="59">
        <v>57</v>
      </c>
      <c r="CG92" s="59">
        <v>45</v>
      </c>
      <c r="CH92" s="59">
        <v>49</v>
      </c>
      <c r="CI92" s="59">
        <v>39</v>
      </c>
      <c r="CJ92" s="59">
        <v>34</v>
      </c>
      <c r="CK92" s="59">
        <v>31</v>
      </c>
      <c r="CL92" s="59">
        <v>34</v>
      </c>
      <c r="CM92" s="59">
        <v>26</v>
      </c>
      <c r="CN92" s="59">
        <v>26</v>
      </c>
      <c r="CO92" s="59">
        <v>26</v>
      </c>
      <c r="CP92" s="59">
        <v>24</v>
      </c>
      <c r="CQ92" s="59">
        <v>19</v>
      </c>
      <c r="CR92" s="59">
        <v>19</v>
      </c>
      <c r="CS92" s="59">
        <v>5</v>
      </c>
      <c r="CT92" s="59">
        <v>7</v>
      </c>
      <c r="CU92" s="59">
        <v>7</v>
      </c>
      <c r="CV92" s="59">
        <v>3</v>
      </c>
      <c r="CW92" s="59">
        <v>9</v>
      </c>
      <c r="CX92" s="59">
        <v>2</v>
      </c>
      <c r="CY92" s="59">
        <v>1</v>
      </c>
      <c r="CZ92" s="59">
        <v>1</v>
      </c>
      <c r="DA92" s="59">
        <v>1</v>
      </c>
      <c r="DB92" s="59">
        <v>1</v>
      </c>
      <c r="DC92" s="59">
        <v>0</v>
      </c>
      <c r="DD92" s="59">
        <v>1</v>
      </c>
      <c r="DE92" s="59">
        <v>0</v>
      </c>
      <c r="DF92" s="59">
        <v>1</v>
      </c>
      <c r="DG92" s="59">
        <v>0</v>
      </c>
      <c r="DH92" s="59">
        <v>0</v>
      </c>
      <c r="DI92" s="59">
        <v>0</v>
      </c>
      <c r="DJ92" s="59">
        <v>0</v>
      </c>
      <c r="DK92" s="59">
        <v>1</v>
      </c>
      <c r="DL92" s="59">
        <v>0</v>
      </c>
      <c r="DM92" s="59">
        <v>0</v>
      </c>
      <c r="DN92" s="59">
        <v>4</v>
      </c>
      <c r="DO92" s="59">
        <v>1</v>
      </c>
      <c r="DP92" s="59">
        <v>1</v>
      </c>
      <c r="DQ92" s="59">
        <v>0</v>
      </c>
      <c r="DR92" s="59">
        <v>0</v>
      </c>
      <c r="DS92" s="59">
        <v>0</v>
      </c>
      <c r="DT92" s="59">
        <v>1</v>
      </c>
      <c r="DU92" s="59">
        <v>1</v>
      </c>
      <c r="DV92" s="59">
        <v>0</v>
      </c>
      <c r="DW92" s="59">
        <v>0</v>
      </c>
    </row>
    <row r="93" spans="1:127" x14ac:dyDescent="0.3">
      <c r="A93" s="56">
        <v>94</v>
      </c>
      <c r="B93" s="69" t="s">
        <v>80</v>
      </c>
      <c r="C93" s="58">
        <v>7556</v>
      </c>
      <c r="D93" s="58">
        <v>7903</v>
      </c>
      <c r="E93" s="59">
        <v>15908</v>
      </c>
      <c r="F93" s="59">
        <v>115</v>
      </c>
      <c r="G93" s="59">
        <v>107</v>
      </c>
      <c r="H93" s="59">
        <v>145</v>
      </c>
      <c r="I93" s="59">
        <v>112</v>
      </c>
      <c r="J93" s="59">
        <v>104</v>
      </c>
      <c r="K93" s="59">
        <v>114</v>
      </c>
      <c r="L93" s="59">
        <v>95</v>
      </c>
      <c r="M93" s="59">
        <v>121</v>
      </c>
      <c r="N93" s="59">
        <v>130</v>
      </c>
      <c r="O93" s="59">
        <v>169</v>
      </c>
      <c r="P93" s="59">
        <v>143</v>
      </c>
      <c r="Q93" s="59">
        <v>143</v>
      </c>
      <c r="R93" s="59">
        <v>143</v>
      </c>
      <c r="S93" s="59">
        <v>141</v>
      </c>
      <c r="T93" s="59">
        <v>134</v>
      </c>
      <c r="U93" s="59">
        <v>139</v>
      </c>
      <c r="V93" s="59">
        <v>157</v>
      </c>
      <c r="W93" s="59">
        <v>212</v>
      </c>
      <c r="X93" s="59">
        <v>403</v>
      </c>
      <c r="Y93" s="59">
        <v>384</v>
      </c>
      <c r="Z93" s="59">
        <v>351</v>
      </c>
      <c r="AA93" s="59">
        <v>380</v>
      </c>
      <c r="AB93" s="59">
        <v>353</v>
      </c>
      <c r="AC93" s="59">
        <v>321</v>
      </c>
      <c r="AD93" s="59">
        <v>380</v>
      </c>
      <c r="AE93" s="59">
        <v>345</v>
      </c>
      <c r="AF93" s="59">
        <v>291</v>
      </c>
      <c r="AG93" s="59">
        <v>316</v>
      </c>
      <c r="AH93" s="59">
        <v>306</v>
      </c>
      <c r="AI93" s="59">
        <v>313</v>
      </c>
      <c r="AJ93" s="59">
        <v>303</v>
      </c>
      <c r="AK93" s="59">
        <v>264</v>
      </c>
      <c r="AL93" s="59">
        <v>299</v>
      </c>
      <c r="AM93" s="59">
        <v>279</v>
      </c>
      <c r="AN93" s="59">
        <v>241</v>
      </c>
      <c r="AO93" s="59">
        <v>277</v>
      </c>
      <c r="AP93" s="59">
        <v>257</v>
      </c>
      <c r="AQ93" s="59">
        <v>216</v>
      </c>
      <c r="AR93" s="59">
        <v>290</v>
      </c>
      <c r="AS93" s="59">
        <v>239</v>
      </c>
      <c r="AT93" s="59">
        <v>233</v>
      </c>
      <c r="AU93" s="59">
        <v>221</v>
      </c>
      <c r="AV93" s="59">
        <v>201</v>
      </c>
      <c r="AW93" s="59">
        <v>180</v>
      </c>
      <c r="AX93" s="59">
        <v>197</v>
      </c>
      <c r="AY93" s="59">
        <v>196</v>
      </c>
      <c r="AZ93" s="59">
        <v>147</v>
      </c>
      <c r="BA93" s="59">
        <v>175</v>
      </c>
      <c r="BB93" s="59">
        <v>177</v>
      </c>
      <c r="BC93" s="59">
        <v>196</v>
      </c>
      <c r="BD93" s="59">
        <v>211</v>
      </c>
      <c r="BE93" s="59">
        <v>196</v>
      </c>
      <c r="BF93" s="59">
        <v>208</v>
      </c>
      <c r="BG93" s="59">
        <v>194</v>
      </c>
      <c r="BH93" s="59">
        <v>213</v>
      </c>
      <c r="BI93" s="59">
        <v>207</v>
      </c>
      <c r="BJ93" s="59">
        <v>211</v>
      </c>
      <c r="BK93" s="59">
        <v>190</v>
      </c>
      <c r="BL93" s="59">
        <v>202</v>
      </c>
      <c r="BM93" s="59">
        <v>184</v>
      </c>
      <c r="BN93" s="59">
        <v>196</v>
      </c>
      <c r="BO93" s="59">
        <v>178</v>
      </c>
      <c r="BP93" s="59">
        <v>162</v>
      </c>
      <c r="BQ93" s="59">
        <v>169</v>
      </c>
      <c r="BR93" s="59">
        <v>146</v>
      </c>
      <c r="BS93" s="59">
        <v>141</v>
      </c>
      <c r="BT93" s="59">
        <v>159</v>
      </c>
      <c r="BU93" s="59">
        <v>117</v>
      </c>
      <c r="BV93" s="59">
        <v>147</v>
      </c>
      <c r="BW93" s="59">
        <v>119</v>
      </c>
      <c r="BX93" s="59">
        <v>125</v>
      </c>
      <c r="BY93" s="59">
        <v>91</v>
      </c>
      <c r="BZ93" s="59">
        <v>88</v>
      </c>
      <c r="CA93" s="59">
        <v>76</v>
      </c>
      <c r="CB93" s="59">
        <v>85</v>
      </c>
      <c r="CC93" s="59">
        <v>69</v>
      </c>
      <c r="CD93" s="59">
        <v>74</v>
      </c>
      <c r="CE93" s="59">
        <v>71</v>
      </c>
      <c r="CF93" s="59">
        <v>63</v>
      </c>
      <c r="CG93" s="59">
        <v>55</v>
      </c>
      <c r="CH93" s="59">
        <v>41</v>
      </c>
      <c r="CI93" s="59">
        <v>45</v>
      </c>
      <c r="CJ93" s="59">
        <v>43</v>
      </c>
      <c r="CK93" s="59">
        <v>48</v>
      </c>
      <c r="CL93" s="59">
        <v>37</v>
      </c>
      <c r="CM93" s="59">
        <v>33</v>
      </c>
      <c r="CN93" s="59">
        <v>25</v>
      </c>
      <c r="CO93" s="59">
        <v>16</v>
      </c>
      <c r="CP93" s="59">
        <v>26</v>
      </c>
      <c r="CQ93" s="59">
        <v>24</v>
      </c>
      <c r="CR93" s="59">
        <v>6</v>
      </c>
      <c r="CS93" s="59">
        <v>11</v>
      </c>
      <c r="CT93" s="59">
        <v>6</v>
      </c>
      <c r="CU93" s="59">
        <v>11</v>
      </c>
      <c r="CV93" s="59">
        <v>3</v>
      </c>
      <c r="CW93" s="59">
        <v>7</v>
      </c>
      <c r="CX93" s="59">
        <v>4</v>
      </c>
      <c r="CY93" s="59">
        <v>3</v>
      </c>
      <c r="CZ93" s="59">
        <v>2</v>
      </c>
      <c r="DA93" s="59">
        <v>1</v>
      </c>
      <c r="DB93" s="59">
        <v>1</v>
      </c>
      <c r="DC93" s="59">
        <v>1</v>
      </c>
      <c r="DD93" s="59">
        <v>0</v>
      </c>
      <c r="DE93" s="59">
        <v>1</v>
      </c>
      <c r="DF93" s="59">
        <v>0</v>
      </c>
      <c r="DG93" s="59">
        <v>1</v>
      </c>
      <c r="DH93" s="59">
        <v>3</v>
      </c>
      <c r="DI93" s="59">
        <v>0</v>
      </c>
      <c r="DJ93" s="59">
        <v>0</v>
      </c>
      <c r="DK93" s="59">
        <v>1</v>
      </c>
      <c r="DL93" s="59">
        <v>2</v>
      </c>
      <c r="DM93" s="59">
        <v>0</v>
      </c>
      <c r="DN93" s="59">
        <v>0</v>
      </c>
      <c r="DO93" s="59">
        <v>1</v>
      </c>
      <c r="DP93" s="59">
        <v>0</v>
      </c>
      <c r="DQ93" s="59">
        <v>0</v>
      </c>
      <c r="DR93" s="59">
        <v>0</v>
      </c>
      <c r="DS93" s="59">
        <v>0</v>
      </c>
      <c r="DT93" s="59">
        <v>2</v>
      </c>
      <c r="DU93" s="59">
        <v>0</v>
      </c>
      <c r="DV93" s="59">
        <v>0</v>
      </c>
      <c r="DW93" s="59">
        <v>1</v>
      </c>
    </row>
    <row r="94" spans="1:127" x14ac:dyDescent="0.3">
      <c r="A94" s="56">
        <v>95</v>
      </c>
      <c r="B94" s="69" t="s">
        <v>835</v>
      </c>
      <c r="C94" s="58">
        <v>7832</v>
      </c>
      <c r="D94" s="58">
        <v>7975</v>
      </c>
      <c r="E94" s="59">
        <v>19793</v>
      </c>
      <c r="F94" s="59">
        <v>219</v>
      </c>
      <c r="G94" s="59">
        <v>219</v>
      </c>
      <c r="H94" s="59">
        <v>244</v>
      </c>
      <c r="I94" s="59">
        <v>258</v>
      </c>
      <c r="J94" s="59">
        <v>280</v>
      </c>
      <c r="K94" s="59">
        <v>271</v>
      </c>
      <c r="L94" s="59">
        <v>230</v>
      </c>
      <c r="M94" s="59">
        <v>244</v>
      </c>
      <c r="N94" s="59">
        <v>241</v>
      </c>
      <c r="O94" s="59">
        <v>288</v>
      </c>
      <c r="P94" s="59">
        <v>276</v>
      </c>
      <c r="Q94" s="59">
        <v>228</v>
      </c>
      <c r="R94" s="59">
        <v>261</v>
      </c>
      <c r="S94" s="59">
        <v>311</v>
      </c>
      <c r="T94" s="59">
        <v>252</v>
      </c>
      <c r="U94" s="59">
        <v>279</v>
      </c>
      <c r="V94" s="59">
        <v>269</v>
      </c>
      <c r="W94" s="59">
        <v>289</v>
      </c>
      <c r="X94" s="59">
        <v>344</v>
      </c>
      <c r="Y94" s="59">
        <v>422</v>
      </c>
      <c r="Z94" s="59">
        <v>397</v>
      </c>
      <c r="AA94" s="59">
        <v>420</v>
      </c>
      <c r="AB94" s="59">
        <v>457</v>
      </c>
      <c r="AC94" s="59">
        <v>455</v>
      </c>
      <c r="AD94" s="59">
        <v>431</v>
      </c>
      <c r="AE94" s="59">
        <v>425</v>
      </c>
      <c r="AF94" s="59">
        <v>433</v>
      </c>
      <c r="AG94" s="59">
        <v>399</v>
      </c>
      <c r="AH94" s="59">
        <v>352</v>
      </c>
      <c r="AI94" s="59">
        <v>345</v>
      </c>
      <c r="AJ94" s="59">
        <v>298</v>
      </c>
      <c r="AK94" s="59">
        <v>317</v>
      </c>
      <c r="AL94" s="59">
        <v>320</v>
      </c>
      <c r="AM94" s="59">
        <v>296</v>
      </c>
      <c r="AN94" s="59">
        <v>290</v>
      </c>
      <c r="AO94" s="59">
        <v>305</v>
      </c>
      <c r="AP94" s="59">
        <v>271</v>
      </c>
      <c r="AQ94" s="59">
        <v>288</v>
      </c>
      <c r="AR94" s="59">
        <v>289</v>
      </c>
      <c r="AS94" s="59">
        <v>266</v>
      </c>
      <c r="AT94" s="59">
        <v>260</v>
      </c>
      <c r="AU94" s="59">
        <v>247</v>
      </c>
      <c r="AV94" s="59">
        <v>253</v>
      </c>
      <c r="AW94" s="59">
        <v>210</v>
      </c>
      <c r="AX94" s="59">
        <v>237</v>
      </c>
      <c r="AY94" s="59">
        <v>253</v>
      </c>
      <c r="AZ94" s="59">
        <v>238</v>
      </c>
      <c r="BA94" s="59">
        <v>208</v>
      </c>
      <c r="BB94" s="59">
        <v>278</v>
      </c>
      <c r="BC94" s="59">
        <v>235</v>
      </c>
      <c r="BD94" s="59">
        <v>230</v>
      </c>
      <c r="BE94" s="59">
        <v>248</v>
      </c>
      <c r="BF94" s="59">
        <v>224</v>
      </c>
      <c r="BG94" s="59">
        <v>245</v>
      </c>
      <c r="BH94" s="59">
        <v>215</v>
      </c>
      <c r="BI94" s="59">
        <v>221</v>
      </c>
      <c r="BJ94" s="59">
        <v>233</v>
      </c>
      <c r="BK94" s="59">
        <v>233</v>
      </c>
      <c r="BL94" s="59">
        <v>183</v>
      </c>
      <c r="BM94" s="59">
        <v>219</v>
      </c>
      <c r="BN94" s="59">
        <v>187</v>
      </c>
      <c r="BO94" s="59">
        <v>171</v>
      </c>
      <c r="BP94" s="59">
        <v>193</v>
      </c>
      <c r="BQ94" s="59">
        <v>154</v>
      </c>
      <c r="BR94" s="59">
        <v>178</v>
      </c>
      <c r="BS94" s="59">
        <v>165</v>
      </c>
      <c r="BT94" s="59">
        <v>123</v>
      </c>
      <c r="BU94" s="59">
        <v>129</v>
      </c>
      <c r="BV94" s="59">
        <v>123</v>
      </c>
      <c r="BW94" s="59">
        <v>100</v>
      </c>
      <c r="BX94" s="59">
        <v>96</v>
      </c>
      <c r="BY94" s="59">
        <v>101</v>
      </c>
      <c r="BZ94" s="59">
        <v>86</v>
      </c>
      <c r="CA94" s="59">
        <v>90</v>
      </c>
      <c r="CB94" s="59">
        <v>88</v>
      </c>
      <c r="CC94" s="59">
        <v>96</v>
      </c>
      <c r="CD94" s="59">
        <v>73</v>
      </c>
      <c r="CE94" s="59">
        <v>55</v>
      </c>
      <c r="CF94" s="59">
        <v>56</v>
      </c>
      <c r="CG94" s="59">
        <v>50</v>
      </c>
      <c r="CH94" s="59">
        <v>51</v>
      </c>
      <c r="CI94" s="59">
        <v>46</v>
      </c>
      <c r="CJ94" s="59">
        <v>46</v>
      </c>
      <c r="CK94" s="59">
        <v>33</v>
      </c>
      <c r="CL94" s="59">
        <v>30</v>
      </c>
      <c r="CM94" s="59">
        <v>27</v>
      </c>
      <c r="CN94" s="59">
        <v>17</v>
      </c>
      <c r="CO94" s="59">
        <v>12</v>
      </c>
      <c r="CP94" s="59">
        <v>18</v>
      </c>
      <c r="CQ94" s="59">
        <v>9</v>
      </c>
      <c r="CR94" s="59">
        <v>11</v>
      </c>
      <c r="CS94" s="59">
        <v>10</v>
      </c>
      <c r="CT94" s="59">
        <v>6</v>
      </c>
      <c r="CU94" s="59">
        <v>3</v>
      </c>
      <c r="CV94" s="59">
        <v>2</v>
      </c>
      <c r="CW94" s="59">
        <v>1</v>
      </c>
      <c r="CX94" s="59">
        <v>1</v>
      </c>
      <c r="CY94" s="59">
        <v>2</v>
      </c>
      <c r="CZ94" s="59">
        <v>0</v>
      </c>
      <c r="DA94" s="59">
        <v>0</v>
      </c>
      <c r="DB94" s="59">
        <v>2</v>
      </c>
      <c r="DC94" s="59">
        <v>1</v>
      </c>
      <c r="DD94" s="59">
        <v>0</v>
      </c>
      <c r="DE94" s="59">
        <v>0</v>
      </c>
      <c r="DF94" s="59">
        <v>0</v>
      </c>
      <c r="DG94" s="59">
        <v>0</v>
      </c>
      <c r="DH94" s="59">
        <v>1</v>
      </c>
      <c r="DI94" s="59">
        <v>0</v>
      </c>
      <c r="DJ94" s="59">
        <v>0</v>
      </c>
      <c r="DK94" s="59">
        <v>1</v>
      </c>
      <c r="DL94" s="59">
        <v>0</v>
      </c>
      <c r="DM94" s="59">
        <v>0</v>
      </c>
      <c r="DN94" s="59">
        <v>0</v>
      </c>
      <c r="DO94" s="59">
        <v>0</v>
      </c>
      <c r="DP94" s="59">
        <v>0</v>
      </c>
      <c r="DQ94" s="59">
        <v>0</v>
      </c>
      <c r="DR94" s="59">
        <v>0</v>
      </c>
      <c r="DS94" s="59">
        <v>0</v>
      </c>
      <c r="DT94" s="59">
        <v>0</v>
      </c>
      <c r="DU94" s="59">
        <v>0</v>
      </c>
      <c r="DV94" s="59">
        <v>0</v>
      </c>
      <c r="DW94" s="59">
        <v>0</v>
      </c>
    </row>
    <row r="95" spans="1:127" x14ac:dyDescent="0.3">
      <c r="A95" s="56">
        <v>96</v>
      </c>
      <c r="B95" s="69" t="s">
        <v>836</v>
      </c>
      <c r="C95" s="58">
        <v>12374</v>
      </c>
      <c r="D95" s="58">
        <v>14475</v>
      </c>
      <c r="E95" s="59">
        <v>42680</v>
      </c>
      <c r="F95" s="59">
        <v>501</v>
      </c>
      <c r="G95" s="59">
        <v>557</v>
      </c>
      <c r="H95" s="59">
        <v>540</v>
      </c>
      <c r="I95" s="59">
        <v>575</v>
      </c>
      <c r="J95" s="59">
        <v>540</v>
      </c>
      <c r="K95" s="59">
        <v>645</v>
      </c>
      <c r="L95" s="59">
        <v>610</v>
      </c>
      <c r="M95" s="59">
        <v>592</v>
      </c>
      <c r="N95" s="59">
        <v>664</v>
      </c>
      <c r="O95" s="59">
        <v>703</v>
      </c>
      <c r="P95" s="59">
        <v>737</v>
      </c>
      <c r="Q95" s="59">
        <v>741</v>
      </c>
      <c r="R95" s="59">
        <v>685</v>
      </c>
      <c r="S95" s="59">
        <v>657</v>
      </c>
      <c r="T95" s="59">
        <v>707</v>
      </c>
      <c r="U95" s="59">
        <v>643</v>
      </c>
      <c r="V95" s="59">
        <v>668</v>
      </c>
      <c r="W95" s="59">
        <v>794</v>
      </c>
      <c r="X95" s="59">
        <v>812</v>
      </c>
      <c r="Y95" s="59">
        <v>774</v>
      </c>
      <c r="Z95" s="59">
        <v>752</v>
      </c>
      <c r="AA95" s="59">
        <v>812</v>
      </c>
      <c r="AB95" s="59">
        <v>834</v>
      </c>
      <c r="AC95" s="59">
        <v>881</v>
      </c>
      <c r="AD95" s="59">
        <v>912</v>
      </c>
      <c r="AE95" s="59">
        <v>877</v>
      </c>
      <c r="AF95" s="59">
        <v>797</v>
      </c>
      <c r="AG95" s="59">
        <v>752</v>
      </c>
      <c r="AH95" s="59">
        <v>762</v>
      </c>
      <c r="AI95" s="59">
        <v>733</v>
      </c>
      <c r="AJ95" s="59">
        <v>742</v>
      </c>
      <c r="AK95" s="59">
        <v>688</v>
      </c>
      <c r="AL95" s="59">
        <v>702</v>
      </c>
      <c r="AM95" s="59">
        <v>617</v>
      </c>
      <c r="AN95" s="59">
        <v>661</v>
      </c>
      <c r="AO95" s="59">
        <v>622</v>
      </c>
      <c r="AP95" s="59">
        <v>645</v>
      </c>
      <c r="AQ95" s="59">
        <v>643</v>
      </c>
      <c r="AR95" s="59">
        <v>627</v>
      </c>
      <c r="AS95" s="59">
        <v>573</v>
      </c>
      <c r="AT95" s="59">
        <v>500</v>
      </c>
      <c r="AU95" s="59">
        <v>489</v>
      </c>
      <c r="AV95" s="59">
        <v>485</v>
      </c>
      <c r="AW95" s="59">
        <v>486</v>
      </c>
      <c r="AX95" s="59">
        <v>474</v>
      </c>
      <c r="AY95" s="59">
        <v>478</v>
      </c>
      <c r="AZ95" s="59">
        <v>504</v>
      </c>
      <c r="BA95" s="59">
        <v>481</v>
      </c>
      <c r="BB95" s="59">
        <v>535</v>
      </c>
      <c r="BC95" s="59">
        <v>499</v>
      </c>
      <c r="BD95" s="59">
        <v>538</v>
      </c>
      <c r="BE95" s="59">
        <v>497</v>
      </c>
      <c r="BF95" s="59">
        <v>526</v>
      </c>
      <c r="BG95" s="59">
        <v>464</v>
      </c>
      <c r="BH95" s="59">
        <v>492</v>
      </c>
      <c r="BI95" s="59">
        <v>495</v>
      </c>
      <c r="BJ95" s="59">
        <v>446</v>
      </c>
      <c r="BK95" s="59">
        <v>432</v>
      </c>
      <c r="BL95" s="59">
        <v>394</v>
      </c>
      <c r="BM95" s="59">
        <v>410</v>
      </c>
      <c r="BN95" s="59">
        <v>374</v>
      </c>
      <c r="BO95" s="59">
        <v>347</v>
      </c>
      <c r="BP95" s="59">
        <v>354</v>
      </c>
      <c r="BQ95" s="59">
        <v>311</v>
      </c>
      <c r="BR95" s="59">
        <v>313</v>
      </c>
      <c r="BS95" s="59">
        <v>299</v>
      </c>
      <c r="BT95" s="59">
        <v>247</v>
      </c>
      <c r="BU95" s="59">
        <v>255</v>
      </c>
      <c r="BV95" s="59">
        <v>235</v>
      </c>
      <c r="BW95" s="59">
        <v>229</v>
      </c>
      <c r="BX95" s="59">
        <v>211</v>
      </c>
      <c r="BY95" s="59">
        <v>180</v>
      </c>
      <c r="BZ95" s="59">
        <v>200</v>
      </c>
      <c r="CA95" s="59">
        <v>160</v>
      </c>
      <c r="CB95" s="59">
        <v>164</v>
      </c>
      <c r="CC95" s="59">
        <v>169</v>
      </c>
      <c r="CD95" s="59">
        <v>126</v>
      </c>
      <c r="CE95" s="59">
        <v>132</v>
      </c>
      <c r="CF95" s="59">
        <v>120</v>
      </c>
      <c r="CG95" s="59">
        <v>121</v>
      </c>
      <c r="CH95" s="59">
        <v>115</v>
      </c>
      <c r="CI95" s="59">
        <v>79</v>
      </c>
      <c r="CJ95" s="59">
        <v>90</v>
      </c>
      <c r="CK95" s="59">
        <v>87</v>
      </c>
      <c r="CL95" s="59">
        <v>57</v>
      </c>
      <c r="CM95" s="59">
        <v>64</v>
      </c>
      <c r="CN95" s="59">
        <v>43</v>
      </c>
      <c r="CO95" s="59">
        <v>31</v>
      </c>
      <c r="CP95" s="59">
        <v>35</v>
      </c>
      <c r="CQ95" s="59">
        <v>32</v>
      </c>
      <c r="CR95" s="59">
        <v>26</v>
      </c>
      <c r="CS95" s="59">
        <v>21</v>
      </c>
      <c r="CT95" s="59">
        <v>11</v>
      </c>
      <c r="CU95" s="59">
        <v>8</v>
      </c>
      <c r="CV95" s="59">
        <v>9</v>
      </c>
      <c r="CW95" s="59">
        <v>4</v>
      </c>
      <c r="CX95" s="59">
        <v>3</v>
      </c>
      <c r="CY95" s="59">
        <v>3</v>
      </c>
      <c r="CZ95" s="59">
        <v>2</v>
      </c>
      <c r="DA95" s="59">
        <v>3</v>
      </c>
      <c r="DB95" s="59">
        <v>1</v>
      </c>
      <c r="DC95" s="59">
        <v>2</v>
      </c>
      <c r="DD95" s="59">
        <v>0</v>
      </c>
      <c r="DE95" s="59">
        <v>0</v>
      </c>
      <c r="DF95" s="59">
        <v>0</v>
      </c>
      <c r="DG95" s="59">
        <v>1</v>
      </c>
      <c r="DH95" s="59">
        <v>0</v>
      </c>
      <c r="DI95" s="59">
        <v>1</v>
      </c>
      <c r="DJ95" s="59">
        <v>0</v>
      </c>
      <c r="DK95" s="59">
        <v>1</v>
      </c>
      <c r="DL95" s="59">
        <v>0</v>
      </c>
      <c r="DM95" s="59">
        <v>0</v>
      </c>
      <c r="DN95" s="59">
        <v>0</v>
      </c>
      <c r="DO95" s="59">
        <v>0</v>
      </c>
      <c r="DP95" s="59">
        <v>0</v>
      </c>
      <c r="DQ95" s="59">
        <v>0</v>
      </c>
      <c r="DR95" s="59">
        <v>2</v>
      </c>
      <c r="DS95" s="59">
        <v>0</v>
      </c>
      <c r="DT95" s="59">
        <v>0</v>
      </c>
      <c r="DU95" s="59">
        <v>0</v>
      </c>
      <c r="DV95" s="59">
        <v>0</v>
      </c>
      <c r="DW95" s="59">
        <v>0</v>
      </c>
    </row>
    <row r="96" spans="1:127" x14ac:dyDescent="0.3">
      <c r="A96" s="56">
        <v>97</v>
      </c>
      <c r="B96" s="69" t="s">
        <v>837</v>
      </c>
      <c r="C96" s="58">
        <v>15500</v>
      </c>
      <c r="D96" s="58">
        <v>15679</v>
      </c>
      <c r="E96" s="59">
        <v>32979</v>
      </c>
      <c r="F96" s="59">
        <v>316</v>
      </c>
      <c r="G96" s="59">
        <v>323</v>
      </c>
      <c r="H96" s="59">
        <v>344</v>
      </c>
      <c r="I96" s="59">
        <v>313</v>
      </c>
      <c r="J96" s="59">
        <v>260</v>
      </c>
      <c r="K96" s="59">
        <v>269</v>
      </c>
      <c r="L96" s="59">
        <v>259</v>
      </c>
      <c r="M96" s="59">
        <v>221</v>
      </c>
      <c r="N96" s="59">
        <v>247</v>
      </c>
      <c r="O96" s="59">
        <v>202</v>
      </c>
      <c r="P96" s="59">
        <v>208</v>
      </c>
      <c r="Q96" s="59">
        <v>208</v>
      </c>
      <c r="R96" s="59">
        <v>198</v>
      </c>
      <c r="S96" s="59">
        <v>198</v>
      </c>
      <c r="T96" s="59">
        <v>211</v>
      </c>
      <c r="U96" s="59">
        <v>199</v>
      </c>
      <c r="V96" s="59">
        <v>221</v>
      </c>
      <c r="W96" s="59">
        <v>251</v>
      </c>
      <c r="X96" s="59">
        <v>331</v>
      </c>
      <c r="Y96" s="59">
        <v>361</v>
      </c>
      <c r="Z96" s="59">
        <v>425</v>
      </c>
      <c r="AA96" s="59">
        <v>382</v>
      </c>
      <c r="AB96" s="59">
        <v>438</v>
      </c>
      <c r="AC96" s="59">
        <v>491</v>
      </c>
      <c r="AD96" s="59">
        <v>546</v>
      </c>
      <c r="AE96" s="59">
        <v>585</v>
      </c>
      <c r="AF96" s="59">
        <v>533</v>
      </c>
      <c r="AG96" s="59">
        <v>633</v>
      </c>
      <c r="AH96" s="59">
        <v>593</v>
      </c>
      <c r="AI96" s="59">
        <v>689</v>
      </c>
      <c r="AJ96" s="59">
        <v>686</v>
      </c>
      <c r="AK96" s="59">
        <v>714</v>
      </c>
      <c r="AL96" s="59">
        <v>726</v>
      </c>
      <c r="AM96" s="59">
        <v>704</v>
      </c>
      <c r="AN96" s="59">
        <v>729</v>
      </c>
      <c r="AO96" s="59">
        <v>711</v>
      </c>
      <c r="AP96" s="59">
        <v>698</v>
      </c>
      <c r="AQ96" s="59">
        <v>691</v>
      </c>
      <c r="AR96" s="59">
        <v>682</v>
      </c>
      <c r="AS96" s="59">
        <v>598</v>
      </c>
      <c r="AT96" s="59">
        <v>597</v>
      </c>
      <c r="AU96" s="59">
        <v>548</v>
      </c>
      <c r="AV96" s="59">
        <v>533</v>
      </c>
      <c r="AW96" s="59">
        <v>418</v>
      </c>
      <c r="AX96" s="59">
        <v>416</v>
      </c>
      <c r="AY96" s="59">
        <v>403</v>
      </c>
      <c r="AZ96" s="59">
        <v>381</v>
      </c>
      <c r="BA96" s="59">
        <v>429</v>
      </c>
      <c r="BB96" s="59">
        <v>399</v>
      </c>
      <c r="BC96" s="59">
        <v>391</v>
      </c>
      <c r="BD96" s="59">
        <v>375</v>
      </c>
      <c r="BE96" s="59">
        <v>398</v>
      </c>
      <c r="BF96" s="59">
        <v>401</v>
      </c>
      <c r="BG96" s="59">
        <v>421</v>
      </c>
      <c r="BH96" s="59">
        <v>448</v>
      </c>
      <c r="BI96" s="59">
        <v>418</v>
      </c>
      <c r="BJ96" s="59">
        <v>409</v>
      </c>
      <c r="BK96" s="59">
        <v>487</v>
      </c>
      <c r="BL96" s="59">
        <v>419</v>
      </c>
      <c r="BM96" s="59">
        <v>412</v>
      </c>
      <c r="BN96" s="59">
        <v>431</v>
      </c>
      <c r="BO96" s="59">
        <v>408</v>
      </c>
      <c r="BP96" s="59">
        <v>422</v>
      </c>
      <c r="BQ96" s="59">
        <v>392</v>
      </c>
      <c r="BR96" s="59">
        <v>346</v>
      </c>
      <c r="BS96" s="59">
        <v>334</v>
      </c>
      <c r="BT96" s="59">
        <v>282</v>
      </c>
      <c r="BU96" s="59">
        <v>314</v>
      </c>
      <c r="BV96" s="59">
        <v>297</v>
      </c>
      <c r="BW96" s="59">
        <v>293</v>
      </c>
      <c r="BX96" s="59">
        <v>253</v>
      </c>
      <c r="BY96" s="59">
        <v>281</v>
      </c>
      <c r="BZ96" s="59">
        <v>219</v>
      </c>
      <c r="CA96" s="59">
        <v>218</v>
      </c>
      <c r="CB96" s="59">
        <v>204</v>
      </c>
      <c r="CC96" s="59">
        <v>173</v>
      </c>
      <c r="CD96" s="59">
        <v>157</v>
      </c>
      <c r="CE96" s="59">
        <v>176</v>
      </c>
      <c r="CF96" s="59">
        <v>147</v>
      </c>
      <c r="CG96" s="59">
        <v>140</v>
      </c>
      <c r="CH96" s="59">
        <v>124</v>
      </c>
      <c r="CI96" s="59">
        <v>134</v>
      </c>
      <c r="CJ96" s="59">
        <v>129</v>
      </c>
      <c r="CK96" s="59">
        <v>103</v>
      </c>
      <c r="CL96" s="59">
        <v>96</v>
      </c>
      <c r="CM96" s="59">
        <v>120</v>
      </c>
      <c r="CN96" s="59">
        <v>96</v>
      </c>
      <c r="CO96" s="59">
        <v>85</v>
      </c>
      <c r="CP96" s="59">
        <v>81</v>
      </c>
      <c r="CQ96" s="59">
        <v>69</v>
      </c>
      <c r="CR96" s="59">
        <v>78</v>
      </c>
      <c r="CS96" s="59">
        <v>63</v>
      </c>
      <c r="CT96" s="59">
        <v>41</v>
      </c>
      <c r="CU96" s="59">
        <v>29</v>
      </c>
      <c r="CV96" s="59">
        <v>34</v>
      </c>
      <c r="CW96" s="59">
        <v>29</v>
      </c>
      <c r="CX96" s="59">
        <v>19</v>
      </c>
      <c r="CY96" s="59">
        <v>9</v>
      </c>
      <c r="CZ96" s="59">
        <v>6</v>
      </c>
      <c r="DA96" s="59">
        <v>5</v>
      </c>
      <c r="DB96" s="59">
        <v>9</v>
      </c>
      <c r="DC96" s="59">
        <v>3</v>
      </c>
      <c r="DD96" s="59">
        <v>5</v>
      </c>
      <c r="DE96" s="59">
        <v>3</v>
      </c>
      <c r="DF96" s="59">
        <v>0</v>
      </c>
      <c r="DG96" s="59">
        <v>2</v>
      </c>
      <c r="DH96" s="59">
        <v>4</v>
      </c>
      <c r="DI96" s="59">
        <v>4</v>
      </c>
      <c r="DJ96" s="59">
        <v>0</v>
      </c>
      <c r="DK96" s="59">
        <v>2</v>
      </c>
      <c r="DL96" s="59">
        <v>4</v>
      </c>
      <c r="DM96" s="59">
        <v>3</v>
      </c>
      <c r="DN96" s="59">
        <v>1</v>
      </c>
      <c r="DO96" s="59">
        <v>3</v>
      </c>
      <c r="DP96" s="59">
        <v>0</v>
      </c>
      <c r="DQ96" s="59">
        <v>0</v>
      </c>
      <c r="DR96" s="59">
        <v>1</v>
      </c>
      <c r="DS96" s="59">
        <v>0</v>
      </c>
      <c r="DT96" s="59">
        <v>0</v>
      </c>
      <c r="DU96" s="59">
        <v>0</v>
      </c>
      <c r="DV96" s="59">
        <v>1</v>
      </c>
      <c r="DW96" s="59">
        <v>0</v>
      </c>
    </row>
    <row r="97" spans="1:127" x14ac:dyDescent="0.3">
      <c r="A97" s="56">
        <v>98</v>
      </c>
      <c r="B97" s="69" t="s">
        <v>838</v>
      </c>
      <c r="C97" s="58">
        <v>14746</v>
      </c>
      <c r="D97" s="58">
        <v>15468</v>
      </c>
      <c r="E97" s="59">
        <v>38475</v>
      </c>
      <c r="F97" s="59">
        <v>254</v>
      </c>
      <c r="G97" s="59">
        <v>293</v>
      </c>
      <c r="H97" s="59">
        <v>318</v>
      </c>
      <c r="I97" s="59">
        <v>316</v>
      </c>
      <c r="J97" s="59">
        <v>328</v>
      </c>
      <c r="K97" s="59">
        <v>334</v>
      </c>
      <c r="L97" s="59">
        <v>360</v>
      </c>
      <c r="M97" s="59">
        <v>321</v>
      </c>
      <c r="N97" s="59">
        <v>375</v>
      </c>
      <c r="O97" s="59">
        <v>366</v>
      </c>
      <c r="P97" s="59">
        <v>412</v>
      </c>
      <c r="Q97" s="59">
        <v>356</v>
      </c>
      <c r="R97" s="59">
        <v>362</v>
      </c>
      <c r="S97" s="59">
        <v>350</v>
      </c>
      <c r="T97" s="59">
        <v>353</v>
      </c>
      <c r="U97" s="59">
        <v>405</v>
      </c>
      <c r="V97" s="59">
        <v>427</v>
      </c>
      <c r="W97" s="59">
        <v>474</v>
      </c>
      <c r="X97" s="59">
        <v>519</v>
      </c>
      <c r="Y97" s="59">
        <v>628</v>
      </c>
      <c r="Z97" s="59">
        <v>661</v>
      </c>
      <c r="AA97" s="59">
        <v>669</v>
      </c>
      <c r="AB97" s="59">
        <v>714</v>
      </c>
      <c r="AC97" s="59">
        <v>757</v>
      </c>
      <c r="AD97" s="59">
        <v>803</v>
      </c>
      <c r="AE97" s="59">
        <v>809</v>
      </c>
      <c r="AF97" s="59">
        <v>790</v>
      </c>
      <c r="AG97" s="59">
        <v>784</v>
      </c>
      <c r="AH97" s="59">
        <v>798</v>
      </c>
      <c r="AI97" s="59">
        <v>791</v>
      </c>
      <c r="AJ97" s="59">
        <v>694</v>
      </c>
      <c r="AK97" s="59">
        <v>703</v>
      </c>
      <c r="AL97" s="59">
        <v>680</v>
      </c>
      <c r="AM97" s="59">
        <v>677</v>
      </c>
      <c r="AN97" s="59">
        <v>644</v>
      </c>
      <c r="AO97" s="59">
        <v>643</v>
      </c>
      <c r="AP97" s="59">
        <v>638</v>
      </c>
      <c r="AQ97" s="59">
        <v>626</v>
      </c>
      <c r="AR97" s="59">
        <v>594</v>
      </c>
      <c r="AS97" s="59">
        <v>580</v>
      </c>
      <c r="AT97" s="59">
        <v>510</v>
      </c>
      <c r="AU97" s="59">
        <v>509</v>
      </c>
      <c r="AV97" s="59">
        <v>508</v>
      </c>
      <c r="AW97" s="59">
        <v>438</v>
      </c>
      <c r="AX97" s="59">
        <v>464</v>
      </c>
      <c r="AY97" s="59">
        <v>433</v>
      </c>
      <c r="AZ97" s="59">
        <v>445</v>
      </c>
      <c r="BA97" s="59">
        <v>436</v>
      </c>
      <c r="BB97" s="59">
        <v>475</v>
      </c>
      <c r="BC97" s="59">
        <v>459</v>
      </c>
      <c r="BD97" s="59">
        <v>490</v>
      </c>
      <c r="BE97" s="59">
        <v>475</v>
      </c>
      <c r="BF97" s="59">
        <v>499</v>
      </c>
      <c r="BG97" s="59">
        <v>496</v>
      </c>
      <c r="BH97" s="59">
        <v>514</v>
      </c>
      <c r="BI97" s="59">
        <v>492</v>
      </c>
      <c r="BJ97" s="59">
        <v>508</v>
      </c>
      <c r="BK97" s="59">
        <v>501</v>
      </c>
      <c r="BL97" s="59">
        <v>473</v>
      </c>
      <c r="BM97" s="59">
        <v>487</v>
      </c>
      <c r="BN97" s="59">
        <v>447</v>
      </c>
      <c r="BO97" s="59">
        <v>407</v>
      </c>
      <c r="BP97" s="59">
        <v>455</v>
      </c>
      <c r="BQ97" s="59">
        <v>400</v>
      </c>
      <c r="BR97" s="59">
        <v>370</v>
      </c>
      <c r="BS97" s="59">
        <v>390</v>
      </c>
      <c r="BT97" s="59">
        <v>343</v>
      </c>
      <c r="BU97" s="59">
        <v>351</v>
      </c>
      <c r="BV97" s="59">
        <v>296</v>
      </c>
      <c r="BW97" s="59">
        <v>290</v>
      </c>
      <c r="BX97" s="59">
        <v>290</v>
      </c>
      <c r="BY97" s="59">
        <v>252</v>
      </c>
      <c r="BZ97" s="59">
        <v>250</v>
      </c>
      <c r="CA97" s="59">
        <v>213</v>
      </c>
      <c r="CB97" s="59">
        <v>189</v>
      </c>
      <c r="CC97" s="59">
        <v>176</v>
      </c>
      <c r="CD97" s="59">
        <v>171</v>
      </c>
      <c r="CE97" s="59">
        <v>174</v>
      </c>
      <c r="CF97" s="59">
        <v>181</v>
      </c>
      <c r="CG97" s="59">
        <v>163</v>
      </c>
      <c r="CH97" s="59">
        <v>159</v>
      </c>
      <c r="CI97" s="59">
        <v>135</v>
      </c>
      <c r="CJ97" s="59">
        <v>123</v>
      </c>
      <c r="CK97" s="59">
        <v>132</v>
      </c>
      <c r="CL97" s="59">
        <v>124</v>
      </c>
      <c r="CM97" s="59">
        <v>111</v>
      </c>
      <c r="CN97" s="59">
        <v>94</v>
      </c>
      <c r="CO97" s="59">
        <v>88</v>
      </c>
      <c r="CP97" s="59">
        <v>96</v>
      </c>
      <c r="CQ97" s="59">
        <v>74</v>
      </c>
      <c r="CR97" s="59">
        <v>54</v>
      </c>
      <c r="CS97" s="59">
        <v>45</v>
      </c>
      <c r="CT97" s="59">
        <v>50</v>
      </c>
      <c r="CU97" s="59">
        <v>32</v>
      </c>
      <c r="CV97" s="59">
        <v>33</v>
      </c>
      <c r="CW97" s="59">
        <v>23</v>
      </c>
      <c r="CX97" s="59">
        <v>19</v>
      </c>
      <c r="CY97" s="59">
        <v>17</v>
      </c>
      <c r="CZ97" s="59">
        <v>10</v>
      </c>
      <c r="DA97" s="59">
        <v>7</v>
      </c>
      <c r="DB97" s="59">
        <v>2</v>
      </c>
      <c r="DC97" s="59">
        <v>4</v>
      </c>
      <c r="DD97" s="59">
        <v>3</v>
      </c>
      <c r="DE97" s="59">
        <v>3</v>
      </c>
      <c r="DF97" s="59">
        <v>0</v>
      </c>
      <c r="DG97" s="59">
        <v>3</v>
      </c>
      <c r="DH97" s="59">
        <v>2</v>
      </c>
      <c r="DI97" s="59">
        <v>0</v>
      </c>
      <c r="DJ97" s="59">
        <v>0</v>
      </c>
      <c r="DK97" s="59">
        <v>2</v>
      </c>
      <c r="DL97" s="59">
        <v>0</v>
      </c>
      <c r="DM97" s="59">
        <v>2</v>
      </c>
      <c r="DN97" s="59">
        <v>1</v>
      </c>
      <c r="DO97" s="59">
        <v>0</v>
      </c>
      <c r="DP97" s="59">
        <v>0</v>
      </c>
      <c r="DQ97" s="59">
        <v>0</v>
      </c>
      <c r="DR97" s="59">
        <v>0</v>
      </c>
      <c r="DS97" s="59">
        <v>0</v>
      </c>
      <c r="DT97" s="59">
        <v>0</v>
      </c>
      <c r="DU97" s="59">
        <v>1</v>
      </c>
      <c r="DV97" s="59">
        <v>0</v>
      </c>
      <c r="DW97" s="59">
        <v>0</v>
      </c>
    </row>
    <row r="98" spans="1:127" x14ac:dyDescent="0.3">
      <c r="A98" s="56">
        <v>99</v>
      </c>
      <c r="B98" s="69" t="s">
        <v>95</v>
      </c>
      <c r="C98" s="58">
        <v>12445</v>
      </c>
      <c r="D98" s="58">
        <v>12784</v>
      </c>
      <c r="E98" s="59">
        <v>22730</v>
      </c>
      <c r="F98" s="59">
        <v>119</v>
      </c>
      <c r="G98" s="59">
        <v>122</v>
      </c>
      <c r="H98" s="59">
        <v>121</v>
      </c>
      <c r="I98" s="59">
        <v>99</v>
      </c>
      <c r="J98" s="59">
        <v>89</v>
      </c>
      <c r="K98" s="59">
        <v>90</v>
      </c>
      <c r="L98" s="59">
        <v>100</v>
      </c>
      <c r="M98" s="59">
        <v>115</v>
      </c>
      <c r="N98" s="59">
        <v>82</v>
      </c>
      <c r="O98" s="59">
        <v>92</v>
      </c>
      <c r="P98" s="59">
        <v>88</v>
      </c>
      <c r="Q98" s="59">
        <v>86</v>
      </c>
      <c r="R98" s="59">
        <v>84</v>
      </c>
      <c r="S98" s="59">
        <v>89</v>
      </c>
      <c r="T98" s="59">
        <v>90</v>
      </c>
      <c r="U98" s="59">
        <v>82</v>
      </c>
      <c r="V98" s="59">
        <v>121</v>
      </c>
      <c r="W98" s="59">
        <v>188</v>
      </c>
      <c r="X98" s="59">
        <v>340</v>
      </c>
      <c r="Y98" s="59">
        <v>369</v>
      </c>
      <c r="Z98" s="59">
        <v>441</v>
      </c>
      <c r="AA98" s="59">
        <v>483</v>
      </c>
      <c r="AB98" s="59">
        <v>515</v>
      </c>
      <c r="AC98" s="59">
        <v>580</v>
      </c>
      <c r="AD98" s="59">
        <v>632</v>
      </c>
      <c r="AE98" s="59">
        <v>634</v>
      </c>
      <c r="AF98" s="59">
        <v>704</v>
      </c>
      <c r="AG98" s="59">
        <v>735</v>
      </c>
      <c r="AH98" s="59">
        <v>736</v>
      </c>
      <c r="AI98" s="59">
        <v>790</v>
      </c>
      <c r="AJ98" s="59">
        <v>726</v>
      </c>
      <c r="AK98" s="59">
        <v>772</v>
      </c>
      <c r="AL98" s="59">
        <v>695</v>
      </c>
      <c r="AM98" s="59">
        <v>677</v>
      </c>
      <c r="AN98" s="59">
        <v>646</v>
      </c>
      <c r="AO98" s="59">
        <v>575</v>
      </c>
      <c r="AP98" s="59">
        <v>520</v>
      </c>
      <c r="AQ98" s="59">
        <v>485</v>
      </c>
      <c r="AR98" s="59">
        <v>452</v>
      </c>
      <c r="AS98" s="59">
        <v>433</v>
      </c>
      <c r="AT98" s="59">
        <v>413</v>
      </c>
      <c r="AU98" s="59">
        <v>324</v>
      </c>
      <c r="AV98" s="59">
        <v>316</v>
      </c>
      <c r="AW98" s="59">
        <v>291</v>
      </c>
      <c r="AX98" s="59">
        <v>256</v>
      </c>
      <c r="AY98" s="59">
        <v>246</v>
      </c>
      <c r="AZ98" s="59">
        <v>226</v>
      </c>
      <c r="BA98" s="59">
        <v>221</v>
      </c>
      <c r="BB98" s="59">
        <v>223</v>
      </c>
      <c r="BC98" s="59">
        <v>205</v>
      </c>
      <c r="BD98" s="59">
        <v>189</v>
      </c>
      <c r="BE98" s="59">
        <v>221</v>
      </c>
      <c r="BF98" s="59">
        <v>212</v>
      </c>
      <c r="BG98" s="59">
        <v>229</v>
      </c>
      <c r="BH98" s="59">
        <v>200</v>
      </c>
      <c r="BI98" s="59">
        <v>262</v>
      </c>
      <c r="BJ98" s="59">
        <v>235</v>
      </c>
      <c r="BK98" s="59">
        <v>245</v>
      </c>
      <c r="BL98" s="59">
        <v>203</v>
      </c>
      <c r="BM98" s="59">
        <v>196</v>
      </c>
      <c r="BN98" s="59">
        <v>178</v>
      </c>
      <c r="BO98" s="59">
        <v>220</v>
      </c>
      <c r="BP98" s="59">
        <v>220</v>
      </c>
      <c r="BQ98" s="59">
        <v>179</v>
      </c>
      <c r="BR98" s="59">
        <v>184</v>
      </c>
      <c r="BS98" s="59">
        <v>135</v>
      </c>
      <c r="BT98" s="59">
        <v>147</v>
      </c>
      <c r="BU98" s="59">
        <v>137</v>
      </c>
      <c r="BV98" s="59">
        <v>143</v>
      </c>
      <c r="BW98" s="59">
        <v>126</v>
      </c>
      <c r="BX98" s="59">
        <v>129</v>
      </c>
      <c r="BY98" s="59">
        <v>98</v>
      </c>
      <c r="BZ98" s="59">
        <v>97</v>
      </c>
      <c r="CA98" s="59">
        <v>89</v>
      </c>
      <c r="CB98" s="59">
        <v>92</v>
      </c>
      <c r="CC98" s="59">
        <v>61</v>
      </c>
      <c r="CD98" s="59">
        <v>65</v>
      </c>
      <c r="CE98" s="59">
        <v>60</v>
      </c>
      <c r="CF98" s="59">
        <v>65</v>
      </c>
      <c r="CG98" s="59">
        <v>67</v>
      </c>
      <c r="CH98" s="59">
        <v>49</v>
      </c>
      <c r="CI98" s="59">
        <v>61</v>
      </c>
      <c r="CJ98" s="59">
        <v>45</v>
      </c>
      <c r="CK98" s="59">
        <v>47</v>
      </c>
      <c r="CL98" s="59">
        <v>48</v>
      </c>
      <c r="CM98" s="59">
        <v>53</v>
      </c>
      <c r="CN98" s="59">
        <v>42</v>
      </c>
      <c r="CO98" s="59">
        <v>34</v>
      </c>
      <c r="CP98" s="59">
        <v>30</v>
      </c>
      <c r="CQ98" s="59">
        <v>24</v>
      </c>
      <c r="CR98" s="59">
        <v>19</v>
      </c>
      <c r="CS98" s="59">
        <v>14</v>
      </c>
      <c r="CT98" s="59">
        <v>7</v>
      </c>
      <c r="CU98" s="59">
        <v>11</v>
      </c>
      <c r="CV98" s="59">
        <v>11</v>
      </c>
      <c r="CW98" s="59">
        <v>6</v>
      </c>
      <c r="CX98" s="59">
        <v>6</v>
      </c>
      <c r="CY98" s="59">
        <v>3</v>
      </c>
      <c r="CZ98" s="59">
        <v>3</v>
      </c>
      <c r="DA98" s="59">
        <v>2</v>
      </c>
      <c r="DB98" s="59">
        <v>2</v>
      </c>
      <c r="DC98" s="59">
        <v>2</v>
      </c>
      <c r="DD98" s="59">
        <v>1</v>
      </c>
      <c r="DE98" s="59">
        <v>0</v>
      </c>
      <c r="DF98" s="59">
        <v>2</v>
      </c>
      <c r="DG98" s="59">
        <v>1</v>
      </c>
      <c r="DH98" s="59">
        <v>0</v>
      </c>
      <c r="DI98" s="59">
        <v>1</v>
      </c>
      <c r="DJ98" s="59">
        <v>0</v>
      </c>
      <c r="DK98" s="59">
        <v>0</v>
      </c>
      <c r="DL98" s="59">
        <v>1</v>
      </c>
      <c r="DM98" s="59">
        <v>0</v>
      </c>
      <c r="DN98" s="59">
        <v>1</v>
      </c>
      <c r="DO98" s="59">
        <v>1</v>
      </c>
      <c r="DP98" s="59">
        <v>0</v>
      </c>
      <c r="DQ98" s="59">
        <v>0</v>
      </c>
      <c r="DR98" s="59">
        <v>1</v>
      </c>
      <c r="DS98" s="59">
        <v>0</v>
      </c>
      <c r="DT98" s="59">
        <v>0</v>
      </c>
      <c r="DU98" s="59">
        <v>0</v>
      </c>
      <c r="DV98" s="59">
        <v>0</v>
      </c>
      <c r="DW98" s="59">
        <v>0</v>
      </c>
    </row>
    <row r="99" spans="1:127" x14ac:dyDescent="0.3">
      <c r="A99" s="56">
        <v>100</v>
      </c>
      <c r="B99" s="69" t="s">
        <v>839</v>
      </c>
      <c r="C99" s="58">
        <v>14889</v>
      </c>
      <c r="D99" s="58">
        <v>15346</v>
      </c>
      <c r="E99" s="59">
        <v>32624</v>
      </c>
      <c r="F99" s="59">
        <v>190</v>
      </c>
      <c r="G99" s="59">
        <v>190</v>
      </c>
      <c r="H99" s="59">
        <v>232</v>
      </c>
      <c r="I99" s="59">
        <v>225</v>
      </c>
      <c r="J99" s="59">
        <v>199</v>
      </c>
      <c r="K99" s="59">
        <v>224</v>
      </c>
      <c r="L99" s="59">
        <v>223</v>
      </c>
      <c r="M99" s="59">
        <v>216</v>
      </c>
      <c r="N99" s="59">
        <v>219</v>
      </c>
      <c r="O99" s="59">
        <v>217</v>
      </c>
      <c r="P99" s="59">
        <v>212</v>
      </c>
      <c r="Q99" s="59">
        <v>247</v>
      </c>
      <c r="R99" s="59">
        <v>201</v>
      </c>
      <c r="S99" s="59">
        <v>233</v>
      </c>
      <c r="T99" s="59">
        <v>233</v>
      </c>
      <c r="U99" s="59">
        <v>252</v>
      </c>
      <c r="V99" s="59">
        <v>258</v>
      </c>
      <c r="W99" s="59">
        <v>319</v>
      </c>
      <c r="X99" s="59">
        <v>431</v>
      </c>
      <c r="Y99" s="59">
        <v>488</v>
      </c>
      <c r="Z99" s="59">
        <v>519</v>
      </c>
      <c r="AA99" s="59">
        <v>562</v>
      </c>
      <c r="AB99" s="59">
        <v>532</v>
      </c>
      <c r="AC99" s="59">
        <v>630</v>
      </c>
      <c r="AD99" s="59">
        <v>674</v>
      </c>
      <c r="AE99" s="59">
        <v>689</v>
      </c>
      <c r="AF99" s="59">
        <v>789</v>
      </c>
      <c r="AG99" s="59">
        <v>775</v>
      </c>
      <c r="AH99" s="59">
        <v>794</v>
      </c>
      <c r="AI99" s="59">
        <v>787</v>
      </c>
      <c r="AJ99" s="59">
        <v>721</v>
      </c>
      <c r="AK99" s="59">
        <v>660</v>
      </c>
      <c r="AL99" s="59">
        <v>702</v>
      </c>
      <c r="AM99" s="59">
        <v>729</v>
      </c>
      <c r="AN99" s="59">
        <v>699</v>
      </c>
      <c r="AO99" s="59">
        <v>649</v>
      </c>
      <c r="AP99" s="59">
        <v>646</v>
      </c>
      <c r="AQ99" s="59">
        <v>639</v>
      </c>
      <c r="AR99" s="59">
        <v>628</v>
      </c>
      <c r="AS99" s="59">
        <v>562</v>
      </c>
      <c r="AT99" s="59">
        <v>508</v>
      </c>
      <c r="AU99" s="59">
        <v>502</v>
      </c>
      <c r="AV99" s="59">
        <v>476</v>
      </c>
      <c r="AW99" s="59">
        <v>392</v>
      </c>
      <c r="AX99" s="59">
        <v>444</v>
      </c>
      <c r="AY99" s="59">
        <v>361</v>
      </c>
      <c r="AZ99" s="59">
        <v>372</v>
      </c>
      <c r="BA99" s="59">
        <v>362</v>
      </c>
      <c r="BB99" s="59">
        <v>377</v>
      </c>
      <c r="BC99" s="59">
        <v>375</v>
      </c>
      <c r="BD99" s="59">
        <v>407</v>
      </c>
      <c r="BE99" s="59">
        <v>363</v>
      </c>
      <c r="BF99" s="59">
        <v>395</v>
      </c>
      <c r="BG99" s="59">
        <v>411</v>
      </c>
      <c r="BH99" s="59">
        <v>443</v>
      </c>
      <c r="BI99" s="59">
        <v>416</v>
      </c>
      <c r="BJ99" s="59">
        <v>433</v>
      </c>
      <c r="BK99" s="59">
        <v>417</v>
      </c>
      <c r="BL99" s="59">
        <v>394</v>
      </c>
      <c r="BM99" s="59">
        <v>350</v>
      </c>
      <c r="BN99" s="59">
        <v>410</v>
      </c>
      <c r="BO99" s="59">
        <v>377</v>
      </c>
      <c r="BP99" s="59">
        <v>375</v>
      </c>
      <c r="BQ99" s="59">
        <v>358</v>
      </c>
      <c r="BR99" s="59">
        <v>325</v>
      </c>
      <c r="BS99" s="59">
        <v>337</v>
      </c>
      <c r="BT99" s="59">
        <v>274</v>
      </c>
      <c r="BU99" s="59">
        <v>257</v>
      </c>
      <c r="BV99" s="59">
        <v>255</v>
      </c>
      <c r="BW99" s="59">
        <v>243</v>
      </c>
      <c r="BX99" s="59">
        <v>206</v>
      </c>
      <c r="BY99" s="59">
        <v>216</v>
      </c>
      <c r="BZ99" s="59">
        <v>177</v>
      </c>
      <c r="CA99" s="59">
        <v>166</v>
      </c>
      <c r="CB99" s="59">
        <v>166</v>
      </c>
      <c r="CC99" s="59">
        <v>172</v>
      </c>
      <c r="CD99" s="59">
        <v>150</v>
      </c>
      <c r="CE99" s="59">
        <v>151</v>
      </c>
      <c r="CF99" s="59">
        <v>159</v>
      </c>
      <c r="CG99" s="59">
        <v>150</v>
      </c>
      <c r="CH99" s="59">
        <v>118</v>
      </c>
      <c r="CI99" s="59">
        <v>118</v>
      </c>
      <c r="CJ99" s="59">
        <v>106</v>
      </c>
      <c r="CK99" s="59">
        <v>104</v>
      </c>
      <c r="CL99" s="59">
        <v>98</v>
      </c>
      <c r="CM99" s="59">
        <v>87</v>
      </c>
      <c r="CN99" s="59">
        <v>72</v>
      </c>
      <c r="CO99" s="59">
        <v>79</v>
      </c>
      <c r="CP99" s="59">
        <v>76</v>
      </c>
      <c r="CQ99" s="59">
        <v>43</v>
      </c>
      <c r="CR99" s="59">
        <v>44</v>
      </c>
      <c r="CS99" s="59">
        <v>34</v>
      </c>
      <c r="CT99" s="59">
        <v>22</v>
      </c>
      <c r="CU99" s="59">
        <v>20</v>
      </c>
      <c r="CV99" s="59">
        <v>21</v>
      </c>
      <c r="CW99" s="59">
        <v>18</v>
      </c>
      <c r="CX99" s="59">
        <v>12</v>
      </c>
      <c r="CY99" s="59">
        <v>11</v>
      </c>
      <c r="CZ99" s="59">
        <v>5</v>
      </c>
      <c r="DA99" s="59">
        <v>4</v>
      </c>
      <c r="DB99" s="59">
        <v>3</v>
      </c>
      <c r="DC99" s="59">
        <v>2</v>
      </c>
      <c r="DD99" s="59">
        <v>4</v>
      </c>
      <c r="DE99" s="59">
        <v>0</v>
      </c>
      <c r="DF99" s="59">
        <v>0</v>
      </c>
      <c r="DG99" s="59">
        <v>1</v>
      </c>
      <c r="DH99" s="59">
        <v>1</v>
      </c>
      <c r="DI99" s="59">
        <v>0</v>
      </c>
      <c r="DJ99" s="59">
        <v>1</v>
      </c>
      <c r="DK99" s="59">
        <v>0</v>
      </c>
      <c r="DL99" s="59">
        <v>0</v>
      </c>
      <c r="DM99" s="59">
        <v>1</v>
      </c>
      <c r="DN99" s="59">
        <v>0</v>
      </c>
      <c r="DO99" s="59">
        <v>1</v>
      </c>
      <c r="DP99" s="59">
        <v>0</v>
      </c>
      <c r="DQ99" s="59">
        <v>0</v>
      </c>
      <c r="DR99" s="59">
        <v>0</v>
      </c>
      <c r="DS99" s="59">
        <v>0</v>
      </c>
      <c r="DT99" s="59">
        <v>1</v>
      </c>
      <c r="DU99" s="59">
        <v>0</v>
      </c>
      <c r="DV99" s="59">
        <v>0</v>
      </c>
      <c r="DW99" s="59">
        <v>0</v>
      </c>
    </row>
    <row r="100" spans="1:127" x14ac:dyDescent="0.3">
      <c r="A100" s="56">
        <v>101</v>
      </c>
      <c r="B100" s="69" t="s">
        <v>84</v>
      </c>
      <c r="C100" s="58">
        <v>12029</v>
      </c>
      <c r="D100" s="58">
        <v>12436</v>
      </c>
      <c r="E100" s="59">
        <v>24602</v>
      </c>
      <c r="F100" s="59">
        <v>136</v>
      </c>
      <c r="G100" s="59">
        <v>152</v>
      </c>
      <c r="H100" s="59">
        <v>174</v>
      </c>
      <c r="I100" s="59">
        <v>175</v>
      </c>
      <c r="J100" s="59">
        <v>154</v>
      </c>
      <c r="K100" s="59">
        <v>144</v>
      </c>
      <c r="L100" s="59">
        <v>164</v>
      </c>
      <c r="M100" s="59">
        <v>160</v>
      </c>
      <c r="N100" s="59">
        <v>149</v>
      </c>
      <c r="O100" s="59">
        <v>156</v>
      </c>
      <c r="P100" s="59">
        <v>166</v>
      </c>
      <c r="Q100" s="59">
        <v>138</v>
      </c>
      <c r="R100" s="59">
        <v>147</v>
      </c>
      <c r="S100" s="59">
        <v>153</v>
      </c>
      <c r="T100" s="59">
        <v>178</v>
      </c>
      <c r="U100" s="59">
        <v>172</v>
      </c>
      <c r="V100" s="59">
        <v>173</v>
      </c>
      <c r="W100" s="59">
        <v>221</v>
      </c>
      <c r="X100" s="59">
        <v>331</v>
      </c>
      <c r="Y100" s="59">
        <v>335</v>
      </c>
      <c r="Z100" s="59">
        <v>393</v>
      </c>
      <c r="AA100" s="59">
        <v>374</v>
      </c>
      <c r="AB100" s="59">
        <v>472</v>
      </c>
      <c r="AC100" s="59">
        <v>452</v>
      </c>
      <c r="AD100" s="59">
        <v>514</v>
      </c>
      <c r="AE100" s="59">
        <v>521</v>
      </c>
      <c r="AF100" s="59">
        <v>537</v>
      </c>
      <c r="AG100" s="59">
        <v>557</v>
      </c>
      <c r="AH100" s="59">
        <v>595</v>
      </c>
      <c r="AI100" s="59">
        <v>574</v>
      </c>
      <c r="AJ100" s="59">
        <v>552</v>
      </c>
      <c r="AK100" s="59">
        <v>554</v>
      </c>
      <c r="AL100" s="59">
        <v>577</v>
      </c>
      <c r="AM100" s="59">
        <v>583</v>
      </c>
      <c r="AN100" s="59">
        <v>528</v>
      </c>
      <c r="AO100" s="59">
        <v>516</v>
      </c>
      <c r="AP100" s="59">
        <v>500</v>
      </c>
      <c r="AQ100" s="59">
        <v>542</v>
      </c>
      <c r="AR100" s="59">
        <v>488</v>
      </c>
      <c r="AS100" s="59">
        <v>422</v>
      </c>
      <c r="AT100" s="59">
        <v>446</v>
      </c>
      <c r="AU100" s="59">
        <v>357</v>
      </c>
      <c r="AV100" s="59">
        <v>306</v>
      </c>
      <c r="AW100" s="59">
        <v>329</v>
      </c>
      <c r="AX100" s="59">
        <v>329</v>
      </c>
      <c r="AY100" s="59">
        <v>260</v>
      </c>
      <c r="AZ100" s="59">
        <v>271</v>
      </c>
      <c r="BA100" s="59">
        <v>229</v>
      </c>
      <c r="BB100" s="59">
        <v>248</v>
      </c>
      <c r="BC100" s="59">
        <v>264</v>
      </c>
      <c r="BD100" s="59">
        <v>279</v>
      </c>
      <c r="BE100" s="59">
        <v>265</v>
      </c>
      <c r="BF100" s="59">
        <v>307</v>
      </c>
      <c r="BG100" s="59">
        <v>323</v>
      </c>
      <c r="BH100" s="59">
        <v>335</v>
      </c>
      <c r="BI100" s="59">
        <v>342</v>
      </c>
      <c r="BJ100" s="59">
        <v>310</v>
      </c>
      <c r="BK100" s="59">
        <v>318</v>
      </c>
      <c r="BL100" s="59">
        <v>332</v>
      </c>
      <c r="BM100" s="59">
        <v>292</v>
      </c>
      <c r="BN100" s="59">
        <v>295</v>
      </c>
      <c r="BO100" s="59">
        <v>285</v>
      </c>
      <c r="BP100" s="59">
        <v>302</v>
      </c>
      <c r="BQ100" s="59">
        <v>287</v>
      </c>
      <c r="BR100" s="59">
        <v>259</v>
      </c>
      <c r="BS100" s="59">
        <v>255</v>
      </c>
      <c r="BT100" s="59">
        <v>210</v>
      </c>
      <c r="BU100" s="59">
        <v>182</v>
      </c>
      <c r="BV100" s="59">
        <v>196</v>
      </c>
      <c r="BW100" s="59">
        <v>207</v>
      </c>
      <c r="BX100" s="59">
        <v>180</v>
      </c>
      <c r="BY100" s="59">
        <v>143</v>
      </c>
      <c r="BZ100" s="59">
        <v>140</v>
      </c>
      <c r="CA100" s="59">
        <v>131</v>
      </c>
      <c r="CB100" s="59">
        <v>136</v>
      </c>
      <c r="CC100" s="59">
        <v>113</v>
      </c>
      <c r="CD100" s="59">
        <v>107</v>
      </c>
      <c r="CE100" s="59">
        <v>90</v>
      </c>
      <c r="CF100" s="59">
        <v>104</v>
      </c>
      <c r="CG100" s="59">
        <v>127</v>
      </c>
      <c r="CH100" s="59">
        <v>95</v>
      </c>
      <c r="CI100" s="59">
        <v>98</v>
      </c>
      <c r="CJ100" s="59">
        <v>86</v>
      </c>
      <c r="CK100" s="59">
        <v>87</v>
      </c>
      <c r="CL100" s="59">
        <v>72</v>
      </c>
      <c r="CM100" s="59">
        <v>66</v>
      </c>
      <c r="CN100" s="59">
        <v>47</v>
      </c>
      <c r="CO100" s="59">
        <v>55</v>
      </c>
      <c r="CP100" s="59">
        <v>49</v>
      </c>
      <c r="CQ100" s="59">
        <v>61</v>
      </c>
      <c r="CR100" s="59">
        <v>30</v>
      </c>
      <c r="CS100" s="59">
        <v>25</v>
      </c>
      <c r="CT100" s="59">
        <v>19</v>
      </c>
      <c r="CU100" s="59">
        <v>13</v>
      </c>
      <c r="CV100" s="59">
        <v>22</v>
      </c>
      <c r="CW100" s="59">
        <v>10</v>
      </c>
      <c r="CX100" s="59">
        <v>8</v>
      </c>
      <c r="CY100" s="59">
        <v>10</v>
      </c>
      <c r="CZ100" s="59">
        <v>8</v>
      </c>
      <c r="DA100" s="59">
        <v>2</v>
      </c>
      <c r="DB100" s="59">
        <v>3</v>
      </c>
      <c r="DC100" s="59">
        <v>4</v>
      </c>
      <c r="DD100" s="59">
        <v>0</v>
      </c>
      <c r="DE100" s="59">
        <v>4</v>
      </c>
      <c r="DF100" s="59">
        <v>1</v>
      </c>
      <c r="DG100" s="59">
        <v>1</v>
      </c>
      <c r="DH100" s="59">
        <v>1</v>
      </c>
      <c r="DI100" s="59">
        <v>2</v>
      </c>
      <c r="DJ100" s="59">
        <v>1</v>
      </c>
      <c r="DK100" s="59">
        <v>0</v>
      </c>
      <c r="DL100" s="59">
        <v>0</v>
      </c>
      <c r="DM100" s="59">
        <v>0</v>
      </c>
      <c r="DN100" s="59">
        <v>0</v>
      </c>
      <c r="DO100" s="59">
        <v>0</v>
      </c>
      <c r="DP100" s="59">
        <v>0</v>
      </c>
      <c r="DQ100" s="59">
        <v>1</v>
      </c>
      <c r="DR100" s="59">
        <v>0</v>
      </c>
      <c r="DS100" s="59">
        <v>0</v>
      </c>
      <c r="DT100" s="59">
        <v>0</v>
      </c>
      <c r="DU100" s="59">
        <v>0</v>
      </c>
      <c r="DV100" s="59">
        <v>1</v>
      </c>
      <c r="DW100" s="59">
        <v>0</v>
      </c>
    </row>
    <row r="101" spans="1:127" x14ac:dyDescent="0.3">
      <c r="A101" s="56">
        <v>102</v>
      </c>
      <c r="B101" s="69" t="s">
        <v>840</v>
      </c>
      <c r="C101" s="58">
        <v>13038</v>
      </c>
      <c r="D101" s="58">
        <v>14267</v>
      </c>
      <c r="E101" s="59">
        <v>33446</v>
      </c>
      <c r="F101" s="59">
        <v>348</v>
      </c>
      <c r="G101" s="59">
        <v>362</v>
      </c>
      <c r="H101" s="59">
        <v>383</v>
      </c>
      <c r="I101" s="59">
        <v>376</v>
      </c>
      <c r="J101" s="59">
        <v>377</v>
      </c>
      <c r="K101" s="59">
        <v>366</v>
      </c>
      <c r="L101" s="59">
        <v>367</v>
      </c>
      <c r="M101" s="59">
        <v>341</v>
      </c>
      <c r="N101" s="59">
        <v>372</v>
      </c>
      <c r="O101" s="59">
        <v>372</v>
      </c>
      <c r="P101" s="59">
        <v>351</v>
      </c>
      <c r="Q101" s="59">
        <v>374</v>
      </c>
      <c r="R101" s="59">
        <v>374</v>
      </c>
      <c r="S101" s="59">
        <v>381</v>
      </c>
      <c r="T101" s="59">
        <v>367</v>
      </c>
      <c r="U101" s="59">
        <v>379</v>
      </c>
      <c r="V101" s="59">
        <v>410</v>
      </c>
      <c r="W101" s="59">
        <v>489</v>
      </c>
      <c r="X101" s="59">
        <v>616</v>
      </c>
      <c r="Y101" s="59">
        <v>718</v>
      </c>
      <c r="Z101" s="59">
        <v>701</v>
      </c>
      <c r="AA101" s="59">
        <v>770</v>
      </c>
      <c r="AB101" s="59">
        <v>812</v>
      </c>
      <c r="AC101" s="59">
        <v>839</v>
      </c>
      <c r="AD101" s="59">
        <v>799</v>
      </c>
      <c r="AE101" s="59">
        <v>773</v>
      </c>
      <c r="AF101" s="59">
        <v>734</v>
      </c>
      <c r="AG101" s="59">
        <v>712</v>
      </c>
      <c r="AH101" s="59">
        <v>708</v>
      </c>
      <c r="AI101" s="59">
        <v>628</v>
      </c>
      <c r="AJ101" s="59">
        <v>587</v>
      </c>
      <c r="AK101" s="59">
        <v>551</v>
      </c>
      <c r="AL101" s="59">
        <v>546</v>
      </c>
      <c r="AM101" s="59">
        <v>520</v>
      </c>
      <c r="AN101" s="59">
        <v>482</v>
      </c>
      <c r="AO101" s="59">
        <v>528</v>
      </c>
      <c r="AP101" s="59">
        <v>558</v>
      </c>
      <c r="AQ101" s="59">
        <v>524</v>
      </c>
      <c r="AR101" s="59">
        <v>520</v>
      </c>
      <c r="AS101" s="59">
        <v>432</v>
      </c>
      <c r="AT101" s="59">
        <v>390</v>
      </c>
      <c r="AU101" s="59">
        <v>391</v>
      </c>
      <c r="AV101" s="59">
        <v>425</v>
      </c>
      <c r="AW101" s="59">
        <v>378</v>
      </c>
      <c r="AX101" s="59">
        <v>396</v>
      </c>
      <c r="AY101" s="59">
        <v>404</v>
      </c>
      <c r="AZ101" s="59">
        <v>366</v>
      </c>
      <c r="BA101" s="59">
        <v>363</v>
      </c>
      <c r="BB101" s="59">
        <v>383</v>
      </c>
      <c r="BC101" s="59">
        <v>377</v>
      </c>
      <c r="BD101" s="59">
        <v>396</v>
      </c>
      <c r="BE101" s="59">
        <v>420</v>
      </c>
      <c r="BF101" s="59">
        <v>393</v>
      </c>
      <c r="BG101" s="59">
        <v>407</v>
      </c>
      <c r="BH101" s="59">
        <v>408</v>
      </c>
      <c r="BI101" s="59">
        <v>358</v>
      </c>
      <c r="BJ101" s="59">
        <v>392</v>
      </c>
      <c r="BK101" s="59">
        <v>361</v>
      </c>
      <c r="BL101" s="59">
        <v>373</v>
      </c>
      <c r="BM101" s="59">
        <v>341</v>
      </c>
      <c r="BN101" s="59">
        <v>330</v>
      </c>
      <c r="BO101" s="59">
        <v>322</v>
      </c>
      <c r="BP101" s="59">
        <v>297</v>
      </c>
      <c r="BQ101" s="59">
        <v>315</v>
      </c>
      <c r="BR101" s="59">
        <v>286</v>
      </c>
      <c r="BS101" s="59">
        <v>262</v>
      </c>
      <c r="BT101" s="59">
        <v>237</v>
      </c>
      <c r="BU101" s="59">
        <v>205</v>
      </c>
      <c r="BV101" s="59">
        <v>249</v>
      </c>
      <c r="BW101" s="59">
        <v>234</v>
      </c>
      <c r="BX101" s="59">
        <v>190</v>
      </c>
      <c r="BY101" s="59">
        <v>178</v>
      </c>
      <c r="BZ101" s="59">
        <v>156</v>
      </c>
      <c r="CA101" s="59">
        <v>175</v>
      </c>
      <c r="CB101" s="59">
        <v>149</v>
      </c>
      <c r="CC101" s="59">
        <v>141</v>
      </c>
      <c r="CD101" s="59">
        <v>129</v>
      </c>
      <c r="CE101" s="59">
        <v>90</v>
      </c>
      <c r="CF101" s="59">
        <v>119</v>
      </c>
      <c r="CG101" s="59">
        <v>92</v>
      </c>
      <c r="CH101" s="59">
        <v>99</v>
      </c>
      <c r="CI101" s="59">
        <v>78</v>
      </c>
      <c r="CJ101" s="59">
        <v>80</v>
      </c>
      <c r="CK101" s="59">
        <v>70</v>
      </c>
      <c r="CL101" s="59">
        <v>53</v>
      </c>
      <c r="CM101" s="59">
        <v>50</v>
      </c>
      <c r="CN101" s="59">
        <v>46</v>
      </c>
      <c r="CO101" s="59">
        <v>47</v>
      </c>
      <c r="CP101" s="59">
        <v>35</v>
      </c>
      <c r="CQ101" s="59">
        <v>34</v>
      </c>
      <c r="CR101" s="59">
        <v>26</v>
      </c>
      <c r="CS101" s="59">
        <v>28</v>
      </c>
      <c r="CT101" s="59">
        <v>14</v>
      </c>
      <c r="CU101" s="59">
        <v>14</v>
      </c>
      <c r="CV101" s="59">
        <v>7</v>
      </c>
      <c r="CW101" s="59">
        <v>10</v>
      </c>
      <c r="CX101" s="59">
        <v>9</v>
      </c>
      <c r="CY101" s="59">
        <v>2</v>
      </c>
      <c r="CZ101" s="59">
        <v>5</v>
      </c>
      <c r="DA101" s="59">
        <v>2</v>
      </c>
      <c r="DB101" s="59">
        <v>3</v>
      </c>
      <c r="DC101" s="59">
        <v>2</v>
      </c>
      <c r="DD101" s="59">
        <v>1</v>
      </c>
      <c r="DE101" s="59">
        <v>1</v>
      </c>
      <c r="DF101" s="59">
        <v>1</v>
      </c>
      <c r="DG101" s="59">
        <v>0</v>
      </c>
      <c r="DH101" s="59">
        <v>1</v>
      </c>
      <c r="DI101" s="59">
        <v>0</v>
      </c>
      <c r="DJ101" s="59">
        <v>0</v>
      </c>
      <c r="DK101" s="59">
        <v>1</v>
      </c>
      <c r="DL101" s="59">
        <v>0</v>
      </c>
      <c r="DM101" s="59">
        <v>1</v>
      </c>
      <c r="DN101" s="59">
        <v>0</v>
      </c>
      <c r="DO101" s="59">
        <v>0</v>
      </c>
      <c r="DP101" s="59">
        <v>0</v>
      </c>
      <c r="DQ101" s="59">
        <v>0</v>
      </c>
      <c r="DR101" s="59">
        <v>1</v>
      </c>
      <c r="DS101" s="59">
        <v>0</v>
      </c>
      <c r="DT101" s="59">
        <v>0</v>
      </c>
      <c r="DU101" s="59">
        <v>0</v>
      </c>
      <c r="DV101" s="59">
        <v>0</v>
      </c>
      <c r="DW101" s="59">
        <v>0</v>
      </c>
    </row>
    <row r="102" spans="1:127" x14ac:dyDescent="0.3">
      <c r="A102" s="56">
        <v>103</v>
      </c>
      <c r="B102" s="69" t="s">
        <v>841</v>
      </c>
      <c r="C102" s="58">
        <v>482</v>
      </c>
      <c r="D102" s="58">
        <v>497</v>
      </c>
      <c r="E102" s="59">
        <v>1298</v>
      </c>
      <c r="F102" s="59">
        <v>8</v>
      </c>
      <c r="G102" s="59">
        <v>8</v>
      </c>
      <c r="H102" s="59">
        <v>20</v>
      </c>
      <c r="I102" s="59">
        <v>12</v>
      </c>
      <c r="J102" s="59">
        <v>12</v>
      </c>
      <c r="K102" s="59">
        <v>14</v>
      </c>
      <c r="L102" s="59">
        <v>10</v>
      </c>
      <c r="M102" s="59">
        <v>17</v>
      </c>
      <c r="N102" s="59">
        <v>9</v>
      </c>
      <c r="O102" s="59">
        <v>16</v>
      </c>
      <c r="P102" s="59">
        <v>12</v>
      </c>
      <c r="Q102" s="59">
        <v>13</v>
      </c>
      <c r="R102" s="59">
        <v>12</v>
      </c>
      <c r="S102" s="59">
        <v>12</v>
      </c>
      <c r="T102" s="59">
        <v>18</v>
      </c>
      <c r="U102" s="59">
        <v>13</v>
      </c>
      <c r="V102" s="59">
        <v>19</v>
      </c>
      <c r="W102" s="59">
        <v>8</v>
      </c>
      <c r="X102" s="59">
        <v>24</v>
      </c>
      <c r="Y102" s="59">
        <v>14</v>
      </c>
      <c r="Z102" s="59">
        <v>23</v>
      </c>
      <c r="AA102" s="59">
        <v>13</v>
      </c>
      <c r="AB102" s="59">
        <v>12</v>
      </c>
      <c r="AC102" s="59">
        <v>17</v>
      </c>
      <c r="AD102" s="59">
        <v>23</v>
      </c>
      <c r="AE102" s="59">
        <v>18</v>
      </c>
      <c r="AF102" s="59">
        <v>23</v>
      </c>
      <c r="AG102" s="59">
        <v>18</v>
      </c>
      <c r="AH102" s="59">
        <v>26</v>
      </c>
      <c r="AI102" s="59">
        <v>24</v>
      </c>
      <c r="AJ102" s="59">
        <v>34</v>
      </c>
      <c r="AK102" s="59">
        <v>15</v>
      </c>
      <c r="AL102" s="59">
        <v>24</v>
      </c>
      <c r="AM102" s="59">
        <v>20</v>
      </c>
      <c r="AN102" s="59">
        <v>32</v>
      </c>
      <c r="AO102" s="59">
        <v>19</v>
      </c>
      <c r="AP102" s="59">
        <v>28</v>
      </c>
      <c r="AQ102" s="59">
        <v>20</v>
      </c>
      <c r="AR102" s="59">
        <v>32</v>
      </c>
      <c r="AS102" s="59">
        <v>23</v>
      </c>
      <c r="AT102" s="59">
        <v>25</v>
      </c>
      <c r="AU102" s="59">
        <v>27</v>
      </c>
      <c r="AV102" s="59">
        <v>24</v>
      </c>
      <c r="AW102" s="59">
        <v>22</v>
      </c>
      <c r="AX102" s="59">
        <v>20</v>
      </c>
      <c r="AY102" s="59">
        <v>13</v>
      </c>
      <c r="AZ102" s="59">
        <v>18</v>
      </c>
      <c r="BA102" s="59">
        <v>19</v>
      </c>
      <c r="BB102" s="59">
        <v>10</v>
      </c>
      <c r="BC102" s="59">
        <v>8</v>
      </c>
      <c r="BD102" s="59">
        <v>18</v>
      </c>
      <c r="BE102" s="59">
        <v>17</v>
      </c>
      <c r="BF102" s="59">
        <v>16</v>
      </c>
      <c r="BG102" s="59">
        <v>17</v>
      </c>
      <c r="BH102" s="59">
        <v>11</v>
      </c>
      <c r="BI102" s="59">
        <v>12</v>
      </c>
      <c r="BJ102" s="59">
        <v>14</v>
      </c>
      <c r="BK102" s="59">
        <v>19</v>
      </c>
      <c r="BL102" s="59">
        <v>25</v>
      </c>
      <c r="BM102" s="59">
        <v>18</v>
      </c>
      <c r="BN102" s="59">
        <v>15</v>
      </c>
      <c r="BO102" s="59">
        <v>19</v>
      </c>
      <c r="BP102" s="59">
        <v>16</v>
      </c>
      <c r="BQ102" s="59">
        <v>14</v>
      </c>
      <c r="BR102" s="59">
        <v>6</v>
      </c>
      <c r="BS102" s="59">
        <v>11</v>
      </c>
      <c r="BT102" s="59">
        <v>9</v>
      </c>
      <c r="BU102" s="59">
        <v>14</v>
      </c>
      <c r="BV102" s="59">
        <v>14</v>
      </c>
      <c r="BW102" s="59">
        <v>11</v>
      </c>
      <c r="BX102" s="59">
        <v>9</v>
      </c>
      <c r="BY102" s="59">
        <v>5</v>
      </c>
      <c r="BZ102" s="59">
        <v>7</v>
      </c>
      <c r="CA102" s="59">
        <v>9</v>
      </c>
      <c r="CB102" s="59">
        <v>4</v>
      </c>
      <c r="CC102" s="59">
        <v>9</v>
      </c>
      <c r="CD102" s="59">
        <v>5</v>
      </c>
      <c r="CE102" s="59">
        <v>5</v>
      </c>
      <c r="CF102" s="59">
        <v>7</v>
      </c>
      <c r="CG102" s="59">
        <v>6</v>
      </c>
      <c r="CH102" s="59">
        <v>7</v>
      </c>
      <c r="CI102" s="59">
        <v>6</v>
      </c>
      <c r="CJ102" s="59">
        <v>6</v>
      </c>
      <c r="CK102" s="59">
        <v>3</v>
      </c>
      <c r="CL102" s="59">
        <v>3</v>
      </c>
      <c r="CM102" s="59">
        <v>3</v>
      </c>
      <c r="CN102" s="59">
        <v>1</v>
      </c>
      <c r="CO102" s="59">
        <v>2</v>
      </c>
      <c r="CP102" s="59">
        <v>0</v>
      </c>
      <c r="CQ102" s="59">
        <v>2</v>
      </c>
      <c r="CR102" s="59">
        <v>0</v>
      </c>
      <c r="CS102" s="59">
        <v>0</v>
      </c>
      <c r="CT102" s="59">
        <v>0</v>
      </c>
      <c r="CU102" s="59">
        <v>0</v>
      </c>
      <c r="CV102" s="59">
        <v>1</v>
      </c>
      <c r="CW102" s="59">
        <v>0</v>
      </c>
      <c r="CX102" s="59">
        <v>0</v>
      </c>
      <c r="CY102" s="59">
        <v>1</v>
      </c>
      <c r="CZ102" s="59">
        <v>0</v>
      </c>
      <c r="DA102" s="59">
        <v>0</v>
      </c>
      <c r="DB102" s="59">
        <v>0</v>
      </c>
      <c r="DC102" s="59">
        <v>0</v>
      </c>
      <c r="DD102" s="59">
        <v>0</v>
      </c>
      <c r="DE102" s="59">
        <v>0</v>
      </c>
      <c r="DF102" s="59">
        <v>0</v>
      </c>
      <c r="DG102" s="59">
        <v>0</v>
      </c>
      <c r="DH102" s="59">
        <v>0</v>
      </c>
      <c r="DI102" s="59">
        <v>0</v>
      </c>
      <c r="DJ102" s="59">
        <v>0</v>
      </c>
      <c r="DK102" s="59">
        <v>0</v>
      </c>
      <c r="DL102" s="59">
        <v>0</v>
      </c>
      <c r="DM102" s="59">
        <v>0</v>
      </c>
      <c r="DN102" s="59">
        <v>0</v>
      </c>
      <c r="DO102" s="59">
        <v>0</v>
      </c>
      <c r="DP102" s="59">
        <v>0</v>
      </c>
      <c r="DQ102" s="59">
        <v>0</v>
      </c>
      <c r="DR102" s="59">
        <v>0</v>
      </c>
      <c r="DS102" s="59">
        <v>0</v>
      </c>
      <c r="DT102" s="59">
        <v>0</v>
      </c>
      <c r="DU102" s="59">
        <v>0</v>
      </c>
      <c r="DV102" s="59">
        <v>0</v>
      </c>
      <c r="DW102" s="59">
        <v>0</v>
      </c>
    </row>
    <row r="103" spans="1:127" x14ac:dyDescent="0.3">
      <c r="A103" s="56">
        <v>104</v>
      </c>
      <c r="B103" s="69" t="s">
        <v>842</v>
      </c>
      <c r="C103" s="58">
        <v>927</v>
      </c>
      <c r="D103" s="58">
        <v>944</v>
      </c>
      <c r="E103" s="59">
        <v>2497</v>
      </c>
      <c r="F103" s="59">
        <v>13</v>
      </c>
      <c r="G103" s="59">
        <v>9</v>
      </c>
      <c r="H103" s="59">
        <v>16</v>
      </c>
      <c r="I103" s="59">
        <v>27</v>
      </c>
      <c r="J103" s="59">
        <v>11</v>
      </c>
      <c r="K103" s="59">
        <v>16</v>
      </c>
      <c r="L103" s="59">
        <v>10</v>
      </c>
      <c r="M103" s="59">
        <v>10</v>
      </c>
      <c r="N103" s="59">
        <v>21</v>
      </c>
      <c r="O103" s="59">
        <v>20</v>
      </c>
      <c r="P103" s="59">
        <v>10</v>
      </c>
      <c r="Q103" s="59">
        <v>10</v>
      </c>
      <c r="R103" s="59">
        <v>13</v>
      </c>
      <c r="S103" s="59">
        <v>10</v>
      </c>
      <c r="T103" s="59">
        <v>18</v>
      </c>
      <c r="U103" s="59">
        <v>16</v>
      </c>
      <c r="V103" s="59">
        <v>18</v>
      </c>
      <c r="W103" s="59">
        <v>25</v>
      </c>
      <c r="X103" s="59">
        <v>26</v>
      </c>
      <c r="Y103" s="59">
        <v>37</v>
      </c>
      <c r="Z103" s="59">
        <v>29</v>
      </c>
      <c r="AA103" s="59">
        <v>52</v>
      </c>
      <c r="AB103" s="59">
        <v>44</v>
      </c>
      <c r="AC103" s="59">
        <v>51</v>
      </c>
      <c r="AD103" s="59">
        <v>39</v>
      </c>
      <c r="AE103" s="59">
        <v>48</v>
      </c>
      <c r="AF103" s="59">
        <v>39</v>
      </c>
      <c r="AG103" s="59">
        <v>40</v>
      </c>
      <c r="AH103" s="59">
        <v>48</v>
      </c>
      <c r="AI103" s="59">
        <v>38</v>
      </c>
      <c r="AJ103" s="59">
        <v>36</v>
      </c>
      <c r="AK103" s="59">
        <v>45</v>
      </c>
      <c r="AL103" s="59">
        <v>44</v>
      </c>
      <c r="AM103" s="59">
        <v>58</v>
      </c>
      <c r="AN103" s="59">
        <v>39</v>
      </c>
      <c r="AO103" s="59">
        <v>40</v>
      </c>
      <c r="AP103" s="59">
        <v>38</v>
      </c>
      <c r="AQ103" s="59">
        <v>32</v>
      </c>
      <c r="AR103" s="59">
        <v>37</v>
      </c>
      <c r="AS103" s="59">
        <v>33</v>
      </c>
      <c r="AT103" s="59">
        <v>28</v>
      </c>
      <c r="AU103" s="59">
        <v>31</v>
      </c>
      <c r="AV103" s="59">
        <v>41</v>
      </c>
      <c r="AW103" s="59">
        <v>33</v>
      </c>
      <c r="AX103" s="59">
        <v>24</v>
      </c>
      <c r="AY103" s="59">
        <v>24</v>
      </c>
      <c r="AZ103" s="59">
        <v>26</v>
      </c>
      <c r="BA103" s="59">
        <v>24</v>
      </c>
      <c r="BB103" s="59">
        <v>35</v>
      </c>
      <c r="BC103" s="59">
        <v>24</v>
      </c>
      <c r="BD103" s="59">
        <v>37</v>
      </c>
      <c r="BE103" s="59">
        <v>37</v>
      </c>
      <c r="BF103" s="59">
        <v>37</v>
      </c>
      <c r="BG103" s="59">
        <v>48</v>
      </c>
      <c r="BH103" s="59">
        <v>44</v>
      </c>
      <c r="BI103" s="59">
        <v>44</v>
      </c>
      <c r="BJ103" s="59">
        <v>47</v>
      </c>
      <c r="BK103" s="59">
        <v>40</v>
      </c>
      <c r="BL103" s="59">
        <v>36</v>
      </c>
      <c r="BM103" s="59">
        <v>36</v>
      </c>
      <c r="BN103" s="59">
        <v>30</v>
      </c>
      <c r="BO103" s="59">
        <v>48</v>
      </c>
      <c r="BP103" s="59">
        <v>37</v>
      </c>
      <c r="BQ103" s="59">
        <v>37</v>
      </c>
      <c r="BR103" s="59">
        <v>44</v>
      </c>
      <c r="BS103" s="59">
        <v>27</v>
      </c>
      <c r="BT103" s="59">
        <v>29</v>
      </c>
      <c r="BU103" s="59">
        <v>22</v>
      </c>
      <c r="BV103" s="59">
        <v>23</v>
      </c>
      <c r="BW103" s="59">
        <v>17</v>
      </c>
      <c r="BX103" s="59">
        <v>15</v>
      </c>
      <c r="BY103" s="59">
        <v>24</v>
      </c>
      <c r="BZ103" s="59">
        <v>20</v>
      </c>
      <c r="CA103" s="59">
        <v>30</v>
      </c>
      <c r="CB103" s="59">
        <v>26</v>
      </c>
      <c r="CC103" s="59">
        <v>21</v>
      </c>
      <c r="CD103" s="59">
        <v>13</v>
      </c>
      <c r="CE103" s="59">
        <v>18</v>
      </c>
      <c r="CF103" s="59">
        <v>18</v>
      </c>
      <c r="CG103" s="59">
        <v>17</v>
      </c>
      <c r="CH103" s="59">
        <v>22</v>
      </c>
      <c r="CI103" s="59">
        <v>12</v>
      </c>
      <c r="CJ103" s="59">
        <v>19</v>
      </c>
      <c r="CK103" s="59">
        <v>9</v>
      </c>
      <c r="CL103" s="59">
        <v>9</v>
      </c>
      <c r="CM103" s="59">
        <v>8</v>
      </c>
      <c r="CN103" s="59">
        <v>4</v>
      </c>
      <c r="CO103" s="59">
        <v>3</v>
      </c>
      <c r="CP103" s="59">
        <v>4</v>
      </c>
      <c r="CQ103" s="59">
        <v>7</v>
      </c>
      <c r="CR103" s="59">
        <v>3</v>
      </c>
      <c r="CS103" s="59">
        <v>3</v>
      </c>
      <c r="CT103" s="59">
        <v>4</v>
      </c>
      <c r="CU103" s="59">
        <v>3</v>
      </c>
      <c r="CV103" s="59">
        <v>1</v>
      </c>
      <c r="CW103" s="59">
        <v>2</v>
      </c>
      <c r="CX103" s="59">
        <v>1</v>
      </c>
      <c r="CY103" s="59">
        <v>0</v>
      </c>
      <c r="CZ103" s="59">
        <v>0</v>
      </c>
      <c r="DA103" s="59">
        <v>3</v>
      </c>
      <c r="DB103" s="59">
        <v>1</v>
      </c>
      <c r="DC103" s="59">
        <v>0</v>
      </c>
      <c r="DD103" s="59">
        <v>0</v>
      </c>
      <c r="DE103" s="59">
        <v>0</v>
      </c>
      <c r="DF103" s="59">
        <v>0</v>
      </c>
      <c r="DG103" s="59">
        <v>0</v>
      </c>
      <c r="DH103" s="59">
        <v>0</v>
      </c>
      <c r="DI103" s="59">
        <v>0</v>
      </c>
      <c r="DJ103" s="59">
        <v>0</v>
      </c>
      <c r="DK103" s="59">
        <v>0</v>
      </c>
      <c r="DL103" s="59">
        <v>0</v>
      </c>
      <c r="DM103" s="59">
        <v>1</v>
      </c>
      <c r="DN103" s="59">
        <v>0</v>
      </c>
      <c r="DO103" s="59">
        <v>0</v>
      </c>
      <c r="DP103" s="59">
        <v>0</v>
      </c>
      <c r="DQ103" s="59">
        <v>0</v>
      </c>
      <c r="DR103" s="59">
        <v>0</v>
      </c>
      <c r="DS103" s="59">
        <v>0</v>
      </c>
      <c r="DT103" s="59">
        <v>0</v>
      </c>
      <c r="DU103" s="59">
        <v>0</v>
      </c>
      <c r="DV103" s="59">
        <v>0</v>
      </c>
      <c r="DW103" s="59">
        <v>0</v>
      </c>
    </row>
    <row r="104" spans="1:127" x14ac:dyDescent="0.3">
      <c r="A104" s="56">
        <v>105</v>
      </c>
      <c r="B104" s="69" t="s">
        <v>843</v>
      </c>
      <c r="C104" s="58">
        <v>763</v>
      </c>
      <c r="D104" s="58">
        <v>779</v>
      </c>
      <c r="E104" s="59">
        <v>1920</v>
      </c>
      <c r="F104" s="59">
        <v>22</v>
      </c>
      <c r="G104" s="59">
        <v>20</v>
      </c>
      <c r="H104" s="59">
        <v>31</v>
      </c>
      <c r="I104" s="59">
        <v>30</v>
      </c>
      <c r="J104" s="59">
        <v>26</v>
      </c>
      <c r="K104" s="59">
        <v>21</v>
      </c>
      <c r="L104" s="59">
        <v>19</v>
      </c>
      <c r="M104" s="59">
        <v>26</v>
      </c>
      <c r="N104" s="59">
        <v>22</v>
      </c>
      <c r="O104" s="59">
        <v>16</v>
      </c>
      <c r="P104" s="59">
        <v>17</v>
      </c>
      <c r="Q104" s="59">
        <v>26</v>
      </c>
      <c r="R104" s="59">
        <v>29</v>
      </c>
      <c r="S104" s="59">
        <v>27</v>
      </c>
      <c r="T104" s="59">
        <v>24</v>
      </c>
      <c r="U104" s="59">
        <v>23</v>
      </c>
      <c r="V104" s="59">
        <v>24</v>
      </c>
      <c r="W104" s="59">
        <v>31</v>
      </c>
      <c r="X104" s="59">
        <v>25</v>
      </c>
      <c r="Y104" s="59">
        <v>32</v>
      </c>
      <c r="Z104" s="59">
        <v>21</v>
      </c>
      <c r="AA104" s="59">
        <v>33</v>
      </c>
      <c r="AB104" s="59">
        <v>36</v>
      </c>
      <c r="AC104" s="59">
        <v>31</v>
      </c>
      <c r="AD104" s="59">
        <v>31</v>
      </c>
      <c r="AE104" s="59">
        <v>28</v>
      </c>
      <c r="AF104" s="59">
        <v>40</v>
      </c>
      <c r="AG104" s="59">
        <v>39</v>
      </c>
      <c r="AH104" s="59">
        <v>41</v>
      </c>
      <c r="AI104" s="59">
        <v>56</v>
      </c>
      <c r="AJ104" s="59">
        <v>31</v>
      </c>
      <c r="AK104" s="59">
        <v>27</v>
      </c>
      <c r="AL104" s="59">
        <v>44</v>
      </c>
      <c r="AM104" s="59">
        <v>43</v>
      </c>
      <c r="AN104" s="59">
        <v>46</v>
      </c>
      <c r="AO104" s="59">
        <v>63</v>
      </c>
      <c r="AP104" s="59">
        <v>59</v>
      </c>
      <c r="AQ104" s="59">
        <v>33</v>
      </c>
      <c r="AR104" s="59">
        <v>49</v>
      </c>
      <c r="AS104" s="59">
        <v>43</v>
      </c>
      <c r="AT104" s="59">
        <v>44</v>
      </c>
      <c r="AU104" s="59">
        <v>32</v>
      </c>
      <c r="AV104" s="59">
        <v>32</v>
      </c>
      <c r="AW104" s="59">
        <v>29</v>
      </c>
      <c r="AX104" s="59">
        <v>28</v>
      </c>
      <c r="AY104" s="59">
        <v>30</v>
      </c>
      <c r="AZ104" s="59">
        <v>24</v>
      </c>
      <c r="BA104" s="59">
        <v>24</v>
      </c>
      <c r="BB104" s="59">
        <v>18</v>
      </c>
      <c r="BC104" s="59">
        <v>18</v>
      </c>
      <c r="BD104" s="59">
        <v>21</v>
      </c>
      <c r="BE104" s="59">
        <v>25</v>
      </c>
      <c r="BF104" s="59">
        <v>23</v>
      </c>
      <c r="BG104" s="59">
        <v>17</v>
      </c>
      <c r="BH104" s="59">
        <v>19</v>
      </c>
      <c r="BI104" s="59">
        <v>19</v>
      </c>
      <c r="BJ104" s="59">
        <v>19</v>
      </c>
      <c r="BK104" s="59">
        <v>15</v>
      </c>
      <c r="BL104" s="59">
        <v>14</v>
      </c>
      <c r="BM104" s="59">
        <v>16</v>
      </c>
      <c r="BN104" s="59">
        <v>17</v>
      </c>
      <c r="BO104" s="59">
        <v>25</v>
      </c>
      <c r="BP104" s="59">
        <v>13</v>
      </c>
      <c r="BQ104" s="59">
        <v>5</v>
      </c>
      <c r="BR104" s="59">
        <v>11</v>
      </c>
      <c r="BS104" s="59">
        <v>12</v>
      </c>
      <c r="BT104" s="59">
        <v>5</v>
      </c>
      <c r="BU104" s="59">
        <v>5</v>
      </c>
      <c r="BV104" s="59">
        <v>13</v>
      </c>
      <c r="BW104" s="59">
        <v>8</v>
      </c>
      <c r="BX104" s="59">
        <v>7</v>
      </c>
      <c r="BY104" s="59">
        <v>5</v>
      </c>
      <c r="BZ104" s="59">
        <v>3</v>
      </c>
      <c r="CA104" s="59">
        <v>2</v>
      </c>
      <c r="CB104" s="59">
        <v>3</v>
      </c>
      <c r="CC104" s="59">
        <v>3</v>
      </c>
      <c r="CD104" s="59">
        <v>6</v>
      </c>
      <c r="CE104" s="59">
        <v>3</v>
      </c>
      <c r="CF104" s="59">
        <v>3</v>
      </c>
      <c r="CG104" s="59">
        <v>1</v>
      </c>
      <c r="CH104" s="59">
        <v>4</v>
      </c>
      <c r="CI104" s="59">
        <v>1</v>
      </c>
      <c r="CJ104" s="59">
        <v>2</v>
      </c>
      <c r="CK104" s="59">
        <v>3</v>
      </c>
      <c r="CL104" s="59">
        <v>2</v>
      </c>
      <c r="CM104" s="59">
        <v>3</v>
      </c>
      <c r="CN104" s="59">
        <v>0</v>
      </c>
      <c r="CO104" s="59">
        <v>1</v>
      </c>
      <c r="CP104" s="59">
        <v>0</v>
      </c>
      <c r="CQ104" s="59">
        <v>1</v>
      </c>
      <c r="CR104" s="59">
        <v>0</v>
      </c>
      <c r="CS104" s="59">
        <v>0</v>
      </c>
      <c r="CT104" s="59">
        <v>0</v>
      </c>
      <c r="CU104" s="59">
        <v>0</v>
      </c>
      <c r="CV104" s="59">
        <v>0</v>
      </c>
      <c r="CW104" s="59">
        <v>0</v>
      </c>
      <c r="CX104" s="59">
        <v>0</v>
      </c>
      <c r="CY104" s="59">
        <v>1</v>
      </c>
      <c r="CZ104" s="59">
        <v>0</v>
      </c>
      <c r="DA104" s="59">
        <v>0</v>
      </c>
      <c r="DB104" s="59">
        <v>0</v>
      </c>
      <c r="DC104" s="59">
        <v>0</v>
      </c>
      <c r="DD104" s="59">
        <v>0</v>
      </c>
      <c r="DE104" s="59">
        <v>0</v>
      </c>
      <c r="DF104" s="59">
        <v>0</v>
      </c>
      <c r="DG104" s="59">
        <v>0</v>
      </c>
      <c r="DH104" s="59">
        <v>0</v>
      </c>
      <c r="DI104" s="59">
        <v>0</v>
      </c>
      <c r="DJ104" s="59">
        <v>0</v>
      </c>
      <c r="DK104" s="59">
        <v>0</v>
      </c>
      <c r="DL104" s="59">
        <v>0</v>
      </c>
      <c r="DM104" s="59">
        <v>0</v>
      </c>
      <c r="DN104" s="59">
        <v>0</v>
      </c>
      <c r="DO104" s="59">
        <v>0</v>
      </c>
      <c r="DP104" s="59">
        <v>0</v>
      </c>
      <c r="DQ104" s="59">
        <v>0</v>
      </c>
      <c r="DR104" s="59">
        <v>0</v>
      </c>
      <c r="DS104" s="59">
        <v>0</v>
      </c>
      <c r="DT104" s="59">
        <v>0</v>
      </c>
      <c r="DU104" s="59">
        <v>0</v>
      </c>
      <c r="DV104" s="59">
        <v>0</v>
      </c>
      <c r="DW104" s="59">
        <v>0</v>
      </c>
    </row>
    <row r="105" spans="1:127" x14ac:dyDescent="0.3">
      <c r="A105" s="56">
        <v>106</v>
      </c>
      <c r="B105" s="69" t="s">
        <v>844</v>
      </c>
      <c r="C105" s="58">
        <v>12798</v>
      </c>
      <c r="D105" s="58">
        <v>13159</v>
      </c>
      <c r="E105" s="59">
        <v>34464</v>
      </c>
      <c r="F105" s="59">
        <v>220</v>
      </c>
      <c r="G105" s="59">
        <v>236</v>
      </c>
      <c r="H105" s="59">
        <v>269</v>
      </c>
      <c r="I105" s="59">
        <v>282</v>
      </c>
      <c r="J105" s="59">
        <v>276</v>
      </c>
      <c r="K105" s="59">
        <v>228</v>
      </c>
      <c r="L105" s="59">
        <v>234</v>
      </c>
      <c r="M105" s="59">
        <v>247</v>
      </c>
      <c r="N105" s="59">
        <v>277</v>
      </c>
      <c r="O105" s="59">
        <v>255</v>
      </c>
      <c r="P105" s="59">
        <v>289</v>
      </c>
      <c r="Q105" s="59">
        <v>255</v>
      </c>
      <c r="R105" s="59">
        <v>305</v>
      </c>
      <c r="S105" s="59">
        <v>285</v>
      </c>
      <c r="T105" s="59">
        <v>279</v>
      </c>
      <c r="U105" s="59">
        <v>282</v>
      </c>
      <c r="V105" s="59">
        <v>325</v>
      </c>
      <c r="W105" s="59">
        <v>355</v>
      </c>
      <c r="X105" s="59">
        <v>485</v>
      </c>
      <c r="Y105" s="59">
        <v>473</v>
      </c>
      <c r="Z105" s="59">
        <v>537</v>
      </c>
      <c r="AA105" s="59">
        <v>522</v>
      </c>
      <c r="AB105" s="59">
        <v>529</v>
      </c>
      <c r="AC105" s="59">
        <v>518</v>
      </c>
      <c r="AD105" s="59">
        <v>554</v>
      </c>
      <c r="AE105" s="59">
        <v>576</v>
      </c>
      <c r="AF105" s="59">
        <v>528</v>
      </c>
      <c r="AG105" s="59">
        <v>493</v>
      </c>
      <c r="AH105" s="59">
        <v>540</v>
      </c>
      <c r="AI105" s="59">
        <v>476</v>
      </c>
      <c r="AJ105" s="59">
        <v>521</v>
      </c>
      <c r="AK105" s="59">
        <v>518</v>
      </c>
      <c r="AL105" s="59">
        <v>465</v>
      </c>
      <c r="AM105" s="59">
        <v>471</v>
      </c>
      <c r="AN105" s="59">
        <v>534</v>
      </c>
      <c r="AO105" s="59">
        <v>522</v>
      </c>
      <c r="AP105" s="59">
        <v>544</v>
      </c>
      <c r="AQ105" s="59">
        <v>503</v>
      </c>
      <c r="AR105" s="59">
        <v>543</v>
      </c>
      <c r="AS105" s="59">
        <v>505</v>
      </c>
      <c r="AT105" s="59">
        <v>468</v>
      </c>
      <c r="AU105" s="59">
        <v>473</v>
      </c>
      <c r="AV105" s="59">
        <v>474</v>
      </c>
      <c r="AW105" s="59">
        <v>480</v>
      </c>
      <c r="AX105" s="59">
        <v>421</v>
      </c>
      <c r="AY105" s="59">
        <v>444</v>
      </c>
      <c r="AZ105" s="59">
        <v>426</v>
      </c>
      <c r="BA105" s="59">
        <v>437</v>
      </c>
      <c r="BB105" s="59">
        <v>418</v>
      </c>
      <c r="BC105" s="59">
        <v>448</v>
      </c>
      <c r="BD105" s="59">
        <v>478</v>
      </c>
      <c r="BE105" s="59">
        <v>463</v>
      </c>
      <c r="BF105" s="59">
        <v>506</v>
      </c>
      <c r="BG105" s="59">
        <v>562</v>
      </c>
      <c r="BH105" s="59">
        <v>587</v>
      </c>
      <c r="BI105" s="59">
        <v>520</v>
      </c>
      <c r="BJ105" s="59">
        <v>570</v>
      </c>
      <c r="BK105" s="59">
        <v>523</v>
      </c>
      <c r="BL105" s="59">
        <v>549</v>
      </c>
      <c r="BM105" s="59">
        <v>499</v>
      </c>
      <c r="BN105" s="59">
        <v>512</v>
      </c>
      <c r="BO105" s="59">
        <v>482</v>
      </c>
      <c r="BP105" s="59">
        <v>493</v>
      </c>
      <c r="BQ105" s="59">
        <v>448</v>
      </c>
      <c r="BR105" s="59">
        <v>388</v>
      </c>
      <c r="BS105" s="59">
        <v>425</v>
      </c>
      <c r="BT105" s="59">
        <v>409</v>
      </c>
      <c r="BU105" s="59">
        <v>355</v>
      </c>
      <c r="BV105" s="59">
        <v>335</v>
      </c>
      <c r="BW105" s="59">
        <v>355</v>
      </c>
      <c r="BX105" s="59">
        <v>344</v>
      </c>
      <c r="BY105" s="59">
        <v>323</v>
      </c>
      <c r="BZ105" s="59">
        <v>272</v>
      </c>
      <c r="CA105" s="59">
        <v>298</v>
      </c>
      <c r="CB105" s="59">
        <v>279</v>
      </c>
      <c r="CC105" s="59">
        <v>245</v>
      </c>
      <c r="CD105" s="59">
        <v>216</v>
      </c>
      <c r="CE105" s="59">
        <v>215</v>
      </c>
      <c r="CF105" s="59">
        <v>265</v>
      </c>
      <c r="CG105" s="59">
        <v>208</v>
      </c>
      <c r="CH105" s="59">
        <v>178</v>
      </c>
      <c r="CI105" s="59">
        <v>190</v>
      </c>
      <c r="CJ105" s="59">
        <v>181</v>
      </c>
      <c r="CK105" s="59">
        <v>153</v>
      </c>
      <c r="CL105" s="59">
        <v>151</v>
      </c>
      <c r="CM105" s="59">
        <v>119</v>
      </c>
      <c r="CN105" s="59">
        <v>114</v>
      </c>
      <c r="CO105" s="59">
        <v>85</v>
      </c>
      <c r="CP105" s="59">
        <v>85</v>
      </c>
      <c r="CQ105" s="59">
        <v>73</v>
      </c>
      <c r="CR105" s="59">
        <v>78</v>
      </c>
      <c r="CS105" s="59">
        <v>45</v>
      </c>
      <c r="CT105" s="59">
        <v>28</v>
      </c>
      <c r="CU105" s="59">
        <v>25</v>
      </c>
      <c r="CV105" s="59">
        <v>21</v>
      </c>
      <c r="CW105" s="59">
        <v>21</v>
      </c>
      <c r="CX105" s="59">
        <v>14</v>
      </c>
      <c r="CY105" s="59">
        <v>8</v>
      </c>
      <c r="CZ105" s="59">
        <v>7</v>
      </c>
      <c r="DA105" s="59">
        <v>7</v>
      </c>
      <c r="DB105" s="59">
        <v>1</v>
      </c>
      <c r="DC105" s="59">
        <v>2</v>
      </c>
      <c r="DD105" s="59">
        <v>1</v>
      </c>
      <c r="DE105" s="59">
        <v>2</v>
      </c>
      <c r="DF105" s="59">
        <v>0</v>
      </c>
      <c r="DG105" s="59">
        <v>1</v>
      </c>
      <c r="DH105" s="59">
        <v>1</v>
      </c>
      <c r="DI105" s="59">
        <v>0</v>
      </c>
      <c r="DJ105" s="59">
        <v>0</v>
      </c>
      <c r="DK105" s="59">
        <v>0</v>
      </c>
      <c r="DL105" s="59">
        <v>0</v>
      </c>
      <c r="DM105" s="59">
        <v>0</v>
      </c>
      <c r="DN105" s="59">
        <v>1</v>
      </c>
      <c r="DO105" s="59">
        <v>0</v>
      </c>
      <c r="DP105" s="59">
        <v>0</v>
      </c>
      <c r="DQ105" s="59">
        <v>1</v>
      </c>
      <c r="DR105" s="59">
        <v>0</v>
      </c>
      <c r="DS105" s="59">
        <v>0</v>
      </c>
      <c r="DT105" s="59">
        <v>0</v>
      </c>
      <c r="DU105" s="59">
        <v>0</v>
      </c>
      <c r="DV105" s="59">
        <v>2</v>
      </c>
      <c r="DW105" s="59">
        <v>0</v>
      </c>
    </row>
    <row r="106" spans="1:127" x14ac:dyDescent="0.3">
      <c r="A106" s="56">
        <v>107</v>
      </c>
      <c r="B106" s="69" t="s">
        <v>845</v>
      </c>
      <c r="C106" s="58">
        <v>10387</v>
      </c>
      <c r="D106" s="58">
        <v>10604</v>
      </c>
      <c r="E106" s="59">
        <v>24715</v>
      </c>
      <c r="F106" s="59">
        <v>153</v>
      </c>
      <c r="G106" s="59">
        <v>187</v>
      </c>
      <c r="H106" s="59">
        <v>162</v>
      </c>
      <c r="I106" s="59">
        <v>188</v>
      </c>
      <c r="J106" s="59">
        <v>165</v>
      </c>
      <c r="K106" s="59">
        <v>145</v>
      </c>
      <c r="L106" s="59">
        <v>177</v>
      </c>
      <c r="M106" s="59">
        <v>161</v>
      </c>
      <c r="N106" s="59">
        <v>150</v>
      </c>
      <c r="O106" s="59">
        <v>200</v>
      </c>
      <c r="P106" s="59">
        <v>177</v>
      </c>
      <c r="Q106" s="59">
        <v>184</v>
      </c>
      <c r="R106" s="59">
        <v>152</v>
      </c>
      <c r="S106" s="59">
        <v>163</v>
      </c>
      <c r="T106" s="59">
        <v>184</v>
      </c>
      <c r="U106" s="59">
        <v>180</v>
      </c>
      <c r="V106" s="59">
        <v>213</v>
      </c>
      <c r="W106" s="59">
        <v>260</v>
      </c>
      <c r="X106" s="59">
        <v>335</v>
      </c>
      <c r="Y106" s="59">
        <v>374</v>
      </c>
      <c r="Z106" s="59">
        <v>411</v>
      </c>
      <c r="AA106" s="59">
        <v>436</v>
      </c>
      <c r="AB106" s="59">
        <v>471</v>
      </c>
      <c r="AC106" s="59">
        <v>473</v>
      </c>
      <c r="AD106" s="59">
        <v>477</v>
      </c>
      <c r="AE106" s="59">
        <v>479</v>
      </c>
      <c r="AF106" s="59">
        <v>476</v>
      </c>
      <c r="AG106" s="59">
        <v>522</v>
      </c>
      <c r="AH106" s="59">
        <v>466</v>
      </c>
      <c r="AI106" s="59">
        <v>466</v>
      </c>
      <c r="AJ106" s="59">
        <v>422</v>
      </c>
      <c r="AK106" s="59">
        <v>485</v>
      </c>
      <c r="AL106" s="59">
        <v>438</v>
      </c>
      <c r="AM106" s="59">
        <v>422</v>
      </c>
      <c r="AN106" s="59">
        <v>421</v>
      </c>
      <c r="AO106" s="59">
        <v>418</v>
      </c>
      <c r="AP106" s="59">
        <v>422</v>
      </c>
      <c r="AQ106" s="59">
        <v>454</v>
      </c>
      <c r="AR106" s="59">
        <v>411</v>
      </c>
      <c r="AS106" s="59">
        <v>435</v>
      </c>
      <c r="AT106" s="59">
        <v>416</v>
      </c>
      <c r="AU106" s="59">
        <v>361</v>
      </c>
      <c r="AV106" s="59">
        <v>362</v>
      </c>
      <c r="AW106" s="59">
        <v>317</v>
      </c>
      <c r="AX106" s="59">
        <v>314</v>
      </c>
      <c r="AY106" s="59">
        <v>238</v>
      </c>
      <c r="AZ106" s="59">
        <v>291</v>
      </c>
      <c r="BA106" s="59">
        <v>282</v>
      </c>
      <c r="BB106" s="59">
        <v>336</v>
      </c>
      <c r="BC106" s="59">
        <v>307</v>
      </c>
      <c r="BD106" s="59">
        <v>315</v>
      </c>
      <c r="BE106" s="59">
        <v>290</v>
      </c>
      <c r="BF106" s="59">
        <v>318</v>
      </c>
      <c r="BG106" s="59">
        <v>372</v>
      </c>
      <c r="BH106" s="59">
        <v>394</v>
      </c>
      <c r="BI106" s="59">
        <v>405</v>
      </c>
      <c r="BJ106" s="59">
        <v>374</v>
      </c>
      <c r="BK106" s="59">
        <v>363</v>
      </c>
      <c r="BL106" s="59">
        <v>350</v>
      </c>
      <c r="BM106" s="59">
        <v>350</v>
      </c>
      <c r="BN106" s="59">
        <v>352</v>
      </c>
      <c r="BO106" s="59">
        <v>342</v>
      </c>
      <c r="BP106" s="59">
        <v>347</v>
      </c>
      <c r="BQ106" s="59">
        <v>289</v>
      </c>
      <c r="BR106" s="59">
        <v>262</v>
      </c>
      <c r="BS106" s="59">
        <v>276</v>
      </c>
      <c r="BT106" s="59">
        <v>248</v>
      </c>
      <c r="BU106" s="59">
        <v>259</v>
      </c>
      <c r="BV106" s="59">
        <v>210</v>
      </c>
      <c r="BW106" s="59">
        <v>202</v>
      </c>
      <c r="BX106" s="59">
        <v>189</v>
      </c>
      <c r="BY106" s="59">
        <v>166</v>
      </c>
      <c r="BZ106" s="59">
        <v>169</v>
      </c>
      <c r="CA106" s="59">
        <v>162</v>
      </c>
      <c r="CB106" s="59">
        <v>118</v>
      </c>
      <c r="CC106" s="59">
        <v>144</v>
      </c>
      <c r="CD106" s="59">
        <v>124</v>
      </c>
      <c r="CE106" s="59">
        <v>117</v>
      </c>
      <c r="CF106" s="59">
        <v>124</v>
      </c>
      <c r="CG106" s="59">
        <v>101</v>
      </c>
      <c r="CH106" s="59">
        <v>82</v>
      </c>
      <c r="CI106" s="59">
        <v>91</v>
      </c>
      <c r="CJ106" s="59">
        <v>83</v>
      </c>
      <c r="CK106" s="59">
        <v>100</v>
      </c>
      <c r="CL106" s="59">
        <v>64</v>
      </c>
      <c r="CM106" s="59">
        <v>57</v>
      </c>
      <c r="CN106" s="59">
        <v>56</v>
      </c>
      <c r="CO106" s="59">
        <v>58</v>
      </c>
      <c r="CP106" s="59">
        <v>51</v>
      </c>
      <c r="CQ106" s="59">
        <v>41</v>
      </c>
      <c r="CR106" s="59">
        <v>44</v>
      </c>
      <c r="CS106" s="59">
        <v>28</v>
      </c>
      <c r="CT106" s="59">
        <v>26</v>
      </c>
      <c r="CU106" s="59">
        <v>14</v>
      </c>
      <c r="CV106" s="59">
        <v>15</v>
      </c>
      <c r="CW106" s="59">
        <v>14</v>
      </c>
      <c r="CX106" s="59">
        <v>5</v>
      </c>
      <c r="CY106" s="59">
        <v>5</v>
      </c>
      <c r="CZ106" s="59">
        <v>1</v>
      </c>
      <c r="DA106" s="59">
        <v>2</v>
      </c>
      <c r="DB106" s="59">
        <v>2</v>
      </c>
      <c r="DC106" s="59">
        <v>1</v>
      </c>
      <c r="DD106" s="59">
        <v>0</v>
      </c>
      <c r="DE106" s="59">
        <v>0</v>
      </c>
      <c r="DF106" s="59">
        <v>1</v>
      </c>
      <c r="DG106" s="59">
        <v>0</v>
      </c>
      <c r="DH106" s="59">
        <v>1</v>
      </c>
      <c r="DI106" s="59">
        <v>0</v>
      </c>
      <c r="DJ106" s="59">
        <v>0</v>
      </c>
      <c r="DK106" s="59">
        <v>0</v>
      </c>
      <c r="DL106" s="59">
        <v>1</v>
      </c>
      <c r="DM106" s="59">
        <v>0</v>
      </c>
      <c r="DN106" s="59">
        <v>0</v>
      </c>
      <c r="DO106" s="59">
        <v>1</v>
      </c>
      <c r="DP106" s="59">
        <v>0</v>
      </c>
      <c r="DQ106" s="59">
        <v>0</v>
      </c>
      <c r="DR106" s="59">
        <v>0</v>
      </c>
      <c r="DS106" s="59">
        <v>0</v>
      </c>
      <c r="DT106" s="59">
        <v>0</v>
      </c>
      <c r="DU106" s="59">
        <v>0</v>
      </c>
      <c r="DV106" s="59">
        <v>0</v>
      </c>
      <c r="DW106" s="59">
        <v>0</v>
      </c>
    </row>
    <row r="107" spans="1:127" x14ac:dyDescent="0.3">
      <c r="A107" s="56">
        <v>108</v>
      </c>
      <c r="B107" s="69" t="s">
        <v>846</v>
      </c>
      <c r="C107" s="58">
        <v>1963</v>
      </c>
      <c r="D107" s="58">
        <v>2003</v>
      </c>
      <c r="E107" s="59">
        <v>5817</v>
      </c>
      <c r="F107" s="59">
        <v>60</v>
      </c>
      <c r="G107" s="59">
        <v>74</v>
      </c>
      <c r="H107" s="59">
        <v>64</v>
      </c>
      <c r="I107" s="59">
        <v>66</v>
      </c>
      <c r="J107" s="59">
        <v>70</v>
      </c>
      <c r="K107" s="59">
        <v>86</v>
      </c>
      <c r="L107" s="59">
        <v>74</v>
      </c>
      <c r="M107" s="59">
        <v>73</v>
      </c>
      <c r="N107" s="59">
        <v>92</v>
      </c>
      <c r="O107" s="59">
        <v>87</v>
      </c>
      <c r="P107" s="59">
        <v>75</v>
      </c>
      <c r="Q107" s="59">
        <v>73</v>
      </c>
      <c r="R107" s="59">
        <v>100</v>
      </c>
      <c r="S107" s="59">
        <v>77</v>
      </c>
      <c r="T107" s="59">
        <v>100</v>
      </c>
      <c r="U107" s="59">
        <v>91</v>
      </c>
      <c r="V107" s="59">
        <v>95</v>
      </c>
      <c r="W107" s="59">
        <v>100</v>
      </c>
      <c r="X107" s="59">
        <v>151</v>
      </c>
      <c r="Y107" s="59">
        <v>114</v>
      </c>
      <c r="Z107" s="59">
        <v>144</v>
      </c>
      <c r="AA107" s="59">
        <v>131</v>
      </c>
      <c r="AB107" s="59">
        <v>127</v>
      </c>
      <c r="AC107" s="59">
        <v>135</v>
      </c>
      <c r="AD107" s="59">
        <v>128</v>
      </c>
      <c r="AE107" s="59">
        <v>115</v>
      </c>
      <c r="AF107" s="59">
        <v>109</v>
      </c>
      <c r="AG107" s="59">
        <v>107</v>
      </c>
      <c r="AH107" s="59">
        <v>96</v>
      </c>
      <c r="AI107" s="59">
        <v>99</v>
      </c>
      <c r="AJ107" s="59">
        <v>101</v>
      </c>
      <c r="AK107" s="59">
        <v>109</v>
      </c>
      <c r="AL107" s="59">
        <v>107</v>
      </c>
      <c r="AM107" s="59">
        <v>105</v>
      </c>
      <c r="AN107" s="59">
        <v>90</v>
      </c>
      <c r="AO107" s="59">
        <v>103</v>
      </c>
      <c r="AP107" s="59">
        <v>103</v>
      </c>
      <c r="AQ107" s="59">
        <v>86</v>
      </c>
      <c r="AR107" s="59">
        <v>98</v>
      </c>
      <c r="AS107" s="59">
        <v>95</v>
      </c>
      <c r="AT107" s="59">
        <v>87</v>
      </c>
      <c r="AU107" s="59">
        <v>80</v>
      </c>
      <c r="AV107" s="59">
        <v>83</v>
      </c>
      <c r="AW107" s="59">
        <v>69</v>
      </c>
      <c r="AX107" s="59">
        <v>66</v>
      </c>
      <c r="AY107" s="59">
        <v>80</v>
      </c>
      <c r="AZ107" s="59">
        <v>70</v>
      </c>
      <c r="BA107" s="59">
        <v>61</v>
      </c>
      <c r="BB107" s="59">
        <v>70</v>
      </c>
      <c r="BC107" s="59">
        <v>46</v>
      </c>
      <c r="BD107" s="59">
        <v>75</v>
      </c>
      <c r="BE107" s="59">
        <v>53</v>
      </c>
      <c r="BF107" s="59">
        <v>58</v>
      </c>
      <c r="BG107" s="59">
        <v>64</v>
      </c>
      <c r="BH107" s="59">
        <v>64</v>
      </c>
      <c r="BI107" s="59">
        <v>60</v>
      </c>
      <c r="BJ107" s="59">
        <v>58</v>
      </c>
      <c r="BK107" s="59">
        <v>53</v>
      </c>
      <c r="BL107" s="59">
        <v>52</v>
      </c>
      <c r="BM107" s="59">
        <v>41</v>
      </c>
      <c r="BN107" s="59">
        <v>41</v>
      </c>
      <c r="BO107" s="59">
        <v>48</v>
      </c>
      <c r="BP107" s="59">
        <v>41</v>
      </c>
      <c r="BQ107" s="59">
        <v>33</v>
      </c>
      <c r="BR107" s="59">
        <v>31</v>
      </c>
      <c r="BS107" s="59">
        <v>34</v>
      </c>
      <c r="BT107" s="59">
        <v>36</v>
      </c>
      <c r="BU107" s="59">
        <v>30</v>
      </c>
      <c r="BV107" s="59">
        <v>39</v>
      </c>
      <c r="BW107" s="59">
        <v>27</v>
      </c>
      <c r="BX107" s="59">
        <v>25</v>
      </c>
      <c r="BY107" s="59">
        <v>28</v>
      </c>
      <c r="BZ107" s="59">
        <v>23</v>
      </c>
      <c r="CA107" s="59">
        <v>22</v>
      </c>
      <c r="CB107" s="59">
        <v>11</v>
      </c>
      <c r="CC107" s="59">
        <v>19</v>
      </c>
      <c r="CD107" s="59">
        <v>17</v>
      </c>
      <c r="CE107" s="59">
        <v>11</v>
      </c>
      <c r="CF107" s="59">
        <v>12</v>
      </c>
      <c r="CG107" s="59">
        <v>13</v>
      </c>
      <c r="CH107" s="59">
        <v>10</v>
      </c>
      <c r="CI107" s="59">
        <v>8</v>
      </c>
      <c r="CJ107" s="59">
        <v>8</v>
      </c>
      <c r="CK107" s="59">
        <v>9</v>
      </c>
      <c r="CL107" s="59">
        <v>10</v>
      </c>
      <c r="CM107" s="59">
        <v>8</v>
      </c>
      <c r="CN107" s="59">
        <v>4</v>
      </c>
      <c r="CO107" s="59">
        <v>4</v>
      </c>
      <c r="CP107" s="59">
        <v>2</v>
      </c>
      <c r="CQ107" s="59">
        <v>4</v>
      </c>
      <c r="CR107" s="59">
        <v>1</v>
      </c>
      <c r="CS107" s="59">
        <v>3</v>
      </c>
      <c r="CT107" s="59">
        <v>2</v>
      </c>
      <c r="CU107" s="59">
        <v>0</v>
      </c>
      <c r="CV107" s="59">
        <v>0</v>
      </c>
      <c r="CW107" s="59">
        <v>1</v>
      </c>
      <c r="CX107" s="59">
        <v>1</v>
      </c>
      <c r="CY107" s="59">
        <v>0</v>
      </c>
      <c r="CZ107" s="59">
        <v>0</v>
      </c>
      <c r="DA107" s="59">
        <v>1</v>
      </c>
      <c r="DB107" s="59">
        <v>0</v>
      </c>
      <c r="DC107" s="59">
        <v>0</v>
      </c>
      <c r="DD107" s="59">
        <v>0</v>
      </c>
      <c r="DE107" s="59">
        <v>0</v>
      </c>
      <c r="DF107" s="59">
        <v>0</v>
      </c>
      <c r="DG107" s="59">
        <v>0</v>
      </c>
      <c r="DH107" s="59">
        <v>0</v>
      </c>
      <c r="DI107" s="59">
        <v>0</v>
      </c>
      <c r="DJ107" s="59">
        <v>0</v>
      </c>
      <c r="DK107" s="59">
        <v>0</v>
      </c>
      <c r="DL107" s="59">
        <v>0</v>
      </c>
      <c r="DM107" s="59">
        <v>0</v>
      </c>
      <c r="DN107" s="59">
        <v>0</v>
      </c>
      <c r="DO107" s="59">
        <v>0</v>
      </c>
      <c r="DP107" s="59">
        <v>0</v>
      </c>
      <c r="DQ107" s="59">
        <v>0</v>
      </c>
      <c r="DR107" s="59">
        <v>0</v>
      </c>
      <c r="DS107" s="59">
        <v>0</v>
      </c>
      <c r="DT107" s="59">
        <v>0</v>
      </c>
      <c r="DU107" s="59">
        <v>0</v>
      </c>
      <c r="DV107" s="59">
        <v>0</v>
      </c>
      <c r="DW107" s="59">
        <v>0</v>
      </c>
    </row>
    <row r="108" spans="1:127" x14ac:dyDescent="0.3">
      <c r="A108" s="56">
        <v>109</v>
      </c>
      <c r="B108" s="69" t="s">
        <v>847</v>
      </c>
      <c r="C108" s="58">
        <v>7746</v>
      </c>
      <c r="D108" s="58">
        <v>7827</v>
      </c>
      <c r="E108" s="59">
        <v>20737</v>
      </c>
      <c r="F108" s="59">
        <v>143</v>
      </c>
      <c r="G108" s="59">
        <v>190</v>
      </c>
      <c r="H108" s="59">
        <v>173</v>
      </c>
      <c r="I108" s="59">
        <v>177</v>
      </c>
      <c r="J108" s="59">
        <v>205</v>
      </c>
      <c r="K108" s="59">
        <v>168</v>
      </c>
      <c r="L108" s="59">
        <v>180</v>
      </c>
      <c r="M108" s="59">
        <v>212</v>
      </c>
      <c r="N108" s="59">
        <v>181</v>
      </c>
      <c r="O108" s="59">
        <v>211</v>
      </c>
      <c r="P108" s="59">
        <v>244</v>
      </c>
      <c r="Q108" s="59">
        <v>207</v>
      </c>
      <c r="R108" s="59">
        <v>221</v>
      </c>
      <c r="S108" s="59">
        <v>217</v>
      </c>
      <c r="T108" s="59">
        <v>221</v>
      </c>
      <c r="U108" s="59">
        <v>234</v>
      </c>
      <c r="V108" s="59">
        <v>257</v>
      </c>
      <c r="W108" s="59">
        <v>262</v>
      </c>
      <c r="X108" s="59">
        <v>309</v>
      </c>
      <c r="Y108" s="59">
        <v>301</v>
      </c>
      <c r="Z108" s="59">
        <v>335</v>
      </c>
      <c r="AA108" s="59">
        <v>344</v>
      </c>
      <c r="AB108" s="59">
        <v>304</v>
      </c>
      <c r="AC108" s="59">
        <v>323</v>
      </c>
      <c r="AD108" s="59">
        <v>317</v>
      </c>
      <c r="AE108" s="59">
        <v>316</v>
      </c>
      <c r="AF108" s="59">
        <v>276</v>
      </c>
      <c r="AG108" s="59">
        <v>279</v>
      </c>
      <c r="AH108" s="59">
        <v>283</v>
      </c>
      <c r="AI108" s="59">
        <v>272</v>
      </c>
      <c r="AJ108" s="59">
        <v>279</v>
      </c>
      <c r="AK108" s="59">
        <v>262</v>
      </c>
      <c r="AL108" s="59">
        <v>284</v>
      </c>
      <c r="AM108" s="59">
        <v>292</v>
      </c>
      <c r="AN108" s="59">
        <v>290</v>
      </c>
      <c r="AO108" s="59">
        <v>319</v>
      </c>
      <c r="AP108" s="59">
        <v>342</v>
      </c>
      <c r="AQ108" s="59">
        <v>321</v>
      </c>
      <c r="AR108" s="59">
        <v>312</v>
      </c>
      <c r="AS108" s="59">
        <v>337</v>
      </c>
      <c r="AT108" s="59">
        <v>327</v>
      </c>
      <c r="AU108" s="59">
        <v>341</v>
      </c>
      <c r="AV108" s="59">
        <v>376</v>
      </c>
      <c r="AW108" s="59">
        <v>316</v>
      </c>
      <c r="AX108" s="59">
        <v>337</v>
      </c>
      <c r="AY108" s="59">
        <v>366</v>
      </c>
      <c r="AZ108" s="59">
        <v>334</v>
      </c>
      <c r="BA108" s="59">
        <v>368</v>
      </c>
      <c r="BB108" s="59">
        <v>363</v>
      </c>
      <c r="BC108" s="59">
        <v>377</v>
      </c>
      <c r="BD108" s="59">
        <v>397</v>
      </c>
      <c r="BE108" s="59">
        <v>331</v>
      </c>
      <c r="BF108" s="59">
        <v>359</v>
      </c>
      <c r="BG108" s="59">
        <v>402</v>
      </c>
      <c r="BH108" s="59">
        <v>388</v>
      </c>
      <c r="BI108" s="59">
        <v>355</v>
      </c>
      <c r="BJ108" s="59">
        <v>362</v>
      </c>
      <c r="BK108" s="59">
        <v>327</v>
      </c>
      <c r="BL108" s="59">
        <v>335</v>
      </c>
      <c r="BM108" s="59">
        <v>285</v>
      </c>
      <c r="BN108" s="59">
        <v>266</v>
      </c>
      <c r="BO108" s="59">
        <v>252</v>
      </c>
      <c r="BP108" s="59">
        <v>238</v>
      </c>
      <c r="BQ108" s="59">
        <v>213</v>
      </c>
      <c r="BR108" s="59">
        <v>187</v>
      </c>
      <c r="BS108" s="59">
        <v>169</v>
      </c>
      <c r="BT108" s="59">
        <v>178</v>
      </c>
      <c r="BU108" s="59">
        <v>184</v>
      </c>
      <c r="BV108" s="59">
        <v>161</v>
      </c>
      <c r="BW108" s="59">
        <v>148</v>
      </c>
      <c r="BX108" s="59">
        <v>139</v>
      </c>
      <c r="BY108" s="59">
        <v>134</v>
      </c>
      <c r="BZ108" s="59">
        <v>112</v>
      </c>
      <c r="CA108" s="59">
        <v>94</v>
      </c>
      <c r="CB108" s="59">
        <v>71</v>
      </c>
      <c r="CC108" s="59">
        <v>98</v>
      </c>
      <c r="CD108" s="59">
        <v>74</v>
      </c>
      <c r="CE108" s="59">
        <v>67</v>
      </c>
      <c r="CF108" s="59">
        <v>74</v>
      </c>
      <c r="CG108" s="59">
        <v>56</v>
      </c>
      <c r="CH108" s="59">
        <v>47</v>
      </c>
      <c r="CI108" s="59">
        <v>40</v>
      </c>
      <c r="CJ108" s="59">
        <v>46</v>
      </c>
      <c r="CK108" s="59">
        <v>47</v>
      </c>
      <c r="CL108" s="59">
        <v>31</v>
      </c>
      <c r="CM108" s="59">
        <v>32</v>
      </c>
      <c r="CN108" s="59">
        <v>20</v>
      </c>
      <c r="CO108" s="59">
        <v>16</v>
      </c>
      <c r="CP108" s="59">
        <v>19</v>
      </c>
      <c r="CQ108" s="59">
        <v>18</v>
      </c>
      <c r="CR108" s="59">
        <v>14</v>
      </c>
      <c r="CS108" s="59">
        <v>15</v>
      </c>
      <c r="CT108" s="59">
        <v>6</v>
      </c>
      <c r="CU108" s="59">
        <v>3</v>
      </c>
      <c r="CV108" s="59">
        <v>5</v>
      </c>
      <c r="CW108" s="59">
        <v>2</v>
      </c>
      <c r="CX108" s="59">
        <v>0</v>
      </c>
      <c r="CY108" s="59">
        <v>4</v>
      </c>
      <c r="CZ108" s="59">
        <v>1</v>
      </c>
      <c r="DA108" s="59">
        <v>2</v>
      </c>
      <c r="DB108" s="59">
        <v>2</v>
      </c>
      <c r="DC108" s="59">
        <v>2</v>
      </c>
      <c r="DD108" s="59">
        <v>0</v>
      </c>
      <c r="DE108" s="59">
        <v>1</v>
      </c>
      <c r="DF108" s="59">
        <v>0</v>
      </c>
      <c r="DG108" s="59">
        <v>0</v>
      </c>
      <c r="DH108" s="59">
        <v>1</v>
      </c>
      <c r="DI108" s="59">
        <v>0</v>
      </c>
      <c r="DJ108" s="59">
        <v>0</v>
      </c>
      <c r="DK108" s="59">
        <v>0</v>
      </c>
      <c r="DL108" s="59">
        <v>1</v>
      </c>
      <c r="DM108" s="59">
        <v>0</v>
      </c>
      <c r="DN108" s="59">
        <v>1</v>
      </c>
      <c r="DO108" s="59">
        <v>0</v>
      </c>
      <c r="DP108" s="59">
        <v>0</v>
      </c>
      <c r="DQ108" s="59">
        <v>0</v>
      </c>
      <c r="DR108" s="59">
        <v>0</v>
      </c>
      <c r="DS108" s="59">
        <v>0</v>
      </c>
      <c r="DT108" s="59">
        <v>0</v>
      </c>
      <c r="DU108" s="59">
        <v>0</v>
      </c>
      <c r="DV108" s="59">
        <v>0</v>
      </c>
      <c r="DW108" s="59">
        <v>0</v>
      </c>
    </row>
    <row r="109" spans="1:127" x14ac:dyDescent="0.3">
      <c r="A109" s="56">
        <v>110</v>
      </c>
      <c r="B109" s="69" t="s">
        <v>848</v>
      </c>
      <c r="C109" s="58">
        <v>15998</v>
      </c>
      <c r="D109" s="58">
        <v>16182</v>
      </c>
      <c r="E109" s="59">
        <v>41624</v>
      </c>
      <c r="F109" s="59">
        <v>290</v>
      </c>
      <c r="G109" s="59">
        <v>348</v>
      </c>
      <c r="H109" s="59">
        <v>334</v>
      </c>
      <c r="I109" s="59">
        <v>336</v>
      </c>
      <c r="J109" s="59">
        <v>309</v>
      </c>
      <c r="K109" s="59">
        <v>312</v>
      </c>
      <c r="L109" s="59">
        <v>337</v>
      </c>
      <c r="M109" s="59">
        <v>379</v>
      </c>
      <c r="N109" s="59">
        <v>346</v>
      </c>
      <c r="O109" s="59">
        <v>343</v>
      </c>
      <c r="P109" s="59">
        <v>378</v>
      </c>
      <c r="Q109" s="59">
        <v>401</v>
      </c>
      <c r="R109" s="59">
        <v>355</v>
      </c>
      <c r="S109" s="59">
        <v>406</v>
      </c>
      <c r="T109" s="59">
        <v>413</v>
      </c>
      <c r="U109" s="59">
        <v>395</v>
      </c>
      <c r="V109" s="59">
        <v>463</v>
      </c>
      <c r="W109" s="59">
        <v>536</v>
      </c>
      <c r="X109" s="59">
        <v>683</v>
      </c>
      <c r="Y109" s="59">
        <v>829</v>
      </c>
      <c r="Z109" s="59">
        <v>784</v>
      </c>
      <c r="AA109" s="59">
        <v>766</v>
      </c>
      <c r="AB109" s="59">
        <v>791</v>
      </c>
      <c r="AC109" s="59">
        <v>796</v>
      </c>
      <c r="AD109" s="59">
        <v>774</v>
      </c>
      <c r="AE109" s="59">
        <v>736</v>
      </c>
      <c r="AF109" s="59">
        <v>713</v>
      </c>
      <c r="AG109" s="59">
        <v>756</v>
      </c>
      <c r="AH109" s="59">
        <v>701</v>
      </c>
      <c r="AI109" s="59">
        <v>712</v>
      </c>
      <c r="AJ109" s="59">
        <v>685</v>
      </c>
      <c r="AK109" s="59">
        <v>689</v>
      </c>
      <c r="AL109" s="59">
        <v>641</v>
      </c>
      <c r="AM109" s="59">
        <v>649</v>
      </c>
      <c r="AN109" s="59">
        <v>642</v>
      </c>
      <c r="AO109" s="59">
        <v>648</v>
      </c>
      <c r="AP109" s="59">
        <v>648</v>
      </c>
      <c r="AQ109" s="59">
        <v>670</v>
      </c>
      <c r="AR109" s="59">
        <v>674</v>
      </c>
      <c r="AS109" s="59">
        <v>631</v>
      </c>
      <c r="AT109" s="59">
        <v>568</v>
      </c>
      <c r="AU109" s="59">
        <v>530</v>
      </c>
      <c r="AV109" s="59">
        <v>572</v>
      </c>
      <c r="AW109" s="59">
        <v>528</v>
      </c>
      <c r="AX109" s="59">
        <v>551</v>
      </c>
      <c r="AY109" s="59">
        <v>568</v>
      </c>
      <c r="AZ109" s="59">
        <v>503</v>
      </c>
      <c r="BA109" s="59">
        <v>547</v>
      </c>
      <c r="BB109" s="59">
        <v>591</v>
      </c>
      <c r="BC109" s="59">
        <v>547</v>
      </c>
      <c r="BD109" s="59">
        <v>620</v>
      </c>
      <c r="BE109" s="59">
        <v>573</v>
      </c>
      <c r="BF109" s="59">
        <v>682</v>
      </c>
      <c r="BG109" s="59">
        <v>696</v>
      </c>
      <c r="BH109" s="59">
        <v>733</v>
      </c>
      <c r="BI109" s="59">
        <v>664</v>
      </c>
      <c r="BJ109" s="59">
        <v>715</v>
      </c>
      <c r="BK109" s="59">
        <v>656</v>
      </c>
      <c r="BL109" s="59">
        <v>640</v>
      </c>
      <c r="BM109" s="59">
        <v>574</v>
      </c>
      <c r="BN109" s="59">
        <v>589</v>
      </c>
      <c r="BO109" s="59">
        <v>546</v>
      </c>
      <c r="BP109" s="59">
        <v>540</v>
      </c>
      <c r="BQ109" s="59">
        <v>446</v>
      </c>
      <c r="BR109" s="59">
        <v>461</v>
      </c>
      <c r="BS109" s="59">
        <v>423</v>
      </c>
      <c r="BT109" s="59">
        <v>414</v>
      </c>
      <c r="BU109" s="59">
        <v>355</v>
      </c>
      <c r="BV109" s="59">
        <v>320</v>
      </c>
      <c r="BW109" s="59">
        <v>320</v>
      </c>
      <c r="BX109" s="59">
        <v>269</v>
      </c>
      <c r="BY109" s="59">
        <v>238</v>
      </c>
      <c r="BZ109" s="59">
        <v>220</v>
      </c>
      <c r="CA109" s="59">
        <v>236</v>
      </c>
      <c r="CB109" s="59">
        <v>212</v>
      </c>
      <c r="CC109" s="59">
        <v>182</v>
      </c>
      <c r="CD109" s="59">
        <v>174</v>
      </c>
      <c r="CE109" s="59">
        <v>155</v>
      </c>
      <c r="CF109" s="59">
        <v>160</v>
      </c>
      <c r="CG109" s="59">
        <v>146</v>
      </c>
      <c r="CH109" s="59">
        <v>127</v>
      </c>
      <c r="CI109" s="59">
        <v>87</v>
      </c>
      <c r="CJ109" s="59">
        <v>96</v>
      </c>
      <c r="CK109" s="59">
        <v>82</v>
      </c>
      <c r="CL109" s="59">
        <v>81</v>
      </c>
      <c r="CM109" s="59">
        <v>66</v>
      </c>
      <c r="CN109" s="59">
        <v>55</v>
      </c>
      <c r="CO109" s="59">
        <v>54</v>
      </c>
      <c r="CP109" s="59">
        <v>50</v>
      </c>
      <c r="CQ109" s="59">
        <v>31</v>
      </c>
      <c r="CR109" s="59">
        <v>33</v>
      </c>
      <c r="CS109" s="59">
        <v>13</v>
      </c>
      <c r="CT109" s="59">
        <v>12</v>
      </c>
      <c r="CU109" s="59">
        <v>19</v>
      </c>
      <c r="CV109" s="59">
        <v>13</v>
      </c>
      <c r="CW109" s="59">
        <v>7</v>
      </c>
      <c r="CX109" s="59">
        <v>10</v>
      </c>
      <c r="CY109" s="59">
        <v>3</v>
      </c>
      <c r="CZ109" s="59">
        <v>3</v>
      </c>
      <c r="DA109" s="59">
        <v>2</v>
      </c>
      <c r="DB109" s="59">
        <v>2</v>
      </c>
      <c r="DC109" s="59">
        <v>2</v>
      </c>
      <c r="DD109" s="59">
        <v>4</v>
      </c>
      <c r="DE109" s="59">
        <v>0</v>
      </c>
      <c r="DF109" s="59">
        <v>1</v>
      </c>
      <c r="DG109" s="59">
        <v>2</v>
      </c>
      <c r="DH109" s="59">
        <v>0</v>
      </c>
      <c r="DI109" s="59">
        <v>1</v>
      </c>
      <c r="DJ109" s="59">
        <v>0</v>
      </c>
      <c r="DK109" s="59">
        <v>1</v>
      </c>
      <c r="DL109" s="59">
        <v>2</v>
      </c>
      <c r="DM109" s="59">
        <v>0</v>
      </c>
      <c r="DN109" s="59">
        <v>1</v>
      </c>
      <c r="DO109" s="59">
        <v>1</v>
      </c>
      <c r="DP109" s="59">
        <v>0</v>
      </c>
      <c r="DQ109" s="59">
        <v>0</v>
      </c>
      <c r="DR109" s="59">
        <v>0</v>
      </c>
      <c r="DS109" s="59">
        <v>0</v>
      </c>
      <c r="DT109" s="59">
        <v>0</v>
      </c>
      <c r="DU109" s="59">
        <v>0</v>
      </c>
      <c r="DV109" s="59">
        <v>0</v>
      </c>
      <c r="DW109" s="59">
        <v>0</v>
      </c>
    </row>
    <row r="110" spans="1:127" x14ac:dyDescent="0.3">
      <c r="A110" s="56">
        <v>111</v>
      </c>
      <c r="B110" s="69" t="s">
        <v>81</v>
      </c>
      <c r="C110" s="58">
        <v>1689</v>
      </c>
      <c r="D110" s="58">
        <v>2094</v>
      </c>
      <c r="E110" s="59">
        <v>4829</v>
      </c>
      <c r="F110" s="59">
        <v>40</v>
      </c>
      <c r="G110" s="59">
        <v>43</v>
      </c>
      <c r="H110" s="59">
        <v>49</v>
      </c>
      <c r="I110" s="59">
        <v>57</v>
      </c>
      <c r="J110" s="59">
        <v>58</v>
      </c>
      <c r="K110" s="59">
        <v>60</v>
      </c>
      <c r="L110" s="59">
        <v>45</v>
      </c>
      <c r="M110" s="59">
        <v>59</v>
      </c>
      <c r="N110" s="59">
        <v>54</v>
      </c>
      <c r="O110" s="59">
        <v>54</v>
      </c>
      <c r="P110" s="59">
        <v>58</v>
      </c>
      <c r="Q110" s="59">
        <v>42</v>
      </c>
      <c r="R110" s="59">
        <v>70</v>
      </c>
      <c r="S110" s="59">
        <v>49</v>
      </c>
      <c r="T110" s="59">
        <v>51</v>
      </c>
      <c r="U110" s="59">
        <v>64</v>
      </c>
      <c r="V110" s="59">
        <v>58</v>
      </c>
      <c r="W110" s="59">
        <v>55</v>
      </c>
      <c r="X110" s="59">
        <v>98</v>
      </c>
      <c r="Y110" s="59">
        <v>69</v>
      </c>
      <c r="Z110" s="59">
        <v>105</v>
      </c>
      <c r="AA110" s="59">
        <v>90</v>
      </c>
      <c r="AB110" s="59">
        <v>89</v>
      </c>
      <c r="AC110" s="59">
        <v>104</v>
      </c>
      <c r="AD110" s="59">
        <v>90</v>
      </c>
      <c r="AE110" s="59">
        <v>108</v>
      </c>
      <c r="AF110" s="59">
        <v>113</v>
      </c>
      <c r="AG110" s="59">
        <v>110</v>
      </c>
      <c r="AH110" s="59">
        <v>108</v>
      </c>
      <c r="AI110" s="59">
        <v>106</v>
      </c>
      <c r="AJ110" s="59">
        <v>92</v>
      </c>
      <c r="AK110" s="59">
        <v>100</v>
      </c>
      <c r="AL110" s="59">
        <v>78</v>
      </c>
      <c r="AM110" s="59">
        <v>100</v>
      </c>
      <c r="AN110" s="59">
        <v>88</v>
      </c>
      <c r="AO110" s="59">
        <v>89</v>
      </c>
      <c r="AP110" s="59">
        <v>92</v>
      </c>
      <c r="AQ110" s="59">
        <v>77</v>
      </c>
      <c r="AR110" s="59">
        <v>79</v>
      </c>
      <c r="AS110" s="59">
        <v>77</v>
      </c>
      <c r="AT110" s="59">
        <v>66</v>
      </c>
      <c r="AU110" s="59">
        <v>67</v>
      </c>
      <c r="AV110" s="59">
        <v>69</v>
      </c>
      <c r="AW110" s="59">
        <v>52</v>
      </c>
      <c r="AX110" s="59">
        <v>59</v>
      </c>
      <c r="AY110" s="59">
        <v>51</v>
      </c>
      <c r="AZ110" s="59">
        <v>64</v>
      </c>
      <c r="BA110" s="59">
        <v>56</v>
      </c>
      <c r="BB110" s="59">
        <v>67</v>
      </c>
      <c r="BC110" s="59">
        <v>44</v>
      </c>
      <c r="BD110" s="59">
        <v>51</v>
      </c>
      <c r="BE110" s="59">
        <v>63</v>
      </c>
      <c r="BF110" s="59">
        <v>64</v>
      </c>
      <c r="BG110" s="59">
        <v>58</v>
      </c>
      <c r="BH110" s="59">
        <v>59</v>
      </c>
      <c r="BI110" s="59">
        <v>62</v>
      </c>
      <c r="BJ110" s="59">
        <v>52</v>
      </c>
      <c r="BK110" s="59">
        <v>56</v>
      </c>
      <c r="BL110" s="59">
        <v>58</v>
      </c>
      <c r="BM110" s="59">
        <v>62</v>
      </c>
      <c r="BN110" s="59">
        <v>49</v>
      </c>
      <c r="BO110" s="59">
        <v>52</v>
      </c>
      <c r="BP110" s="59">
        <v>33</v>
      </c>
      <c r="BQ110" s="59">
        <v>19</v>
      </c>
      <c r="BR110" s="59">
        <v>35</v>
      </c>
      <c r="BS110" s="59">
        <v>24</v>
      </c>
      <c r="BT110" s="59">
        <v>28</v>
      </c>
      <c r="BU110" s="59">
        <v>26</v>
      </c>
      <c r="BV110" s="59">
        <v>24</v>
      </c>
      <c r="BW110" s="59">
        <v>24</v>
      </c>
      <c r="BX110" s="59">
        <v>16</v>
      </c>
      <c r="BY110" s="59">
        <v>14</v>
      </c>
      <c r="BZ110" s="59">
        <v>20</v>
      </c>
      <c r="CA110" s="59">
        <v>19</v>
      </c>
      <c r="CB110" s="59">
        <v>21</v>
      </c>
      <c r="CC110" s="59">
        <v>16</v>
      </c>
      <c r="CD110" s="59">
        <v>17</v>
      </c>
      <c r="CE110" s="59">
        <v>18</v>
      </c>
      <c r="CF110" s="59">
        <v>26</v>
      </c>
      <c r="CG110" s="59">
        <v>17</v>
      </c>
      <c r="CH110" s="59">
        <v>17</v>
      </c>
      <c r="CI110" s="59">
        <v>11</v>
      </c>
      <c r="CJ110" s="59">
        <v>8</v>
      </c>
      <c r="CK110" s="59">
        <v>12</v>
      </c>
      <c r="CL110" s="59">
        <v>10</v>
      </c>
      <c r="CM110" s="59">
        <v>12</v>
      </c>
      <c r="CN110" s="59">
        <v>12</v>
      </c>
      <c r="CO110" s="59">
        <v>2</v>
      </c>
      <c r="CP110" s="59">
        <v>13</v>
      </c>
      <c r="CQ110" s="59">
        <v>3</v>
      </c>
      <c r="CR110" s="59">
        <v>5</v>
      </c>
      <c r="CS110" s="59">
        <v>2</v>
      </c>
      <c r="CT110" s="59">
        <v>5</v>
      </c>
      <c r="CU110" s="59">
        <v>3</v>
      </c>
      <c r="CV110" s="59">
        <v>2</v>
      </c>
      <c r="CW110" s="59">
        <v>1</v>
      </c>
      <c r="CX110" s="59">
        <v>1</v>
      </c>
      <c r="CY110" s="59">
        <v>0</v>
      </c>
      <c r="CZ110" s="59">
        <v>2</v>
      </c>
      <c r="DA110" s="59">
        <v>0</v>
      </c>
      <c r="DB110" s="59">
        <v>0</v>
      </c>
      <c r="DC110" s="59">
        <v>0</v>
      </c>
      <c r="DD110" s="59">
        <v>0</v>
      </c>
      <c r="DE110" s="59">
        <v>0</v>
      </c>
      <c r="DF110" s="59">
        <v>0</v>
      </c>
      <c r="DG110" s="59">
        <v>0</v>
      </c>
      <c r="DH110" s="59">
        <v>1</v>
      </c>
      <c r="DI110" s="59">
        <v>0</v>
      </c>
      <c r="DJ110" s="59">
        <v>0</v>
      </c>
      <c r="DK110" s="59">
        <v>0</v>
      </c>
      <c r="DL110" s="59">
        <v>1</v>
      </c>
      <c r="DM110" s="59">
        <v>0</v>
      </c>
      <c r="DN110" s="59">
        <v>0</v>
      </c>
      <c r="DO110" s="59">
        <v>0</v>
      </c>
      <c r="DP110" s="59">
        <v>0</v>
      </c>
      <c r="DQ110" s="59">
        <v>0</v>
      </c>
      <c r="DR110" s="59">
        <v>0</v>
      </c>
      <c r="DS110" s="59">
        <v>0</v>
      </c>
      <c r="DT110" s="59">
        <v>0</v>
      </c>
      <c r="DU110" s="59">
        <v>0</v>
      </c>
      <c r="DV110" s="59">
        <v>0</v>
      </c>
      <c r="DW110" s="59">
        <v>0</v>
      </c>
    </row>
    <row r="111" spans="1:127" x14ac:dyDescent="0.3">
      <c r="A111" s="56">
        <v>112</v>
      </c>
      <c r="B111" s="69" t="s">
        <v>849</v>
      </c>
      <c r="C111" s="58">
        <v>15289</v>
      </c>
      <c r="D111" s="58">
        <v>15656</v>
      </c>
      <c r="E111" s="59">
        <v>42329</v>
      </c>
      <c r="F111" s="59">
        <v>419</v>
      </c>
      <c r="G111" s="59">
        <v>478</v>
      </c>
      <c r="H111" s="59">
        <v>521</v>
      </c>
      <c r="I111" s="59">
        <v>467</v>
      </c>
      <c r="J111" s="59">
        <v>455</v>
      </c>
      <c r="K111" s="59">
        <v>492</v>
      </c>
      <c r="L111" s="59">
        <v>413</v>
      </c>
      <c r="M111" s="59">
        <v>449</v>
      </c>
      <c r="N111" s="59">
        <v>502</v>
      </c>
      <c r="O111" s="59">
        <v>511</v>
      </c>
      <c r="P111" s="59">
        <v>519</v>
      </c>
      <c r="Q111" s="59">
        <v>456</v>
      </c>
      <c r="R111" s="59">
        <v>504</v>
      </c>
      <c r="S111" s="59">
        <v>489</v>
      </c>
      <c r="T111" s="59">
        <v>502</v>
      </c>
      <c r="U111" s="59">
        <v>491</v>
      </c>
      <c r="V111" s="59">
        <v>526</v>
      </c>
      <c r="W111" s="59">
        <v>587</v>
      </c>
      <c r="X111" s="59">
        <v>577</v>
      </c>
      <c r="Y111" s="59">
        <v>586</v>
      </c>
      <c r="Z111" s="59">
        <v>601</v>
      </c>
      <c r="AA111" s="59">
        <v>642</v>
      </c>
      <c r="AB111" s="59">
        <v>600</v>
      </c>
      <c r="AC111" s="59">
        <v>649</v>
      </c>
      <c r="AD111" s="59">
        <v>618</v>
      </c>
      <c r="AE111" s="59">
        <v>653</v>
      </c>
      <c r="AF111" s="59">
        <v>631</v>
      </c>
      <c r="AG111" s="59">
        <v>667</v>
      </c>
      <c r="AH111" s="59">
        <v>708</v>
      </c>
      <c r="AI111" s="59">
        <v>715</v>
      </c>
      <c r="AJ111" s="59">
        <v>669</v>
      </c>
      <c r="AK111" s="59">
        <v>779</v>
      </c>
      <c r="AL111" s="59">
        <v>818</v>
      </c>
      <c r="AM111" s="59">
        <v>860</v>
      </c>
      <c r="AN111" s="59">
        <v>828</v>
      </c>
      <c r="AO111" s="59">
        <v>880</v>
      </c>
      <c r="AP111" s="59">
        <v>913</v>
      </c>
      <c r="AQ111" s="59">
        <v>859</v>
      </c>
      <c r="AR111" s="59">
        <v>930</v>
      </c>
      <c r="AS111" s="59">
        <v>840</v>
      </c>
      <c r="AT111" s="59">
        <v>867</v>
      </c>
      <c r="AU111" s="59">
        <v>856</v>
      </c>
      <c r="AV111" s="59">
        <v>785</v>
      </c>
      <c r="AW111" s="59">
        <v>754</v>
      </c>
      <c r="AX111" s="59">
        <v>724</v>
      </c>
      <c r="AY111" s="59">
        <v>661</v>
      </c>
      <c r="AZ111" s="59">
        <v>687</v>
      </c>
      <c r="BA111" s="59">
        <v>610</v>
      </c>
      <c r="BB111" s="59">
        <v>701</v>
      </c>
      <c r="BC111" s="59">
        <v>679</v>
      </c>
      <c r="BD111" s="59">
        <v>596</v>
      </c>
      <c r="BE111" s="59">
        <v>632</v>
      </c>
      <c r="BF111" s="59">
        <v>612</v>
      </c>
      <c r="BG111" s="59">
        <v>576</v>
      </c>
      <c r="BH111" s="59">
        <v>556</v>
      </c>
      <c r="BI111" s="59">
        <v>557</v>
      </c>
      <c r="BJ111" s="59">
        <v>496</v>
      </c>
      <c r="BK111" s="59">
        <v>481</v>
      </c>
      <c r="BL111" s="59">
        <v>467</v>
      </c>
      <c r="BM111" s="59">
        <v>359</v>
      </c>
      <c r="BN111" s="59">
        <v>420</v>
      </c>
      <c r="BO111" s="59">
        <v>335</v>
      </c>
      <c r="BP111" s="59">
        <v>367</v>
      </c>
      <c r="BQ111" s="59">
        <v>296</v>
      </c>
      <c r="BR111" s="59">
        <v>263</v>
      </c>
      <c r="BS111" s="59">
        <v>264</v>
      </c>
      <c r="BT111" s="59">
        <v>245</v>
      </c>
      <c r="BU111" s="59">
        <v>260</v>
      </c>
      <c r="BV111" s="59">
        <v>223</v>
      </c>
      <c r="BW111" s="59">
        <v>211</v>
      </c>
      <c r="BX111" s="59">
        <v>205</v>
      </c>
      <c r="BY111" s="59">
        <v>191</v>
      </c>
      <c r="BZ111" s="59">
        <v>149</v>
      </c>
      <c r="CA111" s="59">
        <v>131</v>
      </c>
      <c r="CB111" s="59">
        <v>142</v>
      </c>
      <c r="CC111" s="59">
        <v>124</v>
      </c>
      <c r="CD111" s="59">
        <v>133</v>
      </c>
      <c r="CE111" s="59">
        <v>118</v>
      </c>
      <c r="CF111" s="59">
        <v>96</v>
      </c>
      <c r="CG111" s="59">
        <v>95</v>
      </c>
      <c r="CH111" s="59">
        <v>74</v>
      </c>
      <c r="CI111" s="59">
        <v>78</v>
      </c>
      <c r="CJ111" s="59">
        <v>64</v>
      </c>
      <c r="CK111" s="59">
        <v>50</v>
      </c>
      <c r="CL111" s="59">
        <v>58</v>
      </c>
      <c r="CM111" s="59">
        <v>36</v>
      </c>
      <c r="CN111" s="59">
        <v>37</v>
      </c>
      <c r="CO111" s="59">
        <v>36</v>
      </c>
      <c r="CP111" s="59">
        <v>27</v>
      </c>
      <c r="CQ111" s="59">
        <v>25</v>
      </c>
      <c r="CR111" s="59">
        <v>28</v>
      </c>
      <c r="CS111" s="59">
        <v>30</v>
      </c>
      <c r="CT111" s="59">
        <v>11</v>
      </c>
      <c r="CU111" s="59">
        <v>6</v>
      </c>
      <c r="CV111" s="59">
        <v>11</v>
      </c>
      <c r="CW111" s="59">
        <v>7</v>
      </c>
      <c r="CX111" s="59">
        <v>7</v>
      </c>
      <c r="CY111" s="59">
        <v>4</v>
      </c>
      <c r="CZ111" s="59">
        <v>2</v>
      </c>
      <c r="DA111" s="59">
        <v>2</v>
      </c>
      <c r="DB111" s="59">
        <v>2</v>
      </c>
      <c r="DC111" s="59">
        <v>1</v>
      </c>
      <c r="DD111" s="59">
        <v>0</v>
      </c>
      <c r="DE111" s="59">
        <v>1</v>
      </c>
      <c r="DF111" s="59">
        <v>0</v>
      </c>
      <c r="DG111" s="59">
        <v>0</v>
      </c>
      <c r="DH111" s="59">
        <v>1</v>
      </c>
      <c r="DI111" s="59">
        <v>0</v>
      </c>
      <c r="DJ111" s="59">
        <v>0</v>
      </c>
      <c r="DK111" s="59">
        <v>0</v>
      </c>
      <c r="DL111" s="59">
        <v>1</v>
      </c>
      <c r="DM111" s="59">
        <v>1</v>
      </c>
      <c r="DN111" s="59">
        <v>0</v>
      </c>
      <c r="DO111" s="59">
        <v>0</v>
      </c>
      <c r="DP111" s="59">
        <v>0</v>
      </c>
      <c r="DQ111" s="59">
        <v>0</v>
      </c>
      <c r="DR111" s="59">
        <v>1</v>
      </c>
      <c r="DS111" s="59">
        <v>0</v>
      </c>
      <c r="DT111" s="59">
        <v>0</v>
      </c>
      <c r="DU111" s="59">
        <v>0</v>
      </c>
      <c r="DV111" s="59">
        <v>0</v>
      </c>
      <c r="DW111" s="59">
        <v>0</v>
      </c>
    </row>
    <row r="112" spans="1:127" x14ac:dyDescent="0.3">
      <c r="A112" s="56">
        <v>113</v>
      </c>
      <c r="B112" s="69" t="s">
        <v>850</v>
      </c>
      <c r="C112" s="58">
        <v>12789</v>
      </c>
      <c r="D112" s="58">
        <v>13213</v>
      </c>
      <c r="E112" s="59">
        <v>36564</v>
      </c>
      <c r="F112" s="59">
        <v>334</v>
      </c>
      <c r="G112" s="59">
        <v>352</v>
      </c>
      <c r="H112" s="59">
        <v>380</v>
      </c>
      <c r="I112" s="59">
        <v>389</v>
      </c>
      <c r="J112" s="59">
        <v>440</v>
      </c>
      <c r="K112" s="59">
        <v>391</v>
      </c>
      <c r="L112" s="59">
        <v>431</v>
      </c>
      <c r="M112" s="59">
        <v>403</v>
      </c>
      <c r="N112" s="59">
        <v>461</v>
      </c>
      <c r="O112" s="59">
        <v>431</v>
      </c>
      <c r="P112" s="59">
        <v>405</v>
      </c>
      <c r="Q112" s="59">
        <v>419</v>
      </c>
      <c r="R112" s="59">
        <v>379</v>
      </c>
      <c r="S112" s="59">
        <v>416</v>
      </c>
      <c r="T112" s="59">
        <v>384</v>
      </c>
      <c r="U112" s="59">
        <v>411</v>
      </c>
      <c r="V112" s="59">
        <v>399</v>
      </c>
      <c r="W112" s="59">
        <v>469</v>
      </c>
      <c r="X112" s="59">
        <v>462</v>
      </c>
      <c r="Y112" s="59">
        <v>481</v>
      </c>
      <c r="Z112" s="59">
        <v>536</v>
      </c>
      <c r="AA112" s="59">
        <v>617</v>
      </c>
      <c r="AB112" s="59">
        <v>607</v>
      </c>
      <c r="AC112" s="59">
        <v>616</v>
      </c>
      <c r="AD112" s="59">
        <v>583</v>
      </c>
      <c r="AE112" s="59">
        <v>594</v>
      </c>
      <c r="AF112" s="59">
        <v>607</v>
      </c>
      <c r="AG112" s="59">
        <v>548</v>
      </c>
      <c r="AH112" s="59">
        <v>575</v>
      </c>
      <c r="AI112" s="59">
        <v>562</v>
      </c>
      <c r="AJ112" s="59">
        <v>579</v>
      </c>
      <c r="AK112" s="59">
        <v>526</v>
      </c>
      <c r="AL112" s="59">
        <v>622</v>
      </c>
      <c r="AM112" s="59">
        <v>684</v>
      </c>
      <c r="AN112" s="59">
        <v>669</v>
      </c>
      <c r="AO112" s="59">
        <v>746</v>
      </c>
      <c r="AP112" s="59">
        <v>806</v>
      </c>
      <c r="AQ112" s="59">
        <v>840</v>
      </c>
      <c r="AR112" s="59">
        <v>751</v>
      </c>
      <c r="AS112" s="59">
        <v>730</v>
      </c>
      <c r="AT112" s="59">
        <v>715</v>
      </c>
      <c r="AU112" s="59">
        <v>686</v>
      </c>
      <c r="AV112" s="59">
        <v>648</v>
      </c>
      <c r="AW112" s="59">
        <v>530</v>
      </c>
      <c r="AX112" s="59">
        <v>578</v>
      </c>
      <c r="AY112" s="59">
        <v>549</v>
      </c>
      <c r="AZ112" s="59">
        <v>556</v>
      </c>
      <c r="BA112" s="59">
        <v>508</v>
      </c>
      <c r="BB112" s="59">
        <v>493</v>
      </c>
      <c r="BC112" s="59">
        <v>515</v>
      </c>
      <c r="BD112" s="59">
        <v>497</v>
      </c>
      <c r="BE112" s="59">
        <v>495</v>
      </c>
      <c r="BF112" s="59">
        <v>483</v>
      </c>
      <c r="BG112" s="59">
        <v>507</v>
      </c>
      <c r="BH112" s="59">
        <v>490</v>
      </c>
      <c r="BI112" s="59">
        <v>486</v>
      </c>
      <c r="BJ112" s="59">
        <v>453</v>
      </c>
      <c r="BK112" s="59">
        <v>422</v>
      </c>
      <c r="BL112" s="59">
        <v>414</v>
      </c>
      <c r="BM112" s="59">
        <v>404</v>
      </c>
      <c r="BN112" s="59">
        <v>366</v>
      </c>
      <c r="BO112" s="59">
        <v>376</v>
      </c>
      <c r="BP112" s="59">
        <v>360</v>
      </c>
      <c r="BQ112" s="59">
        <v>334</v>
      </c>
      <c r="BR112" s="59">
        <v>323</v>
      </c>
      <c r="BS112" s="59">
        <v>275</v>
      </c>
      <c r="BT112" s="59">
        <v>256</v>
      </c>
      <c r="BU112" s="59">
        <v>223</v>
      </c>
      <c r="BV112" s="59">
        <v>238</v>
      </c>
      <c r="BW112" s="59">
        <v>217</v>
      </c>
      <c r="BX112" s="59">
        <v>211</v>
      </c>
      <c r="BY112" s="59">
        <v>223</v>
      </c>
      <c r="BZ112" s="59">
        <v>162</v>
      </c>
      <c r="CA112" s="59">
        <v>145</v>
      </c>
      <c r="CB112" s="59">
        <v>136</v>
      </c>
      <c r="CC112" s="59">
        <v>134</v>
      </c>
      <c r="CD112" s="59">
        <v>122</v>
      </c>
      <c r="CE112" s="59">
        <v>104</v>
      </c>
      <c r="CF112" s="59">
        <v>92</v>
      </c>
      <c r="CG112" s="59">
        <v>101</v>
      </c>
      <c r="CH112" s="59">
        <v>100</v>
      </c>
      <c r="CI112" s="59">
        <v>81</v>
      </c>
      <c r="CJ112" s="59">
        <v>86</v>
      </c>
      <c r="CK112" s="59">
        <v>61</v>
      </c>
      <c r="CL112" s="59">
        <v>63</v>
      </c>
      <c r="CM112" s="59">
        <v>48</v>
      </c>
      <c r="CN112" s="59">
        <v>49</v>
      </c>
      <c r="CO112" s="59">
        <v>46</v>
      </c>
      <c r="CP112" s="59">
        <v>28</v>
      </c>
      <c r="CQ112" s="59">
        <v>22</v>
      </c>
      <c r="CR112" s="59">
        <v>27</v>
      </c>
      <c r="CS112" s="59">
        <v>22</v>
      </c>
      <c r="CT112" s="59">
        <v>17</v>
      </c>
      <c r="CU112" s="59">
        <v>12</v>
      </c>
      <c r="CV112" s="59">
        <v>6</v>
      </c>
      <c r="CW112" s="59">
        <v>9</v>
      </c>
      <c r="CX112" s="59">
        <v>5</v>
      </c>
      <c r="CY112" s="59">
        <v>4</v>
      </c>
      <c r="CZ112" s="59">
        <v>2</v>
      </c>
      <c r="DA112" s="59">
        <v>2</v>
      </c>
      <c r="DB112" s="59">
        <v>0</v>
      </c>
      <c r="DC112" s="59">
        <v>2</v>
      </c>
      <c r="DD112" s="59">
        <v>2</v>
      </c>
      <c r="DE112" s="59">
        <v>0</v>
      </c>
      <c r="DF112" s="59">
        <v>0</v>
      </c>
      <c r="DG112" s="59">
        <v>2</v>
      </c>
      <c r="DH112" s="59">
        <v>1</v>
      </c>
      <c r="DI112" s="59">
        <v>1</v>
      </c>
      <c r="DJ112" s="59">
        <v>1</v>
      </c>
      <c r="DK112" s="59">
        <v>1</v>
      </c>
      <c r="DL112" s="59">
        <v>0</v>
      </c>
      <c r="DM112" s="59">
        <v>0</v>
      </c>
      <c r="DN112" s="59">
        <v>0</v>
      </c>
      <c r="DO112" s="59">
        <v>0</v>
      </c>
      <c r="DP112" s="59">
        <v>1</v>
      </c>
      <c r="DQ112" s="59">
        <v>0</v>
      </c>
      <c r="DR112" s="59">
        <v>0</v>
      </c>
      <c r="DS112" s="59">
        <v>0</v>
      </c>
      <c r="DT112" s="59">
        <v>0</v>
      </c>
      <c r="DU112" s="59">
        <v>1</v>
      </c>
      <c r="DV112" s="59">
        <v>0</v>
      </c>
      <c r="DW112" s="59">
        <v>0</v>
      </c>
    </row>
    <row r="113" spans="1:127" x14ac:dyDescent="0.3">
      <c r="A113" s="56">
        <v>114</v>
      </c>
      <c r="B113" s="69" t="s">
        <v>851</v>
      </c>
      <c r="C113" s="58">
        <v>14045</v>
      </c>
      <c r="D113" s="58">
        <v>14403</v>
      </c>
      <c r="E113" s="59">
        <v>40647</v>
      </c>
      <c r="F113" s="59">
        <v>273</v>
      </c>
      <c r="G113" s="59">
        <v>287</v>
      </c>
      <c r="H113" s="59">
        <v>338</v>
      </c>
      <c r="I113" s="59">
        <v>333</v>
      </c>
      <c r="J113" s="59">
        <v>348</v>
      </c>
      <c r="K113" s="59">
        <v>367</v>
      </c>
      <c r="L113" s="59">
        <v>353</v>
      </c>
      <c r="M113" s="59">
        <v>347</v>
      </c>
      <c r="N113" s="59">
        <v>395</v>
      </c>
      <c r="O113" s="59">
        <v>371</v>
      </c>
      <c r="P113" s="59">
        <v>399</v>
      </c>
      <c r="Q113" s="59">
        <v>400</v>
      </c>
      <c r="R113" s="59">
        <v>407</v>
      </c>
      <c r="S113" s="59">
        <v>425</v>
      </c>
      <c r="T113" s="59">
        <v>418</v>
      </c>
      <c r="U113" s="59">
        <v>438</v>
      </c>
      <c r="V113" s="59">
        <v>432</v>
      </c>
      <c r="W113" s="59">
        <v>523</v>
      </c>
      <c r="X113" s="59">
        <v>586</v>
      </c>
      <c r="Y113" s="59">
        <v>602</v>
      </c>
      <c r="Z113" s="59">
        <v>647</v>
      </c>
      <c r="AA113" s="59">
        <v>640</v>
      </c>
      <c r="AB113" s="59">
        <v>697</v>
      </c>
      <c r="AC113" s="59">
        <v>684</v>
      </c>
      <c r="AD113" s="59">
        <v>689</v>
      </c>
      <c r="AE113" s="59">
        <v>663</v>
      </c>
      <c r="AF113" s="59">
        <v>613</v>
      </c>
      <c r="AG113" s="59">
        <v>671</v>
      </c>
      <c r="AH113" s="59">
        <v>632</v>
      </c>
      <c r="AI113" s="59">
        <v>581</v>
      </c>
      <c r="AJ113" s="59">
        <v>654</v>
      </c>
      <c r="AK113" s="59">
        <v>566</v>
      </c>
      <c r="AL113" s="59">
        <v>551</v>
      </c>
      <c r="AM113" s="59">
        <v>635</v>
      </c>
      <c r="AN113" s="59">
        <v>608</v>
      </c>
      <c r="AO113" s="59">
        <v>565</v>
      </c>
      <c r="AP113" s="59">
        <v>646</v>
      </c>
      <c r="AQ113" s="59">
        <v>680</v>
      </c>
      <c r="AR113" s="59">
        <v>696</v>
      </c>
      <c r="AS113" s="59">
        <v>623</v>
      </c>
      <c r="AT113" s="59">
        <v>578</v>
      </c>
      <c r="AU113" s="59">
        <v>597</v>
      </c>
      <c r="AV113" s="59">
        <v>613</v>
      </c>
      <c r="AW113" s="59">
        <v>570</v>
      </c>
      <c r="AX113" s="59">
        <v>536</v>
      </c>
      <c r="AY113" s="59">
        <v>541</v>
      </c>
      <c r="AZ113" s="59">
        <v>543</v>
      </c>
      <c r="BA113" s="59">
        <v>570</v>
      </c>
      <c r="BB113" s="59">
        <v>586</v>
      </c>
      <c r="BC113" s="59">
        <v>600</v>
      </c>
      <c r="BD113" s="59">
        <v>635</v>
      </c>
      <c r="BE113" s="59">
        <v>593</v>
      </c>
      <c r="BF113" s="59">
        <v>654</v>
      </c>
      <c r="BG113" s="59">
        <v>681</v>
      </c>
      <c r="BH113" s="59">
        <v>598</v>
      </c>
      <c r="BI113" s="59">
        <v>682</v>
      </c>
      <c r="BJ113" s="59">
        <v>635</v>
      </c>
      <c r="BK113" s="59">
        <v>651</v>
      </c>
      <c r="BL113" s="59">
        <v>590</v>
      </c>
      <c r="BM113" s="59">
        <v>578</v>
      </c>
      <c r="BN113" s="59">
        <v>539</v>
      </c>
      <c r="BO113" s="59">
        <v>513</v>
      </c>
      <c r="BP113" s="59">
        <v>477</v>
      </c>
      <c r="BQ113" s="59">
        <v>455</v>
      </c>
      <c r="BR113" s="59">
        <v>425</v>
      </c>
      <c r="BS113" s="59">
        <v>428</v>
      </c>
      <c r="BT113" s="59">
        <v>400</v>
      </c>
      <c r="BU113" s="59">
        <v>353</v>
      </c>
      <c r="BV113" s="59">
        <v>351</v>
      </c>
      <c r="BW113" s="59">
        <v>360</v>
      </c>
      <c r="BX113" s="59">
        <v>304</v>
      </c>
      <c r="BY113" s="59">
        <v>303</v>
      </c>
      <c r="BZ113" s="59">
        <v>253</v>
      </c>
      <c r="CA113" s="59">
        <v>227</v>
      </c>
      <c r="CB113" s="59">
        <v>204</v>
      </c>
      <c r="CC113" s="59">
        <v>216</v>
      </c>
      <c r="CD113" s="59">
        <v>225</v>
      </c>
      <c r="CE113" s="59">
        <v>203</v>
      </c>
      <c r="CF113" s="59">
        <v>178</v>
      </c>
      <c r="CG113" s="59">
        <v>171</v>
      </c>
      <c r="CH113" s="59">
        <v>164</v>
      </c>
      <c r="CI113" s="59">
        <v>136</v>
      </c>
      <c r="CJ113" s="59">
        <v>110</v>
      </c>
      <c r="CK113" s="59">
        <v>129</v>
      </c>
      <c r="CL113" s="59">
        <v>113</v>
      </c>
      <c r="CM113" s="59">
        <v>85</v>
      </c>
      <c r="CN113" s="59">
        <v>82</v>
      </c>
      <c r="CO113" s="59">
        <v>64</v>
      </c>
      <c r="CP113" s="59">
        <v>83</v>
      </c>
      <c r="CQ113" s="59">
        <v>54</v>
      </c>
      <c r="CR113" s="59">
        <v>54</v>
      </c>
      <c r="CS113" s="59">
        <v>37</v>
      </c>
      <c r="CT113" s="59">
        <v>25</v>
      </c>
      <c r="CU113" s="59">
        <v>23</v>
      </c>
      <c r="CV113" s="59">
        <v>17</v>
      </c>
      <c r="CW113" s="59">
        <v>13</v>
      </c>
      <c r="CX113" s="59">
        <v>16</v>
      </c>
      <c r="CY113" s="59">
        <v>11</v>
      </c>
      <c r="CZ113" s="59">
        <v>3</v>
      </c>
      <c r="DA113" s="59">
        <v>4</v>
      </c>
      <c r="DB113" s="59">
        <v>4</v>
      </c>
      <c r="DC113" s="59">
        <v>4</v>
      </c>
      <c r="DD113" s="59">
        <v>5</v>
      </c>
      <c r="DE113" s="59">
        <v>2</v>
      </c>
      <c r="DF113" s="59">
        <v>2</v>
      </c>
      <c r="DG113" s="59">
        <v>1</v>
      </c>
      <c r="DH113" s="59">
        <v>1</v>
      </c>
      <c r="DI113" s="59">
        <v>1</v>
      </c>
      <c r="DJ113" s="59">
        <v>2</v>
      </c>
      <c r="DK113" s="59">
        <v>0</v>
      </c>
      <c r="DL113" s="59">
        <v>1</v>
      </c>
      <c r="DM113" s="59">
        <v>1</v>
      </c>
      <c r="DN113" s="59">
        <v>1</v>
      </c>
      <c r="DO113" s="59">
        <v>0</v>
      </c>
      <c r="DP113" s="59">
        <v>0</v>
      </c>
      <c r="DQ113" s="59">
        <v>0</v>
      </c>
      <c r="DR113" s="59">
        <v>0</v>
      </c>
      <c r="DS113" s="59">
        <v>0</v>
      </c>
      <c r="DT113" s="59">
        <v>0</v>
      </c>
      <c r="DU113" s="59">
        <v>0</v>
      </c>
      <c r="DV113" s="59">
        <v>0</v>
      </c>
      <c r="DW113" s="59">
        <v>0</v>
      </c>
    </row>
    <row r="114" spans="1:127" x14ac:dyDescent="0.3">
      <c r="A114" s="56">
        <v>115</v>
      </c>
      <c r="B114" s="69" t="s">
        <v>852</v>
      </c>
      <c r="C114" s="58">
        <v>5553</v>
      </c>
      <c r="D114" s="58">
        <v>5908</v>
      </c>
      <c r="E114" s="59">
        <v>16416</v>
      </c>
      <c r="F114" s="59">
        <v>127</v>
      </c>
      <c r="G114" s="59">
        <v>152</v>
      </c>
      <c r="H114" s="59">
        <v>145</v>
      </c>
      <c r="I114" s="59">
        <v>154</v>
      </c>
      <c r="J114" s="59">
        <v>161</v>
      </c>
      <c r="K114" s="59">
        <v>158</v>
      </c>
      <c r="L114" s="59">
        <v>140</v>
      </c>
      <c r="M114" s="59">
        <v>181</v>
      </c>
      <c r="N114" s="59">
        <v>154</v>
      </c>
      <c r="O114" s="59">
        <v>175</v>
      </c>
      <c r="P114" s="59">
        <v>194</v>
      </c>
      <c r="Q114" s="59">
        <v>198</v>
      </c>
      <c r="R114" s="59">
        <v>186</v>
      </c>
      <c r="S114" s="59">
        <v>203</v>
      </c>
      <c r="T114" s="59">
        <v>191</v>
      </c>
      <c r="U114" s="59">
        <v>184</v>
      </c>
      <c r="V114" s="59">
        <v>207</v>
      </c>
      <c r="W114" s="59">
        <v>224</v>
      </c>
      <c r="X114" s="59">
        <v>247</v>
      </c>
      <c r="Y114" s="59">
        <v>260</v>
      </c>
      <c r="Z114" s="59">
        <v>289</v>
      </c>
      <c r="AA114" s="59">
        <v>301</v>
      </c>
      <c r="AB114" s="59">
        <v>325</v>
      </c>
      <c r="AC114" s="59">
        <v>375</v>
      </c>
      <c r="AD114" s="59">
        <v>311</v>
      </c>
      <c r="AE114" s="59">
        <v>324</v>
      </c>
      <c r="AF114" s="59">
        <v>303</v>
      </c>
      <c r="AG114" s="59">
        <v>305</v>
      </c>
      <c r="AH114" s="59">
        <v>277</v>
      </c>
      <c r="AI114" s="59">
        <v>267</v>
      </c>
      <c r="AJ114" s="59">
        <v>243</v>
      </c>
      <c r="AK114" s="59">
        <v>268</v>
      </c>
      <c r="AL114" s="59">
        <v>271</v>
      </c>
      <c r="AM114" s="59">
        <v>249</v>
      </c>
      <c r="AN114" s="59">
        <v>242</v>
      </c>
      <c r="AO114" s="59">
        <v>289</v>
      </c>
      <c r="AP114" s="59">
        <v>276</v>
      </c>
      <c r="AQ114" s="59">
        <v>276</v>
      </c>
      <c r="AR114" s="59">
        <v>267</v>
      </c>
      <c r="AS114" s="59">
        <v>264</v>
      </c>
      <c r="AT114" s="59">
        <v>252</v>
      </c>
      <c r="AU114" s="59">
        <v>259</v>
      </c>
      <c r="AV114" s="59">
        <v>232</v>
      </c>
      <c r="AW114" s="59">
        <v>233</v>
      </c>
      <c r="AX114" s="59">
        <v>250</v>
      </c>
      <c r="AY114" s="59">
        <v>242</v>
      </c>
      <c r="AZ114" s="59">
        <v>243</v>
      </c>
      <c r="BA114" s="59">
        <v>269</v>
      </c>
      <c r="BB114" s="59">
        <v>235</v>
      </c>
      <c r="BC114" s="59">
        <v>279</v>
      </c>
      <c r="BD114" s="59">
        <v>277</v>
      </c>
      <c r="BE114" s="59">
        <v>236</v>
      </c>
      <c r="BF114" s="59">
        <v>233</v>
      </c>
      <c r="BG114" s="59">
        <v>242</v>
      </c>
      <c r="BH114" s="59">
        <v>256</v>
      </c>
      <c r="BI114" s="59">
        <v>269</v>
      </c>
      <c r="BJ114" s="59">
        <v>237</v>
      </c>
      <c r="BK114" s="59">
        <v>251</v>
      </c>
      <c r="BL114" s="59">
        <v>179</v>
      </c>
      <c r="BM114" s="59">
        <v>166</v>
      </c>
      <c r="BN114" s="59">
        <v>173</v>
      </c>
      <c r="BO114" s="59">
        <v>141</v>
      </c>
      <c r="BP114" s="59">
        <v>143</v>
      </c>
      <c r="BQ114" s="59">
        <v>154</v>
      </c>
      <c r="BR114" s="59">
        <v>131</v>
      </c>
      <c r="BS114" s="59">
        <v>123</v>
      </c>
      <c r="BT114" s="59">
        <v>110</v>
      </c>
      <c r="BU114" s="59">
        <v>94</v>
      </c>
      <c r="BV114" s="59">
        <v>98</v>
      </c>
      <c r="BW114" s="59">
        <v>104</v>
      </c>
      <c r="BX114" s="59">
        <v>91</v>
      </c>
      <c r="BY114" s="59">
        <v>103</v>
      </c>
      <c r="BZ114" s="59">
        <v>41</v>
      </c>
      <c r="CA114" s="59">
        <v>63</v>
      </c>
      <c r="CB114" s="59">
        <v>71</v>
      </c>
      <c r="CC114" s="59">
        <v>56</v>
      </c>
      <c r="CD114" s="59">
        <v>54</v>
      </c>
      <c r="CE114" s="59">
        <v>54</v>
      </c>
      <c r="CF114" s="59">
        <v>48</v>
      </c>
      <c r="CG114" s="59">
        <v>37</v>
      </c>
      <c r="CH114" s="59">
        <v>56</v>
      </c>
      <c r="CI114" s="59">
        <v>44</v>
      </c>
      <c r="CJ114" s="59">
        <v>28</v>
      </c>
      <c r="CK114" s="59">
        <v>43</v>
      </c>
      <c r="CL114" s="59">
        <v>24</v>
      </c>
      <c r="CM114" s="59">
        <v>19</v>
      </c>
      <c r="CN114" s="59">
        <v>24</v>
      </c>
      <c r="CO114" s="59">
        <v>10</v>
      </c>
      <c r="CP114" s="59">
        <v>17</v>
      </c>
      <c r="CQ114" s="59">
        <v>15</v>
      </c>
      <c r="CR114" s="59">
        <v>16</v>
      </c>
      <c r="CS114" s="59">
        <v>7</v>
      </c>
      <c r="CT114" s="59">
        <v>6</v>
      </c>
      <c r="CU114" s="59">
        <v>2</v>
      </c>
      <c r="CV114" s="59">
        <v>4</v>
      </c>
      <c r="CW114" s="59">
        <v>1</v>
      </c>
      <c r="CX114" s="59">
        <v>0</v>
      </c>
      <c r="CY114" s="59">
        <v>2</v>
      </c>
      <c r="CZ114" s="59">
        <v>1</v>
      </c>
      <c r="DA114" s="59">
        <v>1</v>
      </c>
      <c r="DB114" s="59">
        <v>3</v>
      </c>
      <c r="DC114" s="59">
        <v>0</v>
      </c>
      <c r="DD114" s="59">
        <v>0</v>
      </c>
      <c r="DE114" s="59">
        <v>0</v>
      </c>
      <c r="DF114" s="59">
        <v>0</v>
      </c>
      <c r="DG114" s="59">
        <v>0</v>
      </c>
      <c r="DH114" s="59">
        <v>1</v>
      </c>
      <c r="DI114" s="59">
        <v>0</v>
      </c>
      <c r="DJ114" s="59">
        <v>0</v>
      </c>
      <c r="DK114" s="59">
        <v>0</v>
      </c>
      <c r="DL114" s="59">
        <v>0</v>
      </c>
      <c r="DM114" s="59">
        <v>0</v>
      </c>
      <c r="DN114" s="59">
        <v>0</v>
      </c>
      <c r="DO114" s="59">
        <v>0</v>
      </c>
      <c r="DP114" s="59">
        <v>0</v>
      </c>
      <c r="DQ114" s="59">
        <v>0</v>
      </c>
      <c r="DR114" s="59">
        <v>0</v>
      </c>
      <c r="DS114" s="59">
        <v>0</v>
      </c>
      <c r="DT114" s="59">
        <v>0</v>
      </c>
      <c r="DU114" s="59">
        <v>0</v>
      </c>
      <c r="DV114" s="59">
        <v>0</v>
      </c>
      <c r="DW114" s="59">
        <v>0</v>
      </c>
    </row>
    <row r="115" spans="1:127" x14ac:dyDescent="0.3">
      <c r="A115" s="56">
        <v>116</v>
      </c>
      <c r="B115" s="69" t="s">
        <v>853</v>
      </c>
      <c r="C115" s="58">
        <v>4146</v>
      </c>
      <c r="D115" s="58">
        <v>4351</v>
      </c>
      <c r="E115" s="59">
        <v>12020</v>
      </c>
      <c r="F115" s="59">
        <v>104</v>
      </c>
      <c r="G115" s="59">
        <v>107</v>
      </c>
      <c r="H115" s="59">
        <v>117</v>
      </c>
      <c r="I115" s="59">
        <v>106</v>
      </c>
      <c r="J115" s="59">
        <v>126</v>
      </c>
      <c r="K115" s="59">
        <v>108</v>
      </c>
      <c r="L115" s="59">
        <v>119</v>
      </c>
      <c r="M115" s="59">
        <v>116</v>
      </c>
      <c r="N115" s="59">
        <v>119</v>
      </c>
      <c r="O115" s="59">
        <v>161</v>
      </c>
      <c r="P115" s="59">
        <v>148</v>
      </c>
      <c r="Q115" s="59">
        <v>125</v>
      </c>
      <c r="R115" s="59">
        <v>145</v>
      </c>
      <c r="S115" s="59">
        <v>135</v>
      </c>
      <c r="T115" s="59">
        <v>161</v>
      </c>
      <c r="U115" s="59">
        <v>144</v>
      </c>
      <c r="V115" s="59">
        <v>175</v>
      </c>
      <c r="W115" s="59">
        <v>168</v>
      </c>
      <c r="X115" s="59">
        <v>233</v>
      </c>
      <c r="Y115" s="59">
        <v>187</v>
      </c>
      <c r="Z115" s="59">
        <v>201</v>
      </c>
      <c r="AA115" s="59">
        <v>247</v>
      </c>
      <c r="AB115" s="59">
        <v>242</v>
      </c>
      <c r="AC115" s="59">
        <v>236</v>
      </c>
      <c r="AD115" s="59">
        <v>267</v>
      </c>
      <c r="AE115" s="59">
        <v>270</v>
      </c>
      <c r="AF115" s="59">
        <v>235</v>
      </c>
      <c r="AG115" s="59">
        <v>259</v>
      </c>
      <c r="AH115" s="59">
        <v>235</v>
      </c>
      <c r="AI115" s="59">
        <v>229</v>
      </c>
      <c r="AJ115" s="59">
        <v>222</v>
      </c>
      <c r="AK115" s="59">
        <v>195</v>
      </c>
      <c r="AL115" s="59">
        <v>184</v>
      </c>
      <c r="AM115" s="59">
        <v>203</v>
      </c>
      <c r="AN115" s="59">
        <v>198</v>
      </c>
      <c r="AO115" s="59">
        <v>177</v>
      </c>
      <c r="AP115" s="59">
        <v>188</v>
      </c>
      <c r="AQ115" s="59">
        <v>198</v>
      </c>
      <c r="AR115" s="59">
        <v>159</v>
      </c>
      <c r="AS115" s="59">
        <v>169</v>
      </c>
      <c r="AT115" s="59">
        <v>176</v>
      </c>
      <c r="AU115" s="59">
        <v>174</v>
      </c>
      <c r="AV115" s="59">
        <v>183</v>
      </c>
      <c r="AW115" s="59">
        <v>188</v>
      </c>
      <c r="AX115" s="59">
        <v>158</v>
      </c>
      <c r="AY115" s="59">
        <v>187</v>
      </c>
      <c r="AZ115" s="59">
        <v>164</v>
      </c>
      <c r="BA115" s="59">
        <v>165</v>
      </c>
      <c r="BB115" s="59">
        <v>178</v>
      </c>
      <c r="BC115" s="59">
        <v>212</v>
      </c>
      <c r="BD115" s="59">
        <v>199</v>
      </c>
      <c r="BE115" s="59">
        <v>215</v>
      </c>
      <c r="BF115" s="59">
        <v>197</v>
      </c>
      <c r="BG115" s="59">
        <v>205</v>
      </c>
      <c r="BH115" s="59">
        <v>171</v>
      </c>
      <c r="BI115" s="59">
        <v>187</v>
      </c>
      <c r="BJ115" s="59">
        <v>166</v>
      </c>
      <c r="BK115" s="59">
        <v>149</v>
      </c>
      <c r="BL115" s="59">
        <v>133</v>
      </c>
      <c r="BM115" s="59">
        <v>135</v>
      </c>
      <c r="BN115" s="59">
        <v>115</v>
      </c>
      <c r="BO115" s="59">
        <v>107</v>
      </c>
      <c r="BP115" s="59">
        <v>94</v>
      </c>
      <c r="BQ115" s="59">
        <v>77</v>
      </c>
      <c r="BR115" s="59">
        <v>99</v>
      </c>
      <c r="BS115" s="59">
        <v>78</v>
      </c>
      <c r="BT115" s="59">
        <v>62</v>
      </c>
      <c r="BU115" s="59">
        <v>55</v>
      </c>
      <c r="BV115" s="59">
        <v>66</v>
      </c>
      <c r="BW115" s="59">
        <v>56</v>
      </c>
      <c r="BX115" s="59">
        <v>57</v>
      </c>
      <c r="BY115" s="59">
        <v>50</v>
      </c>
      <c r="BZ115" s="59">
        <v>38</v>
      </c>
      <c r="CA115" s="59">
        <v>30</v>
      </c>
      <c r="CB115" s="59">
        <v>37</v>
      </c>
      <c r="CC115" s="59">
        <v>39</v>
      </c>
      <c r="CD115" s="59">
        <v>30</v>
      </c>
      <c r="CE115" s="59">
        <v>35</v>
      </c>
      <c r="CF115" s="59">
        <v>40</v>
      </c>
      <c r="CG115" s="59">
        <v>23</v>
      </c>
      <c r="CH115" s="59">
        <v>25</v>
      </c>
      <c r="CI115" s="59">
        <v>18</v>
      </c>
      <c r="CJ115" s="59">
        <v>17</v>
      </c>
      <c r="CK115" s="59">
        <v>17</v>
      </c>
      <c r="CL115" s="59">
        <v>17</v>
      </c>
      <c r="CM115" s="59">
        <v>13</v>
      </c>
      <c r="CN115" s="59">
        <v>13</v>
      </c>
      <c r="CO115" s="59">
        <v>10</v>
      </c>
      <c r="CP115" s="59">
        <v>12</v>
      </c>
      <c r="CQ115" s="59">
        <v>10</v>
      </c>
      <c r="CR115" s="59">
        <v>6</v>
      </c>
      <c r="CS115" s="59">
        <v>3</v>
      </c>
      <c r="CT115" s="59">
        <v>5</v>
      </c>
      <c r="CU115" s="59">
        <v>1</v>
      </c>
      <c r="CV115" s="59">
        <v>1</v>
      </c>
      <c r="CW115" s="59">
        <v>0</v>
      </c>
      <c r="CX115" s="59">
        <v>1</v>
      </c>
      <c r="CY115" s="59">
        <v>0</v>
      </c>
      <c r="CZ115" s="59">
        <v>0</v>
      </c>
      <c r="DA115" s="59">
        <v>0</v>
      </c>
      <c r="DB115" s="59">
        <v>0</v>
      </c>
      <c r="DC115" s="59">
        <v>1</v>
      </c>
      <c r="DD115" s="59">
        <v>1</v>
      </c>
      <c r="DE115" s="59">
        <v>0</v>
      </c>
      <c r="DF115" s="59">
        <v>0</v>
      </c>
      <c r="DG115" s="59">
        <v>0</v>
      </c>
      <c r="DH115" s="59">
        <v>0</v>
      </c>
      <c r="DI115" s="59">
        <v>0</v>
      </c>
      <c r="DJ115" s="59">
        <v>0</v>
      </c>
      <c r="DK115" s="59">
        <v>0</v>
      </c>
      <c r="DL115" s="59">
        <v>0</v>
      </c>
      <c r="DM115" s="59">
        <v>1</v>
      </c>
      <c r="DN115" s="59">
        <v>0</v>
      </c>
      <c r="DO115" s="59">
        <v>0</v>
      </c>
      <c r="DP115" s="59">
        <v>0</v>
      </c>
      <c r="DQ115" s="59">
        <v>0</v>
      </c>
      <c r="DR115" s="59">
        <v>0</v>
      </c>
      <c r="DS115" s="59">
        <v>0</v>
      </c>
      <c r="DT115" s="59">
        <v>0</v>
      </c>
      <c r="DU115" s="59">
        <v>0</v>
      </c>
      <c r="DV115" s="59">
        <v>0</v>
      </c>
      <c r="DW115" s="59">
        <v>0</v>
      </c>
    </row>
    <row r="116" spans="1:127" x14ac:dyDescent="0.3">
      <c r="A116" s="56">
        <v>117</v>
      </c>
      <c r="B116" s="69" t="s">
        <v>854</v>
      </c>
      <c r="C116" s="58">
        <v>246</v>
      </c>
      <c r="D116" s="58">
        <v>257</v>
      </c>
      <c r="E116" s="59">
        <v>510</v>
      </c>
      <c r="F116" s="59">
        <v>5</v>
      </c>
      <c r="G116" s="59">
        <v>4</v>
      </c>
      <c r="H116" s="59">
        <v>5</v>
      </c>
      <c r="I116" s="59">
        <v>7</v>
      </c>
      <c r="J116" s="59">
        <v>2</v>
      </c>
      <c r="K116" s="59">
        <v>5</v>
      </c>
      <c r="L116" s="59">
        <v>4</v>
      </c>
      <c r="M116" s="59">
        <v>6</v>
      </c>
      <c r="N116" s="59">
        <v>1</v>
      </c>
      <c r="O116" s="59">
        <v>3</v>
      </c>
      <c r="P116" s="59">
        <v>2</v>
      </c>
      <c r="Q116" s="59">
        <v>4</v>
      </c>
      <c r="R116" s="59">
        <v>6</v>
      </c>
      <c r="S116" s="59">
        <v>2</v>
      </c>
      <c r="T116" s="59">
        <v>4</v>
      </c>
      <c r="U116" s="59">
        <v>4</v>
      </c>
      <c r="V116" s="59">
        <v>6</v>
      </c>
      <c r="W116" s="59">
        <v>8</v>
      </c>
      <c r="X116" s="59">
        <v>6</v>
      </c>
      <c r="Y116" s="59">
        <v>10</v>
      </c>
      <c r="Z116" s="59">
        <v>12</v>
      </c>
      <c r="AA116" s="59">
        <v>12</v>
      </c>
      <c r="AB116" s="59">
        <v>14</v>
      </c>
      <c r="AC116" s="59">
        <v>17</v>
      </c>
      <c r="AD116" s="59">
        <v>18</v>
      </c>
      <c r="AE116" s="59">
        <v>20</v>
      </c>
      <c r="AF116" s="59">
        <v>19</v>
      </c>
      <c r="AG116" s="59">
        <v>24</v>
      </c>
      <c r="AH116" s="59">
        <v>16</v>
      </c>
      <c r="AI116" s="59">
        <v>8</v>
      </c>
      <c r="AJ116" s="59">
        <v>10</v>
      </c>
      <c r="AK116" s="59">
        <v>11</v>
      </c>
      <c r="AL116" s="59">
        <v>13</v>
      </c>
      <c r="AM116" s="59">
        <v>11</v>
      </c>
      <c r="AN116" s="59">
        <v>11</v>
      </c>
      <c r="AO116" s="59">
        <v>8</v>
      </c>
      <c r="AP116" s="59">
        <v>11</v>
      </c>
      <c r="AQ116" s="59">
        <v>14</v>
      </c>
      <c r="AR116" s="59">
        <v>5</v>
      </c>
      <c r="AS116" s="59">
        <v>4</v>
      </c>
      <c r="AT116" s="59">
        <v>13</v>
      </c>
      <c r="AU116" s="59">
        <v>6</v>
      </c>
      <c r="AV116" s="59">
        <v>8</v>
      </c>
      <c r="AW116" s="59">
        <v>9</v>
      </c>
      <c r="AX116" s="59">
        <v>10</v>
      </c>
      <c r="AY116" s="59">
        <v>5</v>
      </c>
      <c r="AZ116" s="59">
        <v>7</v>
      </c>
      <c r="BA116" s="59">
        <v>7</v>
      </c>
      <c r="BB116" s="59">
        <v>7</v>
      </c>
      <c r="BC116" s="59">
        <v>5</v>
      </c>
      <c r="BD116" s="59">
        <v>7</v>
      </c>
      <c r="BE116" s="59">
        <v>3</v>
      </c>
      <c r="BF116" s="59">
        <v>2</v>
      </c>
      <c r="BG116" s="59">
        <v>4</v>
      </c>
      <c r="BH116" s="59">
        <v>9</v>
      </c>
      <c r="BI116" s="59">
        <v>5</v>
      </c>
      <c r="BJ116" s="59">
        <v>5</v>
      </c>
      <c r="BK116" s="59">
        <v>4</v>
      </c>
      <c r="BL116" s="59">
        <v>3</v>
      </c>
      <c r="BM116" s="59">
        <v>0</v>
      </c>
      <c r="BN116" s="59">
        <v>3</v>
      </c>
      <c r="BO116" s="59">
        <v>5</v>
      </c>
      <c r="BP116" s="59">
        <v>3</v>
      </c>
      <c r="BQ116" s="59">
        <v>2</v>
      </c>
      <c r="BR116" s="59">
        <v>1</v>
      </c>
      <c r="BS116" s="59">
        <v>3</v>
      </c>
      <c r="BT116" s="59">
        <v>2</v>
      </c>
      <c r="BU116" s="59">
        <v>2</v>
      </c>
      <c r="BV116" s="59">
        <v>1</v>
      </c>
      <c r="BW116" s="59">
        <v>1</v>
      </c>
      <c r="BX116" s="59">
        <v>1</v>
      </c>
      <c r="BY116" s="59">
        <v>1</v>
      </c>
      <c r="BZ116" s="59">
        <v>0</v>
      </c>
      <c r="CA116" s="59">
        <v>2</v>
      </c>
      <c r="CB116" s="59">
        <v>2</v>
      </c>
      <c r="CC116" s="59">
        <v>0</v>
      </c>
      <c r="CD116" s="59">
        <v>3</v>
      </c>
      <c r="CE116" s="59">
        <v>2</v>
      </c>
      <c r="CF116" s="59">
        <v>0</v>
      </c>
      <c r="CG116" s="59">
        <v>2</v>
      </c>
      <c r="CH116" s="59">
        <v>0</v>
      </c>
      <c r="CI116" s="59">
        <v>0</v>
      </c>
      <c r="CJ116" s="59">
        <v>0</v>
      </c>
      <c r="CK116" s="59">
        <v>0</v>
      </c>
      <c r="CL116" s="59">
        <v>1</v>
      </c>
      <c r="CM116" s="59">
        <v>0</v>
      </c>
      <c r="CN116" s="59">
        <v>0</v>
      </c>
      <c r="CO116" s="59">
        <v>1</v>
      </c>
      <c r="CP116" s="59">
        <v>0</v>
      </c>
      <c r="CQ116" s="59">
        <v>0</v>
      </c>
      <c r="CR116" s="59">
        <v>0</v>
      </c>
      <c r="CS116" s="59">
        <v>0</v>
      </c>
      <c r="CT116" s="59">
        <v>0</v>
      </c>
      <c r="CU116" s="59">
        <v>0</v>
      </c>
      <c r="CV116" s="59">
        <v>0</v>
      </c>
      <c r="CW116" s="59">
        <v>1</v>
      </c>
      <c r="CX116" s="59">
        <v>0</v>
      </c>
      <c r="CY116" s="59">
        <v>0</v>
      </c>
      <c r="CZ116" s="59">
        <v>0</v>
      </c>
      <c r="DA116" s="59">
        <v>0</v>
      </c>
      <c r="DB116" s="59">
        <v>0</v>
      </c>
      <c r="DC116" s="59">
        <v>0</v>
      </c>
      <c r="DD116" s="59">
        <v>0</v>
      </c>
      <c r="DE116" s="59">
        <v>0</v>
      </c>
      <c r="DF116" s="59">
        <v>0</v>
      </c>
      <c r="DG116" s="59">
        <v>0</v>
      </c>
      <c r="DH116" s="59">
        <v>0</v>
      </c>
      <c r="DI116" s="59">
        <v>0</v>
      </c>
      <c r="DJ116" s="59">
        <v>0</v>
      </c>
      <c r="DK116" s="59">
        <v>0</v>
      </c>
      <c r="DL116" s="59">
        <v>0</v>
      </c>
      <c r="DM116" s="59">
        <v>0</v>
      </c>
      <c r="DN116" s="59">
        <v>0</v>
      </c>
      <c r="DO116" s="59">
        <v>0</v>
      </c>
      <c r="DP116" s="59">
        <v>0</v>
      </c>
      <c r="DQ116" s="59">
        <v>0</v>
      </c>
      <c r="DR116" s="59">
        <v>0</v>
      </c>
      <c r="DS116" s="59">
        <v>0</v>
      </c>
      <c r="DT116" s="59">
        <v>0</v>
      </c>
      <c r="DU116" s="59">
        <v>0</v>
      </c>
      <c r="DV116" s="59">
        <v>0</v>
      </c>
      <c r="DW116" s="59">
        <v>0</v>
      </c>
    </row>
    <row r="117" spans="1:127" x14ac:dyDescent="0.3">
      <c r="A117" s="57"/>
      <c r="B117" s="69" t="s">
        <v>746</v>
      </c>
      <c r="C117" s="58">
        <f>10924+7</f>
        <v>10931</v>
      </c>
      <c r="D117" s="58">
        <f>11620+7</f>
        <v>11627</v>
      </c>
      <c r="E117" s="59">
        <v>37165</v>
      </c>
      <c r="F117" s="59">
        <v>555</v>
      </c>
      <c r="G117" s="59">
        <v>596</v>
      </c>
      <c r="H117" s="59">
        <v>618</v>
      </c>
      <c r="I117" s="59">
        <v>628</v>
      </c>
      <c r="J117" s="59">
        <v>620</v>
      </c>
      <c r="K117" s="59">
        <v>611</v>
      </c>
      <c r="L117" s="59">
        <v>675</v>
      </c>
      <c r="M117" s="59">
        <v>694</v>
      </c>
      <c r="N117" s="59">
        <v>673</v>
      </c>
      <c r="O117" s="59">
        <v>685</v>
      </c>
      <c r="P117" s="59">
        <v>719</v>
      </c>
      <c r="Q117" s="59">
        <v>682</v>
      </c>
      <c r="R117" s="59">
        <v>652</v>
      </c>
      <c r="S117" s="59">
        <v>682</v>
      </c>
      <c r="T117" s="59">
        <v>699</v>
      </c>
      <c r="U117" s="59">
        <v>688</v>
      </c>
      <c r="V117" s="59">
        <v>700</v>
      </c>
      <c r="W117" s="59">
        <v>734</v>
      </c>
      <c r="X117" s="59">
        <v>744</v>
      </c>
      <c r="Y117" s="59">
        <v>761</v>
      </c>
      <c r="Z117" s="59">
        <v>822</v>
      </c>
      <c r="AA117" s="59">
        <v>815</v>
      </c>
      <c r="AB117" s="59">
        <v>754</v>
      </c>
      <c r="AC117" s="59">
        <v>782</v>
      </c>
      <c r="AD117" s="59">
        <v>773</v>
      </c>
      <c r="AE117" s="59">
        <v>686</v>
      </c>
      <c r="AF117" s="59">
        <v>678</v>
      </c>
      <c r="AG117" s="59">
        <v>658</v>
      </c>
      <c r="AH117" s="59">
        <v>654</v>
      </c>
      <c r="AI117" s="59">
        <v>580</v>
      </c>
      <c r="AJ117" s="59">
        <v>620</v>
      </c>
      <c r="AK117" s="59">
        <v>547</v>
      </c>
      <c r="AL117" s="59">
        <v>573</v>
      </c>
      <c r="AM117" s="59">
        <v>570</v>
      </c>
      <c r="AN117" s="59">
        <v>548</v>
      </c>
      <c r="AO117" s="59">
        <v>540</v>
      </c>
      <c r="AP117" s="59">
        <v>625</v>
      </c>
      <c r="AQ117" s="59">
        <v>540</v>
      </c>
      <c r="AR117" s="59">
        <v>592</v>
      </c>
      <c r="AS117" s="59">
        <v>494</v>
      </c>
      <c r="AT117" s="59">
        <v>480</v>
      </c>
      <c r="AU117" s="59">
        <v>486</v>
      </c>
      <c r="AV117" s="59">
        <v>499</v>
      </c>
      <c r="AW117" s="59">
        <v>494</v>
      </c>
      <c r="AX117" s="59">
        <v>490</v>
      </c>
      <c r="AY117" s="59">
        <v>480</v>
      </c>
      <c r="AZ117" s="59">
        <v>444</v>
      </c>
      <c r="BA117" s="59">
        <v>476</v>
      </c>
      <c r="BB117" s="59">
        <v>433</v>
      </c>
      <c r="BC117" s="59">
        <v>419</v>
      </c>
      <c r="BD117" s="59">
        <v>444</v>
      </c>
      <c r="BE117" s="59">
        <v>372</v>
      </c>
      <c r="BF117" s="59">
        <v>415</v>
      </c>
      <c r="BG117" s="59">
        <v>359</v>
      </c>
      <c r="BH117" s="59">
        <v>388</v>
      </c>
      <c r="BI117" s="59">
        <v>352</v>
      </c>
      <c r="BJ117" s="59">
        <v>345</v>
      </c>
      <c r="BK117" s="59">
        <v>319</v>
      </c>
      <c r="BL117" s="59">
        <v>263</v>
      </c>
      <c r="BM117" s="59">
        <v>273</v>
      </c>
      <c r="BN117" s="59">
        <v>246</v>
      </c>
      <c r="BO117" s="59">
        <v>227</v>
      </c>
      <c r="BP117" s="59">
        <v>201</v>
      </c>
      <c r="BQ117" s="59">
        <v>190</v>
      </c>
      <c r="BR117" s="59">
        <v>193</v>
      </c>
      <c r="BS117" s="59">
        <v>153</v>
      </c>
      <c r="BT117" s="59">
        <v>151</v>
      </c>
      <c r="BU117" s="59">
        <v>129</v>
      </c>
      <c r="BV117" s="59">
        <v>117</v>
      </c>
      <c r="BW117" s="59">
        <v>111</v>
      </c>
      <c r="BX117" s="59">
        <v>96</v>
      </c>
      <c r="BY117" s="59">
        <v>87</v>
      </c>
      <c r="BZ117" s="59">
        <v>73</v>
      </c>
      <c r="CA117" s="59">
        <v>94</v>
      </c>
      <c r="CB117" s="59">
        <v>75</v>
      </c>
      <c r="CC117" s="59">
        <v>62</v>
      </c>
      <c r="CD117" s="59">
        <v>62</v>
      </c>
      <c r="CE117" s="59">
        <v>43</v>
      </c>
      <c r="CF117" s="59">
        <v>46</v>
      </c>
      <c r="CG117" s="59">
        <v>37</v>
      </c>
      <c r="CH117" s="59">
        <v>35</v>
      </c>
      <c r="CI117" s="59">
        <v>31</v>
      </c>
      <c r="CJ117" s="59">
        <v>23</v>
      </c>
      <c r="CK117" s="59">
        <v>32</v>
      </c>
      <c r="CL117" s="59">
        <v>21</v>
      </c>
      <c r="CM117" s="59">
        <v>24</v>
      </c>
      <c r="CN117" s="59">
        <v>18</v>
      </c>
      <c r="CO117" s="59">
        <v>21</v>
      </c>
      <c r="CP117" s="59">
        <v>14</v>
      </c>
      <c r="CQ117" s="59">
        <v>8</v>
      </c>
      <c r="CR117" s="59">
        <v>10</v>
      </c>
      <c r="CS117" s="59">
        <v>6</v>
      </c>
      <c r="CT117" s="59">
        <v>5</v>
      </c>
      <c r="CU117" s="59">
        <v>6</v>
      </c>
      <c r="CV117" s="59">
        <v>4</v>
      </c>
      <c r="CW117" s="59">
        <v>2</v>
      </c>
      <c r="CX117" s="59">
        <v>1</v>
      </c>
      <c r="CY117" s="59">
        <v>1</v>
      </c>
      <c r="CZ117" s="59">
        <v>0</v>
      </c>
      <c r="DA117" s="59">
        <v>0</v>
      </c>
      <c r="DB117" s="59">
        <v>0</v>
      </c>
      <c r="DC117" s="59">
        <v>2</v>
      </c>
      <c r="DD117" s="59">
        <v>0</v>
      </c>
      <c r="DE117" s="59">
        <v>2</v>
      </c>
      <c r="DF117" s="59">
        <v>1</v>
      </c>
      <c r="DG117" s="59">
        <v>0</v>
      </c>
      <c r="DH117" s="59">
        <v>2</v>
      </c>
      <c r="DI117" s="59">
        <v>1</v>
      </c>
      <c r="DJ117" s="59">
        <v>1</v>
      </c>
      <c r="DK117" s="59">
        <v>1</v>
      </c>
      <c r="DL117" s="59">
        <v>0</v>
      </c>
      <c r="DM117" s="59">
        <v>0</v>
      </c>
      <c r="DN117" s="59">
        <v>0</v>
      </c>
      <c r="DO117" s="59">
        <v>1</v>
      </c>
      <c r="DP117" s="59">
        <v>0</v>
      </c>
      <c r="DQ117" s="59">
        <v>1</v>
      </c>
      <c r="DR117" s="59">
        <v>0</v>
      </c>
      <c r="DS117" s="59">
        <v>0</v>
      </c>
      <c r="DT117" s="59">
        <v>0</v>
      </c>
      <c r="DU117" s="59">
        <v>0</v>
      </c>
      <c r="DV117" s="59">
        <v>0</v>
      </c>
      <c r="DW117" s="59">
        <v>0</v>
      </c>
    </row>
    <row r="118" spans="1:127" x14ac:dyDescent="0.3">
      <c r="A118" s="70"/>
      <c r="B118" s="71" t="s">
        <v>855</v>
      </c>
      <c r="C118" s="72">
        <f>+SUM(C5:C117)</f>
        <v>2340398</v>
      </c>
      <c r="D118" s="72">
        <f>+SUM(D5:D117)</f>
        <v>2509581</v>
      </c>
      <c r="E118" s="72">
        <v>7134426</v>
      </c>
      <c r="F118" s="72">
        <v>73453</v>
      </c>
      <c r="G118" s="72">
        <v>80130</v>
      </c>
      <c r="H118" s="72">
        <v>85917</v>
      </c>
      <c r="I118" s="72">
        <v>85954</v>
      </c>
      <c r="J118" s="72">
        <v>84838</v>
      </c>
      <c r="K118" s="72">
        <v>85902</v>
      </c>
      <c r="L118" s="72">
        <v>85872</v>
      </c>
      <c r="M118" s="72">
        <v>88218</v>
      </c>
      <c r="N118" s="72">
        <v>91959</v>
      </c>
      <c r="O118" s="72">
        <v>94247</v>
      </c>
      <c r="P118" s="72">
        <v>96842</v>
      </c>
      <c r="Q118" s="72">
        <v>94718</v>
      </c>
      <c r="R118" s="72">
        <v>93067</v>
      </c>
      <c r="S118" s="72">
        <v>92521</v>
      </c>
      <c r="T118" s="72">
        <v>94168</v>
      </c>
      <c r="U118" s="72">
        <v>96493</v>
      </c>
      <c r="V118" s="72">
        <v>100041</v>
      </c>
      <c r="W118" s="72">
        <v>108844</v>
      </c>
      <c r="X118" s="72">
        <v>119271</v>
      </c>
      <c r="Y118" s="72">
        <v>125255</v>
      </c>
      <c r="Z118" s="72">
        <v>129735</v>
      </c>
      <c r="AA118" s="72">
        <v>135678</v>
      </c>
      <c r="AB118" s="72">
        <v>141092</v>
      </c>
      <c r="AC118" s="72">
        <v>142341</v>
      </c>
      <c r="AD118" s="72">
        <v>141596</v>
      </c>
      <c r="AE118" s="72">
        <v>138372</v>
      </c>
      <c r="AF118" s="72">
        <v>137169</v>
      </c>
      <c r="AG118" s="72">
        <v>136061</v>
      </c>
      <c r="AH118" s="72">
        <v>133732</v>
      </c>
      <c r="AI118" s="72">
        <v>128989</v>
      </c>
      <c r="AJ118" s="72">
        <v>124727</v>
      </c>
      <c r="AK118" s="72">
        <v>119949</v>
      </c>
      <c r="AL118" s="72">
        <v>120179</v>
      </c>
      <c r="AM118" s="72">
        <v>121673</v>
      </c>
      <c r="AN118" s="72">
        <v>117584</v>
      </c>
      <c r="AO118" s="72">
        <v>117783</v>
      </c>
      <c r="AP118" s="72">
        <v>117378</v>
      </c>
      <c r="AQ118" s="72">
        <v>114452</v>
      </c>
      <c r="AR118" s="72">
        <v>115131</v>
      </c>
      <c r="AS118" s="72">
        <v>105998</v>
      </c>
      <c r="AT118" s="72">
        <v>101421</v>
      </c>
      <c r="AU118" s="72">
        <v>97843</v>
      </c>
      <c r="AV118" s="72">
        <v>95799</v>
      </c>
      <c r="AW118" s="72">
        <v>92170</v>
      </c>
      <c r="AX118" s="72">
        <v>89658</v>
      </c>
      <c r="AY118" s="72">
        <v>90180</v>
      </c>
      <c r="AZ118" s="72">
        <v>89692</v>
      </c>
      <c r="BA118" s="72">
        <v>88780</v>
      </c>
      <c r="BB118" s="72">
        <v>91152</v>
      </c>
      <c r="BC118" s="72">
        <v>91019</v>
      </c>
      <c r="BD118" s="72">
        <v>91002</v>
      </c>
      <c r="BE118" s="72">
        <v>87869</v>
      </c>
      <c r="BF118" s="72">
        <v>91520</v>
      </c>
      <c r="BG118" s="72">
        <v>90282</v>
      </c>
      <c r="BH118" s="72">
        <v>89870</v>
      </c>
      <c r="BI118" s="72">
        <v>87304</v>
      </c>
      <c r="BJ118" s="72">
        <v>83203</v>
      </c>
      <c r="BK118" s="72">
        <v>80267</v>
      </c>
      <c r="BL118" s="72">
        <v>76488</v>
      </c>
      <c r="BM118" s="72">
        <v>71068</v>
      </c>
      <c r="BN118" s="72">
        <v>67935</v>
      </c>
      <c r="BO118" s="72">
        <v>65526</v>
      </c>
      <c r="BP118" s="72">
        <v>62979</v>
      </c>
      <c r="BQ118" s="72">
        <v>58347</v>
      </c>
      <c r="BR118" s="72">
        <v>54461</v>
      </c>
      <c r="BS118" s="72">
        <v>51710</v>
      </c>
      <c r="BT118" s="72">
        <v>47241</v>
      </c>
      <c r="BU118" s="72">
        <v>44098</v>
      </c>
      <c r="BV118" s="72">
        <v>42838</v>
      </c>
      <c r="BW118" s="72">
        <v>40041</v>
      </c>
      <c r="BX118" s="72">
        <v>37003</v>
      </c>
      <c r="BY118" s="72">
        <v>34073</v>
      </c>
      <c r="BZ118" s="72">
        <v>30936</v>
      </c>
      <c r="CA118" s="72">
        <v>28905</v>
      </c>
      <c r="CB118" s="72">
        <v>26837</v>
      </c>
      <c r="CC118" s="72">
        <v>25395</v>
      </c>
      <c r="CD118" s="72">
        <v>23602</v>
      </c>
      <c r="CE118" s="72">
        <v>21807</v>
      </c>
      <c r="CF118" s="72">
        <v>21276</v>
      </c>
      <c r="CG118" s="72">
        <v>19134</v>
      </c>
      <c r="CH118" s="72">
        <v>17744</v>
      </c>
      <c r="CI118" s="72">
        <v>15536</v>
      </c>
      <c r="CJ118" s="72">
        <v>14526</v>
      </c>
      <c r="CK118" s="72">
        <v>13399</v>
      </c>
      <c r="CL118" s="72">
        <v>11978</v>
      </c>
      <c r="CM118" s="72">
        <v>10521</v>
      </c>
      <c r="CN118" s="72">
        <v>8630</v>
      </c>
      <c r="CO118" s="72">
        <v>8232</v>
      </c>
      <c r="CP118" s="72">
        <v>7398</v>
      </c>
      <c r="CQ118" s="72">
        <v>6143</v>
      </c>
      <c r="CR118" s="72">
        <v>5144</v>
      </c>
      <c r="CS118" s="72">
        <v>3761</v>
      </c>
      <c r="CT118" s="72">
        <v>3057</v>
      </c>
      <c r="CU118" s="72">
        <v>2296</v>
      </c>
      <c r="CV118" s="72">
        <v>1786</v>
      </c>
      <c r="CW118" s="72">
        <v>1445</v>
      </c>
      <c r="CX118" s="72">
        <v>1121</v>
      </c>
      <c r="CY118" s="72">
        <v>775</v>
      </c>
      <c r="CZ118" s="72">
        <v>553</v>
      </c>
      <c r="DA118" s="72">
        <v>422</v>
      </c>
      <c r="DB118" s="72">
        <v>322</v>
      </c>
      <c r="DC118" s="72">
        <v>228</v>
      </c>
      <c r="DD118" s="72">
        <v>170</v>
      </c>
      <c r="DE118" s="72">
        <v>136</v>
      </c>
      <c r="DF118" s="72">
        <v>112</v>
      </c>
      <c r="DG118" s="72">
        <v>125</v>
      </c>
      <c r="DH118" s="72">
        <v>90</v>
      </c>
      <c r="DI118" s="72">
        <v>77</v>
      </c>
      <c r="DJ118" s="72">
        <v>75</v>
      </c>
      <c r="DK118" s="72">
        <v>65</v>
      </c>
      <c r="DL118" s="72">
        <v>89</v>
      </c>
      <c r="DM118" s="72">
        <v>46</v>
      </c>
      <c r="DN118" s="72">
        <v>55</v>
      </c>
      <c r="DO118" s="72">
        <v>57</v>
      </c>
      <c r="DP118" s="72">
        <v>42</v>
      </c>
      <c r="DQ118" s="72">
        <v>35</v>
      </c>
      <c r="DR118" s="72">
        <v>32</v>
      </c>
      <c r="DS118" s="72">
        <v>13</v>
      </c>
      <c r="DT118" s="72">
        <v>47</v>
      </c>
      <c r="DU118" s="72">
        <v>29</v>
      </c>
      <c r="DV118" s="72">
        <v>34</v>
      </c>
      <c r="DW118" s="72">
        <v>20</v>
      </c>
    </row>
    <row r="119" spans="1:127" x14ac:dyDescent="0.3">
      <c r="B119" s="73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4"/>
      <c r="DC119" s="74"/>
      <c r="DD119" s="74"/>
      <c r="DE119" s="74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4"/>
      <c r="DQ119" s="74"/>
      <c r="DR119" s="74"/>
      <c r="DS119" s="74"/>
      <c r="DT119" s="74"/>
      <c r="DU119" s="74"/>
      <c r="DV119" s="74"/>
      <c r="DW119" s="74"/>
    </row>
    <row r="120" spans="1:127" x14ac:dyDescent="0.3">
      <c r="B120" s="66" t="s">
        <v>748</v>
      </c>
    </row>
    <row r="121" spans="1:127" x14ac:dyDescent="0.3">
      <c r="B121" s="75"/>
    </row>
  </sheetData>
  <mergeCells count="1">
    <mergeCell ref="B2:G2"/>
  </mergeCells>
  <hyperlinks>
    <hyperlink ref="B1" location="Índice!A1" display="Índice" xr:uid="{123E8F17-B3E1-44A6-B966-E31E6EAF7D25}"/>
  </hyperlink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MATRIZ</vt:lpstr>
      <vt:lpstr>PRINCIPALES</vt:lpstr>
      <vt:lpstr>COMPLEMENTARIOS</vt:lpstr>
      <vt:lpstr>Indicadores_UPZ</vt:lpstr>
      <vt:lpstr>Indicadores_localidad</vt:lpstr>
      <vt:lpstr>Ejercicio_sexo_edad_localidad</vt:lpstr>
      <vt:lpstr>Censo (Guía)</vt:lpstr>
      <vt:lpstr>1</vt:lpstr>
      <vt:lpstr>2</vt:lpstr>
      <vt:lpstr>3</vt:lpstr>
      <vt:lpstr>4</vt:lpstr>
      <vt:lpstr>5</vt:lpstr>
      <vt:lpstr>6</vt:lpstr>
      <vt:lpstr>7</vt:lpstr>
      <vt:lpstr>Indicadores_UPZ!Área_de_impresión</vt:lpstr>
      <vt:lpstr>'2'!Títulos_a_imprimir</vt:lpstr>
      <vt:lpstr>'4'!Títulos_a_imprimir</vt:lpstr>
      <vt:lpstr>Ejercicio_sexo_edad_localidad!Títulos_a_imprimir</vt:lpstr>
      <vt:lpstr>Indicadores_localidad!Títulos_a_imprimir</vt:lpstr>
      <vt:lpstr>Indicadores_UPZ!Títulos_a_imprimir</vt:lpstr>
      <vt:lpstr>MATRIZ!Títulos_a_imprimir</vt:lpstr>
      <vt:lpstr>PRINCIPALES!Títulos_a_imprimir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Luis Buelvas Ramirez</dc:creator>
  <cp:lastModifiedBy>liliana agudelo</cp:lastModifiedBy>
  <cp:lastPrinted>2020-08-30T04:06:47Z</cp:lastPrinted>
  <dcterms:created xsi:type="dcterms:W3CDTF">2019-12-26T20:17:32Z</dcterms:created>
  <dcterms:modified xsi:type="dcterms:W3CDTF">2020-10-01T16:00:31Z</dcterms:modified>
</cp:coreProperties>
</file>