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mc:AlternateContent xmlns:mc="http://schemas.openxmlformats.org/markup-compatibility/2006">
    <mc:Choice Requires="x15">
      <x15ac:absPath xmlns:x15ac="http://schemas.microsoft.com/office/spreadsheetml/2010/11/ac" url="https://gobiernobogota-my.sharepoint.com/personal/laura_sanchez_gobiernobogota_gov_co/Documents/Escritorio/"/>
    </mc:Choice>
  </mc:AlternateContent>
  <xr:revisionPtr revIDLastSave="0" documentId="8_{C5C5338C-F005-4682-9443-3193EB4088E6}" xr6:coauthVersionLast="47" xr6:coauthVersionMax="47" xr10:uidLastSave="{00000000-0000-0000-0000-000000000000}"/>
  <bookViews>
    <workbookView xWindow="-120" yWindow="-120" windowWidth="29040" windowHeight="15840" xr2:uid="{00000000-000D-0000-FFFF-FFFF00000000}"/>
  </bookViews>
  <sheets>
    <sheet name="ENERO - MARZO 2024" sheetId="1" r:id="rId1"/>
  </sheets>
  <externalReferences>
    <externalReference r:id="rId2"/>
  </externalReferences>
  <definedNames>
    <definedName name="_xlnm._FilterDatabase" localSheetId="0" hidden="1">'ENERO - MARZO 2024'!$A$2:$Q$285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5" i="1" l="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M247" i="1"/>
  <c r="M246" i="1"/>
  <c r="M241" i="1"/>
  <c r="M238" i="1"/>
  <c r="M235" i="1"/>
  <c r="M234" i="1"/>
  <c r="M222" i="1"/>
  <c r="M221" i="1"/>
  <c r="M219" i="1"/>
  <c r="M218" i="1"/>
  <c r="M217" i="1"/>
  <c r="M215" i="1"/>
  <c r="M214" i="1"/>
  <c r="M211" i="1"/>
  <c r="M210" i="1"/>
  <c r="M207" i="1"/>
  <c r="M206" i="1"/>
  <c r="M205" i="1"/>
  <c r="M203" i="1"/>
  <c r="M201" i="1"/>
  <c r="M200" i="1"/>
  <c r="M199" i="1"/>
  <c r="M198" i="1"/>
  <c r="M197" i="1"/>
  <c r="M195" i="1"/>
  <c r="M194" i="1"/>
  <c r="M193" i="1"/>
  <c r="M192" i="1"/>
  <c r="M191" i="1"/>
  <c r="M190" i="1"/>
  <c r="M189" i="1"/>
  <c r="M188" i="1"/>
  <c r="M187" i="1"/>
  <c r="M186" i="1"/>
  <c r="M185" i="1"/>
  <c r="M184" i="1"/>
  <c r="M183" i="1"/>
  <c r="M182" i="1"/>
  <c r="M181" i="1"/>
  <c r="M180"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6" i="1"/>
  <c r="M95" i="1"/>
  <c r="M94" i="1"/>
  <c r="M93" i="1"/>
  <c r="M92" i="1"/>
  <c r="M91" i="1"/>
  <c r="M90" i="1"/>
  <c r="M89" i="1"/>
  <c r="M88" i="1"/>
  <c r="M87" i="1"/>
  <c r="M86" i="1"/>
  <c r="M85" i="1"/>
  <c r="M84" i="1"/>
  <c r="M83" i="1"/>
  <c r="M82" i="1"/>
  <c r="M81" i="1"/>
  <c r="M80" i="1"/>
  <c r="M79" i="1"/>
  <c r="M78" i="1"/>
  <c r="M77" i="1"/>
  <c r="M76" i="1"/>
  <c r="M75" i="1"/>
  <c r="M74"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2" i="1"/>
  <c r="M41"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O17" i="1" l="1"/>
  <c r="O15" i="1"/>
  <c r="O14" i="1"/>
  <c r="O13" i="1"/>
  <c r="O248" i="1"/>
  <c r="O247" i="1"/>
  <c r="O246" i="1"/>
  <c r="O245" i="1"/>
  <c r="O244" i="1"/>
  <c r="O243" i="1"/>
  <c r="O242" i="1"/>
  <c r="O241" i="1"/>
  <c r="O240" i="1"/>
  <c r="O239" i="1"/>
  <c r="O238" i="1"/>
  <c r="O237" i="1"/>
  <c r="N236" i="1"/>
  <c r="O235" i="1"/>
  <c r="O234" i="1"/>
  <c r="O233" i="1"/>
  <c r="O232" i="1"/>
  <c r="O231" i="1"/>
  <c r="O230" i="1"/>
  <c r="N222" i="1"/>
  <c r="N221" i="1"/>
  <c r="O220" i="1"/>
  <c r="O219" i="1"/>
  <c r="O218" i="1"/>
  <c r="O217" i="1"/>
  <c r="O216" i="1"/>
  <c r="O215" i="1"/>
  <c r="O214" i="1"/>
  <c r="O213" i="1"/>
  <c r="O212" i="1"/>
  <c r="O211" i="1"/>
  <c r="N210" i="1"/>
  <c r="N209" i="1"/>
  <c r="O208" i="1"/>
  <c r="O207" i="1"/>
  <c r="O206" i="1"/>
  <c r="O205" i="1"/>
  <c r="O204" i="1"/>
  <c r="O203" i="1"/>
  <c r="O202" i="1"/>
  <c r="O201" i="1"/>
  <c r="O200" i="1"/>
  <c r="O199" i="1"/>
  <c r="N198" i="1"/>
  <c r="N197" i="1"/>
  <c r="O196" i="1"/>
  <c r="O195" i="1"/>
  <c r="O194" i="1"/>
  <c r="O193" i="1"/>
  <c r="O192" i="1"/>
  <c r="O191" i="1"/>
  <c r="O190" i="1"/>
  <c r="O189" i="1"/>
  <c r="O188" i="1"/>
  <c r="O187" i="1"/>
  <c r="N186" i="1"/>
  <c r="N185" i="1"/>
  <c r="O184" i="1"/>
  <c r="O183" i="1"/>
  <c r="O182" i="1"/>
  <c r="O181" i="1"/>
  <c r="O180" i="1"/>
  <c r="O179" i="1"/>
  <c r="O178" i="1"/>
  <c r="O177" i="1"/>
  <c r="O176" i="1"/>
  <c r="O175" i="1"/>
  <c r="N174" i="1"/>
  <c r="N173" i="1"/>
  <c r="O172" i="1"/>
  <c r="O171" i="1"/>
  <c r="O170" i="1"/>
  <c r="O169" i="1"/>
  <c r="O168" i="1"/>
  <c r="O167" i="1"/>
  <c r="O166" i="1"/>
  <c r="O165" i="1"/>
  <c r="O164" i="1"/>
  <c r="O163" i="1"/>
  <c r="N162" i="1"/>
  <c r="N161" i="1"/>
  <c r="O160" i="1"/>
  <c r="O159" i="1"/>
  <c r="O158" i="1"/>
  <c r="O157" i="1"/>
  <c r="O156" i="1"/>
  <c r="O155" i="1"/>
  <c r="O154" i="1"/>
  <c r="O153" i="1"/>
  <c r="O152" i="1"/>
  <c r="O151" i="1"/>
  <c r="N150" i="1"/>
  <c r="N149" i="1"/>
  <c r="O148" i="1"/>
  <c r="O147" i="1"/>
  <c r="O146" i="1"/>
  <c r="O145" i="1"/>
  <c r="O144" i="1"/>
  <c r="O143" i="1"/>
  <c r="O142" i="1"/>
  <c r="O141" i="1"/>
  <c r="O140" i="1"/>
  <c r="O139" i="1"/>
  <c r="N138" i="1"/>
  <c r="N137" i="1"/>
  <c r="O136" i="1"/>
  <c r="O135" i="1"/>
  <c r="O134" i="1"/>
  <c r="O133" i="1"/>
  <c r="O132" i="1"/>
  <c r="O131" i="1"/>
  <c r="O130" i="1"/>
  <c r="O129" i="1"/>
  <c r="O128" i="1"/>
  <c r="O127" i="1"/>
  <c r="N126" i="1"/>
  <c r="N125" i="1"/>
  <c r="O124" i="1"/>
  <c r="O123" i="1"/>
  <c r="O122" i="1"/>
  <c r="O121" i="1"/>
  <c r="O120" i="1"/>
  <c r="O119" i="1"/>
  <c r="O118" i="1"/>
  <c r="O117" i="1"/>
  <c r="O116" i="1"/>
  <c r="O115" i="1"/>
  <c r="N114" i="1"/>
  <c r="N113" i="1"/>
  <c r="O112" i="1"/>
  <c r="O111" i="1"/>
  <c r="O110" i="1"/>
  <c r="O109" i="1"/>
  <c r="O108" i="1"/>
  <c r="O107" i="1"/>
  <c r="O106" i="1"/>
  <c r="O105" i="1"/>
  <c r="O104" i="1"/>
  <c r="O103" i="1"/>
  <c r="N102" i="1"/>
  <c r="N101" i="1"/>
  <c r="O100" i="1"/>
  <c r="O99" i="1"/>
  <c r="O98" i="1"/>
  <c r="O97" i="1"/>
  <c r="O96" i="1"/>
  <c r="O95" i="1"/>
  <c r="O94" i="1"/>
  <c r="O93" i="1"/>
  <c r="O92" i="1"/>
  <c r="O91" i="1"/>
  <c r="N90" i="1"/>
  <c r="N89" i="1"/>
  <c r="O88" i="1"/>
  <c r="O87" i="1"/>
  <c r="O86" i="1"/>
  <c r="O85" i="1"/>
  <c r="O84" i="1"/>
  <c r="O83" i="1"/>
  <c r="O82" i="1"/>
  <c r="O81" i="1"/>
  <c r="O80" i="1"/>
  <c r="O79" i="1"/>
  <c r="N78" i="1"/>
  <c r="N77" i="1"/>
  <c r="O76" i="1"/>
  <c r="O75" i="1"/>
  <c r="O74" i="1"/>
  <c r="O73" i="1"/>
  <c r="O72" i="1"/>
  <c r="O71" i="1"/>
  <c r="O70" i="1"/>
  <c r="O69" i="1"/>
  <c r="O68" i="1"/>
  <c r="O67" i="1"/>
  <c r="N66" i="1"/>
  <c r="N65" i="1"/>
  <c r="O64" i="1"/>
  <c r="O63" i="1"/>
  <c r="N62" i="1"/>
  <c r="O61" i="1"/>
  <c r="O60" i="1"/>
  <c r="N59" i="1"/>
  <c r="O58" i="1"/>
  <c r="N57" i="1"/>
  <c r="O56" i="1"/>
  <c r="O55" i="1"/>
  <c r="O54" i="1"/>
  <c r="N53" i="1"/>
  <c r="N52" i="1"/>
  <c r="O51" i="1"/>
  <c r="O50" i="1"/>
  <c r="O49" i="1"/>
  <c r="O48" i="1"/>
  <c r="N47" i="1"/>
  <c r="O46" i="1"/>
  <c r="N45" i="1"/>
  <c r="O44" i="1"/>
  <c r="O43" i="1"/>
  <c r="O42" i="1"/>
  <c r="O41" i="1"/>
  <c r="N40" i="1"/>
  <c r="O39" i="1"/>
  <c r="N38" i="1"/>
  <c r="O37" i="1"/>
  <c r="O36" i="1"/>
  <c r="N35" i="1"/>
  <c r="O34" i="1"/>
  <c r="N33" i="1"/>
  <c r="O32" i="1"/>
  <c r="O31" i="1"/>
  <c r="O30" i="1"/>
  <c r="O29" i="1"/>
  <c r="O28" i="1"/>
  <c r="N27" i="1"/>
  <c r="O26" i="1"/>
  <c r="O25" i="1"/>
  <c r="O24" i="1"/>
  <c r="N23" i="1"/>
  <c r="O22" i="1"/>
  <c r="N21" i="1"/>
  <c r="O20" i="1"/>
  <c r="O19" i="1"/>
  <c r="N18" i="1"/>
  <c r="O16" i="1"/>
  <c r="N12" i="1"/>
  <c r="N279" i="1"/>
  <c r="N274" i="1"/>
  <c r="N271" i="1"/>
  <c r="N270" i="1"/>
  <c r="N268" i="1"/>
  <c r="N267" i="1"/>
  <c r="N265" i="1"/>
  <c r="N264" i="1"/>
  <c r="N263" i="1"/>
  <c r="N262" i="1"/>
  <c r="N261" i="1"/>
  <c r="N260" i="1"/>
  <c r="N259" i="1"/>
  <c r="N258" i="1"/>
  <c r="N257" i="1"/>
  <c r="N256" i="1"/>
  <c r="N253" i="1"/>
  <c r="N252" i="1"/>
  <c r="N250" i="1"/>
  <c r="N249" i="1"/>
  <c r="O9" i="1"/>
  <c r="O10" i="1"/>
  <c r="O11" i="1"/>
  <c r="O8" i="1"/>
  <c r="N7" i="1"/>
  <c r="N8" i="1"/>
  <c r="N9" i="1"/>
  <c r="N10" i="1"/>
  <c r="N11" i="1"/>
  <c r="N13" i="1"/>
  <c r="N14" i="1"/>
  <c r="N15" i="1"/>
  <c r="N16" i="1"/>
  <c r="N17" i="1"/>
  <c r="N25" i="1"/>
  <c r="N37" i="1"/>
  <c r="N39" i="1"/>
  <c r="N49" i="1"/>
  <c r="N61" i="1"/>
  <c r="N63" i="1"/>
  <c r="N64" i="1"/>
  <c r="N71" i="1"/>
  <c r="N72" i="1"/>
  <c r="N73" i="1"/>
  <c r="N74" i="1"/>
  <c r="N75" i="1"/>
  <c r="N76" i="1"/>
  <c r="N83" i="1"/>
  <c r="N84" i="1"/>
  <c r="N85" i="1"/>
  <c r="N86" i="1"/>
  <c r="N87" i="1"/>
  <c r="N88" i="1"/>
  <c r="N95" i="1"/>
  <c r="N96" i="1"/>
  <c r="N97" i="1"/>
  <c r="N98" i="1"/>
  <c r="N99" i="1"/>
  <c r="N100" i="1"/>
  <c r="N107" i="1"/>
  <c r="N108" i="1"/>
  <c r="N109" i="1"/>
  <c r="N110" i="1"/>
  <c r="N111" i="1"/>
  <c r="N112" i="1"/>
  <c r="N119" i="1"/>
  <c r="N120" i="1"/>
  <c r="N121" i="1"/>
  <c r="N122" i="1"/>
  <c r="N123" i="1"/>
  <c r="N124" i="1"/>
  <c r="N131" i="1"/>
  <c r="N132" i="1"/>
  <c r="N133" i="1"/>
  <c r="N134" i="1"/>
  <c r="N135" i="1"/>
  <c r="N136" i="1"/>
  <c r="N143" i="1"/>
  <c r="N144" i="1"/>
  <c r="N145" i="1"/>
  <c r="N146" i="1"/>
  <c r="N147" i="1"/>
  <c r="N148" i="1"/>
  <c r="N155" i="1"/>
  <c r="N156" i="1"/>
  <c r="N157" i="1"/>
  <c r="N158" i="1"/>
  <c r="N159" i="1"/>
  <c r="N160" i="1"/>
  <c r="N167" i="1"/>
  <c r="N168" i="1"/>
  <c r="N169" i="1"/>
  <c r="N170" i="1"/>
  <c r="N171" i="1"/>
  <c r="N172" i="1"/>
  <c r="N179" i="1"/>
  <c r="N180" i="1"/>
  <c r="N181" i="1"/>
  <c r="N182" i="1"/>
  <c r="N183" i="1"/>
  <c r="N184" i="1"/>
  <c r="N191" i="1"/>
  <c r="N192" i="1"/>
  <c r="N193" i="1"/>
  <c r="N194" i="1"/>
  <c r="N195" i="1"/>
  <c r="N196" i="1"/>
  <c r="N202" i="1"/>
  <c r="N203" i="1"/>
  <c r="N204" i="1"/>
  <c r="N205" i="1"/>
  <c r="N206" i="1"/>
  <c r="N207" i="1"/>
  <c r="N208" i="1"/>
  <c r="N213" i="1"/>
  <c r="N215" i="1"/>
  <c r="N216" i="1"/>
  <c r="N217" i="1"/>
  <c r="N218" i="1"/>
  <c r="N219" i="1"/>
  <c r="N220" i="1"/>
  <c r="N230" i="1"/>
  <c r="N231" i="1"/>
  <c r="N232" i="1"/>
  <c r="N234" i="1"/>
  <c r="N237" i="1"/>
  <c r="N238" i="1"/>
  <c r="N239" i="1"/>
  <c r="N240" i="1"/>
  <c r="N241" i="1"/>
  <c r="N242" i="1"/>
  <c r="N243" i="1"/>
  <c r="N244" i="1"/>
  <c r="N246" i="1"/>
  <c r="N248" i="1"/>
  <c r="N251" i="1"/>
  <c r="N254" i="1"/>
  <c r="N255" i="1"/>
  <c r="N266" i="1"/>
  <c r="N269" i="1"/>
  <c r="N272" i="1"/>
  <c r="N273" i="1"/>
  <c r="N275" i="1"/>
  <c r="N276" i="1"/>
  <c r="N277" i="1"/>
  <c r="N278" i="1"/>
  <c r="N280" i="1"/>
  <c r="N281" i="1"/>
  <c r="N282" i="1"/>
  <c r="N283" i="1"/>
  <c r="N284" i="1"/>
  <c r="N285" i="1"/>
  <c r="N43" i="1" l="1"/>
  <c r="N130" i="1"/>
  <c r="N46" i="1"/>
  <c r="N166" i="1"/>
  <c r="N94" i="1"/>
  <c r="N201" i="1"/>
  <c r="N165" i="1"/>
  <c r="N129" i="1"/>
  <c r="N93" i="1"/>
  <c r="N214" i="1"/>
  <c r="N178" i="1"/>
  <c r="N142" i="1"/>
  <c r="N106" i="1"/>
  <c r="N70" i="1"/>
  <c r="N34" i="1"/>
  <c r="N177" i="1"/>
  <c r="N141" i="1"/>
  <c r="N105" i="1"/>
  <c r="N69" i="1"/>
  <c r="N22" i="1"/>
  <c r="N154" i="1"/>
  <c r="N118" i="1"/>
  <c r="N82" i="1"/>
  <c r="N190" i="1"/>
  <c r="N189" i="1"/>
  <c r="N153" i="1"/>
  <c r="N117" i="1"/>
  <c r="N81" i="1"/>
  <c r="N58" i="1"/>
  <c r="N51" i="1"/>
  <c r="N247" i="1"/>
  <c r="N211" i="1"/>
  <c r="N163" i="1"/>
  <c r="N115" i="1"/>
  <c r="N67" i="1"/>
  <c r="N36" i="1"/>
  <c r="N175" i="1"/>
  <c r="N127" i="1"/>
  <c r="N79" i="1"/>
  <c r="N187" i="1"/>
  <c r="N139" i="1"/>
  <c r="N91" i="1"/>
  <c r="N55" i="1"/>
  <c r="N24" i="1"/>
  <c r="N31" i="1"/>
  <c r="N60" i="1"/>
  <c r="N19" i="1"/>
  <c r="N199" i="1"/>
  <c r="N151" i="1"/>
  <c r="N103" i="1"/>
  <c r="N48" i="1"/>
  <c r="N235" i="1"/>
  <c r="N200" i="1"/>
  <c r="N128" i="1"/>
  <c r="N32" i="1"/>
  <c r="O38" i="1"/>
  <c r="N50" i="1"/>
  <c r="O236" i="1"/>
  <c r="N212" i="1"/>
  <c r="N140" i="1"/>
  <c r="N68" i="1"/>
  <c r="N26" i="1"/>
  <c r="N152" i="1"/>
  <c r="N80" i="1"/>
  <c r="O62" i="1"/>
  <c r="N164" i="1"/>
  <c r="N92" i="1"/>
  <c r="N20" i="1"/>
  <c r="N176" i="1"/>
  <c r="N104" i="1"/>
  <c r="N44" i="1"/>
  <c r="N188" i="1"/>
  <c r="N116" i="1"/>
  <c r="N56" i="1"/>
  <c r="N245" i="1"/>
  <c r="N29" i="1"/>
  <c r="O27" i="1"/>
  <c r="N233" i="1"/>
  <c r="N30" i="1"/>
  <c r="N42" i="1"/>
  <c r="N28" i="1"/>
  <c r="O40" i="1"/>
  <c r="O52" i="1"/>
  <c r="N41" i="1"/>
  <c r="O12" i="1"/>
  <c r="O53" i="1"/>
  <c r="O65" i="1"/>
  <c r="O77" i="1"/>
  <c r="O89" i="1"/>
  <c r="O101" i="1"/>
  <c r="O113" i="1"/>
  <c r="O125" i="1"/>
  <c r="O137" i="1"/>
  <c r="O149" i="1"/>
  <c r="O161" i="1"/>
  <c r="O173" i="1"/>
  <c r="O185" i="1"/>
  <c r="O197" i="1"/>
  <c r="O209" i="1"/>
  <c r="O221" i="1"/>
  <c r="N54" i="1"/>
  <c r="O18" i="1"/>
  <c r="O66" i="1"/>
  <c r="O78" i="1"/>
  <c r="O90" i="1"/>
  <c r="O102" i="1"/>
  <c r="O114" i="1"/>
  <c r="O126" i="1"/>
  <c r="O138" i="1"/>
  <c r="O150" i="1"/>
  <c r="O162" i="1"/>
  <c r="O174" i="1"/>
  <c r="O186" i="1"/>
  <c r="O198" i="1"/>
  <c r="O210" i="1"/>
  <c r="O222" i="1"/>
  <c r="O21" i="1"/>
  <c r="O33" i="1"/>
  <c r="O45" i="1"/>
  <c r="O57" i="1"/>
  <c r="O23" i="1"/>
  <c r="O35" i="1"/>
  <c r="O47" i="1"/>
  <c r="O59" i="1"/>
</calcChain>
</file>

<file path=xl/sharedStrings.xml><?xml version="1.0" encoding="utf-8"?>
<sst xmlns="http://schemas.openxmlformats.org/spreadsheetml/2006/main" count="1185" uniqueCount="538">
  <si>
    <t>EJECUCIÓN CONTRACTUAL PRIMER TRIMESTRE DE 2024</t>
  </si>
  <si>
    <t>VIGENCIA</t>
  </si>
  <si>
    <t>NUMERO DE CONTRATO</t>
  </si>
  <si>
    <t>TIPO</t>
  </si>
  <si>
    <t>OBJETO</t>
  </si>
  <si>
    <t>FECHA DE INICIO</t>
  </si>
  <si>
    <t>FECHA DE TERMINACION</t>
  </si>
  <si>
    <t>% DE AVANCE</t>
  </si>
  <si>
    <t>CONTRATISTA</t>
  </si>
  <si>
    <t>VALOR INICIAL</t>
  </si>
  <si>
    <t>ADICIONES</t>
  </si>
  <si>
    <t>PRORROGAS (DÍAS)</t>
  </si>
  <si>
    <t>VALOR TOTAL</t>
  </si>
  <si>
    <t>RECURSOS PAGOS</t>
  </si>
  <si>
    <t>RECURSOS PENDIENTES</t>
  </si>
  <si>
    <t>% DE EJECUCION PRESUPUESTAL</t>
  </si>
  <si>
    <t>ESTADO</t>
  </si>
  <si>
    <t>CONTRATO INTERADMINISTRATIVO</t>
  </si>
  <si>
    <t>AUNAR ESFUERZOS TÉCNICOS, ADMINISTRATIVOS, LOGÍSTICOS Y FINANCIEROS ENTRE LA ALCALDÍA LOCAL DE BOSA Y LA ORQUESTA FILARMÓNICA DE BOGOTÁ PARA LA CONTINUIDAD Y DESARROLLO DEL CENTRO FILARMÓNICO LOCAL, COMO UN ESPACIO PARA EL PROCESO DE FORMACIÓN MUSICAL IMPLEMENTADO POR LA ORQUESTA FILARMÓNICA DE BOGOTÁ DIRIGIDO A NIÑOS, NIÑAS Y ADOLESCENTES DE LA LOCALIDAD DE BOSA.</t>
  </si>
  <si>
    <t>ORQUESTA FILARMONICA DE BOGOTA</t>
  </si>
  <si>
    <t>NO APLICA</t>
  </si>
  <si>
    <t>EJECUCIÓN</t>
  </si>
  <si>
    <t>CONTRATO DE COMODATO</t>
  </si>
  <si>
    <t>EL FONDO DE DESARROLLO LOCAL DE BOSA (COMODANTE) HACE ENTREGA REAL Y MATERIAL A LA JUNTA DE ACCIÓN COMUNAL DEL BARRIO BRASILIA I Y II SECTOR (COMODATARIO), EN PRÉSTAMO DE USO (COMODATO) A TÍTULO GRATUITO Y CON CARGO A RESTITUIR LOS BIENES DESCRITOS EN EL ESTUDIO PREVIO.</t>
  </si>
  <si>
    <t>JUNTA DE ACCIÓN COMUNAL DEL BARRIO BRASILIA I Y II SECTOR</t>
  </si>
  <si>
    <t xml:space="preserve">EL COMODATARIO RECIBE DEL COMODANTE EN PRÉSTAMO DE USO A TÍTULO GRATUITO Y CON CARGO A RESTITUIR BIENES MUEBLES DE PROPIEDAD ÚNICA Y EXCLUSIVA DEL FONDO DE DESARROLLO LOCAL DE BOSA, SOBRE LOS CUALES NO PESA NINGÚN GRAVAMEN O LIMITACIÓN ALGUNA, LOS MISMOS SE DESCRIBEN CON LAS CARACTERÍSTICAS Y DEMÁS ESPECIFICACIONES EN EL ALCANCE DEL OBJETO, PARA IDENTIFICARLOS EN FORMA CLARA Y PRECISA. </t>
  </si>
  <si>
    <t xml:space="preserve">JUNTA DE ACCIÓN COMUNAL DEL BARRIO VILLA DE LOS COMUNEROS </t>
  </si>
  <si>
    <t xml:space="preserve">CONTRATO DE CONSULTORIA </t>
  </si>
  <si>
    <t>CONTRATAR LOS SERVICIOS ESPECIALIZADOS DE INTERMEDIACIÓN DE SEGUROS Y ASESORÍA PARA LA FORMULACIÓN Y EL MANEJO DEL PROGRAMA DE SEGUROS, DESTINADOS A PROTEGER LAS PERSONAS, BIENES E INTERESES PATRIMONIALES DEL FONDO DE DESARROLLO LOCAL DE BOSA O AQUELLOS POR LOS QUE SEA RESPONSABLE EN VIRTUD DE LA DISPOSICIÓN LEGAL VIGENTE</t>
  </si>
  <si>
    <t xml:space="preserve">JARGU S.A CORREDORES DE SEGUROS </t>
  </si>
  <si>
    <t>CONVENIO INTERADMINISTRATIVO</t>
  </si>
  <si>
    <t xml:space="preserve">AUNAR ESFUERZOS TÉCNICOS, ADMINISTRATIVOS, JURÍDICOS Y FINANCIEROS ENTRE LA AGENCIA DISTRITAL PARA LA EDUCACIÓN SUPERIOR, LA CIENCIA Y LA TECNOLOGÍA - ATENEA Y EL FONDO DE DESARROLLO LOCAL DE BOSA PARA LA IMPLEMENTACIÓN DE UN NUEVO MODELO INCLUSIVO, EFICIENTE Y FLEXIBLE PARA EL ACCESO Y LA PERMANENCIA DE LAS Y LOS JÓVENES 
EGRESADOS DE INSTITUCIONES DE EDUCACIÓN MEDIA A PROGRAMAS DE EDUCACIÓN SUPERIOR Y POSMEDIA. EL APORTE POR PARTE DE LA AGENCIA ATENEA SE VERÁ REFLEJADO EN BRINDAR TODA LA CAPACIDAD TÉCNICA, ADMINISTRATIVA Y JURÍDICA PARA EL BUEN DESARROLLO DEL OBJETO DEL CONVENIO, CON EL FIN DE LLEVAR A CABO LA IMPLEMENTACIÓN DE UN NUEVO MODELO INCLUSIVO, EFICIENTE Y FLEXIBLE PARA EL ACCESO Y LA PERMANENCIA, TENIENDO EN CUENTA, LA NATURALEZA DESDE SU CREACIÓN, 
REALIZANDO EL EFECTIVO CONTROL Y SEGUIMIENTO."
</t>
  </si>
  <si>
    <t>AGENCIA DISTRITAL PARA LA EDUCACIÓN SUPERIOR, LA CIENCIA Y LA TECNOLOGÍA "ATENEA"</t>
  </si>
  <si>
    <t>CONTRATO DE PRESTACION DE SERVICIOS</t>
  </si>
  <si>
    <t>PRESTAR LOS SERVICIOS INTEGRALES PARA LA EJECUCIÓN DE ACCIONES QUE CONTRIBUYAN A LA MITIGACIÓN DEL RIESGO Y LA ATENCIÓN DE EMERGENCIAS EN LA LOCALIDAD DE BOSA</t>
  </si>
  <si>
    <t>ASOCIACIÓN DE PROFESIONALES S&amp;A</t>
  </si>
  <si>
    <t>SUSPENDIDO</t>
  </si>
  <si>
    <t>REALIZAR EL MANTENIMIENTO PREVENTIVO Y CORRECTIVO CON BOLSA DE REPUESTOS PARA LA PLANTA ELECTRICA DE LA ALCALDÍA LOCAL DE BOSA, PARA LOS EQUIPOS QUE COMPONEN EL SISTEMA DE PRESIÓN DE AGUA POTABLE DE LA CASA DE PARTICIPACIÓN</t>
  </si>
  <si>
    <t>GPS ELECTRONICS LTDA</t>
  </si>
  <si>
    <t xml:space="preserve">CONVENIO DE COOPERACION INTERNACIONAL </t>
  </si>
  <si>
    <t>AUNAR ESFUERZOS PARA LA COOPERACIÓN ADMINISTRATIVA, TÉCNICA Y ECONÓMICA, ENTRE EL PROGRAMA PARA LAS NACIONES UNIDAS PARA EL DESARROLLO (PNUD) Y EL FONDO DE DESARROLLO LOCAL DE BOSA (FDLB), CON EL FIN DE DESARROLLAR LA RUTA DE ACOMPAÑAMIENTO -BOSA INCLUYENTE- LA CUAL BUSCA DESARROLLAR LOS PROYECTOS DE INVERSIÓN LOCALES NÚMEROS: 1820, 1840 Y 1748, PARA FORTALECER INICIATIVAS PRODUCTIVAS DE POBLACIÓN INDÍGENA, MUJERES, NARP, RROM Y JÓVENES, VENDEDORES AMBULANTES, JÓVENES, VÍCTIMAS DE CONFLICTO ARMADO, EXCOMBATIENTES Y OTROS, A TRAVÉS DE FORMACIÓN Y LA GENERACIÓN DE CAPACIDADES DURAS Y BLANDAS EN LOS BENEFICIARIOS, ACOMPAÑAMIENTO PERSONALIZADO Y LA ENTREGA DE RECURSOS DE CAPITALIZACIÓN.</t>
  </si>
  <si>
    <t>PROGRAMA DE NACIONES UNIDAS PARA EL DESARROLLO (PNUD)</t>
  </si>
  <si>
    <t>GENERAR Y CONSTRUIR OPORTUNIDADES DE FORMA EQUITATIVA Y SOSTENIBLE PARA LA POBLACIÓN MÁS POBRE Y VULNERABLE DE LA LOCALIDAD DE BOSA, POR MEDIO DE LA IMPLEMENTACIÓN DE LOS COMPONENTES DE ACCIONES COMPLEMENTARIAS, DISMINUCIÓN DE FACTORES DE RIESGO DE SPA Y ACCIONES DE CUIDADO, PARA LAS PERSONAS QUE SON CUIDADORES/AS DE LAS PERSONAS CON DISCAPACIDAD</t>
  </si>
  <si>
    <t>SUBRED INTEGRADA DE SERVICIOS DE SALUD SUR OCCIDENTE</t>
  </si>
  <si>
    <t>PRESTACIÓN DE SERVICIOS PROFESIONALES</t>
  </si>
  <si>
    <t xml:space="preserve">
PRESTAR SUS SERVICIOS PROFESIONALES PARA DESARROLLAR LOS DIFERENTES TRÁMITES Y ETAPAS DE LA GESTIÓN CONTRACTUAL EN EL FONDO DE DESARROLLO LOCAL</t>
  </si>
  <si>
    <t>IRMA AMPARO GONZALEZ SIERRA</t>
  </si>
  <si>
    <t>JULIANA ANDREA CARDENAS SANDOVAL</t>
  </si>
  <si>
    <t>MARÍA CAROLINA CÁRDENAS RAMOS</t>
  </si>
  <si>
    <t>PRESTAR LOS SERVICIOS PROFESIONALES EN LO REFERENTE AL SEGUIMIENTO Y TRÁMITE DE OBLIGACIONES POR PAGAR DEL AREA DE GESTIÓN DE DESARROLLO LOCAL DE LA ALCALDÍA LOCAL DE BOSA</t>
  </si>
  <si>
    <t>SANDRA VIVIANA CRUZ SANCHEZ</t>
  </si>
  <si>
    <t>PRESTAR LOS SERVICIOS PROFESIONALES ESPECIALIZADOS PARA APOYAR EN LOS PROCESOS DE COORDINACIÓN EN LA FORMULACIÓN, IMPLEMENTACIÓN Y SEGUIMIENTO DE LAS ACCIONES DE DESARROLLO SOCIAL QUE SEAN PROMOVIDAS DESDE LA ALCALDÍA LOCAL DE BOSA.</t>
  </si>
  <si>
    <t>YULY NATALIA BARRERO NIETO</t>
  </si>
  <si>
    <t>PRESTAR SERVICIOS PROFESIONALES PARA EL SEGUIMIENTO A LAS ACCIONES Y PROCESOS DE CARÁCTER ADMINISTRATIVO, PRESUPUESTAL Y CONTRACTUAL DE LA ALCALDÍA LOCAL DE BOSA EN EL MARCO DE LOS PROYECTOS DE INVERSIÓN LOCAL</t>
  </si>
  <si>
    <t>JUAN CAMILO CRUZ CRUZ</t>
  </si>
  <si>
    <t>PRESTACIÓN DE SERVICIOS DE APOYO A LA GESTIÓN</t>
  </si>
  <si>
    <t>PRESTAR LOS SERVICIOS DE APOYO A LA GESTIÓN EN LOS PROCESOS DE PLANEACIÓN ADELANTADOS POR LA ALCALDIA LOCAL DE BOSA</t>
  </si>
  <si>
    <t>ANDREA JULIANA PINZON RODRIGUEZ</t>
  </si>
  <si>
    <t xml:space="preserve">PRESTAR LOS SERVICIOS PROFESIONALES ESPECIALIZADOS PARA DESARROLLAR LOS DIFERENTES TRÁMITES Y ETAPAS DE LA GESTIÓN JURÍDICA Y TÉCNICA QUE SE REQUIERAN EN EL DESPACHO DEL FONDO DE DESARROLLO LOCAL DE BOSA  </t>
  </si>
  <si>
    <t>PABLO TOBIAS TOVAR MARTINEZ</t>
  </si>
  <si>
    <t>PRESTAR LOS SERVICIOS PROFESIONALES AL FONDO DE DESARROLLO LOCAL DE BOSA PARA APOYAR LA FORMULACIÓN, EJECUCIÓN, SEGUIMIENTO Y MEJORA CONTINUA DE LAS HERRAMIENTAS QUE CONFORMAN LA GESTIÓN AMBIENTAL INSTITUCIONAL DE LA ALCALDIA LOCAL DE BOSA</t>
  </si>
  <si>
    <t>MANUEL ALEJANDRO BUITRAGO PIZA</t>
  </si>
  <si>
    <t>PRESTAR SUS SERVICIOS PROFESIONALES PARA APOYAR LA ESTRUCTURACIÓN, FORMULACIÓN, EVALUACIÓN Y SEGUIMIENTO DE LA PLANEACIÓN ESTRATÉGICA Y PROYECTOS DE INVERSIÓN DE LA ALCALDÍA</t>
  </si>
  <si>
    <t xml:space="preserve">YOLANDA CORTES CORTES  </t>
  </si>
  <si>
    <t>ESMERALDA GONZALEZ LONDOÑO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</si>
  <si>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</si>
  <si>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MARIA YACQUELIN VILLAMIL NAVIA</t>
  </si>
  <si>
    <t>PRESTAR SERVICIOS PROFESIONALES PARA APOYAR LOS TRÁMITES Y PROCEDIMIENTOS DE ÁMBITO PRESUPUESTAL Y FINANCIERO ADELANTADOS DESDE EL FONDO DE DESARROLLO LOCAL DE BOSA.</t>
  </si>
  <si>
    <t>JHON JAIRO RODRIGUEZ PANTOJA</t>
  </si>
  <si>
    <t>EDITH JULIETH BERMUDEZ SILVA</t>
  </si>
  <si>
    <t>PRESTAR LOS SERVICIOS PROFESIONALES PARA BRINDAR APOYO EN LOS TEMAS RELACIONADOS CON INFRAESTRUCTURA, MALLA VIAL, PARQUES Y ESPACIO PÚBLICO EN LA LOCALIDAD DE BOSA</t>
  </si>
  <si>
    <t>JUAN EDIDSON VARGAS MESA</t>
  </si>
  <si>
    <t>PRESTAR LOS SERVICIOS PROFESIONALES ESPECIALIZADOS A LA PLANEACIÓN ESTRATÉGICA DE LA ALCALDÍA LOCAL DE BOSA</t>
  </si>
  <si>
    <t>CAMILA ANDREA PINILLA BOCANEGRA</t>
  </si>
  <si>
    <t>PRESTAR SUS SERVICIOS DE APOYO A LA GESTIÓN EN TEMAS ADMINISTRATIVOS EN EL AREA DE GESTIÓN DE DESARROLLO LOCAL, EN LOS
TEMAS CORRESPONDIENTES A LA CONTRATACION DE LA ALCALDÍA LOCAL DE BOSA.</t>
  </si>
  <si>
    <t>JHOAN SEBASTIAN CALDERON COLLAZOS</t>
  </si>
  <si>
    <t>PRESTAR LOS SERVICIOS DE APOYO A LA GESTIÓN EN LAS LABORES ADMINISTRATIVAS, OPERATIVAS Y CONTABLES REQUERIDAS EN EL FONDO DE DESARROLLO LOCAL DE BOSA.</t>
  </si>
  <si>
    <t>LAURA TATIANA VELASQUEZ MOLINA</t>
  </si>
  <si>
    <t>PRESTAR LOS SERVICIOS DE APOYO A LA GESTIÓN EN LAS ACTIVIDADES ADMINISTRATIVAS DE FUNCIONAMIENTO QUE LA ALCALDIA LOCAL DE BOSA REQUIERA.</t>
  </si>
  <si>
    <t>JENNIFER STEFANYA RAMOS PIÑEROS</t>
  </si>
  <si>
    <t>PRESTAR LOS SERVICIOS DE APOYO A LA GESTIÓN MEDIANTE LABORES TÉCNICAS Y ADMINISTRATIVAS PARA LA GESTIÓN DEL DESARROLLO LOCAL</t>
  </si>
  <si>
    <t>LEIDY YICEL URREA VARGAS</t>
  </si>
  <si>
    <t>PRESTAR LOS SERVICIOS PROFESIONALES PARA BRINDAR APOYO A LOS TEMAS RELACIONADOS CON GESTIÓN SOCIAL DE LAS OBRAS DE INFRAESTRUCTURA QUE SE EJECUTEN EN LA LOCALIDAD DE BOSA</t>
  </si>
  <si>
    <t>JUAN SEBASTIAN VELANDIA ARANGO</t>
  </si>
  <si>
    <t>PRESTAR LOS SERVICIOS PROFESIONALES PARA APOYAR AL REFERENTE DE CALIDAD DE LA ALCALDIA LOCAL DE BOSA EN LA FORMULACIÓN, TRÁMITE, CONTROL Y SEGUIMIENTO DE SUS PLANES EN EL MARCO DEL MODELO INTEGRADO DE PLANEACIÓN Y GESTIÓN DE LA SECRETARÍA DISTRITAL DE GOBIERNO</t>
  </si>
  <si>
    <t>DIEGO SEBASTIÁN JURADO NUMPAQUE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</si>
  <si>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BOS</t>
  </si>
  <si>
    <t>BLANCA LIBIA TELLEZ SIERRA</t>
  </si>
  <si>
    <t>JESSICA MARCELA BETANCOURT RODRIGUEZ</t>
  </si>
  <si>
    <t>PRESTAR SERVICIOS PROFESIONALES PARA EL DESARROLLO DE LA GESTIÓN DOCUMENTAL DEL FONDO DE DESARROLLO LOCAL DE BOSA EN EL FORTALECIMIENTO Y APLICACIÓN DE LOS INSTRUMENTOS ARCHIVÍSTICOS EN EL MARCO DE LOS PROCEDIMIENTOS INTERNOS DE LA SDG Y LA NORMATIVIDAD ARCHIVÍSTICA VIGENTE</t>
  </si>
  <si>
    <t>JAWIN SIVER TUNJANO TAMAYO</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</si>
  <si>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</si>
  <si>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GEISY JOHANNA GARCIA SANCHEZ</t>
  </si>
  <si>
    <t>PRESTAR LOS SERVICIOS PROFESIONALES PARA APOYAR LOS TEMAS DE GESTIÓN DE LA PLANEACIÓN LOCAL EN LOS ANÁLISIS DE PRECIOS DE MERCADO Y ESTUDIOS DEL SECTOR DE TODOS LOS PROCESOS CONTRACTUALES DE LA ALCALDIA LOCAL DE BOSA</t>
  </si>
  <si>
    <t>NELSON JAVIER ARGUELLEZ PALACIOS</t>
  </si>
  <si>
    <t>PRESTAR SUS SERVICIOS PROFESIONALES ESPECIALIZADOS PARA APOYAR LA REVISIÓN Y ESTRUCTURACIÓN LEGAL DE PROCESOS
CONTRACTUALES EN EL FONDO DE DESARROLLO LOCAL DE BOSA, HACIENDO ACOMPAÑAMIENTO PRECONTRACTUAL, CONTRACTUAL Y
POSCONTRACTUAL DE LOS PROCESOS QUE LE SEAN ASIGNADOS</t>
  </si>
  <si>
    <t>OCTAVIO ENRIQUE BONETT LÁZARO</t>
  </si>
  <si>
    <t>PRESTAR SUS SERVICIOS PROFESIONALES PARA DESARROLLAR LOS DIFERENTES TRÁMITES Y ETAPAS DE LA GESTIÓN CONTRACTUAL EN EL FONDO DE DESARROLLO LOCAL</t>
  </si>
  <si>
    <t>CRISTIAN LEANDRO CORTES GUARNIZO</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</si>
  <si>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</si>
  <si>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FREDY FRANCISCO CALAO GONZALEZ</t>
  </si>
  <si>
    <t>PRESTAR LOS SERVICIOS PROFESIONALES ESPECIALIZADOS AL FONDO DE DESARROLLO LOCAL DE BOSA EN TEMAS DE MALLA VIAL,
PARQUES, ESPACIO PÚBLICO, Y DEMÁS TEMAS CORRESPONDIENTES A LA INFRAESTRUCTURA DE LA LOCALIDAD.</t>
  </si>
  <si>
    <t xml:space="preserve">ROSA ENRIQUELINA GOMEZ CORREDOR </t>
  </si>
  <si>
    <t>PRESTAR LOS SERVICIOS DE APOYO EN EL PROCESO DE RECEPCIÓN, RADICACIÓN, DISTRIBUCIÓN Y DIGITALIZACIÓN DE LA CORRESPONDENCIA INTERNA Y EXTERNA DE LA ALCALDÍA LOCAL DE BOS</t>
  </si>
  <si>
    <t>CAMILA ALEJANDRA LÓPEZ PERALTA</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</si>
  <si>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</si>
  <si>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JUAN GABRIEL HERRERA JACOBO</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</si>
  <si>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</si>
  <si>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ERICK LEANDRO LÓPEZ GONZÁLEZ</t>
  </si>
  <si>
    <t>PRESTAR SUS SERVICIOS PROFESIONALES ESPECIALIZADOS PARA ADMINISTRAR LA RED DE VOZ Y DATOS Y EL MANEJO DE LA PLATAFORMA INFORMATICA DE LAS DIFERENTES DEPENDENCIAS DE LA ALCALDIA LOCAL DE BOSA, DE CONFORMIDAD CON LAS CONDICIONES ESTABLECIDAS</t>
  </si>
  <si>
    <t>OSCAR EDUARDO PEÑA BAQUERO</t>
  </si>
  <si>
    <t>PRESTAR SERVICIOS PROFESIONALES PARA APOYAR TÉCNICAMENTE EN LAS DISTINTAS ETAPAS QUE REQUIEREN LOS PROCESOS QUE SON COMPETENCIA DE LAS INSPECCIONES DE POLICIA DE LA LOCALIDAD DE BOSA, SEGÚN REPARTO</t>
  </si>
  <si>
    <t>VICTOR EDUARDO FONSECA BARRANTES</t>
  </si>
  <si>
    <t>PRESTAR LOS SERVICIOS PROFESIONALES PARA LIDERAR Y GARANTIZAR LA IMPLEMENTACIÓN Y SEGUIMIENTO DE LOS PROCESOS Y PROCEDIMIENTOS DEL SERVICIO SOCIAL DE LA ALCALDÍA LOCAL DE BOSA</t>
  </si>
  <si>
    <t>YIRLEZA YARA DELGADO</t>
  </si>
  <si>
    <t>PRESTAR LOS SERVICIOS PROFESIONAL PARA APOYAR JURÍDICAMENTE LA EJECUCIÓN DE LAS ACCIONES REQUERIDAS PARA EL TRÁMITE E IMPULSO PROCESAL DE LAS ACTUACIONES CONTRAVENCIONALES Y/O QUERELLAS QUE CURSEN EN LAS INSPECCIONES DE POLICÍA DE LA LOCALIDAD DE BOSA</t>
  </si>
  <si>
    <t>LISSETH CAROLINA TORRES MANCHEGO</t>
  </si>
  <si>
    <t>PRESTAR LOS SERVICIOS PROFESIONAL PARA APOYAR JURÍDICAMENTE LA EJECUCIÓN DE LAS ACCIONES REQUERIDAS PARA EL TRÁMITE E
IMPULSO PROCESAL DE LAS ACTUACIONES CONTRAVENCIONALES Y/O QUERELLAS QUE CURSEN EN LAS INSPECCIONES DE POLICÍA DE LA
LOCALIDAD DE BOSA</t>
  </si>
  <si>
    <t>JUDITH PINZÓN MARTÍNEZ</t>
  </si>
  <si>
    <t xml:space="preserve">MARTHA VÁSQUEZ PACANCHIQUE </t>
  </si>
  <si>
    <t>PRESTAR LOS SERVICIOS PROFESIONALES PARA APOYAR EN LAS ACTIVIDADES Y PROCESOS DE INDOLE ADMINISTRATIVO Y/O OPERATIVO DEFINIDOS POR EL REFERENTE AMBIENTAL TERRITORIAL DE LA ALCALDIA LOCAL</t>
  </si>
  <si>
    <t>PAULA CAMILA MUÑOZ SUAREZ</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</si>
  <si>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</si>
  <si>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JAIRO ESTEBAN NEUTA ROMERO</t>
  </si>
  <si>
    <t>PRESTAR LOS SERVICIOS DE APOYO EN LAS ACTIVIDADES ASIGNADAS DEL TRÁMITE Y DESARROLLO DE LOS DESPACHOS COMISORIOS QUE POR COMPETENCIA CORRESPONDE A LA ALCALDÍA LOCAL DE BOSA</t>
  </si>
  <si>
    <t>ANA GABRIELA CARRASCO DELGADO</t>
  </si>
  <si>
    <t>PRESTAR LOS SERVICIOS PROFESIONALES PARA APOYAR AL EQUIPO DE PRENSA Y COMUNICACIONES DE LA ALCALDÍA LOCAL EN LA
REALIZACIÓN Y PUBLICACIÓN DE CONTENIDOS DE REDES SOCIALES Y CANALES DE DIVULGACIÓN DIGITAL (SITIO WEB) DE LA ALCALDÍA LOCAL
DE BOSA.</t>
  </si>
  <si>
    <t>DIEGO ALEJANDRO PUENTES ROBAYO</t>
  </si>
  <si>
    <t>PRESTAR LOS SERVICIOS PROFESIONALES PARA APOYAR JURÍDICAMENTE LA RECUPERACIÓN, INSPECCIÓN, VIGILANCIA Y CONTROL DEL
ESPACIO PÚBLICO GENERANDO ALERTAS TEMPRANAS FRENTE A LA OCUPACIÓN INDEBIDA DEL MISMO</t>
  </si>
  <si>
    <t>MARIA CAMILA RICAURTE SANABRIA</t>
  </si>
  <si>
    <t>PRESTAR SERVICIOS PARA APOYAR LA ADMINISTRACIÓN, ATENCIÓN Y OPERACIÓN DEL PUNTO VIVE DIGITAL, REALIZANDO LA ARTICULACIÓN
CON LOS PROFESIONALES QUE DESARROLLAN ACTIVIDADES DE PRENSA Y COMUNICACIONES DE LA ALCALDIA LOCAL DE BOSA</t>
  </si>
  <si>
    <t>JORGE ENRIQUE MERA MOLINA</t>
  </si>
  <si>
    <t>PRESTAR LOS SERVICIOS PROFESIONALES PARA BRINDAR APOYO EN LOS TEMAS RELACIONADOS CON INFRAESTRUCTURA, MALLA VIAL,
PARQUES Y ESPACIO PÚBLICO EN LA LOCALIDAD DE BOSA.</t>
  </si>
  <si>
    <t>DIEGO ALEXANDER BARRETO GUTIERREZ</t>
  </si>
  <si>
    <t>PRESTAR SERVICIOS DE APOYO A LA GESTIÓN EN LABORES ADMINISTRATIVAS Y ASISTENCIALES QUE SE REQUIERAN EN LAS INSPECCIONES
DE POLICÍA DE LA LOCALIDAD DE BOSA.</t>
  </si>
  <si>
    <t>LILIAN ROCIO GUAQUETA GUTIERREZ</t>
  </si>
  <si>
    <t>SANDRA MILENA AVENDAÑO OSORNO</t>
  </si>
  <si>
    <t>WILMAR ARTURO TINJACA PEDRAZA</t>
  </si>
  <si>
    <t>PRESTAR LOS SERVICIOS DE APOYO A LA GESTIÓN AL FONDO DE DESARROLLO LOCAL DE BOSA, PARA ACOMPAÑAR LOS PROCESOS Y/O ACTIVIDADES EN MARCO DEL PROYECTO 1840 ACUERDOS PARA UNA BOSA DEL SIGLO XXI</t>
  </si>
  <si>
    <t>NALLYBE GOMEZ CAMACHO</t>
  </si>
  <si>
    <t>PRESTAR LOS SERVICIOS PARA APOYAR EL PROCESO DE CORRESPONDENCIA EN EL FONDO DE DESARROLLO LOCAL DE BOSA DE MANERA OPORTUNA, EFICAZ Y EFICIENTE</t>
  </si>
  <si>
    <t>MARIA FERNANDA DURANGO</t>
  </si>
  <si>
    <t>PRESTAR LOS SERVICIOS PROFESIONALES PARA APOYAR LA REALIZACIÓN DE OPERATIVOS DE INSPECCIÓN, VIGILANCIA Y CONTROL, ASÍ
COMO EL TRÁMITE Y SEGUIMIENTO A DERECHOS DE PETICIÓN A CARGO DEL ÁREA PARA LA GESTIÓN POLICIVA DE LA ALCALDÍA LOCAL DE
BOSA</t>
  </si>
  <si>
    <t xml:space="preserve">CRISTIAN HERNANDO BEJARANO CAICEDO </t>
  </si>
  <si>
    <t>PRESTAR SERVICIOS PROFESIONALES PARA APOYAR TÉCNICAMENTE EN LAS DISTINTAS ETAPAS QUE REQUIEREN LOS PROCESOS QUE SON
COMPETENCIA DE LAS INSPECCIONES DE POLICIA DE LA LOCALIDAD DE BOSA, SEGÚN REPARTO.</t>
  </si>
  <si>
    <t>EDWIN GUZMAN FONSECA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</si>
  <si>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</si>
  <si>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 ADRIANA MARCELA MORALES BETANCOURT</t>
  </si>
  <si>
    <t>PEDRO JAIME GARZON RONCACIO</t>
  </si>
  <si>
    <t>EMMA VIVIANA BERMUDEZ GARZON</t>
  </si>
  <si>
    <t>PRESTAR SUS SERVICIOS PROFESIONALES PARA APOYAR LAS ACTIVIDADES DE LEVANTAMIENTO, IDENTIFICACIÓN, VERIFICACIÓN Y ENTREGA DEL INVENTARIO FÍSICO DE LA ALCALDÍA LOCAL DE BOS</t>
  </si>
  <si>
    <t>ELIZABETH TORRES SANTIAGO</t>
  </si>
  <si>
    <t>PRESTAR SERVICIOS PROFESIONALES PARA APOYAR JURÍDICAMENTE LA EJECUCIÓN DE LAS ACCIONES REQUERIDAS PARA LA DEPURACIÓN
DE LAS ACTUACIONES ADMINISTRATIVAS QUE CURSAN EN LA ALCALDÍA LOCAL.</t>
  </si>
  <si>
    <t>GINNA TERESA MARINES PALACIO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</si>
  <si>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</si>
  <si>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JAIRO ANDRES ORJUELA UREÑA</t>
  </si>
  <si>
    <t>PRESTAR LOS SERVICIOS PROFESIONALES PARA APOYAR TÉCNICAMENTE LAS DISTINTAS ETAPAS DE LOS PROCESOS DE COMPETENCIA DE
LA ALCALDÍA LOCAL DE BOSA PARA LA DEPURACIÓN DE ACTUACIONES ADMINISTRATIVAS</t>
  </si>
  <si>
    <t>MONICA PEREZ FERNANDEZ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</si>
  <si>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t>
  </si>
  <si>
    <t>GHINA MARCELA CHICA PERDOMO</t>
  </si>
  <si>
    <t>JENNY KATHERINE UNIBIO ESCOBAR</t>
  </si>
  <si>
    <t>PRESTAR LOS SERVICIOS PROFESIONALES AL FONDO DE DESARROLLO LOCAL DE BOSA EN LA PLANEACIÓN, ORGANIZACIÓN, DESARROLLO, EJECUCIÓN Y SEGUIMIENTO DE ACTIVIDADES, EVENTOS Y JORNADAS MISIONALES Y ESTRATÉGICAS DE LA ALCALDÍA LOCAL DE BOSA PARA DAR CUMPLIMIENTO AL PLAN DE DESARROLLO LOCAL</t>
  </si>
  <si>
    <t>SANDRA JAQUELINE SICHACA GALINDO</t>
  </si>
  <si>
    <t xml:space="preserve">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</si>
  <si>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JUAN DAVID ESTRADA ROSERO</t>
  </si>
  <si>
    <t>PRESTAR SERVICIOS PROFESIONALES PARA LA ELABORACIÓN E IMPLEMENTACIÓN DE ACCIONES ESTRATÉGICAS EN LA FORMALIZACIÓN DE VENDEDORES INFORMALES Y EL PROCESO DE PROPIEDAD HORIZONTAL</t>
  </si>
  <si>
    <t>ANDRES FELIPE CABARCAS SUAREZ</t>
  </si>
  <si>
    <t>PRESTAR LOS SERVICIOS PROFESIONALES PARA APOYAR LA REALIZACIÓN DE OPERATIVOS DE INSPECCIÓN, VIGILANCIA Y CONTROL, ASÍ COMO EL TRÁMITE Y SEGUIMIENTO A DERECHOS DE PETICIÓN A CARGO DEL ÁREA PARA LA GESTIÓN POLICIVA DE LA ALCALDÍA LOCAL DE BOSA</t>
  </si>
  <si>
    <t>JULIAN SILVA PUENTES</t>
  </si>
  <si>
    <t>PRESTAR LOS SERVICIOS PROFESIONALES DE INGENIERO, PARA APOYAR EL PUNTO DE ATENCION AL CONSUMIDOR EN LA LOCALIDAD DE BOSA, EN EL MARCO DEL PROYECTO CASAS DEL CONSUMIDOR</t>
  </si>
  <si>
    <t>ANDREY DUVAN GRAST RODRIGUEZ</t>
  </si>
  <si>
    <t>BRAYAN CAMILO PAEZ PLAZAS</t>
  </si>
  <si>
    <t>SARA MARCELA MORENO ROJAS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</si>
  <si>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</si>
  <si>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SONIA ESPERANZA YEPES REYES</t>
  </si>
  <si>
    <t>PRESTAR LOS SERVICIOS PROFESIONALES PARA EL APOYO TÉCNICO Y ADMINISTRATIVO A LAS ACTIVIDADES Y PROCESOS QUE SURJAN EN EL MARCO DE LOS PROYECTOS AMBIENTALES PARA EL CUMPLIMIENTO DEL COMPONENTE AMBIENTAL Y DE GESTIÓN DEL RIESGO, EN LA LOCALIDAD DE BOSA</t>
  </si>
  <si>
    <t>JUAN GABRIEL GARCIA MURILLO</t>
  </si>
  <si>
    <t>PRESTAR LOS SERVICIOS PROFESIONALES PARA APOYAR EN LOS ÁMBITOS ADMINISTRATIVOS CORRESPONDIENTES A LA INFRAESTRUCTURA DE LA ALCALDIA LOCALDE BOSA</t>
  </si>
  <si>
    <t>LAURA SOFIA SANCHEZ SALAMANCA</t>
  </si>
  <si>
    <t>PRESTAR LOS SERVICIOS PROFESIONALES PARA APOYAR EN LAS ACTIVIDADES Y PROCESOS DE INDOLE ADMINISTRATIVO Y/O OPERATIVO
DEFINIDOS POR EL REFERENTE AMBIENTAL TERRITORIAL DE LA ALCALDIA LOCAL DE BOSA.</t>
  </si>
  <si>
    <t>YENNY ALEXANDRA MORA ROA</t>
  </si>
  <si>
    <t>ANDREA CATALINA PEDRAZA REYES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</si>
  <si>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</si>
  <si>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MIGUEL ANGEL HENAO BOTINA</t>
  </si>
  <si>
    <t>OMAR GARZON RODRIGUEZ</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</si>
  <si>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</si>
  <si>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YURANI ANGELICA ARIAS CELIS</t>
  </si>
  <si>
    <t>JOSE FERNANDO BERMUDEZ PARADA</t>
  </si>
  <si>
    <t>PRESTAR LOS SERVICIOS DE APOYO A LA GESTIÓN AL FONDO DE DESARROLLO LOCAL DE BOSA, PARA ACOMPAÑAR LOS PROCESOS Y/O
ACTIVIDADES EN MARCO DEL PROYECTO 1840 ACUERDOS PARA UNA BOSA DEL SIGLO XXI</t>
  </si>
  <si>
    <t>JOHN ALFREDO HERRERA</t>
  </si>
  <si>
    <t>LUIS GABRIEL LOPERA GUTIERREZ</t>
  </si>
  <si>
    <t>FRANCYNETH VACA RAMÍREZ</t>
  </si>
  <si>
    <t>KRISTHIN LISETH TOVAR PEREZ</t>
  </si>
  <si>
    <t>ERIKA MARIA BERNAL GOMEZ</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</si>
  <si>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</si>
  <si>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LIZETH VANESSA VALENCIA VELÁSQUEZ</t>
  </si>
  <si>
    <t>EDGAR ACERO JIMENEZ</t>
  </si>
  <si>
    <t xml:space="preserve">IVONNE ANDREA DIAZ RAMIREZ </t>
  </si>
  <si>
    <t>BLANCA LUCIA CARDENAS CONDE</t>
  </si>
  <si>
    <t>EDISON YAHIR GONGORA GUTIERREZ</t>
  </si>
  <si>
    <t>LORENA SALAMANCA TARAPUES</t>
  </si>
  <si>
    <t>Prestar servicios de apoyo en la gestión para la administración y préstamo de espacios de la casa de la participación, garantizando el correcto uso de los
mismos</t>
  </si>
  <si>
    <t>OLGA MARIA PEREA FLOREZ</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</si>
  <si>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</si>
  <si>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HOJARA MARIA SUAREZ ZAMUDIO</t>
  </si>
  <si>
    <t>Prestar los servicios profesionales para apoyar los procesos precontractuales, contractuales y postcontractuales de los proyectos de funcionamiento del Fondo
de Desarrollo Local</t>
  </si>
  <si>
    <t>DIANA MARCELA GARCIA PEÑA</t>
  </si>
  <si>
    <t>PRESTAR LOS SERVICIOS PROFESIONALES AL FONDO DE DESARROLLO LOCAL DE BOSA PARA ORIENTAR Y ARTICULAR LA IMPLEMENTACIÓN Y
SEGUIMIENTO DEL PROYECTO 1746 -BOSA CUIDA Y PROTEGE- PARA LA PREVENCIÓN DE VIOLENCIAS, EN LA ALCALDÍA LOCAL DE BOSA.</t>
  </si>
  <si>
    <t>ALIX MARY ROJAS PARDO</t>
  </si>
  <si>
    <t>PRESTAR LOS SERVICIOS PROFESIONALES EN LOS PROCESOS CORRESPONDIENTES A LA CONTRATACION DE LA ALCALDÍA LOCAL DE BOSA</t>
  </si>
  <si>
    <t>LAURA MARCELA SANCHEZ REDONDO</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</si>
  <si>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</si>
  <si>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JAYDER STEVEN VANEGAS PRADA</t>
  </si>
  <si>
    <t>JOSE ANDRES CASTILLO BARON</t>
  </si>
  <si>
    <t>PRESTAR SERVICIOS PROFESIONALES PARA APOYAR LOS TRÁMITES Y PROCEDIMIENTOS DE ÁMBITO PRESUPUESTAL Y FINANCIERO ADELANTADOS DESDE EL FONDO DE DESARROLLO LOCAL DE BOSA</t>
  </si>
  <si>
    <t>MAURICIO VARGAS RIVERA</t>
  </si>
  <si>
    <t>LIU ANDRIU CAMELO BOHORQUEZ</t>
  </si>
  <si>
    <t>PRESTAR SUS SERVICIOS PROFESIONALES PARA REALIZAR EL SEGUIMIENTO, LIQUIDACIÓN, DEPURACIÓN Y CONSOLIDACIÓN DE LA INFORMACIÓN DE LAS OBLIGACIONES POR PAGAR VIGENTES A CARGO DEL FONDO DE DESARROLLO LOCAL DE BOSA</t>
  </si>
  <si>
    <t>OSCAR DALEL NADJAR CRUZ</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</si>
  <si>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SEGURIDAD Y CONVIVENCIA</t>
  </si>
  <si>
    <t>LIZANDRO CADENA SIERRA</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</si>
  <si>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</si>
  <si>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ANDREA CAROLINA VELANDIA PIRAZAN</t>
  </si>
  <si>
    <t>FABIO NIVARDO BALLÉN ORTIZ</t>
  </si>
  <si>
    <t>PRESTAR LOS SERVICIOS PROFESIONALES PARA APOYAR EN EL SEGUIMIENTO DE LOS PROCESOS Y ESTRATEGIAS DE CONTROL DE OBRAS Y
URBANISMO A CARGO DEL ÁREA PARA LA GESTIÓN POLICIVA DE LA ALCALDIA LOCAL DE BOSA</t>
  </si>
  <si>
    <t>JHON JAIRO PACHON RUIZ</t>
  </si>
  <si>
    <t>PRESTAR LOS SERVICIOS DE APOYO SECRETARIAL A LA JUNTA ADMINISTRADORA LOCAL DE BOSA</t>
  </si>
  <si>
    <t>CLAUDIA MAYERLY LOPEZ SANCHEZ</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</si>
  <si>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</si>
  <si>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DEBIE ANGELICA CARREÑO AGUILERA</t>
  </si>
  <si>
    <t>LORAINE CAROLINA PÉREZ TÉLLEZ</t>
  </si>
  <si>
    <t>PRESTAR LOS SERVICIOS PROFESIONALES DE INGENIERO, PARA APOYAR EL PUNTO DE ATENCION AL CONSUMIDOR EN LA LOCALIDAD DE
BOSA, EN EL MARCO DEL PROYECTO CASAS DEL CONSUMIDOR.</t>
  </si>
  <si>
    <t>JORGE ANDRES MARTINEZ MARTINEZ</t>
  </si>
  <si>
    <t>SNEIDA LILIANA LANCHEROS POLOCHE</t>
  </si>
  <si>
    <t>APOYAR LA CONDUCCIÓN DE LOS VEHÍCULOS DE LA ALCALDÍA LOCAL DE BOSA DE ACUERDO CON LAS INSTRUCCIONES IMPARTIDAS POR EL/LA ALCALDE/SA LOCAL</t>
  </si>
  <si>
    <t>MIGUEL ANGEL URQUIJO SARMIENTO</t>
  </si>
  <si>
    <t>PRESTAR SUS SERVICIOS PROFESIONALES AL FONDO DE DESARROLLO LOCAL DE BOSA, EN EL PROCESO DE LIQUIDACIÓN DE CONTRATOS Y/
O CONVENIOS REALIZANDO EL APOYO A LA REVISIÓN CONTABLE Y FINANCIERA RESPECTIVA</t>
  </si>
  <si>
    <t>SEBASTIAN BERNAL GOMEZ</t>
  </si>
  <si>
    <t>PRESTAR SUS SERVICIOS PROFESIONALES PARA APOYAR AL ALCALDE LOCAL DE BOSA EN EL FORTALECIMIENTO E INCLUSIÓN DE LAS COMUNIDADES NEGRAS, AFROCOLOMBIANAS Y PALENQUERAS EN EL MARCO DE LA POLITICA PUBLICA DISTRITAL AFRODESCENDIENTES Y LOS ESPACIOS DE PARTICIPACIÓN.</t>
  </si>
  <si>
    <t>SANDRA MILENA GONZALEZ PALACIOS</t>
  </si>
  <si>
    <t>JOAN SEBASTIAN CASTRO CEBALLOS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</si>
  <si>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</si>
  <si>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CECILIA SALCEDO SIEMPIRA</t>
  </si>
  <si>
    <t>PRESTAR APOYO ASISTENCIAL EN LA GESTIÓN DE LA ALCALDÍA LOCAL DE BOSA EN EL TRAMITE DE LOS COMPARENDOS Y QUERELLAS DE
CONFORMIDAD CON EL CODIGO NACIONAL DE POLICIA-LEY 1801 DE 2016.</t>
  </si>
  <si>
    <t>NUBIA TATIANA MOYA SANTANA</t>
  </si>
  <si>
    <t>PRESTAR LOS SERVICIOS DE APOYO A LA GESTIÓN EN LOS PROCESOS DE DEPURACIÓN E IMPULSO DE LAS ACTUACIONES ADMINISTRATIVAS DE LA ALCALDÍA LOCAL DE BOSA</t>
  </si>
  <si>
    <t>JUAN SEBASTIAN AGUDELO BERMUDEZ</t>
  </si>
  <si>
    <t>PRESTAR LOS SERVICIOS PROFESIONALES PARA ADELANTAR LA FORMULACIÓN, DESARROLLO Y SEGUIMIENTO DE LA ESTRATEGIA DESCUBRE Y ENAMÓRATE DE BOSA DESDE LA ALCALDÍA LOCAL</t>
  </si>
  <si>
    <t>STELLA KATHERINE CASTELLANOS RIAÑO</t>
  </si>
  <si>
    <t>PRESTAR SUS SERVICIOS PROFESIONALES PARA EL APOYO ADMINISTRATIVO Y OPERATIVO AL AREA DE GESTIÓN DE DESARROLLO LOCAL DE BOSA, EN LO RELACIONADO CON EL TRÁMITE DE LOS PROCESOS Y PROCEDIMIENTOS, LEVANTAMIENTO Y VERIFICACIÓN DE INVENTARIOS DE LOS BIENES INMUEBLES DE PROPIEDAD O BAJO CUSTODIA DEL FONDO DE DESARROLLO LOCAL DE BOSA, EN ESPECIAL LOS BIENES INMUEBLES QUE SE ENCUENTRAN EN COMODATO.</t>
  </si>
  <si>
    <t>DAVID ARTURO PARRA VILLATE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</si>
  <si>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</si>
  <si>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GERMÁN EDUARDO ROJAS MORA </t>
  </si>
  <si>
    <t>Prestar los servicios profesionales y jurídicos al Fondo de Desarrollo Local, para acompañar los proceso y/o actividades del proyecto 1840 "Acuerdos para una Bosa del Siglo XXI</t>
  </si>
  <si>
    <t>OSCAR JAVIER CONTRERAS ARDILA</t>
  </si>
  <si>
    <t>Prestar los servicios profesionales como abogado especializado para apoyar en la revisión de impulsos de actuaciones administrativas y demás temas jurídicos que corresponden a la Alcaldía Local de Bosa.</t>
  </si>
  <si>
    <t xml:space="preserve">DAVID GONZALO CACERES CARDENAS </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</si>
  <si>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</si>
  <si>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ARLEY TIQUE CATAÑO</t>
  </si>
  <si>
    <t xml:space="preserve">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 </t>
  </si>
  <si>
    <t>YURY MARCELA TAPIERO GARCIA</t>
  </si>
  <si>
    <t>PRESTAR SERVICIOS DE APOYO EN LAS LABORES DE ENTREGA Y RECIBO DE LAS COMUNICACIONES EMITIDAS O RECIBIDAS POR LAS INSPECCIONES DE POLICÍA DE LA LOCALIDAD DE BOSA.</t>
  </si>
  <si>
    <t>FRANK MAURICIO FORERO TORRES</t>
  </si>
  <si>
    <t>PRESTAR LOS SERVICIOS DE APOYO EN EL PROCESO DE RECEPCIÓN, RADICACIÓN, DISTRIBUCIÓN Y DIGITALIZACIÓN DE LA CORRESPONDENCIA INTERNA Y EXTERNA DE LA ALCALDÍA LOCAL DE BOSA.</t>
  </si>
  <si>
    <t>NICOLAS STEVEN VANEGAS AMAYA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</si>
  <si>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</si>
  <si>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YIRA TATIANA ESPELETA MAIGUEL</t>
  </si>
  <si>
    <t>PRESTAR LOS SERVICIOS PROFESIONALES EN LA ARTICULACIÓN Y DESARROLLO DE ESTRATEGIAS DE ACTIVIDAD FÍSICA Y DEPORTIVA MEDIANTE LA CAPACITACIÓN DE PERSONAS EN LOS CAMPOS DEPORTIVOS, EN ACCIONES DE SEGUIMIENTO Y MEJORA CONTINUA EN LA LOCALIDAD DE BOSA</t>
  </si>
  <si>
    <t>ERIKA LIZETH CALDERÓN POVEDA</t>
  </si>
  <si>
    <t>ANDRES LEONARDO ROJAS ALVAREZ</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</si>
  <si>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</si>
  <si>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MAYOLY CASTILLO JIMENEZ</t>
  </si>
  <si>
    <t>Prestar sus servicios profesionales para apoyar la estructuración, ejecución y  seguimiento de la Estrategia de Mitigación y  Reactivación Económica de la localidad de Bosa.</t>
  </si>
  <si>
    <t>LEIDY LORENA AVILA ROLDAN</t>
  </si>
  <si>
    <t>PRESTAR SUS SERVICIOS PROFESIONALES DE ABOGADO, PARA APOYAR EL PUNTO DE ATENCION AL CONSUMIDOR EN EL MARCO DEL PROYECTO CASAS DEL CONSUMIDOR, AL SERVICIO DE LOS CONSUMIDORES, PROVEEDORES Y DE LA COMUNIDAD EN GENERAL DE LA LOCALIDAD DE BOSA.</t>
  </si>
  <si>
    <t xml:space="preserve">CARLOS ANDRES LOPEZ RODRIGUEZ </t>
  </si>
  <si>
    <t>PRESTAR SERVICIOS DE APOYO AL PUNTO DE ATENCION AL CONSUMIDOR EN LA LOCALIDAD DE BOSA, EN EL MARCO DEL PROYECTO CASAS DEL CONSUMIDOR.</t>
  </si>
  <si>
    <t xml:space="preserve">LEONARDO STIVEN MORA TIQUE </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</si>
  <si>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</si>
  <si>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DOLLY ESPERANZA MOSQUERA CASTILLO</t>
  </si>
  <si>
    <t>PRESTAR SERVICIOS DE APOYO A  LA GESTIÓN EN LABORES ADMINISTRATIVAS Y  ASISTENCIALES QUE SE REQUIERAN EN EL MARCO DE LAS ACTIVIDADES DE PARTICIPACIÓN DE LA LOCALIDAD DE BOSA.</t>
  </si>
  <si>
    <t>MAYERLYS SANTOS CHOGO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</si>
  <si>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</si>
  <si>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ANGIE LUCIA NAVARRETE TRANCHITA</t>
  </si>
  <si>
    <t>PRESTAR LOS SERVICIOS DE APOYO A  LA GESTIÓN AL FONDO DE DESARROLLO LOCAL DE BOSA, PARA ACOMPAÑAR LOS PROCESOS Y/O ACTIVIDADES EN MARCO DEL PROYECTO 1840 ACUERDOS PARA UNA BOSA DEL SIGLO XXI</t>
  </si>
  <si>
    <t>LEIDY NICOLL AVILA BETANCOURT</t>
  </si>
  <si>
    <t>PRESTAR SERVICIOS PROFESIONALES PARA EL ACOMPAÑAMIENTO JURÍDICO EN LOS PROCESOS DE PROPIEDAD HORIZONTAL QUE DEBA ATENDER LA ALCALDÍA LOCAL DE BOSA.</t>
  </si>
  <si>
    <t>ANDRES DAVID CASTILLO PINILLA</t>
  </si>
  <si>
    <t>PRESTAR LOS SERVICIOS PROFESIONALES EN EL FONDO DE DESARROLLO LOCAL DE BOSA PARA EL DESARROLLO DE LAS ACTIVIDADES FORMATIVAS Y TRANSVERSALES DEL PROYECTO 1746-BOSA CUIDA Y PROTEGE</t>
  </si>
  <si>
    <t>JHEYSON HELBERS MARTINEZ CELIS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</si>
  <si>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</si>
  <si>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CINDY DAIANA RIVERA CASTAÑEDA</t>
  </si>
  <si>
    <t>JUAN JOSE SILVESTRE CALDERON</t>
  </si>
  <si>
    <t>PRESTAR LOS SERVICIOS DE APOYO EN LAS LABORES ADMINISTRATIVAS Y OPERATIVAS CORRESPONDIENTES A LA CONTABILIDAD DEL FONDO DE DESARROLLO LOCAL DE BOSA</t>
  </si>
  <si>
    <t>LAURA MARCELA LÓPEZ HERNÁNDEZ</t>
  </si>
  <si>
    <t>Prestar sus servicios profesionales para apoyar en la estructuración, ejecución y seguimiento de la Estrategia de Mitigación y Reactivación Económica de la localidad de Bosa.</t>
  </si>
  <si>
    <t>NANCY BEATRIZ RUSINQUE MORENO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</si>
  <si>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</si>
  <si>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LESLIE TATIANA NOPE PINZON</t>
  </si>
  <si>
    <t>PRESTAR LOS SERVICIOS PARA APOYAR LA GESTIÓN DE LAS LABORES DE ATENCIÓN, FILTRO Y DIRECCIONAMIENTO DE LAS SOLICITUDES DE LA CIUDADANÍA QUE ACUDE A LA ALCALDÍA LOCAL DE BOSA</t>
  </si>
  <si>
    <t>JENNY ALEJANDRA GARCIA TRIANA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</si>
  <si>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</si>
  <si>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WILLIAM GUILLERMO RODRIGUEZ DIAZ</t>
  </si>
  <si>
    <t>PRESTAR LOS SERVICIOS PROFESIONALES EN LA ALCALDÍA LOCAL DE BOSA PARA DESARROLLAR INTEGRALMENTE LAS ACTIVIDADES Y ESTRATEGIAS EN MATERIA DE DESARROLLO SOCIAL EN LA LOCALIDAD DE BOSA.</t>
  </si>
  <si>
    <t>ANGIE PAOLA MORENO AVENDAÑO</t>
  </si>
  <si>
    <t>PRESTAR LOS SERVICIOS PROFESIONALES PARA ADELANTAR LOS TRÁMITES DE PAGO, LIQUIDACIÓN, CONCILIACIÓN Y ENTREGA DE INFORMES CONTABLES DEL FONDO DE DESARROLLO LOCAL DE BOSA</t>
  </si>
  <si>
    <t>LIDA PATRICIA ZARATE MORALES</t>
  </si>
  <si>
    <t>PRESTAR SUS SERVICIOS PROFESIONALES DE SOPORTE Y MONITOREO A LOS APLICATIVOS INSTITUCIONALES UTILIZADOS EN LAS DEPENDENCIAS DE LA ALCALDIA LOCAL DE BOSA.</t>
  </si>
  <si>
    <t>JHON EDIZON CRUZ HERNANDEZ</t>
  </si>
  <si>
    <t>ADRIANA PATRICIA MARTINEZ MALDONADO</t>
  </si>
  <si>
    <t>JENIFFER ASTRID PABON ORTIZ</t>
  </si>
  <si>
    <t>Apoyar jurídicamente a la Junta Administradora Local con el fin de contribuir al adecuado cumplimiento de las atribuciones a su cargo.</t>
  </si>
  <si>
    <t>DANNY ORLANDO TIQUE SEPULVEDA</t>
  </si>
  <si>
    <t>CONTRATO DE SEGUROS</t>
  </si>
  <si>
    <t>CONTRATAR LOS SEGUROS QUE AMPAREN LOS INTERESES PATRIMONIALES ACTUALES Y FUTUROS, ASÍ COMO LOS BIENES DE PROPIEDAD DEL FONDO DE DESARROLLO LOCAL DE BOSA, QUE ESTÉN BAJO SU RESPONSABILIDAD Y CUSTODIA Y AQUELLOS QUE SEAN ADQUIRIDOS PARA DESARROLLAR LAS FUNCIONES INHERENTES A SU ACTIVIDAD ASÍ COMO LA EXPEDICIÓN DE CUALQUIER OTRA PÓLIZA DE SEGUROS QUE REQUIERA LA ENTIDAD EN EL DESARROLLO DE SU ACTIVIDAD - GRUPO DOS</t>
  </si>
  <si>
    <t>COMPAÑÍA MUNDIAL DE SEGUROS S.A</t>
  </si>
  <si>
    <t>PRESTAR LOS SERVICIOS PARA APOYAR AL EQUIPO DE PRENSA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</si>
  <si>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ANDREY RODRIGUEZ ACUÑA</t>
  </si>
  <si>
    <t>PRESTAR SERVICIOS DE APOYO A LA GESTIÓN EN LAS LABORES ASISTENCIALES QUE SEAN REQUERIDAS POR LA ALCALDÍA LOCAL DE BOSA EN EL DESARROLLO DE AUDIENCIAS ORDENADAS POR LAS INSPECCIONES DE POLICÍA</t>
  </si>
  <si>
    <t>MARIA FERNANDA GONZALEZ ROJAS</t>
  </si>
  <si>
    <t>PRESTAR LOS SERVICIOS DE APOYO ADMINISTRATIVO EN LO RELACIONADO CON LOS TEMAS SOCIALES PARA EL FONDO DE DESARROLLO LOCAL DE BOSA.</t>
  </si>
  <si>
    <t>HECTOR ALFONSO BEDOYA LOPEZ</t>
  </si>
  <si>
    <t>Prestar los servicios profesionales para coordinar, liderar y asesorar los planes y estrategias de comunicación interna y externa para la divulgación de los programas, proyectos y actividades de la Alcaldía Local.</t>
  </si>
  <si>
    <t>NATALIA GUTIERREZ VARGAS</t>
  </si>
  <si>
    <t>MARLENY ARIZA DUARTE</t>
  </si>
  <si>
    <t>PRESTAR APOYO ASISTENCIAL EN LA GESTIÓN DE LA ALCALDÍA LOCAL DE BOSA EN EL TRAMITE DE LOS COMPARENDOS Y QUERELLAS DE CONFORMIDAD CON EL CODIGO NACIONAL DE POLICIA-LEY 1801 DE 2016</t>
  </si>
  <si>
    <t>DIOBETH AVILES BARREIRO</t>
  </si>
  <si>
    <t>PRESTAR SUS SERVICIOS DE APOYO ASISTENCIAL EN LOS PROCESOS ESTRATÉGICOS QUE DESARROLLE LA ALCALDÍA LOCAL DE BOSA</t>
  </si>
  <si>
    <t>ERSSON JEAN PEAGET GONZALEZ VILLAMIL</t>
  </si>
  <si>
    <t>PRESTAR LOS SERVICIOS DE APOYO A LA GESTIÓN EN EL PROCESO DE RADICACIÓN, NOTIFICACIÓN Y ENTREGA DE LA CORRESPONDENCIA INTERNA Y EXTERNA DE LA ALCALDÍA LOCAL DE BOSA E INSPECCIONES DE POLICÍA DE LA LOCALIDAD.</t>
  </si>
  <si>
    <t>ARNULFO SANCHEZ ROJAS</t>
  </si>
  <si>
    <t>PRESTAR LOS SERVICIOS PROFESIONALES PARA BRINDAR APOYO EN LOS TEMAS RELACIONADOS CON INFRAESTRUCTURA, MALLA VIAL, PARQUES Y ESPACIO PÚBLICO EN LA LOCALIDAD DE BOSA.</t>
  </si>
  <si>
    <t>LAURA CAROLINA MUÑOZ VARGAS</t>
  </si>
  <si>
    <t>PRESTAR SUS SERVICIOS PROFESIONALES PARA REALIZAR EL SEGUIMIENTO, LIQUIDACIÓN, DEPURACIÓN Y CONSOLIDACIÓN DE LA INFORMACIÓN DE LAS OBLIGACIONES POR PAGAR VIGENTES A CARGO DEL FONDO DE DESARROLLO LOCAL DE BOSA.</t>
  </si>
  <si>
    <t>JHON ALEJANDRO CUTHA PINTO</t>
  </si>
  <si>
    <t>EDWIN ALEXANDER HERNANDEZ CUESTAS</t>
  </si>
  <si>
    <t>PRESTAR SUS SERVICIOS PROFESIONALES PARA APOYAR AL ALCALDE LOCAL EN LA PROMOCIÓN, ARTICULACIÓN, ACOMPAÑAMIENTO Y SEGUIMIENTO PARA LA ATENCIÓN Y PROTECCIÓN DE LOS ANIMALES DOMÉSTICOS Y SILVESTRES DE LA LOCALIDAD</t>
  </si>
  <si>
    <t>JAIME ARTURO DÍAZ CÁRDENAS</t>
  </si>
  <si>
    <t>PRESTAR SUS SERVICIOS DE APOYO ADMINISTRATIVO Y DE COMUNICACIONES A LA JUNTA ADMINISTRADORA LOCAL DE BOSA.</t>
  </si>
  <si>
    <t>EDNA CAROLINA ARANGO CORREA</t>
  </si>
  <si>
    <t>ARRENDAMIENTO</t>
  </si>
  <si>
    <t xml:space="preserve">CONTRATAR EL ARRENDAMIENTO DE UN BIEN INMUEBLE (BODEGA) UBICADA EN LA DIRECCIÓN: CL 65 SUR 80C 66, PARA SALVAGUARDAR LOS BIENES INCAUTADOS EN LOS PROCESOS DE RECUPERACIÓN DEL ESPACIO PUBLICO, ASI COMO ELEMENTOS NECESARIOS PARA LA ATENCIÓN DE EMERGENCIAS Y GESTIÓN DEL RIESGO EN LA LOCALIDAD DE BOSA. </t>
  </si>
  <si>
    <t>INMOBILIARIA BUENA RAICES S.A.S.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</si>
  <si>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</si>
  <si>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LUISA FERNANDA INFANTE IMBACHI</t>
  </si>
  <si>
    <t>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</si>
  <si>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 xml:space="preserve">SECRETARIA DE CULTURA, RECREACIÓN Y DEPORTE -INSTITUTO DISTRITAL DE LAS ARTES. </t>
  </si>
  <si>
    <t>PRESTAR LOS SERVICIOS PROFESIONALES A LA ALCALDÍA LOCAL DE BOSA, PARA APOYAR LA FORMULACIÓN, EJECUCIÓN, SEGUMIENTO Y MEJORA CONTINUA DEL SISTEMA DE SEGURIDAD Y SALUD EN EL TRABAJO</t>
  </si>
  <si>
    <t>IVAN DARIO MORALES CABRA</t>
  </si>
  <si>
    <t>CONTRATAR EL ARRENDAMIENTO DE UN BIEN INMUEBLE (BODEGA Y OFICINA) UBICADA EN LA DIRECCION CARRERA 81 A No 60-42 Sur, PARA EL AREA DEL ALMACEN DEL FDLB Y SALVAGUARDAR LOS BIENES DE LA ALCALDIA LOCAL DE BOSA</t>
  </si>
  <si>
    <t>FELIPE JIMENEZ ESGUERRA</t>
  </si>
  <si>
    <t>Prestar los servicios profesionales para apoyar el cubrimiento de las actividades, cronogramas y agenda de la Alcaldía local a nivel interno y externo, así como la generación de contenidos periodísticos.</t>
  </si>
  <si>
    <t>MONICA JHISET MOLINA HERNÁNDEZ</t>
  </si>
  <si>
    <t>COMPRAVENTA</t>
  </si>
  <si>
    <t>PRESTACIÓN DEL SERVICIO DE MONITOREO DE GPS Y MEDICIÓN DE VARIABLES DE OPERACIÓN DE LOS VEHÍCULOS LIVIANOS DEL FONDO DE DESARROLLO LOCAL BOSA</t>
  </si>
  <si>
    <t>VISATEL DE COLOMBIA S A S</t>
  </si>
  <si>
    <t>PRESTACIÓN DE SERVICIOS</t>
  </si>
  <si>
    <t>PRESTACIÓN DEL SERVICIO INTEGRAL DE VIGILANCIA Y SEGURIDAD PRIVADA FIJA, MÓVIL PERMANENTE CON MEDIOS TECNOLÓGICOS Y SIN ARMAS EN LOS PREDIOS QUE DESIGNE LA ALCALDÍA LOCAL DE BOSA</t>
  </si>
  <si>
    <t>TAC SEGURIDAD LTDA</t>
  </si>
  <si>
    <t>Prestar los servicios para apoyar administrativa y asistencialmente a las Inspecciones de Policía de la Localidad de Bosa.</t>
  </si>
  <si>
    <t>EFRAÍN ALFONSO PÉREZ PRIETO</t>
  </si>
  <si>
    <t>NANCY MARCELA GUTIERREZ BARACETA</t>
  </si>
  <si>
    <t>PRESTAR EL SERVICIO DE MANTENIMIENTO PREVENTIVO Y CORRECTIVO CON SUMINISTRO DE REPUESTOS, DEL SISTEMA TELEFÓNICO - EQUIPOS Y RED TELEFÓNICA INSTALADOS EN LAS DEPENDENCIAS DE LA ALCALDÍA LOCAL DE BOSA.</t>
  </si>
  <si>
    <t>COMINFOR SAS</t>
  </si>
  <si>
    <t>PRESTAR SERVICIOS PROFESIONALES ESPECIALIZADOS PARA IMPLEMENTAR Y HACER SEGUIMIENTO A LAS ACCIONES QUE SE DESARROLLAN EN EL MARCO DE LOS PROYECTOS DE RIESGOS, AMBIENTE Y ANIMALES QUE SEAN PROMOVIDAS DESDE LA ALCALDÍA LOCAL DE BOSA.</t>
  </si>
  <si>
    <t>ANA MARÍA SÁNCHEZ PRIETO</t>
  </si>
  <si>
    <t xml:space="preserve">COMPRAVENTA </t>
  </si>
  <si>
    <t>CONTRATAR EL SERVICIO DETRANSPORTE TERRESTRE AUTOMOTORESPECIAL DE PASAJEROS, PARA LAS ACTIVIDADES POLICIVAS A CARGO DEL FONDODE DESARROLLO LOCAL DE BOSA, CONFORME ALO ESTABLECIDO EN EL ACUERDO MARCO DEPRECIOS CCE – 144 – 2023</t>
  </si>
  <si>
    <t>GRUPO EMPRESARIAL JHS SAS</t>
  </si>
  <si>
    <t>DESARROLLAR ACCIONES Y ESTRATEGIAS QUE SE ENCUENTREN DIRIGIDAS A LA ADOLESCENCIA, Y QUE ESTÉN ENCAMINADAS A FAVORECER Y FORTALECER LOS PROCESOS DE PREVENCIÓN DE EMBARAZO, ASÍ COMO LA PROMOCIÓN DE LOS DERECHOS SEXUALES Y DERECHOS REPRODUCTIVOS, EL GOCE EFECTIVO, LA SATISFACCIÓN Y LA GRATIFICACIÓN SEXUAL DE LOS MISMOS, EL DESARROLLO DE LA AUTONOMÍA, LA LIBRE EXPRESIÓN DEL PENSAMIENTO. Y TRANSFORMACIÓN DE IMAGINARIOS SOCIALES".</t>
  </si>
  <si>
    <t>UNIVERSIDAD COLEGIO MAYOR DE CUNDINAMARCA</t>
  </si>
  <si>
    <t>AUNAR ESFUERZOS ADMINISTRATIVOS, TÉCNICOS, FINANCIEROS Y LOGÍSTICOS ENTRE PROPAIS Y EL FONDO DE DESARROLLO LOCAL DE BOSA PARA LA CONSOLIDACIÓN Y FORTALECIMIENTO ECONÓMICO DE LOS EMPRENDIMIENTOS LOCALES A TRAVÉS DEL PROGRAMA IMPULSO LOCAL 3.0</t>
  </si>
  <si>
    <t>PROPAIS - CORPORACIÓN PARA EL DESARROLLO DE LAS MICROEMPRESAS</t>
  </si>
  <si>
    <t>Prestar los servicios de apoyo a la gestión para realizar el análisis de datos e informes estratégicos para la Alcaldía Local de Bosa.</t>
  </si>
  <si>
    <t>DIEGO ANDRES CONTRERAS PEREZ</t>
  </si>
  <si>
    <t>Prestar los servicios para apoyar administrativa y asistencialmente a las Inspecciones de Policía de la Localidad de Bosa</t>
  </si>
  <si>
    <t>GAUDIS CARINA ALONSO PINILLA</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</si>
  <si>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</si>
  <si>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GILBERT FERNEY ARDILA CRUZ</t>
  </si>
  <si>
    <t>PRESTAR SERVICIOS INTEGRALES PARA DESARROLLAR ESTRATEGIAS PEDAGÓGICAS, FORMATIVAS, DE SENSIBILIZACIÓN Y GESTIÓN EN LOS COMPONENTES DE CULTURA, AMBIENTE, SEGURIDAD Y JUSTICIA</t>
  </si>
  <si>
    <t>UNIVERSIDAD DISTRITAL FRANCISCO JOSE DE CALDAS</t>
  </si>
  <si>
    <t>JOHAN ANDREY LOPEZ VANEGAS</t>
  </si>
  <si>
    <t>PRESTAR LOS SERVICIOS PROFESIONALES PARA REALIZAR EL SEGUIMIENTO A LA GESTIÓN ADMINISTRATIVA, FINANCIERA Y OPERATIVA A LA EJECUCIÓN DEL PROYECTO DE INVERSIÓN No 1794. BOSA FORTALECE EL ACCESO A LA EDUCACIÓN SUPERIOR DEL SIGLO XXI.</t>
  </si>
  <si>
    <t>DANIELA ANDREA MOGOLLON POLANIA</t>
  </si>
  <si>
    <t>CONTRATO DE OBRA</t>
  </si>
  <si>
    <t>CONTRATAR POR EL SISTEMA DE PRECIOS UNITARIOS FIJOS Y A MONTO AGOTABLE, LAS OBRAS NECESARIAS PARA EL MEJORAMIENTO, MANTENIMIENTO Y/O DOTACIÓN DE MOBILIARIO DE DIFERENTES PARQUES VECINALES Y/O DE BOLSILLO DE LA LOCALIDAD DE BOSA, DE ACUERDO CON LA DESCRIPCION, ESPECIFICACIONES Y DEMAS CONDICIONES ESTABLECIDAS EN EL ANEXO TÉCNICO</t>
  </si>
  <si>
    <t>CONSORCIO PARQUES 2023.</t>
  </si>
  <si>
    <t>CONTRATO INTERVENTORÍA</t>
  </si>
  <si>
    <t>REALIZAR LA INTERVENTORÍA TÉCNICA, ADMINISTRATIVA, FINANCIERA, JURÍDICA, SOCIAL, AMBIENTAL Y SST AL CONTRATO DE OBRA PÚBLICA QUE TENDRÁ POR OBJETO CONTRACTUAL: "CONTRATAR POR EL SISTEMA DE PRECIOS UNITARIOS FIJOS Y A MONTO AGOTABLE, LAS OBRAS NECESARIAS PARA EL MEJORAMIENTO, MANTENIMIENTO Y/O DOTACIÓN DE MOBILIARIO DE DIFERENTES PARQUES VECINALES Y/O DE BOLSILLO DE LA LOCALIDAD DE BOSA, DE ACUERDO CON LA DESCRIPCION, ESPECIFICACIONES Y DEMAS CONDICIONES ESTABLECIDAS EN EL ANEXO TÉCNICO</t>
  </si>
  <si>
    <t>SOLUCIONES PARA LA INGENIERIA S.A.S</t>
  </si>
  <si>
    <t>EJECUCIÓN DE LAS OBRAS POR EL SISTEMA DE PRECIOS UNITARIOS FIJOS SIN FÓRMULA DE REAJUSTE PARA LA CONSTRUCCIÓN DE UN NUEVO EQUIPAMIENTO COMUNAL EN LA LOCALIDAD DE BOSA</t>
  </si>
  <si>
    <t>GRUPO MSG SAS.</t>
  </si>
  <si>
    <t>REALIZAR LA INTERVENTORÍA TÉCNICA, ADMINISTRATIVA, FINANCIERA, JURÍDICA, SOCIAL, AMBIENTAL Y SST AL CONTRATO DE OBRA PÚBLICA QUE TENDRÁ POR OBJETO CONTRACTUAL LA EJECUCION DE LAS OBRAS POR EL SISTEMA DE PRECIOS UNITARIOS FIJOS SIN FORMULA DE REAJUSTE PARA CONTRUCCION DE UN  NUEVO EQUIPAMIENTO COMUNAL EN LA LOCALIDAD DE BOSA.</t>
  </si>
  <si>
    <t>CONSORCIO INGEJASB</t>
  </si>
  <si>
    <t>EJECUTAR, POR EL SISTEMA DE PRECIOS UNITARIOS FIJOS Y A MONTO AGOTABLE LAS OBRAS Y ACTIVIDADES NECESARIAS PARA LA CONSERVACION DEL ESPACIO PUBLICO EN LA LOCALIDAD DE BOSA, DE ACUERDO CON LA DESCRIPCIÓN, ESPECIFICACIONES Y DEMÁS CONDICIONES ESTABLECIDAS EN EL ANEXO TÉCNICO</t>
  </si>
  <si>
    <t>CONSORCIO SANTA FE</t>
  </si>
  <si>
    <t>REALIZAR EL MANTENIMIENTO PREVENTIVO Y CORRECTIVO DE LA INFRAESTRUCTURA TECNOLÓGICA DE PROPIEDAD DE LA ALCALDÍA LOCAL DE BOSA INCLUYENDO BOLSA DE REPUESTOS</t>
  </si>
  <si>
    <t>MAKROSYSTEM COLOMBIA S.A.S.</t>
  </si>
  <si>
    <t>REALIZAR INTERVENTORÍA TÉCNICA, ADMINISTRATIVA, FINANCIERA, CONTABLE, LEGAL, AMBIENTAL Y DE SEGURIDAD Y SALUD EN EL TRABAJO A PRECIO GLOBAL, AL CONTRATO DE OBRA QUE TIENE POR OBJETO "EJECUTAR, POR EL SISTEMA DE PRECIOS UNITARIOS FIJOS Y A MONTO AGOTABLE LAS OBRAS Y ACTIVIDADES NECESARIAS PARA LA CONSERVACION DEL ESPACIO PUBLICO EN LA LOCALIDAD DE BOSA, DE ACUERDO CON LA DESCRIPCIÓN, ESPECIFICACIONES Y DEMÁS CONDICIONES ESTABLECIDAS EN EL ANEXO TÉCNICO</t>
  </si>
  <si>
    <t>ALMA INTERVENTORÍA &amp; CONSULTORÍA S.A.S</t>
  </si>
  <si>
    <t>REALIZAR LAS OBRAS PARA LA CONSERVACIÓN DE MALLA VIAL Y ESPACIO PUBLICO ASOCIADO DE LA LOCALIDAD DE BOSA - BOGOTÁ, D.C. A TRAVÉS DEL SISTEMA DE PRECIOS UNITARIOS FIJOS Y A MONTO AGOTABLE, DE ACUERDO CON LA DESCRIPCIÓN, ESPECIFICACIONES Y DEMÁS CONDICIONES ESTABLECIDAS EN EL ANEXO TÉCNICO</t>
  </si>
  <si>
    <t>CONSORCIO ESPACIO 402</t>
  </si>
  <si>
    <t>PRESTAR LOS SERVICIOS PARA LA REALIZACIÓN DE ACTIVIDADES MISIONALES Y DE APOYO QUE REQUIERA LA LOCALIDAD DE BOSA EN EL MARCO DEL CUMPLIMIENTO DEL PLAN DE DESARROLLO LOCAL</t>
  </si>
  <si>
    <t>LOGISTICA Y GESTION DE NEGOCIOS SAS</t>
  </si>
  <si>
    <t>REALIZAR LA INTERVENTORÍA TÉCNICA, ADMINISTRATIVA, FINANCIERA, JURÍDICA, SOCIAL, AMBIENTAL Y SST AL CONTRATO DE OBRA PÚBLICA QUE TENDRÁ POR OBJETO CONTRACTUAL: REALIZAR LAS OBRAS PARA LA CONSERVACIÓN DE MALLA VIAL Y ESPACIO PUBLICO ASOCIADO DE LA LOCALIDAD DE BOSA - BOGOTÁ, DC A TRAVÉS DEL SISTEMA DE PRECIOS UNITARIOS FIJOS YA MONTO AGOTABLE, DE ACUERDO CON LA DESCRIPCIÓN, ESPECIFICACIONES Y DEMÁS CONDICIONES ESTABLECIDAS EN EL ANEXO TÉCNICO</t>
  </si>
  <si>
    <t>CONSORCIO INTER UMBRE-AC</t>
  </si>
  <si>
    <t>PRESTAR LOS SERVICIOS DE SALUD ANIMAL PARA LA PREVENCIÓN Y ATENCIÓN MEDICA VETERINARIA DE ANIMALES EN CONDICIÓN DE HABITABILIDAD DE CALLE Y ANIMALES DE COMPAÑÍA DE ESTRATOS 1, 2, Y 3 DE ESPECIE FELINA Y CANINA, CON EL PROPÓSITO DE FORTALECER LA ESTRATEGIA DE BIENESTAR ANIMAL EN LA LOCALIDAD DE BOSA</t>
  </si>
  <si>
    <t>FUNDACION ECODES</t>
  </si>
  <si>
    <t>CONTRATO DE SUMINISTRO</t>
  </si>
  <si>
    <t>REALIZAR EL SUMINISTRO DE ELEMENTOS E INSUMOS PARA EL FORTALECIMIENTO DE LA AGRICULTURA URBANA EN LA LOCALIDAD DE BOSA</t>
  </si>
  <si>
    <t>CIMAC REPRESENTACIONES SAS</t>
  </si>
  <si>
    <t>PRESTACIÓN DEL SERVICIO PERMANENTE E INTEGRAL DE COMUNICACIONES PARA DESARROLLAR Y EJECUTAR LOS PLANES DE MEDIOS MASIVOS, COMUNITARIOS, ALTERNATIVOS Y LOCALES INCLUYENDO BT, TTL Y LOS SERVICIOS DE PRODUCCIÓN, IMPRESIÓN, INSTALACIÓN Y DESINSTALACIÓN DE PIEZAS GRÁFICAS, IMPRESOS, GRAN FORMATO Y DEMÁS PRODUCTOS PARA LA DIVULGACIÓN DE CAMPAÑAS Y ESTRATEGIAS INSTITUCIONALES DE LA ALCALDÍA LOCAL DE BOSA</t>
  </si>
  <si>
    <t xml:space="preserve">BIG MEDIA PUBLICIDAD SAS </t>
  </si>
  <si>
    <t>REALIZAR A PRECIOS UNITARIOS FIJOS SIN FORMULA DE REAJUSTE A MONTO AGOTABLE LOS MANTENIMIENTOS PREVENTIVO Y/O CORRECTIVO DE LOS SALONES COMUNALES UBICADOS EN LA LOCALIDAD DE BOSA EN BOGOTA DC</t>
  </si>
  <si>
    <t>CONSORCIO NOGAC</t>
  </si>
  <si>
    <t>PRESTAR LOS SERVICIOS PARA LA PLANTACIÓN Y MANTENIMIENTO DE ÁRBOLES, MANTENIMIENTO DE JARDINES E INSTALACIÓN DE MUROS VERDES, QUE PERMITAN EL INCREMENTO DE ÁREAS VERDES EN LA LOCALIDAD DE BOSA</t>
  </si>
  <si>
    <t>JHD INGENIEROS CONSULTORES ASOCIADOS LTDA</t>
  </si>
  <si>
    <t>ADQUISICIÓN DE CHALECOS ANTIBALAS NIVEL IIIA DE USO MASCULINO PARA FORTALECER LAS ACCIONES DE SEGURIDAD EN LOCALIDAD DE BOSA, A TRAVÉS DEL ACUERDO MARCO NO. CCE-278-AMP-2021</t>
  </si>
  <si>
    <t>INDUCON SAS</t>
  </si>
  <si>
    <t>PRESTAR LOS SERVICIOS DE APOYO A LA GESTIÓN PARA 
REALIZAR LAS ACTIVIDADES ADMINISTRATIVAS, OPERATIVAS Y DE GESTIÓN DEL 
DESPACHO DE LA ALCALDÍA LOCAL DE BOSA</t>
  </si>
  <si>
    <t>YISMAR SALAS ARAUJO</t>
  </si>
  <si>
    <t>PRESTAR LOS SERVICIOS PROFESIONALES ESPECIALIZADOS EN
LA IDENTIFICACIÓN DE PERCEPCIÓN CIUDADANA DE LA ALCALDÍA LOCAL DE BOSA Y
DEMÁS ACTIVIDADES DESIGNADAS POR EL DESPACHO</t>
  </si>
  <si>
    <t>PABLO EMILIO LUNA GUTIERREZ</t>
  </si>
  <si>
    <t>CONTRATAR EL ARRENDAMIENTO DE UN ÁREA QUE SIRVA COMO ESTACIONAMIENTO DEL VEHÍCULO MICROBUS A CARGO DEL FONDO DE DESARROLLO LOCAL DE BOSA</t>
  </si>
  <si>
    <t>PACTIA S.A.S.</t>
  </si>
  <si>
    <t>PRESTAR LOS SERVICIOS PROFESIONALES PARA APOYAR EL TRÁMITE Y SEGUIMIENTO A DERECHOS DE PETICIÓN A CARGO DEL ÁREA PARA LA GESTIÓN POLICIVA DE LA ALCALDÍA LOCAL DE BOSA</t>
  </si>
  <si>
    <t>PAOLA ANDREA GALVIS RODRÍGUEZ</t>
  </si>
  <si>
    <t>PRESTAR SUS SERVICIOS PARA APOYAR ADMINISTRATIVAMENTE Y OPERATIVAMENTE LAS ACTIVIDADES ESTRATEGICAS DE LA ALCLADÍA LOCAL DE BOSA</t>
  </si>
  <si>
    <t>DAVID FELIPE AGUDELO BERMUDEZ</t>
  </si>
  <si>
    <t>PRESTAR SERVICIOS PROFESIONALES A LA ALCALDÍA LOCAL DE BOSA PARA DESARROLLAR LA ESTRATEGIA DE PERCEPCIÓN CIUDADANA COMO BALANCE PARA EL CIERRE DE GESTIÓN</t>
  </si>
  <si>
    <t>JAIME ANDRES OSORIO MARUN</t>
  </si>
  <si>
    <t>EJECUCIÓN DE LAS OBRAS POR EL SISTEMA DE PRECIOS UNITARIOS FIJOS SIN FÓRMULA DE REAJUSTE PARA LA CONSTRUCCIÓN DE UN NUEVO EQUIPAMIENTO COMUNAL EN EL BARRIO LA PORTADA III SECTOR EN LA LOCALIDAD DE BOSA</t>
  </si>
  <si>
    <t>CONSORCIO INGENIERIA XXI</t>
  </si>
  <si>
    <t>PRESTAR APOYO ASISTENCIAL EN LA GESTIÓN DE LA ALCALDÍA LOCAL DE BOSA EN EL TRAMITE DE LOS COMPARENDOS Y QUERELLAS DE 
CONFORMIDAD CON EL CODIGO NACIONAL DE POLICIA-LEY 1801 DE 2016</t>
  </si>
  <si>
    <t>KEREN ESTHER MARTINEZ MENDOZA</t>
  </si>
  <si>
    <t>PRESTAR LOS SERVICIOS PROFESIONALES COMO ABOGADO ESPECIALIZADO EN LOS TEMAS CORRESPONDIENTES A LA CONTRATACIÓN DE 
LA ALCALDIA LOCAL DE BOSA.</t>
  </si>
  <si>
    <t>OSCAR ANDRES GUTIERREZ HOYOS</t>
  </si>
  <si>
    <t>El COMODATARIO recibe del COMODANTE en préstamo de uso a título gratuito y con cargo a restituir bienes muebles de propiedad única y exclusiva del FONDO DE DESARROLLO LOCAL DE BOSA, sobre los cuales no pesa ningún gravamen o limitación alguna, los mismos se describen con las características y demás especificaciones en el alcance del objeto, para identificarlos en forma clara y precisa</t>
  </si>
  <si>
    <t>ASOCIACIÓN PARQUE EL CANADÁ</t>
  </si>
  <si>
    <t xml:space="preserve"> -   </t>
  </si>
  <si>
    <t>GIMNASIO MAYOR LOS OCOBOS</t>
  </si>
  <si>
    <t>JUNTA DE ACCIÓN COMUNAL BARRIO CARLOS ALBAN</t>
  </si>
  <si>
    <t>JUNTA DE ACCIÓN COMUNAL BARRIO LAS VEGAS</t>
  </si>
  <si>
    <t>JUNTA DE ACCIÓN COMUNAL BARRIO LOS NARANJOS</t>
  </si>
  <si>
    <t>JUNTA DE ACCIÓN COMUNAL BARRIO VILLA EMMA</t>
  </si>
  <si>
    <t>JUNTA DE ACCIÓN COMUNAL DEL BARRIO BRASIL II SECTOR</t>
  </si>
  <si>
    <t>PRESTAR SERVICIOS DE MANTENIMIENTO PREVENTIVO Y CORRECTIVO CON SUMINISTRO E INSTALACIÓN DE REPUESTOS Y ACCESORIOS NUEVOS Y ORIGINALES DE CADA UNA DE LAS MARCAS Y LAVADO DE LOS VEHÍCULOS, REVISIÓN TÉCNICO-MECÁNICA, DE GASES Y SERVICIOS REQUERIDOS DEL PARQUE AUTOMOTOR DEL FONDO DE DESARROLLO LOCAL DE BOSA, A MONTO AGOTABLE.</t>
  </si>
  <si>
    <t>CENTRO INTEGRAL DE MANTENIMIENTO AUTOCARS S.A.S</t>
  </si>
  <si>
    <t>AUTOINVERCOL SA</t>
  </si>
  <si>
    <t>MOTO MUNDIAL</t>
  </si>
  <si>
    <t>PRESTAR LOS SERVICIOS DE APOYO EN LA CONDUCCIÓN DE LOS VEHÍCULOS DE LA ALCALDÍA LOCAL DE BOSA DE ACUERDO CON LAS INSTRUCCIONES IMPARTIDAS POR EL/LA ALCALDE/SA LOCAL</t>
  </si>
  <si>
    <t>NESTOR FABIAN MARIN PUBLIDO</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</si>
  <si>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</si>
  <si>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CAMILA ANDREA MANCHOLA ANGARITA</t>
  </si>
  <si>
    <t>REALIZAR LA INTERVENTORÍA TÉCNICA, ADMINISTRATIVA, FINANCIERA, JURÍDICA, CONTABLE, SOCIAL, AMBIENTAL Y SST AL CONTRATO DE OBRA PÚBLICA QUE TENDRÁ POR OBJETO CONTRACTUAL: EJECUCIÓN DE LAS OBRAS POR EL SISTEMA DE PRECIOS UNITARIOS FIJOS SIN FÓRMULA DE REAJUSTE PARA LA CONSTRUCCIÓN DE UN NUEVO EQUIPAMIENTO COMUNAL EN EL BARRIO LA PORTADA III SECTOR EN LA LOCALIDAD DE BOSA</t>
  </si>
  <si>
    <t>UNIÓN TEMPORAL ALIANZA INGENIEROS</t>
  </si>
  <si>
    <t>REALIZAR LA ADQUISICIÓN DE ELEMENTOS PARA LA IMPLEMENTACIÓN DE LOS PROCESOS COMUNITARIOS DE EDUCACIÓN AMBIENTAL - PROCEDA, CORRESPONDIENTES A LAS CONCERTACIONES 2022 EN LA LOCALIDAD DE BOSA</t>
  </si>
  <si>
    <t>GESTION LOGISTICA INTEGRAL M&amp;M</t>
  </si>
  <si>
    <t>PRESTAR LOS SERVICIOS PROFESIONALES ADMINISTRATIVOS EN LO RELACIONADO CON LOS TEMAS DEPORTIVOS PARA EL FONDO DE DESARROLLO LOCAL DE BOSA.</t>
  </si>
  <si>
    <t>DIANA CAROLINA SERNA HERRERA</t>
  </si>
  <si>
    <t>REALIZAR LA ADQUISICIÓN E INSTALACIÓN DE INSTRUMENTOS MÚSICALES DESTINADOS PARA LA DOTACIÓN DE UNIDADES OPERATIVAS (JARDINES INFANTILES) DE LA LOCALIDAD DE BOSA</t>
  </si>
  <si>
    <t>FUNDACION CONSTRUCCION LOCAL</t>
  </si>
  <si>
    <t>ADQUISICIÓN DE VEHÍCULOS - TIPO PANEL DE VIGILANCIA, PARA FORTALECER LAS ACCIONES DE SEGURIDAD DE LA POLICÍA EN LA LOCALIDAD DE BOSA</t>
  </si>
  <si>
    <t>UT BCB</t>
  </si>
  <si>
    <t>RECONOCER Y VISIBILIZAR LOS SABERES ANCESTRALES DESDE LA SALUD EN LOS PUEBLOS Y COMUNIDADES ÉTNICAS DE LA LOCALIDAD DE BOSA, POR MEDIO DE LA CONSOLIDACIÓN E IMPLEMENTACIÓN DE LA ESCUELA DE SABERES ANCESTRALES</t>
  </si>
  <si>
    <t>CABILDO MAYOR INGA KICHWA DE BOGOTA</t>
  </si>
  <si>
    <t>CONTRATAR LA ADQUISICIÓN E INSTALACIÓN DE ELEMENTOS TECNOLÓGICOS PARA LA DOTACIÓN DE COLEGIOS OFICIALES, SEDES CULTURALES, CASA DE LA JUVENTUD Y PROCESOS COMUNITARIOS DE EDUCACIÓN AMBIENTAL - PROCEDAS CONFORME A LO ESTABLECIDO EN EL ACUERDO MARCO DE PRECIOS CCE-280-AMP-2021 DE COLOMBIA COMPRA EFICIENTE</t>
  </si>
  <si>
    <t>PROVEEDORES PARA SISTEMAS Y CIA SAS</t>
  </si>
  <si>
    <t>QUALITY GROUP SERVICES SAS</t>
  </si>
  <si>
    <t>GRAN IMAGEN SAS</t>
  </si>
  <si>
    <t>COMPUTEL SYSTEM SAS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</si>
  <si>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</si>
  <si>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MICHAEL PEÑA BOLAÑOS</t>
  </si>
  <si>
    <t>PRESTAR LOS SERVICIOS DE APOYO A LA GESTIÓN EN LOS PROCESOS DE OBRA QUE SE ADELANTEN EN LOS PROYECTOS DE CONSTRUCCIÓN Y/O MANTENIMIENTO DE SALONES COMUNALES, EJECUTADOS POR EL FONDO DE DESARROLLO LOCAL</t>
  </si>
  <si>
    <t>JUAN CAMILO QUIROGA LAITON</t>
  </si>
  <si>
    <t>REALIZAR LA ADQUISICIÓN DE MATERIAL BIBLIOGRÁFICO PARA LAS INSTITUCIONES EDUCATIVAS DISTRITALES-IED PRIORIZADAS EN LA
VIGENCIA EN EL MARCO DEL PROYECTO DE INVERSIÓN 1798-LA NIÑEZ DE BOSA LISTA PARA EDUCARSE</t>
  </si>
  <si>
    <t>PANAMERICANA LIBRERÍA Y PAPELERÍA S.A.</t>
  </si>
  <si>
    <t>CONTRATAR LOS SEGUROS QUE AMPAREN LOS INTERESES PATRIMONIALES ACTUALES Y FUTUROS, ASÍ COMO LOS BIENES DE PROPIEDAD DEL FONDO DE DESARROLLO LOCAL DE BOSA, QUE ESTÉN BAJO SU RESPONSABILIDAD Y CUSTODIA Y AQUELLOS QUE SEAN ADQUIRIDOS PARA DESARROLLAR LAS FUNCIONES INHERENTES A SU ACTIVIDAD, ASÍ COMO LA EXPEDICIÓN DE CUALQUIER OTRA PÓLIZA DE SEGUROS QUE REQUIERA LA ENTIDAD EN EL DESARROLLO DE SU ACTIVIDAD</t>
  </si>
  <si>
    <t>ASEGURADORA SOLIDARIA DE COLOMBIA EC</t>
  </si>
  <si>
    <t>PRESTAR LOS SERVICIOS PROFESIONALES ESPECIALIZADOS PARA APOYAR JURÍDICAMENTE LA REVISIÓN DE LOS TEMAS DE CONTRATACIÓN DE LA ALCALDÍA LOCAL DE BOSA</t>
  </si>
  <si>
    <t>NAYIVE CARRASCO PATIÑO</t>
  </si>
  <si>
    <t>PRESTAR SERVICIOS PROFESIONALES COMO ABOGADO PARA COBRO PERSUASIVO, EN EL ÁREA DE GESTIÓN POLICIVA Y JURÍDICA DE LA ALCALDIA LOCAL DE BOSA.</t>
  </si>
  <si>
    <t>ANGELA VIVIANA OROZCO CUBILLOS</t>
  </si>
  <si>
    <t>PRESTAR LOS SERVICIOS PROFESIONALES PARA APOYAR EN LAS ACTIVIDADES Y PROCESOS DE INDOLE ADMINISTRATIVO Y/O OPERATIVO DEFINIDOS POR EL REFERENTE AMBIENTAL TERRITORIAL DE LA ALCALDIA LOCA</t>
  </si>
  <si>
    <t>KAREN MARCELA CARVAJAL PARRA</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</si>
  <si>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</si>
  <si>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CARMEN ELISA GUTIERREZ HERNANDEZ</t>
  </si>
  <si>
    <t>WILLIAM ESTEBAN RODRIGUEZ CASTIBLANCO</t>
  </si>
  <si>
    <t>PRESTAR LOS SERVICIOS DE APOYO A LA GESTION AL FONDO DE DESARROLLO LOCAL DE BOSA, PARA ACOMPAÑAR LOS PROCESOS DE FORTALECIMIENTO DE LA CULTURA CIUDADANA Y PREVENCION DE LA OCURRENCIA DE COMPORTAMIENTOS CONTRARIOS A LA CONVIVENCIA Y LAS RELACIONES PACÍFICAS ENTRE LOS CIUDADANOS DEFINIDOS EN EL CÓDIGO NACIONAL DE SEGURIDAD Y CONVIVENCIA</t>
  </si>
  <si>
    <t>OSMAN LOPEZ LOZADA</t>
  </si>
  <si>
    <t xml:space="preserve">
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</si>
  <si>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MARY LUZ BUITRAGO MONTAÑA</t>
  </si>
  <si>
    <t>PRESTAR SERVICIOS DE APOYO A LA GESTIÓN EN LOS PROCESOS ADMINISTRATIVOS Y OPERATIVOS QUE SE ADELANTEN DESDE LA ALCALDÍA LOCAL DE BOSA</t>
  </si>
  <si>
    <t>HILDA JULIANA SOLORZANO RODRIGUEZ</t>
  </si>
  <si>
    <t>EDISON FERNANDO PULIDO TOVAR</t>
  </si>
  <si>
    <t xml:space="preserve">	PRESTAR LOS SERVICIOS DE APOYO A LAS LABORES DE MANTENIMIENTO LOCATIVO, PREVENTIVO Y CORRECTIVO, REPARACIONES Y ADECUACIONES QUE SE PRESENTEN EN LAS SEDES DE LA ALCALDÍA LOCAL DE BOSA Y LAS DEMÁS QUE DEMANDE LA ADMINISTRACIÓN LOCAL</t>
  </si>
  <si>
    <t>ELEYCER CONDE POLOCHE</t>
  </si>
  <si>
    <t xml:space="preserve">	PRESTAR SERVICIOS DE APOYO A LA GESTIÓN EN LABORES ADMINISTRATIVAS Y ASISTENCIALES QUE SE REQUIERAN EN LAS INSPECCIONES DE POLICÍA DE LA LOCALIDAD DE BOSA</t>
  </si>
  <si>
    <t>KAREN JULIETH SANDOVAL CASALLAS</t>
  </si>
  <si>
    <t>ROMULO MENDOZA ARIAS</t>
  </si>
  <si>
    <t>ZUL BRIGITH MORA RIOS</t>
  </si>
  <si>
    <t>DENYI MICHELE CORTES CASTRO</t>
  </si>
  <si>
    <t>SANDRA LUCIA GUTIERREZ PARRA</t>
  </si>
  <si>
    <t>ANA MILENA TAMBO ANGEL</t>
  </si>
  <si>
    <t>PRESTAR SUS SERVICIOS DE APOYO ADMINISTRATIVO Y OPERATIVO EN LO RELACIONADO AL TRÁMITE DE LOS PROCESOS Y PROCEDIMIENTOS, LEVANTAMIENTO Y VERIFICACIÓN DE INVENTARIOS DE LOS BIENES DE PROPIEDAD O BAJO CUSTODIA DEL FONDO DE DESARROLLO LOCAL DE BOSA</t>
  </si>
  <si>
    <t>JUAN CARLOS SALAZAR PATIÑO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</si>
  <si>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</si>
  <si>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NELSON JAVIER ORTIZ NOVA</t>
  </si>
  <si>
    <t>PRESTAR SERVICIOS DE APOYO A LA GESTIÓN EN LOS PROCESOS ADMINISTRATIVOS Y OPERATIVOS QUE SE ADELANTEN DESDE LA ALCALDÍA LOCAL DE BOSA.</t>
  </si>
  <si>
    <t>ELSA MARLEN BARRANTES MAYORGA</t>
  </si>
  <si>
    <t>PRESTAR EL SERVICIO DE MENSAJERÍA, CORREO CERTIFICADO Y SERVICIO DE CORREO PARA EL ENVÍO DE NOTIFICACIONES, PARA EL DESARROLLO DE LAS ACTIVIDADES ADMINISTRATIVAS DE FUNCIONAMIENTO DE LA ALCALDÍA LOCAL DE BOSA E INSPECCIONES DE POLICÍA DE LA LOCALIDAD, DE CONFORMIDAD CON LAS CONDICIONES Y OBLIGACIONES ESTABLECIDAS EN EL PRESENTE ESTUDIO PREVIO</t>
  </si>
  <si>
    <t>SERVICIOS POSTALES NACIONALES S.A.S.</t>
  </si>
  <si>
    <t>LUISA FERNANDA MENDEZ HERNANDEZ</t>
  </si>
  <si>
    <t>JUAN SEBASTIAN PIÑEROS CASTELBLANCO</t>
  </si>
  <si>
    <t>ANA LORENA AVILA CUBIDES</t>
  </si>
  <si>
    <t>LAURA MAYERLY ROJAS OSPINA</t>
  </si>
  <si>
    <t>PRESTAR SERVICIOS DE APOYO A LA GESTIÓN EN LABORES ADMINISTRATIVAS Y ASISTENCIALES QUE SE REQUIERAN EN LAS INSPECCIONES DE POLICÍA DE LA LOCALIDAD DE BOSA</t>
  </si>
  <si>
    <t>HERNAN MUÑOZ LARA</t>
  </si>
  <si>
    <t>Suministro de combustible gasolina corriente y ACPM - para los vehículos y plantas eléctricas propiedad y al servicio del Fondo de Desarrollo Local de Bosa  de conformidad al acuerdo marco de precios Suministro de combustible CCE-326-AMP-2022.</t>
  </si>
  <si>
    <t>ORGANIZACIÓN TERPEL S.A.</t>
  </si>
  <si>
    <t>PRESTAR LOS SERVICIOS PROFESIONALES EN TODAS LAS ACTIVIDADES ASIGNADAS EN EL TRÁMITE Y DESARROLLO DE LOS DESPACHOS  COMISORIOS QUE POR COMPETENCIA CORRESPONDE A LA ALCALDÍA LOCAL DE BOSA</t>
  </si>
  <si>
    <t>BRIGITTE BELTRAN MARTINEZ</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</si>
  <si>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</si>
  <si>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JEFERSON NICOLÁS MORA TIQUE</t>
  </si>
  <si>
    <t>PRESTAR LOS SERVICIOS PROFESIONALES PARA REALIZAR Y CONSOLIDAR LOS INFORMES DE GESTIÓN DESARROLLADOS POR LA ALCALDÍA LOCAL DE BOSA</t>
  </si>
  <si>
    <t>DAYANA KATHERIN SALCEDO SANABRIA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</si>
  <si>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</si>
  <si>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JONATHAN JAVIER SANTOFIMIO POLOCHE</t>
  </si>
  <si>
    <t>PRESTAR SERVICIOS DE APOYO A LA GESTIÓN PARA REALIZAR LAS ACTIVIDADES ADMINISTRATIVAS QUE SE ADELANTEN DESDE LA ALCALDÍA 
LOCAL DE BOSA.</t>
  </si>
  <si>
    <t>ERIKA YUSETH VERA BERMUDEZ</t>
  </si>
  <si>
    <t>PRESTAR SERVICIOS DE APOYO PARA LA CONDUCCIÓN DE LOS VEHÍCULOS DE LA ALCALDÍA LOCAL DE BOSA DE ACUERDO CON LAS INSTRUCCIONES IMPARTIDAS POR EL/LA ALCALDE/SA LOCAL.</t>
  </si>
  <si>
    <t>MAICOL MAURICIO MARTINEZ GARZON</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</si>
  <si>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</si>
  <si>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BRAYAN STEVEN PARRA SANDOVAL</t>
  </si>
  <si>
    <t>PRESTAR SUS SERVICIOS PROFESIONALES ESPECIALIZADOS COMO ABOGADO PARA REALIZAR EL SEGUIMIENTO, REVISIÓN Y LIQUIDACIÓN DE CONTRATOS DEL FONDO DE DESARROLLO LOCAL DE BOSA.</t>
  </si>
  <si>
    <t>CAROLINA ESCARRAGA TREJOS</t>
  </si>
  <si>
    <t>FRANCISCO JULIAN FORERO RINCON</t>
  </si>
  <si>
    <t>JULIETH PAOLA GONZALEZ MERCHAN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</si>
</sst>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7">
    <font>
      <sz val="11"/>
      <color theme="1"/>
      <name val="Calibri"/>
      <family val="2"/>
      <scheme val="minor"/>
    </font>
    <font>
      <sz val="11"/>
      <color theme="1"/>
      <name val="Calibri"/>
      <family val="2"/>
      <scheme val="minor"/>
    </font>
    <font>
      <b/>
      <sz val="20"/>
      <color indexed="60"/>
      <name val="Aharoni"/>
      <charset val="177"/>
    </font>
    <font>
      <b/>
      <sz val="24"/>
      <color rgb="FFC00000"/>
      <name val="Aharoni"/>
      <charset val="177"/>
    </font>
    <font>
      <b/>
      <sz val="10"/>
      <color rgb="FFFFFFFF"/>
      <name val="Arial"/>
      <family val="2"/>
    </font>
    <font>
      <b/>
      <sz val="10"/>
      <color theme="0"/>
      <name val="Arial"/>
      <family val="2"/>
    </font>
    <font>
      <sz val="11"/>
      <name val="Calibri"/>
      <family val="2"/>
      <scheme val="minor"/>
    </font>
  </fonts>
  <fills count="5">
    <fill>
      <patternFill patternType="none"/>
    </fill>
    <fill>
      <patternFill patternType="gray125"/>
    </fill>
    <fill>
      <patternFill patternType="solid">
        <fgColor rgb="FFC00000"/>
        <bgColor rgb="FF4472C4"/>
      </patternFill>
    </fill>
    <fill>
      <patternFill patternType="solid">
        <fgColor rgb="FFC00000"/>
        <bgColor indexed="64"/>
      </patternFill>
    </fill>
    <fill>
      <patternFill patternType="solid">
        <fgColor rgb="FF7030A0"/>
        <bgColor rgb="FF4472C4"/>
      </patternFill>
    </fill>
  </fills>
  <borders count="3">
    <border>
      <left/>
      <right/>
      <top/>
      <bottom/>
      <diagonal/>
    </border>
    <border>
      <left/>
      <right/>
      <top style="thin">
        <color rgb="FF8EA9DB"/>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6">
    <xf numFmtId="0" fontId="0" fillId="0" borderId="0" xfId="0"/>
    <xf numFmtId="0" fontId="3" fillId="0" borderId="0" xfId="0" applyFont="1" applyAlignment="1">
      <alignment vertical="center"/>
    </xf>
    <xf numFmtId="0" fontId="0" fillId="0" borderId="0" xfId="0" applyAlignment="1">
      <alignment horizontal="center" vertical="center"/>
    </xf>
    <xf numFmtId="0" fontId="0" fillId="0" borderId="0" xfId="0" applyAlignment="1">
      <alignment wrapText="1"/>
    </xf>
    <xf numFmtId="14" fontId="0" fillId="0" borderId="0" xfId="0" applyNumberFormat="1"/>
    <xf numFmtId="14" fontId="0" fillId="0" borderId="0" xfId="0" applyNumberFormat="1" applyAlignment="1">
      <alignment wrapText="1"/>
    </xf>
    <xf numFmtId="0" fontId="4" fillId="2" borderId="1" xfId="0" applyFont="1" applyFill="1" applyBorder="1" applyAlignment="1">
      <alignment horizontal="center" vertical="center" wrapText="1"/>
    </xf>
    <xf numFmtId="9" fontId="0" fillId="0" borderId="0" xfId="1" applyFont="1"/>
    <xf numFmtId="43" fontId="4" fillId="2" borderId="1" xfId="2" applyFont="1" applyFill="1" applyBorder="1" applyAlignment="1">
      <alignment horizontal="center" vertical="center" wrapText="1"/>
    </xf>
    <xf numFmtId="43" fontId="0" fillId="0" borderId="0" xfId="2" applyFont="1"/>
    <xf numFmtId="0" fontId="5" fillId="3" borderId="0" xfId="0" applyFont="1" applyFill="1" applyAlignment="1">
      <alignment horizontal="center" vertical="center"/>
    </xf>
    <xf numFmtId="0" fontId="0" fillId="0" borderId="2" xfId="0" applyBorder="1" applyAlignment="1">
      <alignment horizontal="center" vertical="center"/>
    </xf>
    <xf numFmtId="0" fontId="6" fillId="0" borderId="2" xfId="0" applyFont="1" applyBorder="1"/>
    <xf numFmtId="3" fontId="6" fillId="0" borderId="2" xfId="0" applyNumberFormat="1" applyFont="1" applyBorder="1"/>
    <xf numFmtId="14" fontId="0" fillId="0" borderId="2" xfId="0" applyNumberFormat="1" applyBorder="1"/>
    <xf numFmtId="9" fontId="0" fillId="0" borderId="2" xfId="1" applyFont="1" applyBorder="1" applyAlignment="1"/>
    <xf numFmtId="0" fontId="0" fillId="0" borderId="2" xfId="0" applyBorder="1"/>
    <xf numFmtId="3" fontId="0" fillId="0" borderId="2" xfId="0" applyNumberFormat="1" applyBorder="1"/>
    <xf numFmtId="43" fontId="0" fillId="0" borderId="2" xfId="2" applyFont="1" applyBorder="1"/>
    <xf numFmtId="43" fontId="0" fillId="0" borderId="2" xfId="2" applyFont="1" applyBorder="1" applyAlignment="1">
      <alignment horizontal="center"/>
    </xf>
    <xf numFmtId="43" fontId="4" fillId="4" borderId="1" xfId="2" applyFont="1" applyFill="1" applyBorder="1" applyAlignment="1">
      <alignment horizontal="center" vertical="center" wrapText="1"/>
    </xf>
    <xf numFmtId="164" fontId="0" fillId="0" borderId="0" xfId="2" applyNumberFormat="1" applyFont="1" applyBorder="1" applyAlignment="1">
      <alignment vertical="top"/>
    </xf>
    <xf numFmtId="9" fontId="0" fillId="0" borderId="2" xfId="1" applyFont="1" applyFill="1" applyBorder="1" applyAlignment="1"/>
    <xf numFmtId="43" fontId="0" fillId="0" borderId="2" xfId="2" applyFont="1" applyFill="1" applyBorder="1"/>
    <xf numFmtId="43" fontId="0" fillId="0" borderId="2" xfId="2" applyFont="1" applyFill="1" applyBorder="1" applyAlignment="1">
      <alignment horizontal="center"/>
    </xf>
    <xf numFmtId="0" fontId="2" fillId="0" borderId="0" xfId="0" applyFont="1" applyAlignment="1">
      <alignment horizontal="center" vertical="center"/>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276225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ndra.cruz\Downloads\Reporte%20de%20giros%20enero%202021%20a%20marzo%202024.XLSX" TargetMode="External"/><Relationship Id="rId1" Type="http://schemas.openxmlformats.org/officeDocument/2006/relationships/externalLinkPath" Target="file:///C:\Users\sandra.cruz\Downloads\Reporte%20de%20giros%20enero%202021%20a%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Hoja2"/>
      <sheetName val="Hoja3"/>
      <sheetName val="Hoja1"/>
      <sheetName val="Hoja4"/>
      <sheetName val="2024"/>
      <sheetName val="Hoja6"/>
    </sheetNames>
    <sheetDataSet>
      <sheetData sheetId="0"/>
      <sheetData sheetId="1"/>
      <sheetData sheetId="2"/>
      <sheetData sheetId="3"/>
      <sheetData sheetId="4"/>
      <sheetData sheetId="5"/>
      <sheetData sheetId="6">
        <row r="4">
          <cell r="L4" t="str">
            <v>Etiquetas de fila</v>
          </cell>
          <cell r="M4" t="str">
            <v>Suma de Total2</v>
          </cell>
        </row>
        <row r="5">
          <cell r="L5">
            <v>1</v>
          </cell>
          <cell r="M5">
            <v>96132400</v>
          </cell>
        </row>
        <row r="6">
          <cell r="L6">
            <v>2</v>
          </cell>
          <cell r="M6">
            <v>95440800</v>
          </cell>
        </row>
        <row r="7">
          <cell r="L7">
            <v>3</v>
          </cell>
          <cell r="M7">
            <v>96132400</v>
          </cell>
        </row>
        <row r="8">
          <cell r="L8">
            <v>4</v>
          </cell>
          <cell r="M8">
            <v>45590000</v>
          </cell>
        </row>
        <row r="9">
          <cell r="L9">
            <v>5</v>
          </cell>
          <cell r="M9">
            <v>134506667</v>
          </cell>
        </row>
        <row r="10">
          <cell r="L10">
            <v>6</v>
          </cell>
          <cell r="M10">
            <v>134640000</v>
          </cell>
        </row>
        <row r="11">
          <cell r="L11">
            <v>7</v>
          </cell>
          <cell r="M11">
            <v>62560000</v>
          </cell>
        </row>
        <row r="12">
          <cell r="L12">
            <v>8</v>
          </cell>
          <cell r="M12">
            <v>132890000</v>
          </cell>
        </row>
        <row r="13">
          <cell r="L13">
            <v>9</v>
          </cell>
          <cell r="M13">
            <v>90077867</v>
          </cell>
        </row>
        <row r="14">
          <cell r="L14">
            <v>10</v>
          </cell>
          <cell r="M14">
            <v>92674401</v>
          </cell>
        </row>
        <row r="15">
          <cell r="L15">
            <v>11</v>
          </cell>
          <cell r="M15">
            <v>41100000</v>
          </cell>
        </row>
        <row r="16">
          <cell r="L16">
            <v>12</v>
          </cell>
          <cell r="M16">
            <v>135630000</v>
          </cell>
        </row>
        <row r="17">
          <cell r="L17">
            <v>13</v>
          </cell>
          <cell r="M17">
            <v>78364000</v>
          </cell>
        </row>
        <row r="18">
          <cell r="L18">
            <v>14</v>
          </cell>
          <cell r="M18">
            <v>91187200</v>
          </cell>
        </row>
        <row r="19">
          <cell r="L19">
            <v>15</v>
          </cell>
          <cell r="M19">
            <v>91187200</v>
          </cell>
        </row>
        <row r="20">
          <cell r="L20">
            <v>16</v>
          </cell>
          <cell r="M20">
            <v>91187200</v>
          </cell>
        </row>
        <row r="21">
          <cell r="L21">
            <v>17</v>
          </cell>
          <cell r="M21">
            <v>26790000</v>
          </cell>
        </row>
        <row r="22">
          <cell r="L22">
            <v>18</v>
          </cell>
          <cell r="M22">
            <v>90965333</v>
          </cell>
        </row>
        <row r="23">
          <cell r="L23">
            <v>19</v>
          </cell>
          <cell r="M23">
            <v>91187200</v>
          </cell>
        </row>
        <row r="24">
          <cell r="L24">
            <v>20</v>
          </cell>
          <cell r="M24">
            <v>53716667</v>
          </cell>
        </row>
        <row r="25">
          <cell r="L25">
            <v>21</v>
          </cell>
          <cell r="M25">
            <v>26471467</v>
          </cell>
        </row>
        <row r="26">
          <cell r="L26">
            <v>22</v>
          </cell>
          <cell r="M26">
            <v>68166667</v>
          </cell>
        </row>
        <row r="27">
          <cell r="L27">
            <v>23</v>
          </cell>
          <cell r="M27">
            <v>90743467</v>
          </cell>
        </row>
        <row r="28">
          <cell r="L28">
            <v>24</v>
          </cell>
          <cell r="M28">
            <v>90299734</v>
          </cell>
        </row>
        <row r="29">
          <cell r="L29">
            <v>25</v>
          </cell>
          <cell r="M29">
            <v>90743467</v>
          </cell>
        </row>
        <row r="30">
          <cell r="L30">
            <v>26</v>
          </cell>
          <cell r="M30">
            <v>93350400</v>
          </cell>
        </row>
        <row r="31">
          <cell r="L31">
            <v>27</v>
          </cell>
          <cell r="M31">
            <v>132566667</v>
          </cell>
        </row>
        <row r="32">
          <cell r="L32">
            <v>28</v>
          </cell>
          <cell r="M32">
            <v>47833333</v>
          </cell>
        </row>
        <row r="33">
          <cell r="L33">
            <v>29</v>
          </cell>
          <cell r="M33">
            <v>31813600</v>
          </cell>
        </row>
        <row r="34">
          <cell r="L34">
            <v>30</v>
          </cell>
          <cell r="M34">
            <v>32720000</v>
          </cell>
        </row>
        <row r="35">
          <cell r="L35">
            <v>31</v>
          </cell>
          <cell r="M35">
            <v>13832000</v>
          </cell>
        </row>
        <row r="36">
          <cell r="L36">
            <v>32</v>
          </cell>
          <cell r="M36">
            <v>55000000</v>
          </cell>
        </row>
        <row r="37">
          <cell r="L37">
            <v>33</v>
          </cell>
          <cell r="M37">
            <v>31050000</v>
          </cell>
        </row>
        <row r="38">
          <cell r="L38">
            <v>34</v>
          </cell>
          <cell r="M38">
            <v>40716000</v>
          </cell>
        </row>
        <row r="39">
          <cell r="L39">
            <v>35</v>
          </cell>
          <cell r="M39">
            <v>7336667</v>
          </cell>
        </row>
        <row r="40">
          <cell r="L40">
            <v>36</v>
          </cell>
          <cell r="M40">
            <v>63063589</v>
          </cell>
        </row>
        <row r="41">
          <cell r="L41">
            <v>37</v>
          </cell>
          <cell r="M41">
            <v>67333333</v>
          </cell>
        </row>
        <row r="42">
          <cell r="L42">
            <v>38</v>
          </cell>
          <cell r="M42">
            <v>42913333</v>
          </cell>
        </row>
        <row r="43">
          <cell r="L43">
            <v>39</v>
          </cell>
          <cell r="M43">
            <v>73883333</v>
          </cell>
        </row>
        <row r="44">
          <cell r="L44">
            <v>40</v>
          </cell>
          <cell r="M44">
            <v>64358667</v>
          </cell>
        </row>
        <row r="45">
          <cell r="L45">
            <v>41</v>
          </cell>
          <cell r="M45">
            <v>65336267</v>
          </cell>
        </row>
        <row r="46">
          <cell r="L46">
            <v>42</v>
          </cell>
          <cell r="M46">
            <v>67333333</v>
          </cell>
        </row>
        <row r="47">
          <cell r="L47">
            <v>43</v>
          </cell>
          <cell r="M47">
            <v>67392000</v>
          </cell>
        </row>
        <row r="48">
          <cell r="L48">
            <v>44</v>
          </cell>
          <cell r="M48">
            <v>94500000</v>
          </cell>
        </row>
        <row r="49">
          <cell r="L49">
            <v>45</v>
          </cell>
          <cell r="M49">
            <v>11530700</v>
          </cell>
        </row>
        <row r="50">
          <cell r="L50">
            <v>46</v>
          </cell>
          <cell r="M50">
            <v>110700000</v>
          </cell>
        </row>
        <row r="51">
          <cell r="L51">
            <v>47</v>
          </cell>
          <cell r="M51">
            <v>26311996</v>
          </cell>
        </row>
        <row r="52">
          <cell r="L52">
            <v>48</v>
          </cell>
          <cell r="M52">
            <v>79435200</v>
          </cell>
        </row>
        <row r="53">
          <cell r="L53">
            <v>49</v>
          </cell>
          <cell r="M53">
            <v>75000000</v>
          </cell>
        </row>
        <row r="54">
          <cell r="L54">
            <v>50</v>
          </cell>
          <cell r="M54">
            <v>38500000</v>
          </cell>
        </row>
        <row r="55">
          <cell r="L55">
            <v>51</v>
          </cell>
          <cell r="M55">
            <v>74066667</v>
          </cell>
        </row>
        <row r="56">
          <cell r="L56">
            <v>52</v>
          </cell>
          <cell r="M56">
            <v>130303333</v>
          </cell>
        </row>
        <row r="57">
          <cell r="L57">
            <v>53</v>
          </cell>
          <cell r="M57">
            <v>65666667</v>
          </cell>
        </row>
        <row r="58">
          <cell r="L58">
            <v>54</v>
          </cell>
          <cell r="M58">
            <v>31850000</v>
          </cell>
        </row>
        <row r="59">
          <cell r="L59">
            <v>55</v>
          </cell>
          <cell r="M59">
            <v>133650000</v>
          </cell>
        </row>
        <row r="60">
          <cell r="L60">
            <v>56</v>
          </cell>
          <cell r="M60">
            <v>123183333</v>
          </cell>
        </row>
        <row r="61">
          <cell r="L61">
            <v>57</v>
          </cell>
          <cell r="M61">
            <v>63063589</v>
          </cell>
        </row>
        <row r="62">
          <cell r="L62">
            <v>58</v>
          </cell>
          <cell r="M62">
            <v>32916667</v>
          </cell>
        </row>
        <row r="63">
          <cell r="L63">
            <v>59</v>
          </cell>
          <cell r="M63">
            <v>68170000</v>
          </cell>
        </row>
        <row r="64">
          <cell r="L64">
            <v>60</v>
          </cell>
          <cell r="M64">
            <v>63220075</v>
          </cell>
        </row>
        <row r="65">
          <cell r="L65">
            <v>61</v>
          </cell>
          <cell r="M65">
            <v>97200000</v>
          </cell>
        </row>
        <row r="66">
          <cell r="L66">
            <v>62</v>
          </cell>
          <cell r="M66">
            <v>83616000</v>
          </cell>
        </row>
        <row r="67">
          <cell r="L67">
            <v>63</v>
          </cell>
          <cell r="M67">
            <v>81740000</v>
          </cell>
        </row>
        <row r="68">
          <cell r="L68">
            <v>64</v>
          </cell>
          <cell r="M68">
            <v>78235733</v>
          </cell>
        </row>
        <row r="69">
          <cell r="L69">
            <v>65</v>
          </cell>
          <cell r="M69">
            <v>82784000</v>
          </cell>
        </row>
        <row r="70">
          <cell r="L70">
            <v>66</v>
          </cell>
          <cell r="M70">
            <v>10200000</v>
          </cell>
        </row>
        <row r="71">
          <cell r="L71">
            <v>67</v>
          </cell>
          <cell r="M71">
            <v>3428533</v>
          </cell>
        </row>
        <row r="72">
          <cell r="L72">
            <v>68</v>
          </cell>
          <cell r="M72">
            <v>56100000</v>
          </cell>
        </row>
        <row r="73">
          <cell r="L73">
            <v>69</v>
          </cell>
          <cell r="M73">
            <v>51640160</v>
          </cell>
        </row>
        <row r="74">
          <cell r="L74">
            <v>70</v>
          </cell>
          <cell r="M74">
            <v>66327733</v>
          </cell>
        </row>
        <row r="75">
          <cell r="L75">
            <v>71</v>
          </cell>
          <cell r="M75">
            <v>57200000</v>
          </cell>
        </row>
        <row r="76">
          <cell r="L76">
            <v>72</v>
          </cell>
          <cell r="M76">
            <v>83616000</v>
          </cell>
        </row>
        <row r="77">
          <cell r="L77">
            <v>73</v>
          </cell>
          <cell r="M77">
            <v>5226667</v>
          </cell>
        </row>
        <row r="78">
          <cell r="L78">
            <v>74</v>
          </cell>
          <cell r="M78">
            <v>55350000</v>
          </cell>
        </row>
        <row r="79">
          <cell r="L79">
            <v>75</v>
          </cell>
          <cell r="M79">
            <v>26950000</v>
          </cell>
        </row>
        <row r="80">
          <cell r="L80">
            <v>76</v>
          </cell>
          <cell r="M80">
            <v>26312000</v>
          </cell>
        </row>
        <row r="81">
          <cell r="L81">
            <v>77</v>
          </cell>
          <cell r="M81">
            <v>67333333</v>
          </cell>
        </row>
        <row r="82">
          <cell r="L82">
            <v>78</v>
          </cell>
          <cell r="M82">
            <v>29581067</v>
          </cell>
        </row>
        <row r="83">
          <cell r="L83">
            <v>79</v>
          </cell>
          <cell r="M83">
            <v>3029867</v>
          </cell>
        </row>
        <row r="84">
          <cell r="L84">
            <v>80</v>
          </cell>
          <cell r="M84">
            <v>33416667</v>
          </cell>
        </row>
        <row r="85">
          <cell r="L85">
            <v>81</v>
          </cell>
          <cell r="M85">
            <v>60872795</v>
          </cell>
        </row>
        <row r="86">
          <cell r="L86">
            <v>82</v>
          </cell>
          <cell r="M86">
            <v>24098741</v>
          </cell>
        </row>
        <row r="87">
          <cell r="L87">
            <v>83</v>
          </cell>
          <cell r="M87">
            <v>67490000</v>
          </cell>
        </row>
        <row r="88">
          <cell r="L88">
            <v>84</v>
          </cell>
          <cell r="M88">
            <v>62348000</v>
          </cell>
        </row>
        <row r="89">
          <cell r="L89">
            <v>85</v>
          </cell>
          <cell r="M89">
            <v>69184200</v>
          </cell>
        </row>
        <row r="90">
          <cell r="L90">
            <v>86</v>
          </cell>
          <cell r="M90">
            <v>32052800</v>
          </cell>
        </row>
        <row r="91">
          <cell r="L91">
            <v>87</v>
          </cell>
          <cell r="M91">
            <v>94033333</v>
          </cell>
        </row>
        <row r="92">
          <cell r="L92">
            <v>88</v>
          </cell>
          <cell r="M92">
            <v>32052800</v>
          </cell>
        </row>
        <row r="93">
          <cell r="L93">
            <v>89</v>
          </cell>
          <cell r="M93">
            <v>72966667</v>
          </cell>
        </row>
        <row r="94">
          <cell r="L94">
            <v>90</v>
          </cell>
          <cell r="M94">
            <v>69184200</v>
          </cell>
        </row>
        <row r="95">
          <cell r="L95">
            <v>91</v>
          </cell>
          <cell r="M95">
            <v>26312000</v>
          </cell>
        </row>
        <row r="96">
          <cell r="L96">
            <v>92</v>
          </cell>
          <cell r="M96">
            <v>66000000</v>
          </cell>
        </row>
        <row r="97">
          <cell r="L97">
            <v>93</v>
          </cell>
          <cell r="M97">
            <v>54666667</v>
          </cell>
        </row>
        <row r="98">
          <cell r="L98">
            <v>94</v>
          </cell>
          <cell r="M98">
            <v>40012267</v>
          </cell>
        </row>
        <row r="99">
          <cell r="L99">
            <v>95</v>
          </cell>
          <cell r="M99">
            <v>25753867</v>
          </cell>
        </row>
        <row r="100">
          <cell r="L100">
            <v>96</v>
          </cell>
          <cell r="M100">
            <v>91748800</v>
          </cell>
        </row>
        <row r="101">
          <cell r="L101">
            <v>97</v>
          </cell>
          <cell r="M101">
            <v>31733864</v>
          </cell>
        </row>
        <row r="102">
          <cell r="L102">
            <v>98</v>
          </cell>
          <cell r="M102">
            <v>31733867</v>
          </cell>
        </row>
        <row r="103">
          <cell r="L103">
            <v>99</v>
          </cell>
          <cell r="M103">
            <v>26312000</v>
          </cell>
        </row>
        <row r="104">
          <cell r="L104">
            <v>100</v>
          </cell>
          <cell r="M104">
            <v>65200000</v>
          </cell>
        </row>
        <row r="105">
          <cell r="L105">
            <v>101</v>
          </cell>
          <cell r="M105">
            <v>25300000</v>
          </cell>
        </row>
        <row r="106">
          <cell r="L106">
            <v>102</v>
          </cell>
          <cell r="M106">
            <v>62920000</v>
          </cell>
        </row>
        <row r="107">
          <cell r="L107">
            <v>103</v>
          </cell>
          <cell r="M107">
            <v>91977600</v>
          </cell>
        </row>
        <row r="108">
          <cell r="L108">
            <v>104</v>
          </cell>
          <cell r="M108">
            <v>41288000</v>
          </cell>
        </row>
        <row r="109">
          <cell r="L109">
            <v>105</v>
          </cell>
          <cell r="M109">
            <v>31654133</v>
          </cell>
        </row>
        <row r="110">
          <cell r="L110">
            <v>106</v>
          </cell>
          <cell r="M110">
            <v>27500000</v>
          </cell>
        </row>
        <row r="111">
          <cell r="L111">
            <v>107</v>
          </cell>
          <cell r="M111">
            <v>77070933</v>
          </cell>
        </row>
        <row r="112">
          <cell r="L112">
            <v>108</v>
          </cell>
          <cell r="M112">
            <v>26312000</v>
          </cell>
        </row>
        <row r="113">
          <cell r="L113">
            <v>109</v>
          </cell>
          <cell r="M113">
            <v>24398400</v>
          </cell>
        </row>
        <row r="114">
          <cell r="L114">
            <v>110</v>
          </cell>
          <cell r="M114">
            <v>76128000</v>
          </cell>
        </row>
        <row r="115">
          <cell r="L115">
            <v>111</v>
          </cell>
          <cell r="M115">
            <v>78447200</v>
          </cell>
        </row>
        <row r="116">
          <cell r="L116">
            <v>112</v>
          </cell>
          <cell r="M116">
            <v>26312000</v>
          </cell>
        </row>
        <row r="117">
          <cell r="L117">
            <v>113</v>
          </cell>
          <cell r="M117">
            <v>76544000</v>
          </cell>
        </row>
        <row r="118">
          <cell r="L118">
            <v>114</v>
          </cell>
          <cell r="M118">
            <v>91748800</v>
          </cell>
        </row>
        <row r="119">
          <cell r="L119">
            <v>115</v>
          </cell>
          <cell r="M119">
            <v>60487600</v>
          </cell>
        </row>
        <row r="120">
          <cell r="L120">
            <v>116</v>
          </cell>
          <cell r="M120">
            <v>58982933</v>
          </cell>
        </row>
        <row r="121">
          <cell r="L121">
            <v>117</v>
          </cell>
          <cell r="M121">
            <v>38923733</v>
          </cell>
        </row>
        <row r="122">
          <cell r="L122">
            <v>118</v>
          </cell>
          <cell r="M122">
            <v>75122667</v>
          </cell>
        </row>
        <row r="123">
          <cell r="L123">
            <v>119</v>
          </cell>
          <cell r="M123">
            <v>26312000</v>
          </cell>
        </row>
        <row r="124">
          <cell r="L124">
            <v>120</v>
          </cell>
          <cell r="M124">
            <v>32500000</v>
          </cell>
        </row>
        <row r="125">
          <cell r="L125">
            <v>121</v>
          </cell>
          <cell r="M125">
            <v>76266667</v>
          </cell>
        </row>
        <row r="126">
          <cell r="L126">
            <v>122</v>
          </cell>
          <cell r="M126">
            <v>30201600</v>
          </cell>
        </row>
        <row r="127">
          <cell r="L127">
            <v>123</v>
          </cell>
          <cell r="M127">
            <v>31654133</v>
          </cell>
        </row>
        <row r="128">
          <cell r="L128">
            <v>124</v>
          </cell>
          <cell r="M128">
            <v>81952000</v>
          </cell>
        </row>
        <row r="129">
          <cell r="L129">
            <v>125</v>
          </cell>
          <cell r="M129">
            <v>53205013</v>
          </cell>
        </row>
        <row r="130">
          <cell r="L130">
            <v>126</v>
          </cell>
          <cell r="M130">
            <v>62124677</v>
          </cell>
        </row>
        <row r="131">
          <cell r="L131">
            <v>127</v>
          </cell>
          <cell r="M131">
            <v>37715000</v>
          </cell>
        </row>
        <row r="132">
          <cell r="L132">
            <v>128</v>
          </cell>
          <cell r="M132">
            <v>68813333</v>
          </cell>
        </row>
        <row r="133">
          <cell r="L133">
            <v>129</v>
          </cell>
          <cell r="M133">
            <v>34320000</v>
          </cell>
        </row>
        <row r="134">
          <cell r="L134">
            <v>130</v>
          </cell>
          <cell r="M134">
            <v>66060800</v>
          </cell>
        </row>
        <row r="135">
          <cell r="L135">
            <v>131</v>
          </cell>
          <cell r="M135">
            <v>88886667</v>
          </cell>
        </row>
        <row r="136">
          <cell r="L136">
            <v>132</v>
          </cell>
          <cell r="M136">
            <v>74932000</v>
          </cell>
        </row>
        <row r="137">
          <cell r="L137">
            <v>133</v>
          </cell>
          <cell r="M137">
            <v>58531533</v>
          </cell>
        </row>
        <row r="138">
          <cell r="L138">
            <v>134</v>
          </cell>
          <cell r="M138">
            <v>68495800</v>
          </cell>
        </row>
        <row r="139">
          <cell r="L139">
            <v>135</v>
          </cell>
          <cell r="M139">
            <v>65561600</v>
          </cell>
        </row>
        <row r="140">
          <cell r="L140">
            <v>136</v>
          </cell>
          <cell r="M140">
            <v>51640160</v>
          </cell>
        </row>
        <row r="141">
          <cell r="L141">
            <v>137</v>
          </cell>
          <cell r="M141">
            <v>70096000</v>
          </cell>
        </row>
        <row r="142">
          <cell r="L142">
            <v>138</v>
          </cell>
          <cell r="M142">
            <v>62124677</v>
          </cell>
        </row>
        <row r="143">
          <cell r="L143">
            <v>139</v>
          </cell>
          <cell r="M143">
            <v>30201600</v>
          </cell>
        </row>
        <row r="144">
          <cell r="L144">
            <v>140</v>
          </cell>
          <cell r="M144">
            <v>30000000</v>
          </cell>
        </row>
        <row r="145">
          <cell r="L145">
            <v>141</v>
          </cell>
          <cell r="M145">
            <v>67320000</v>
          </cell>
        </row>
        <row r="146">
          <cell r="L146">
            <v>142</v>
          </cell>
          <cell r="M146">
            <v>61968192</v>
          </cell>
        </row>
        <row r="147">
          <cell r="L147">
            <v>143</v>
          </cell>
          <cell r="M147">
            <v>29583333</v>
          </cell>
        </row>
        <row r="148">
          <cell r="L148">
            <v>144</v>
          </cell>
          <cell r="M148">
            <v>67490000</v>
          </cell>
        </row>
        <row r="149">
          <cell r="L149">
            <v>145</v>
          </cell>
          <cell r="M149">
            <v>61200000</v>
          </cell>
        </row>
        <row r="150">
          <cell r="L150">
            <v>146</v>
          </cell>
          <cell r="M150">
            <v>32500000</v>
          </cell>
        </row>
        <row r="151">
          <cell r="L151">
            <v>147</v>
          </cell>
          <cell r="M151">
            <v>62281163</v>
          </cell>
        </row>
        <row r="152">
          <cell r="L152">
            <v>148</v>
          </cell>
          <cell r="M152">
            <v>32916667</v>
          </cell>
        </row>
        <row r="153">
          <cell r="L153">
            <v>149</v>
          </cell>
          <cell r="M153">
            <v>51640160</v>
          </cell>
        </row>
        <row r="154">
          <cell r="L154">
            <v>150</v>
          </cell>
          <cell r="M154">
            <v>26312000</v>
          </cell>
        </row>
        <row r="155">
          <cell r="L155">
            <v>151</v>
          </cell>
          <cell r="M155">
            <v>82368000</v>
          </cell>
        </row>
        <row r="156">
          <cell r="L156">
            <v>152</v>
          </cell>
          <cell r="M156">
            <v>31016267</v>
          </cell>
        </row>
        <row r="157">
          <cell r="L157">
            <v>153</v>
          </cell>
          <cell r="M157">
            <v>56154160</v>
          </cell>
        </row>
        <row r="158">
          <cell r="L158">
            <v>154</v>
          </cell>
          <cell r="M158">
            <v>61968192</v>
          </cell>
        </row>
        <row r="159">
          <cell r="L159">
            <v>155</v>
          </cell>
          <cell r="M159">
            <v>32916667</v>
          </cell>
        </row>
        <row r="160">
          <cell r="L160">
            <v>156</v>
          </cell>
          <cell r="M160">
            <v>30201600</v>
          </cell>
        </row>
        <row r="161">
          <cell r="L161">
            <v>157</v>
          </cell>
          <cell r="M161">
            <v>32500000</v>
          </cell>
        </row>
        <row r="162">
          <cell r="L162">
            <v>158</v>
          </cell>
          <cell r="M162">
            <v>28750000</v>
          </cell>
        </row>
        <row r="163">
          <cell r="L163">
            <v>159</v>
          </cell>
          <cell r="M163">
            <v>32500000</v>
          </cell>
        </row>
        <row r="164">
          <cell r="L164">
            <v>160</v>
          </cell>
          <cell r="M164">
            <v>33000000</v>
          </cell>
        </row>
        <row r="165">
          <cell r="L165">
            <v>161</v>
          </cell>
          <cell r="M165">
            <v>31166667</v>
          </cell>
        </row>
        <row r="166">
          <cell r="L166">
            <v>162</v>
          </cell>
          <cell r="M166">
            <v>74048000</v>
          </cell>
        </row>
        <row r="167">
          <cell r="L167">
            <v>163</v>
          </cell>
          <cell r="M167">
            <v>26312000</v>
          </cell>
        </row>
        <row r="168">
          <cell r="L168">
            <v>164</v>
          </cell>
          <cell r="M168">
            <v>61029280</v>
          </cell>
        </row>
        <row r="169">
          <cell r="L169">
            <v>165</v>
          </cell>
          <cell r="M169">
            <v>74100000</v>
          </cell>
        </row>
        <row r="170">
          <cell r="L170">
            <v>166</v>
          </cell>
          <cell r="M170">
            <v>70096000</v>
          </cell>
        </row>
        <row r="171">
          <cell r="L171">
            <v>167</v>
          </cell>
          <cell r="M171">
            <v>59678667</v>
          </cell>
        </row>
        <row r="172">
          <cell r="L172">
            <v>168</v>
          </cell>
          <cell r="M172">
            <v>28542600</v>
          </cell>
        </row>
        <row r="173">
          <cell r="L173">
            <v>169</v>
          </cell>
          <cell r="M173">
            <v>32500000</v>
          </cell>
        </row>
        <row r="174">
          <cell r="L174">
            <v>170</v>
          </cell>
          <cell r="M174">
            <v>21632000</v>
          </cell>
        </row>
        <row r="175">
          <cell r="L175">
            <v>171</v>
          </cell>
          <cell r="M175">
            <v>23003344</v>
          </cell>
        </row>
        <row r="176">
          <cell r="L176">
            <v>172</v>
          </cell>
          <cell r="M176">
            <v>30000000</v>
          </cell>
        </row>
        <row r="177">
          <cell r="L177">
            <v>173</v>
          </cell>
          <cell r="M177">
            <v>31096000</v>
          </cell>
        </row>
        <row r="178">
          <cell r="L178">
            <v>174</v>
          </cell>
          <cell r="M178">
            <v>32833333</v>
          </cell>
        </row>
        <row r="179">
          <cell r="L179">
            <v>175</v>
          </cell>
          <cell r="M179">
            <v>82576000</v>
          </cell>
        </row>
        <row r="180">
          <cell r="L180">
            <v>176</v>
          </cell>
          <cell r="M180">
            <v>67979500</v>
          </cell>
        </row>
        <row r="181">
          <cell r="L181">
            <v>177</v>
          </cell>
          <cell r="M181">
            <v>30000000</v>
          </cell>
        </row>
        <row r="182">
          <cell r="L182">
            <v>178</v>
          </cell>
          <cell r="M182">
            <v>121110000</v>
          </cell>
        </row>
        <row r="183">
          <cell r="L183">
            <v>179</v>
          </cell>
          <cell r="M183">
            <v>31654133</v>
          </cell>
        </row>
        <row r="184">
          <cell r="L184">
            <v>180</v>
          </cell>
          <cell r="M184">
            <v>85800000</v>
          </cell>
        </row>
        <row r="185">
          <cell r="L185">
            <v>181</v>
          </cell>
          <cell r="M185">
            <v>71500000</v>
          </cell>
        </row>
        <row r="186">
          <cell r="L186">
            <v>182</v>
          </cell>
          <cell r="M186">
            <v>65216667</v>
          </cell>
        </row>
        <row r="187">
          <cell r="L187">
            <v>183</v>
          </cell>
          <cell r="M187">
            <v>49906667</v>
          </cell>
        </row>
        <row r="188">
          <cell r="L188">
            <v>184</v>
          </cell>
          <cell r="M188">
            <v>59584800</v>
          </cell>
        </row>
        <row r="189">
          <cell r="L189">
            <v>185</v>
          </cell>
          <cell r="M189">
            <v>80113333</v>
          </cell>
        </row>
        <row r="190">
          <cell r="L190">
            <v>186</v>
          </cell>
          <cell r="M190">
            <v>38438400</v>
          </cell>
        </row>
        <row r="191">
          <cell r="L191">
            <v>187</v>
          </cell>
          <cell r="M191">
            <v>59434333</v>
          </cell>
        </row>
        <row r="192">
          <cell r="L192">
            <v>188</v>
          </cell>
          <cell r="M192">
            <v>80113333</v>
          </cell>
        </row>
        <row r="193">
          <cell r="L193">
            <v>189</v>
          </cell>
          <cell r="M193">
            <v>51640160</v>
          </cell>
        </row>
        <row r="194">
          <cell r="L194">
            <v>190</v>
          </cell>
          <cell r="M194">
            <v>51014219</v>
          </cell>
        </row>
        <row r="195">
          <cell r="L195">
            <v>191</v>
          </cell>
          <cell r="M195">
            <v>51640160</v>
          </cell>
        </row>
        <row r="196">
          <cell r="L196">
            <v>192</v>
          </cell>
          <cell r="M196">
            <v>61029280</v>
          </cell>
        </row>
        <row r="197">
          <cell r="L197">
            <v>193</v>
          </cell>
          <cell r="M197">
            <v>51483675</v>
          </cell>
        </row>
        <row r="198">
          <cell r="L198">
            <v>194</v>
          </cell>
          <cell r="M198">
            <v>56334720</v>
          </cell>
        </row>
        <row r="199">
          <cell r="L199">
            <v>195</v>
          </cell>
          <cell r="M199">
            <v>31211377</v>
          </cell>
        </row>
        <row r="200">
          <cell r="L200">
            <v>196</v>
          </cell>
          <cell r="M200">
            <v>61029280</v>
          </cell>
        </row>
        <row r="201">
          <cell r="L201">
            <v>197</v>
          </cell>
          <cell r="M201">
            <v>61029280</v>
          </cell>
        </row>
        <row r="202">
          <cell r="L202">
            <v>198</v>
          </cell>
          <cell r="M202">
            <v>51640160</v>
          </cell>
        </row>
        <row r="203">
          <cell r="L203">
            <v>199</v>
          </cell>
          <cell r="M203">
            <v>75088000</v>
          </cell>
        </row>
        <row r="204">
          <cell r="L204">
            <v>200</v>
          </cell>
          <cell r="M204">
            <v>4573333</v>
          </cell>
        </row>
        <row r="205">
          <cell r="L205">
            <v>201</v>
          </cell>
          <cell r="M205">
            <v>81426667</v>
          </cell>
        </row>
        <row r="206">
          <cell r="L206">
            <v>202</v>
          </cell>
          <cell r="M206">
            <v>49906667</v>
          </cell>
        </row>
        <row r="207">
          <cell r="L207">
            <v>203</v>
          </cell>
          <cell r="M207">
            <v>84500000</v>
          </cell>
        </row>
        <row r="208">
          <cell r="L208">
            <v>204</v>
          </cell>
          <cell r="M208">
            <v>75313333</v>
          </cell>
        </row>
        <row r="209">
          <cell r="L209">
            <v>206</v>
          </cell>
          <cell r="M209">
            <v>69925440</v>
          </cell>
        </row>
        <row r="210">
          <cell r="L210">
            <v>207</v>
          </cell>
          <cell r="M210">
            <v>42328000</v>
          </cell>
        </row>
        <row r="211">
          <cell r="L211">
            <v>208</v>
          </cell>
          <cell r="M211">
            <v>27500000</v>
          </cell>
        </row>
        <row r="212">
          <cell r="L212">
            <v>209</v>
          </cell>
          <cell r="M212">
            <v>85176000</v>
          </cell>
        </row>
        <row r="213">
          <cell r="L213">
            <v>210</v>
          </cell>
          <cell r="M213">
            <v>78800000</v>
          </cell>
        </row>
        <row r="214">
          <cell r="L214">
            <v>211</v>
          </cell>
          <cell r="M214">
            <v>82118400</v>
          </cell>
        </row>
        <row r="215">
          <cell r="L215">
            <v>212</v>
          </cell>
          <cell r="M215">
            <v>105730000</v>
          </cell>
        </row>
        <row r="216">
          <cell r="L216">
            <v>213</v>
          </cell>
          <cell r="M216">
            <v>31494667</v>
          </cell>
        </row>
        <row r="217">
          <cell r="L217">
            <v>214</v>
          </cell>
          <cell r="M217">
            <v>61811707</v>
          </cell>
        </row>
        <row r="218">
          <cell r="L218">
            <v>215</v>
          </cell>
          <cell r="M218">
            <v>61185765</v>
          </cell>
        </row>
        <row r="219">
          <cell r="L219">
            <v>216</v>
          </cell>
          <cell r="M219">
            <v>61811707</v>
          </cell>
        </row>
        <row r="220">
          <cell r="L220">
            <v>217</v>
          </cell>
          <cell r="M220">
            <v>51640159</v>
          </cell>
        </row>
        <row r="221">
          <cell r="L221">
            <v>218</v>
          </cell>
          <cell r="M221">
            <v>61029280</v>
          </cell>
        </row>
        <row r="222">
          <cell r="L222">
            <v>219</v>
          </cell>
          <cell r="M222">
            <v>31096000</v>
          </cell>
        </row>
        <row r="223">
          <cell r="L223">
            <v>220</v>
          </cell>
          <cell r="M223">
            <v>26400000</v>
          </cell>
        </row>
        <row r="224">
          <cell r="L224">
            <v>221</v>
          </cell>
          <cell r="M224">
            <v>26160000</v>
          </cell>
        </row>
        <row r="225">
          <cell r="L225">
            <v>222</v>
          </cell>
          <cell r="M225">
            <v>30480000</v>
          </cell>
        </row>
        <row r="226">
          <cell r="L226">
            <v>223</v>
          </cell>
          <cell r="M226">
            <v>70833333</v>
          </cell>
        </row>
        <row r="227">
          <cell r="L227">
            <v>224</v>
          </cell>
          <cell r="M227">
            <v>27500000</v>
          </cell>
        </row>
        <row r="228">
          <cell r="L228">
            <v>225</v>
          </cell>
          <cell r="M228">
            <v>31311280</v>
          </cell>
        </row>
        <row r="229">
          <cell r="L229">
            <v>226</v>
          </cell>
          <cell r="M229">
            <v>74880000</v>
          </cell>
        </row>
        <row r="230">
          <cell r="L230">
            <v>227</v>
          </cell>
          <cell r="M230">
            <v>61655221</v>
          </cell>
        </row>
        <row r="231">
          <cell r="L231">
            <v>228</v>
          </cell>
          <cell r="M231">
            <v>23920000</v>
          </cell>
        </row>
        <row r="232">
          <cell r="L232">
            <v>229</v>
          </cell>
          <cell r="M232">
            <v>31166667</v>
          </cell>
        </row>
        <row r="233">
          <cell r="L233">
            <v>230</v>
          </cell>
          <cell r="M233">
            <v>32500000</v>
          </cell>
        </row>
        <row r="234">
          <cell r="L234">
            <v>231</v>
          </cell>
          <cell r="M234">
            <v>56334720</v>
          </cell>
        </row>
        <row r="235">
          <cell r="L235">
            <v>232</v>
          </cell>
          <cell r="M235">
            <v>61956000</v>
          </cell>
        </row>
        <row r="236">
          <cell r="L236">
            <v>233</v>
          </cell>
          <cell r="M236">
            <v>31414933</v>
          </cell>
        </row>
        <row r="237">
          <cell r="L237">
            <v>234</v>
          </cell>
          <cell r="M237">
            <v>31414933</v>
          </cell>
        </row>
        <row r="238">
          <cell r="L238">
            <v>235</v>
          </cell>
          <cell r="M238">
            <v>22165867</v>
          </cell>
        </row>
        <row r="239">
          <cell r="L239">
            <v>236</v>
          </cell>
          <cell r="M239">
            <v>30000000</v>
          </cell>
        </row>
        <row r="240">
          <cell r="L240">
            <v>237</v>
          </cell>
          <cell r="M240">
            <v>84528000</v>
          </cell>
        </row>
        <row r="241">
          <cell r="L241">
            <v>238</v>
          </cell>
          <cell r="M241">
            <v>60166667</v>
          </cell>
        </row>
        <row r="242">
          <cell r="L242">
            <v>239</v>
          </cell>
          <cell r="M242">
            <v>22500000</v>
          </cell>
        </row>
        <row r="243">
          <cell r="L243">
            <v>240</v>
          </cell>
          <cell r="M243">
            <v>31096000</v>
          </cell>
        </row>
        <row r="244">
          <cell r="L244">
            <v>241</v>
          </cell>
          <cell r="M244">
            <v>77792000</v>
          </cell>
        </row>
        <row r="245">
          <cell r="L245">
            <v>242</v>
          </cell>
          <cell r="M245">
            <v>51483675</v>
          </cell>
        </row>
        <row r="246">
          <cell r="L246">
            <v>243</v>
          </cell>
          <cell r="M246">
            <v>51483675</v>
          </cell>
        </row>
        <row r="247">
          <cell r="L247">
            <v>244</v>
          </cell>
          <cell r="M247">
            <v>60872795</v>
          </cell>
        </row>
        <row r="248">
          <cell r="L248">
            <v>245</v>
          </cell>
          <cell r="M248">
            <v>51640160</v>
          </cell>
        </row>
        <row r="249">
          <cell r="L249">
            <v>246</v>
          </cell>
          <cell r="M249">
            <v>51640160</v>
          </cell>
        </row>
        <row r="250">
          <cell r="L250">
            <v>247</v>
          </cell>
          <cell r="M250">
            <v>46632630</v>
          </cell>
        </row>
        <row r="251">
          <cell r="L251">
            <v>248</v>
          </cell>
          <cell r="M251">
            <v>22689332</v>
          </cell>
        </row>
        <row r="252">
          <cell r="L252">
            <v>249</v>
          </cell>
          <cell r="M252">
            <v>51640160</v>
          </cell>
        </row>
        <row r="253">
          <cell r="L253">
            <v>250</v>
          </cell>
          <cell r="M253">
            <v>35960531</v>
          </cell>
        </row>
        <row r="254">
          <cell r="L254">
            <v>251</v>
          </cell>
          <cell r="M254">
            <v>61042800</v>
          </cell>
        </row>
        <row r="255">
          <cell r="L255">
            <v>253</v>
          </cell>
          <cell r="M255">
            <v>22500000</v>
          </cell>
        </row>
        <row r="256">
          <cell r="L256">
            <v>254</v>
          </cell>
          <cell r="M256">
            <v>39000000</v>
          </cell>
        </row>
        <row r="257">
          <cell r="L257">
            <v>255</v>
          </cell>
          <cell r="M257">
            <v>41642709</v>
          </cell>
        </row>
        <row r="258">
          <cell r="L258">
            <v>256</v>
          </cell>
          <cell r="M258">
            <v>67100000</v>
          </cell>
        </row>
        <row r="259">
          <cell r="L259">
            <v>257</v>
          </cell>
          <cell r="M259">
            <v>65816667</v>
          </cell>
        </row>
        <row r="260">
          <cell r="L260">
            <v>258</v>
          </cell>
          <cell r="M260">
            <v>40456000</v>
          </cell>
        </row>
        <row r="261">
          <cell r="L261">
            <v>259</v>
          </cell>
          <cell r="M261">
            <v>31686667</v>
          </cell>
        </row>
        <row r="262">
          <cell r="L262">
            <v>260</v>
          </cell>
          <cell r="M262">
            <v>31441667</v>
          </cell>
        </row>
        <row r="263">
          <cell r="L263">
            <v>261</v>
          </cell>
          <cell r="M263">
            <v>31686667</v>
          </cell>
        </row>
        <row r="264">
          <cell r="L264">
            <v>262</v>
          </cell>
          <cell r="M264">
            <v>80600000</v>
          </cell>
        </row>
        <row r="265">
          <cell r="L265">
            <v>263</v>
          </cell>
          <cell r="M265">
            <v>51483675</v>
          </cell>
        </row>
        <row r="266">
          <cell r="L266">
            <v>264</v>
          </cell>
          <cell r="M266">
            <v>3200000</v>
          </cell>
        </row>
        <row r="267">
          <cell r="L267">
            <v>265</v>
          </cell>
          <cell r="M267">
            <v>78893333</v>
          </cell>
        </row>
        <row r="268">
          <cell r="L268">
            <v>266</v>
          </cell>
          <cell r="M268">
            <v>78893333</v>
          </cell>
        </row>
        <row r="269">
          <cell r="L269">
            <v>267</v>
          </cell>
          <cell r="M269">
            <v>60872795</v>
          </cell>
        </row>
        <row r="270">
          <cell r="L270">
            <v>268</v>
          </cell>
          <cell r="M270">
            <v>3129707</v>
          </cell>
        </row>
        <row r="271">
          <cell r="L271">
            <v>269</v>
          </cell>
          <cell r="M271">
            <v>40456000</v>
          </cell>
        </row>
        <row r="272">
          <cell r="L272">
            <v>270</v>
          </cell>
          <cell r="M272">
            <v>71500000</v>
          </cell>
        </row>
        <row r="273">
          <cell r="L273">
            <v>271</v>
          </cell>
          <cell r="M273">
            <v>47971734</v>
          </cell>
        </row>
        <row r="274">
          <cell r="L274">
            <v>272</v>
          </cell>
          <cell r="M274">
            <v>60246853</v>
          </cell>
        </row>
        <row r="275">
          <cell r="L275">
            <v>273</v>
          </cell>
          <cell r="M275">
            <v>25116000</v>
          </cell>
        </row>
        <row r="276">
          <cell r="L276">
            <v>275</v>
          </cell>
          <cell r="M276">
            <v>50857733</v>
          </cell>
        </row>
        <row r="277">
          <cell r="L277">
            <v>276</v>
          </cell>
          <cell r="M277">
            <v>92400000</v>
          </cell>
        </row>
        <row r="278">
          <cell r="L278">
            <v>277</v>
          </cell>
          <cell r="M278">
            <v>32656000</v>
          </cell>
        </row>
        <row r="279">
          <cell r="L279">
            <v>278</v>
          </cell>
          <cell r="M279">
            <v>90533333</v>
          </cell>
        </row>
        <row r="280">
          <cell r="L280">
            <v>279</v>
          </cell>
          <cell r="M280">
            <v>1470000</v>
          </cell>
        </row>
        <row r="281">
          <cell r="L281">
            <v>280</v>
          </cell>
          <cell r="M281">
            <v>35269200</v>
          </cell>
        </row>
        <row r="282">
          <cell r="L282">
            <v>281</v>
          </cell>
          <cell r="M282">
            <v>71133333</v>
          </cell>
        </row>
        <row r="283">
          <cell r="L283">
            <v>282</v>
          </cell>
          <cell r="M283">
            <v>30697333</v>
          </cell>
        </row>
        <row r="284">
          <cell r="L284">
            <v>283</v>
          </cell>
          <cell r="M284">
            <v>24014100</v>
          </cell>
        </row>
        <row r="285">
          <cell r="L285">
            <v>284</v>
          </cell>
          <cell r="M285">
            <v>31750000</v>
          </cell>
        </row>
        <row r="286">
          <cell r="L286">
            <v>285</v>
          </cell>
          <cell r="M286">
            <v>28447467</v>
          </cell>
        </row>
        <row r="287">
          <cell r="L287">
            <v>286</v>
          </cell>
          <cell r="M287">
            <v>59933883</v>
          </cell>
        </row>
        <row r="288">
          <cell r="L288">
            <v>287</v>
          </cell>
          <cell r="M288">
            <v>62956667</v>
          </cell>
        </row>
        <row r="289">
          <cell r="L289">
            <v>288</v>
          </cell>
          <cell r="M289">
            <v>87420000</v>
          </cell>
        </row>
        <row r="290">
          <cell r="L290">
            <v>289</v>
          </cell>
          <cell r="M290">
            <v>49292880</v>
          </cell>
        </row>
        <row r="291">
          <cell r="L291">
            <v>290</v>
          </cell>
          <cell r="M291">
            <v>874188778</v>
          </cell>
        </row>
        <row r="292">
          <cell r="L292">
            <v>291</v>
          </cell>
          <cell r="M292">
            <v>49292880</v>
          </cell>
        </row>
        <row r="293">
          <cell r="L293">
            <v>292</v>
          </cell>
          <cell r="M293">
            <v>49292880</v>
          </cell>
        </row>
        <row r="294">
          <cell r="L294">
            <v>293</v>
          </cell>
          <cell r="M294">
            <v>3109600</v>
          </cell>
        </row>
        <row r="295">
          <cell r="L295">
            <v>294</v>
          </cell>
          <cell r="M295">
            <v>19750500</v>
          </cell>
        </row>
        <row r="296">
          <cell r="L296">
            <v>295</v>
          </cell>
          <cell r="M296">
            <v>63000000</v>
          </cell>
        </row>
        <row r="297">
          <cell r="L297">
            <v>296</v>
          </cell>
          <cell r="M297">
            <v>62833333</v>
          </cell>
        </row>
        <row r="298">
          <cell r="L298">
            <v>297</v>
          </cell>
          <cell r="M298">
            <v>63000000</v>
          </cell>
        </row>
        <row r="299">
          <cell r="L299">
            <v>298</v>
          </cell>
          <cell r="M299">
            <v>46945600</v>
          </cell>
        </row>
        <row r="300">
          <cell r="L300">
            <v>299</v>
          </cell>
          <cell r="M300">
            <v>37800000</v>
          </cell>
        </row>
        <row r="301">
          <cell r="L301">
            <v>300</v>
          </cell>
          <cell r="M301">
            <v>62666667</v>
          </cell>
        </row>
        <row r="302">
          <cell r="L302">
            <v>301</v>
          </cell>
          <cell r="M302">
            <v>56160000</v>
          </cell>
        </row>
        <row r="303">
          <cell r="L303">
            <v>302</v>
          </cell>
          <cell r="M303">
            <v>46476144</v>
          </cell>
        </row>
        <row r="304">
          <cell r="L304">
            <v>303</v>
          </cell>
          <cell r="M304">
            <v>48353968</v>
          </cell>
        </row>
        <row r="305">
          <cell r="L305">
            <v>304</v>
          </cell>
          <cell r="M305">
            <v>29979733</v>
          </cell>
        </row>
        <row r="306">
          <cell r="L306">
            <v>305</v>
          </cell>
          <cell r="M306">
            <v>23199000</v>
          </cell>
        </row>
        <row r="307">
          <cell r="L307">
            <v>306</v>
          </cell>
          <cell r="M307">
            <v>24500000</v>
          </cell>
        </row>
        <row r="308">
          <cell r="L308">
            <v>307</v>
          </cell>
          <cell r="M308">
            <v>29262133</v>
          </cell>
        </row>
        <row r="309">
          <cell r="L309">
            <v>308</v>
          </cell>
          <cell r="M309">
            <v>75233333</v>
          </cell>
        </row>
        <row r="310">
          <cell r="L310">
            <v>309</v>
          </cell>
          <cell r="M310">
            <v>23179500</v>
          </cell>
        </row>
        <row r="311">
          <cell r="L311">
            <v>310</v>
          </cell>
          <cell r="M311">
            <v>28007800</v>
          </cell>
        </row>
        <row r="312">
          <cell r="L312">
            <v>311</v>
          </cell>
          <cell r="M312">
            <v>42720496</v>
          </cell>
        </row>
        <row r="313">
          <cell r="L313">
            <v>312</v>
          </cell>
          <cell r="M313">
            <v>30000000</v>
          </cell>
        </row>
        <row r="314">
          <cell r="L314">
            <v>313</v>
          </cell>
          <cell r="M314">
            <v>68203333</v>
          </cell>
        </row>
        <row r="315">
          <cell r="L315">
            <v>314</v>
          </cell>
          <cell r="M315">
            <v>65083333</v>
          </cell>
        </row>
        <row r="316">
          <cell r="L316">
            <v>315</v>
          </cell>
          <cell r="M316">
            <v>56334720</v>
          </cell>
        </row>
        <row r="317">
          <cell r="L317">
            <v>316</v>
          </cell>
          <cell r="M317">
            <v>51133333</v>
          </cell>
        </row>
        <row r="318">
          <cell r="L318">
            <v>318</v>
          </cell>
          <cell r="M318">
            <v>24996865</v>
          </cell>
        </row>
        <row r="319">
          <cell r="L319">
            <v>319</v>
          </cell>
          <cell r="M319">
            <v>2862517</v>
          </cell>
        </row>
        <row r="320">
          <cell r="L320">
            <v>320</v>
          </cell>
          <cell r="M320">
            <v>65208000</v>
          </cell>
        </row>
        <row r="321">
          <cell r="L321">
            <v>321</v>
          </cell>
          <cell r="M321">
            <v>44598320</v>
          </cell>
        </row>
        <row r="322">
          <cell r="L322">
            <v>322</v>
          </cell>
          <cell r="M322">
            <v>46789115</v>
          </cell>
        </row>
        <row r="323">
          <cell r="L323">
            <v>323</v>
          </cell>
          <cell r="M323">
            <v>44598320</v>
          </cell>
        </row>
        <row r="324">
          <cell r="L324">
            <v>324</v>
          </cell>
          <cell r="M324">
            <v>27906667</v>
          </cell>
        </row>
        <row r="325">
          <cell r="L325">
            <v>325</v>
          </cell>
          <cell r="M325">
            <v>28169010</v>
          </cell>
        </row>
        <row r="326">
          <cell r="L326">
            <v>326</v>
          </cell>
          <cell r="M326">
            <v>6444503</v>
          </cell>
        </row>
        <row r="327">
          <cell r="L327">
            <v>327</v>
          </cell>
          <cell r="M327">
            <v>3770500</v>
          </cell>
        </row>
        <row r="328">
          <cell r="L328">
            <v>328</v>
          </cell>
          <cell r="M328">
            <v>64716667</v>
          </cell>
        </row>
        <row r="329">
          <cell r="L329">
            <v>329</v>
          </cell>
          <cell r="M329">
            <v>23750000</v>
          </cell>
        </row>
        <row r="330">
          <cell r="L330">
            <v>330</v>
          </cell>
          <cell r="M330">
            <v>70600000</v>
          </cell>
        </row>
        <row r="331">
          <cell r="L331">
            <v>331</v>
          </cell>
          <cell r="M331">
            <v>53833867</v>
          </cell>
        </row>
        <row r="332">
          <cell r="L332">
            <v>332</v>
          </cell>
          <cell r="M332">
            <v>139293265</v>
          </cell>
        </row>
        <row r="333">
          <cell r="L333">
            <v>333</v>
          </cell>
          <cell r="M333">
            <v>11211874</v>
          </cell>
        </row>
        <row r="334">
          <cell r="L334">
            <v>334</v>
          </cell>
          <cell r="M334">
            <v>47066667</v>
          </cell>
        </row>
        <row r="335">
          <cell r="L335">
            <v>335</v>
          </cell>
          <cell r="M335">
            <v>22325333</v>
          </cell>
        </row>
        <row r="336">
          <cell r="L336">
            <v>336</v>
          </cell>
          <cell r="M336">
            <v>13542000</v>
          </cell>
        </row>
        <row r="337">
          <cell r="L337">
            <v>337</v>
          </cell>
          <cell r="M337">
            <v>27747200</v>
          </cell>
        </row>
        <row r="338">
          <cell r="L338">
            <v>338</v>
          </cell>
          <cell r="M338">
            <v>21448267</v>
          </cell>
        </row>
        <row r="339">
          <cell r="L339">
            <v>339</v>
          </cell>
          <cell r="M339">
            <v>113813333</v>
          </cell>
        </row>
        <row r="340">
          <cell r="L340">
            <v>340</v>
          </cell>
          <cell r="M340">
            <v>27747200</v>
          </cell>
        </row>
        <row r="341">
          <cell r="L341">
            <v>341</v>
          </cell>
          <cell r="M341">
            <v>81200000</v>
          </cell>
        </row>
        <row r="342">
          <cell r="L342">
            <v>342</v>
          </cell>
          <cell r="M342">
            <v>29536000</v>
          </cell>
        </row>
        <row r="343">
          <cell r="L343">
            <v>343</v>
          </cell>
          <cell r="M343">
            <v>27428267</v>
          </cell>
        </row>
        <row r="344">
          <cell r="L344">
            <v>344</v>
          </cell>
          <cell r="M344">
            <v>244573077</v>
          </cell>
        </row>
        <row r="345">
          <cell r="L345">
            <v>345</v>
          </cell>
          <cell r="M345">
            <v>44598320</v>
          </cell>
        </row>
        <row r="346">
          <cell r="L346">
            <v>346</v>
          </cell>
          <cell r="M346">
            <v>49500000</v>
          </cell>
        </row>
        <row r="347">
          <cell r="L347">
            <v>347</v>
          </cell>
          <cell r="M347">
            <v>28333333</v>
          </cell>
        </row>
        <row r="348">
          <cell r="L348">
            <v>348</v>
          </cell>
          <cell r="M348">
            <v>23250000</v>
          </cell>
        </row>
        <row r="349">
          <cell r="L349">
            <v>349</v>
          </cell>
          <cell r="M349">
            <v>20938175</v>
          </cell>
        </row>
        <row r="350">
          <cell r="L350">
            <v>350</v>
          </cell>
          <cell r="M350">
            <v>49500000</v>
          </cell>
        </row>
        <row r="351">
          <cell r="L351">
            <v>351</v>
          </cell>
          <cell r="M351">
            <v>21368533</v>
          </cell>
        </row>
        <row r="352">
          <cell r="L352">
            <v>352</v>
          </cell>
          <cell r="M352">
            <v>26391733</v>
          </cell>
        </row>
        <row r="353">
          <cell r="L353">
            <v>353</v>
          </cell>
          <cell r="M353">
            <v>25674133</v>
          </cell>
        </row>
        <row r="354">
          <cell r="L354">
            <v>354</v>
          </cell>
          <cell r="M354">
            <v>27521667</v>
          </cell>
        </row>
        <row r="355">
          <cell r="L355">
            <v>355</v>
          </cell>
          <cell r="M355">
            <v>22500000</v>
          </cell>
        </row>
        <row r="356">
          <cell r="L356">
            <v>356</v>
          </cell>
          <cell r="M356">
            <v>22621667</v>
          </cell>
        </row>
        <row r="357">
          <cell r="L357">
            <v>357</v>
          </cell>
          <cell r="M357">
            <v>28689579</v>
          </cell>
        </row>
        <row r="358">
          <cell r="L358">
            <v>358</v>
          </cell>
          <cell r="M358">
            <v>32861920</v>
          </cell>
        </row>
        <row r="359">
          <cell r="L359">
            <v>360</v>
          </cell>
          <cell r="M359">
            <v>825000</v>
          </cell>
        </row>
        <row r="360">
          <cell r="L360">
            <v>361</v>
          </cell>
          <cell r="M360">
            <v>14491000</v>
          </cell>
        </row>
        <row r="361">
          <cell r="L361">
            <v>362</v>
          </cell>
          <cell r="M361">
            <v>74588800</v>
          </cell>
        </row>
        <row r="362">
          <cell r="L362">
            <v>363</v>
          </cell>
          <cell r="M362">
            <v>47848400</v>
          </cell>
        </row>
        <row r="363">
          <cell r="L363">
            <v>364</v>
          </cell>
          <cell r="M363">
            <v>72550400</v>
          </cell>
        </row>
        <row r="364">
          <cell r="L364">
            <v>365</v>
          </cell>
          <cell r="M364">
            <v>26833333</v>
          </cell>
        </row>
        <row r="365">
          <cell r="L365">
            <v>366</v>
          </cell>
          <cell r="M365">
            <v>20092800</v>
          </cell>
        </row>
        <row r="366">
          <cell r="L366">
            <v>367</v>
          </cell>
          <cell r="M366">
            <v>62157333</v>
          </cell>
        </row>
        <row r="367">
          <cell r="L367">
            <v>368</v>
          </cell>
          <cell r="M367">
            <v>26500000</v>
          </cell>
        </row>
        <row r="368">
          <cell r="L368">
            <v>369</v>
          </cell>
          <cell r="M368">
            <v>32860000</v>
          </cell>
        </row>
        <row r="369">
          <cell r="L369">
            <v>370</v>
          </cell>
          <cell r="M369">
            <v>46343733</v>
          </cell>
        </row>
        <row r="370">
          <cell r="L370">
            <v>371</v>
          </cell>
          <cell r="M370">
            <v>33259200</v>
          </cell>
        </row>
        <row r="371">
          <cell r="L371">
            <v>372</v>
          </cell>
          <cell r="M371">
            <v>22570000</v>
          </cell>
        </row>
        <row r="372">
          <cell r="L372">
            <v>373</v>
          </cell>
          <cell r="M372">
            <v>69158833</v>
          </cell>
        </row>
        <row r="373">
          <cell r="L373">
            <v>374</v>
          </cell>
          <cell r="M373">
            <v>7500000</v>
          </cell>
        </row>
        <row r="374">
          <cell r="L374">
            <v>375</v>
          </cell>
          <cell r="M374">
            <v>48823424</v>
          </cell>
        </row>
        <row r="375">
          <cell r="L375">
            <v>377</v>
          </cell>
          <cell r="M375">
            <v>24916667</v>
          </cell>
        </row>
        <row r="376">
          <cell r="L376">
            <v>378</v>
          </cell>
          <cell r="M376">
            <v>2612500000</v>
          </cell>
        </row>
        <row r="377">
          <cell r="L377">
            <v>379</v>
          </cell>
          <cell r="M377">
            <v>55347333</v>
          </cell>
        </row>
        <row r="378">
          <cell r="L378">
            <v>380</v>
          </cell>
          <cell r="M378">
            <v>5851400</v>
          </cell>
        </row>
        <row r="379">
          <cell r="L379">
            <v>381</v>
          </cell>
          <cell r="M379">
            <v>19944161</v>
          </cell>
        </row>
        <row r="380">
          <cell r="L380">
            <v>382</v>
          </cell>
          <cell r="M380">
            <v>40400000</v>
          </cell>
        </row>
        <row r="381">
          <cell r="L381">
            <v>383</v>
          </cell>
          <cell r="M381">
            <v>46686667</v>
          </cell>
        </row>
        <row r="382">
          <cell r="L382">
            <v>384</v>
          </cell>
          <cell r="M382">
            <v>22300000</v>
          </cell>
        </row>
        <row r="383">
          <cell r="L383">
            <v>386</v>
          </cell>
          <cell r="M383">
            <v>53350000</v>
          </cell>
        </row>
        <row r="384">
          <cell r="L384">
            <v>387</v>
          </cell>
          <cell r="M384">
            <v>2040000</v>
          </cell>
        </row>
        <row r="385">
          <cell r="L385">
            <v>388</v>
          </cell>
          <cell r="M385">
            <v>19459000</v>
          </cell>
        </row>
        <row r="386">
          <cell r="L386">
            <v>389</v>
          </cell>
          <cell r="M386">
            <v>13167000</v>
          </cell>
        </row>
        <row r="387">
          <cell r="L387">
            <v>390</v>
          </cell>
          <cell r="M387">
            <v>42251040</v>
          </cell>
        </row>
        <row r="388">
          <cell r="L388">
            <v>391</v>
          </cell>
          <cell r="M388">
            <v>293684198</v>
          </cell>
        </row>
        <row r="389">
          <cell r="L389">
            <v>392</v>
          </cell>
          <cell r="M389">
            <v>69300000</v>
          </cell>
        </row>
        <row r="390">
          <cell r="L390">
            <v>393</v>
          </cell>
          <cell r="M390">
            <v>32861920</v>
          </cell>
        </row>
        <row r="391">
          <cell r="L391">
            <v>394</v>
          </cell>
          <cell r="M391">
            <v>38894600</v>
          </cell>
        </row>
        <row r="392">
          <cell r="L392">
            <v>395</v>
          </cell>
          <cell r="M392">
            <v>47166667</v>
          </cell>
        </row>
        <row r="393">
          <cell r="L393">
            <v>396</v>
          </cell>
          <cell r="M393">
            <v>13167000</v>
          </cell>
        </row>
        <row r="394">
          <cell r="L394">
            <v>397</v>
          </cell>
          <cell r="M394">
            <v>13167000</v>
          </cell>
        </row>
        <row r="395">
          <cell r="L395">
            <v>398</v>
          </cell>
          <cell r="M395">
            <v>629100000</v>
          </cell>
        </row>
        <row r="396">
          <cell r="L396">
            <v>399</v>
          </cell>
          <cell r="M396">
            <v>13167000</v>
          </cell>
        </row>
        <row r="397">
          <cell r="L397">
            <v>400</v>
          </cell>
          <cell r="M397">
            <v>21528000</v>
          </cell>
        </row>
        <row r="398">
          <cell r="L398">
            <v>401</v>
          </cell>
          <cell r="M398">
            <v>41625099</v>
          </cell>
        </row>
        <row r="399">
          <cell r="L399">
            <v>402</v>
          </cell>
          <cell r="M399">
            <v>3288880</v>
          </cell>
        </row>
        <row r="400">
          <cell r="L400">
            <v>403</v>
          </cell>
          <cell r="M400">
            <v>3994922</v>
          </cell>
        </row>
        <row r="401">
          <cell r="L401">
            <v>404</v>
          </cell>
          <cell r="M401">
            <v>13167000</v>
          </cell>
        </row>
        <row r="402">
          <cell r="L402">
            <v>405</v>
          </cell>
          <cell r="M402">
            <v>13167000</v>
          </cell>
        </row>
        <row r="403">
          <cell r="L403">
            <v>406</v>
          </cell>
          <cell r="M403">
            <v>63627200</v>
          </cell>
        </row>
        <row r="404">
          <cell r="L404">
            <v>407</v>
          </cell>
          <cell r="M404">
            <v>4284385</v>
          </cell>
        </row>
        <row r="405">
          <cell r="L405">
            <v>410</v>
          </cell>
          <cell r="M405">
            <v>820471095</v>
          </cell>
        </row>
        <row r="406">
          <cell r="L406">
            <v>411</v>
          </cell>
          <cell r="M406">
            <v>13167000</v>
          </cell>
        </row>
        <row r="407">
          <cell r="L407">
            <v>412</v>
          </cell>
          <cell r="M407">
            <v>13167000</v>
          </cell>
        </row>
        <row r="408">
          <cell r="L408">
            <v>413</v>
          </cell>
          <cell r="M408">
            <v>59988852</v>
          </cell>
        </row>
        <row r="409">
          <cell r="L409">
            <v>414</v>
          </cell>
          <cell r="M409">
            <v>179991224</v>
          </cell>
        </row>
        <row r="410">
          <cell r="L410">
            <v>415</v>
          </cell>
          <cell r="M410">
            <v>14724073</v>
          </cell>
        </row>
        <row r="411">
          <cell r="L411">
            <v>416</v>
          </cell>
          <cell r="M411">
            <v>6971846</v>
          </cell>
        </row>
        <row r="412">
          <cell r="L412">
            <v>417</v>
          </cell>
          <cell r="M412">
            <v>56710533</v>
          </cell>
        </row>
        <row r="413">
          <cell r="L413">
            <v>418</v>
          </cell>
          <cell r="M413">
            <v>55944756</v>
          </cell>
        </row>
        <row r="414">
          <cell r="L414">
            <v>419</v>
          </cell>
          <cell r="M414">
            <v>29947162</v>
          </cell>
        </row>
        <row r="415">
          <cell r="L415">
            <v>420</v>
          </cell>
          <cell r="M415">
            <v>27068335</v>
          </cell>
        </row>
        <row r="416">
          <cell r="L416">
            <v>422</v>
          </cell>
          <cell r="M416">
            <v>12916200</v>
          </cell>
        </row>
        <row r="417">
          <cell r="L417">
            <v>423</v>
          </cell>
          <cell r="M417">
            <v>67900000</v>
          </cell>
        </row>
        <row r="418">
          <cell r="L418">
            <v>424</v>
          </cell>
          <cell r="M418">
            <v>40626000</v>
          </cell>
        </row>
        <row r="419">
          <cell r="L419">
            <v>425</v>
          </cell>
          <cell r="M419">
            <v>51110000</v>
          </cell>
        </row>
        <row r="420">
          <cell r="L420">
            <v>426</v>
          </cell>
          <cell r="M420">
            <v>17839328</v>
          </cell>
        </row>
        <row r="421">
          <cell r="L421">
            <v>427</v>
          </cell>
          <cell r="M421">
            <v>207274094</v>
          </cell>
        </row>
        <row r="422">
          <cell r="L422">
            <v>428</v>
          </cell>
          <cell r="M422">
            <v>73941600</v>
          </cell>
        </row>
        <row r="423">
          <cell r="L423">
            <v>429</v>
          </cell>
          <cell r="M423">
            <v>160000000</v>
          </cell>
        </row>
        <row r="424">
          <cell r="L424">
            <v>430</v>
          </cell>
          <cell r="M424">
            <v>12728100</v>
          </cell>
        </row>
        <row r="425">
          <cell r="L425">
            <v>431</v>
          </cell>
          <cell r="M425">
            <v>17100000</v>
          </cell>
        </row>
        <row r="426">
          <cell r="L426">
            <v>432</v>
          </cell>
          <cell r="M426">
            <v>220000000</v>
          </cell>
        </row>
        <row r="427">
          <cell r="L427">
            <v>433</v>
          </cell>
          <cell r="M427">
            <v>461519500</v>
          </cell>
        </row>
        <row r="428">
          <cell r="L428">
            <v>434</v>
          </cell>
          <cell r="M428">
            <v>819945000</v>
          </cell>
        </row>
        <row r="429">
          <cell r="L429">
            <v>435</v>
          </cell>
          <cell r="M429">
            <v>11411400</v>
          </cell>
        </row>
        <row r="430">
          <cell r="L430">
            <v>436</v>
          </cell>
          <cell r="M430">
            <v>53040000</v>
          </cell>
        </row>
        <row r="431">
          <cell r="L431">
            <v>437</v>
          </cell>
          <cell r="M431">
            <v>16593994</v>
          </cell>
        </row>
        <row r="432">
          <cell r="L432">
            <v>439</v>
          </cell>
          <cell r="M432">
            <v>6800000</v>
          </cell>
        </row>
        <row r="433">
          <cell r="L433">
            <v>440</v>
          </cell>
          <cell r="M433">
            <v>10030000</v>
          </cell>
        </row>
        <row r="434">
          <cell r="L434">
            <v>441</v>
          </cell>
          <cell r="M434">
            <v>31666667</v>
          </cell>
        </row>
        <row r="435">
          <cell r="L435">
            <v>442</v>
          </cell>
          <cell r="M435">
            <v>38808363</v>
          </cell>
        </row>
        <row r="436">
          <cell r="L436">
            <v>443</v>
          </cell>
          <cell r="M436">
            <v>37767133</v>
          </cell>
        </row>
        <row r="437">
          <cell r="L437">
            <v>444</v>
          </cell>
          <cell r="M437">
            <v>175000000</v>
          </cell>
        </row>
        <row r="438">
          <cell r="L438">
            <v>445</v>
          </cell>
          <cell r="M438">
            <v>30984096</v>
          </cell>
        </row>
        <row r="439">
          <cell r="L439">
            <v>446</v>
          </cell>
          <cell r="M439">
            <v>10030000</v>
          </cell>
        </row>
        <row r="440">
          <cell r="L440">
            <v>447</v>
          </cell>
          <cell r="M440">
            <v>10030000</v>
          </cell>
        </row>
        <row r="441">
          <cell r="L441">
            <v>448</v>
          </cell>
          <cell r="M441">
            <v>10030000</v>
          </cell>
        </row>
        <row r="442">
          <cell r="L442">
            <v>449</v>
          </cell>
          <cell r="M442">
            <v>2846480</v>
          </cell>
        </row>
        <row r="443">
          <cell r="L443">
            <v>450</v>
          </cell>
          <cell r="M443">
            <v>13000000</v>
          </cell>
        </row>
        <row r="444">
          <cell r="L444">
            <v>451</v>
          </cell>
          <cell r="M444">
            <v>1964800000</v>
          </cell>
        </row>
        <row r="445">
          <cell r="L445">
            <v>452</v>
          </cell>
          <cell r="M445">
            <v>32861920</v>
          </cell>
        </row>
        <row r="446">
          <cell r="L446">
            <v>453</v>
          </cell>
          <cell r="M446">
            <v>18308784</v>
          </cell>
        </row>
        <row r="447">
          <cell r="L447">
            <v>454</v>
          </cell>
          <cell r="M447">
            <v>15361500</v>
          </cell>
        </row>
        <row r="448">
          <cell r="L448">
            <v>455</v>
          </cell>
          <cell r="M448">
            <v>38025936</v>
          </cell>
        </row>
        <row r="449">
          <cell r="L449">
            <v>456</v>
          </cell>
          <cell r="M449">
            <v>10030000</v>
          </cell>
        </row>
        <row r="450">
          <cell r="L450">
            <v>457</v>
          </cell>
          <cell r="M450">
            <v>10030000</v>
          </cell>
        </row>
        <row r="451">
          <cell r="L451">
            <v>458</v>
          </cell>
          <cell r="M451">
            <v>10030000</v>
          </cell>
        </row>
        <row r="452">
          <cell r="L452">
            <v>459</v>
          </cell>
          <cell r="M452">
            <v>225000000</v>
          </cell>
        </row>
        <row r="453">
          <cell r="L453">
            <v>460</v>
          </cell>
          <cell r="M453">
            <v>49200000</v>
          </cell>
        </row>
        <row r="454">
          <cell r="L454">
            <v>461</v>
          </cell>
          <cell r="M454">
            <v>26644400</v>
          </cell>
        </row>
        <row r="455">
          <cell r="L455">
            <v>463</v>
          </cell>
          <cell r="M455">
            <v>26644400</v>
          </cell>
        </row>
        <row r="456">
          <cell r="L456">
            <v>464</v>
          </cell>
          <cell r="M456">
            <v>40993333</v>
          </cell>
        </row>
        <row r="457">
          <cell r="L457">
            <v>465</v>
          </cell>
          <cell r="M457">
            <v>26644400</v>
          </cell>
        </row>
        <row r="458">
          <cell r="L458">
            <v>466</v>
          </cell>
          <cell r="M458">
            <v>27096000</v>
          </cell>
        </row>
        <row r="459">
          <cell r="L459">
            <v>467</v>
          </cell>
          <cell r="M459">
            <v>8464500</v>
          </cell>
        </row>
        <row r="460">
          <cell r="L460">
            <v>468</v>
          </cell>
          <cell r="M460">
            <v>24518000</v>
          </cell>
        </row>
        <row r="461">
          <cell r="L461">
            <v>469</v>
          </cell>
          <cell r="M461">
            <v>13800000</v>
          </cell>
        </row>
        <row r="462">
          <cell r="L462">
            <v>470</v>
          </cell>
          <cell r="M462">
            <v>24000000</v>
          </cell>
        </row>
        <row r="463">
          <cell r="L463">
            <v>471</v>
          </cell>
          <cell r="M463">
            <v>15000000</v>
          </cell>
        </row>
        <row r="464">
          <cell r="L464">
            <v>472</v>
          </cell>
          <cell r="M464">
            <v>18896800</v>
          </cell>
        </row>
        <row r="465">
          <cell r="L465">
            <v>473</v>
          </cell>
          <cell r="M465">
            <v>48200000</v>
          </cell>
        </row>
        <row r="466">
          <cell r="L466">
            <v>474</v>
          </cell>
          <cell r="M466">
            <v>13200000</v>
          </cell>
        </row>
        <row r="467">
          <cell r="L467">
            <v>475</v>
          </cell>
          <cell r="M467">
            <v>8401800</v>
          </cell>
        </row>
        <row r="468">
          <cell r="L468">
            <v>476</v>
          </cell>
          <cell r="M468">
            <v>14859900</v>
          </cell>
        </row>
        <row r="469">
          <cell r="L469">
            <v>477</v>
          </cell>
          <cell r="M469">
            <v>847000000</v>
          </cell>
        </row>
        <row r="470">
          <cell r="L470">
            <v>478</v>
          </cell>
          <cell r="M470">
            <v>8464500</v>
          </cell>
        </row>
        <row r="471">
          <cell r="L471">
            <v>479</v>
          </cell>
          <cell r="M471">
            <v>26644400</v>
          </cell>
        </row>
        <row r="472">
          <cell r="L472">
            <v>480</v>
          </cell>
          <cell r="M472">
            <v>1375250000</v>
          </cell>
        </row>
        <row r="473">
          <cell r="L473">
            <v>481</v>
          </cell>
          <cell r="M473">
            <v>12999660</v>
          </cell>
        </row>
        <row r="474">
          <cell r="L474">
            <v>482</v>
          </cell>
          <cell r="M474">
            <v>200000000</v>
          </cell>
        </row>
        <row r="475">
          <cell r="L475">
            <v>483</v>
          </cell>
          <cell r="M475">
            <v>23472800</v>
          </cell>
        </row>
        <row r="476">
          <cell r="L476">
            <v>484</v>
          </cell>
          <cell r="M476">
            <v>59250000</v>
          </cell>
        </row>
        <row r="477">
          <cell r="L477">
            <v>485</v>
          </cell>
          <cell r="M477">
            <v>14100000</v>
          </cell>
        </row>
        <row r="478">
          <cell r="L478">
            <v>486</v>
          </cell>
          <cell r="M478">
            <v>35660600</v>
          </cell>
        </row>
        <row r="479">
          <cell r="L479">
            <v>487</v>
          </cell>
          <cell r="M479">
            <v>8464500</v>
          </cell>
        </row>
        <row r="480">
          <cell r="L480">
            <v>488</v>
          </cell>
          <cell r="M480">
            <v>36412933</v>
          </cell>
        </row>
        <row r="481">
          <cell r="L481">
            <v>489</v>
          </cell>
          <cell r="M481">
            <v>10030000</v>
          </cell>
        </row>
        <row r="482">
          <cell r="L482">
            <v>491</v>
          </cell>
          <cell r="M482">
            <v>16483333</v>
          </cell>
        </row>
        <row r="483">
          <cell r="L483">
            <v>492</v>
          </cell>
          <cell r="M483">
            <v>26632600</v>
          </cell>
        </row>
        <row r="484">
          <cell r="L484">
            <v>493</v>
          </cell>
          <cell r="M484">
            <v>21240000</v>
          </cell>
        </row>
        <row r="485">
          <cell r="L485">
            <v>494</v>
          </cell>
          <cell r="M485">
            <v>26644400</v>
          </cell>
        </row>
        <row r="486">
          <cell r="L486">
            <v>495</v>
          </cell>
          <cell r="M486">
            <v>18170000</v>
          </cell>
        </row>
        <row r="487">
          <cell r="L487">
            <v>498</v>
          </cell>
          <cell r="M487">
            <v>33748000</v>
          </cell>
        </row>
        <row r="488">
          <cell r="L488">
            <v>499</v>
          </cell>
          <cell r="M488">
            <v>21240000</v>
          </cell>
        </row>
        <row r="489">
          <cell r="L489">
            <v>500</v>
          </cell>
          <cell r="M489">
            <v>27084000</v>
          </cell>
        </row>
        <row r="490">
          <cell r="L490">
            <v>501</v>
          </cell>
          <cell r="M490">
            <v>18170000</v>
          </cell>
        </row>
        <row r="491">
          <cell r="L491">
            <v>502</v>
          </cell>
          <cell r="M491">
            <v>13167000</v>
          </cell>
        </row>
        <row r="492">
          <cell r="L492">
            <v>503</v>
          </cell>
          <cell r="M492">
            <v>35525866</v>
          </cell>
        </row>
        <row r="493">
          <cell r="L493">
            <v>504</v>
          </cell>
          <cell r="M493">
            <v>21240000</v>
          </cell>
        </row>
        <row r="494">
          <cell r="L494">
            <v>505</v>
          </cell>
          <cell r="M494">
            <v>26644400</v>
          </cell>
        </row>
        <row r="495">
          <cell r="L495">
            <v>506</v>
          </cell>
          <cell r="M495">
            <v>828969186</v>
          </cell>
        </row>
        <row r="496">
          <cell r="L496">
            <v>507</v>
          </cell>
          <cell r="M496">
            <v>81259724</v>
          </cell>
        </row>
        <row r="497">
          <cell r="L497">
            <v>508</v>
          </cell>
          <cell r="M497">
            <v>44386358</v>
          </cell>
        </row>
        <row r="498">
          <cell r="L498">
            <v>509</v>
          </cell>
          <cell r="M498">
            <v>96289462</v>
          </cell>
        </row>
        <row r="499">
          <cell r="L499">
            <v>510</v>
          </cell>
          <cell r="M499">
            <v>6350869</v>
          </cell>
        </row>
        <row r="500">
          <cell r="L500">
            <v>511</v>
          </cell>
          <cell r="M500">
            <v>596907558</v>
          </cell>
        </row>
        <row r="501">
          <cell r="L501">
            <v>513</v>
          </cell>
          <cell r="M501">
            <v>65049953</v>
          </cell>
        </row>
        <row r="502">
          <cell r="L502">
            <v>515</v>
          </cell>
          <cell r="M502">
            <v>12071090</v>
          </cell>
        </row>
        <row r="503">
          <cell r="L503">
            <v>517</v>
          </cell>
          <cell r="M503">
            <v>876312755</v>
          </cell>
        </row>
        <row r="504">
          <cell r="L504">
            <v>518</v>
          </cell>
          <cell r="M504">
            <v>18366700</v>
          </cell>
        </row>
        <row r="505">
          <cell r="L505">
            <v>519</v>
          </cell>
          <cell r="M505">
            <v>1136673420</v>
          </cell>
        </row>
        <row r="506">
          <cell r="L506">
            <v>520</v>
          </cell>
          <cell r="M506">
            <v>108749400</v>
          </cell>
        </row>
        <row r="507">
          <cell r="L507">
            <v>521</v>
          </cell>
          <cell r="M507">
            <v>882308</v>
          </cell>
        </row>
        <row r="508">
          <cell r="L508">
            <v>522</v>
          </cell>
          <cell r="M508">
            <v>9324000</v>
          </cell>
        </row>
        <row r="509">
          <cell r="L509">
            <v>524</v>
          </cell>
          <cell r="M509">
            <v>2016051</v>
          </cell>
        </row>
        <row r="510">
          <cell r="L510">
            <v>525</v>
          </cell>
          <cell r="M510">
            <v>407130909</v>
          </cell>
        </row>
        <row r="511">
          <cell r="L511">
            <v>526</v>
          </cell>
          <cell r="M511">
            <v>244721085</v>
          </cell>
        </row>
        <row r="512">
          <cell r="L512">
            <v>529</v>
          </cell>
          <cell r="M512">
            <v>13866667</v>
          </cell>
        </row>
        <row r="513">
          <cell r="L513">
            <v>530</v>
          </cell>
          <cell r="M513">
            <v>32656667</v>
          </cell>
        </row>
        <row r="514">
          <cell r="L514">
            <v>531</v>
          </cell>
          <cell r="M514">
            <v>7500000</v>
          </cell>
        </row>
        <row r="515">
          <cell r="L515">
            <v>532</v>
          </cell>
          <cell r="M515">
            <v>12833333</v>
          </cell>
        </row>
        <row r="516">
          <cell r="L516">
            <v>533</v>
          </cell>
          <cell r="M516">
            <v>26400000</v>
          </cell>
        </row>
        <row r="517">
          <cell r="L517">
            <v>534</v>
          </cell>
          <cell r="M517">
            <v>7500000</v>
          </cell>
        </row>
        <row r="518">
          <cell r="L518">
            <v>535</v>
          </cell>
          <cell r="M518">
            <v>24800000</v>
          </cell>
        </row>
        <row r="519">
          <cell r="L519">
            <v>537</v>
          </cell>
          <cell r="M519">
            <v>17732000</v>
          </cell>
        </row>
        <row r="520">
          <cell r="L520">
            <v>538</v>
          </cell>
          <cell r="M520">
            <v>12362341</v>
          </cell>
        </row>
        <row r="521">
          <cell r="L521">
            <v>539</v>
          </cell>
          <cell r="M521">
            <v>5329500</v>
          </cell>
        </row>
        <row r="522">
          <cell r="L522">
            <v>541</v>
          </cell>
          <cell r="M522">
            <v>18416667</v>
          </cell>
        </row>
        <row r="523">
          <cell r="L523">
            <v>542</v>
          </cell>
          <cell r="M523">
            <v>13274800</v>
          </cell>
        </row>
        <row r="524">
          <cell r="L524">
            <v>544</v>
          </cell>
          <cell r="M524">
            <v>7272000</v>
          </cell>
        </row>
        <row r="525">
          <cell r="L525">
            <v>545</v>
          </cell>
          <cell r="M525">
            <v>26400000</v>
          </cell>
        </row>
        <row r="526">
          <cell r="L526">
            <v>560</v>
          </cell>
          <cell r="M526">
            <v>6635700</v>
          </cell>
        </row>
        <row r="527">
          <cell r="L527">
            <v>561</v>
          </cell>
          <cell r="M527">
            <v>15600000</v>
          </cell>
        </row>
        <row r="528">
          <cell r="L528">
            <v>562</v>
          </cell>
          <cell r="M528">
            <v>10953973</v>
          </cell>
        </row>
        <row r="529">
          <cell r="L529">
            <v>565</v>
          </cell>
          <cell r="M529">
            <v>10953973</v>
          </cell>
        </row>
        <row r="530">
          <cell r="L530">
            <v>568</v>
          </cell>
          <cell r="M530">
            <v>4704267</v>
          </cell>
        </row>
        <row r="531">
          <cell r="L531">
            <v>569</v>
          </cell>
          <cell r="M531">
            <v>14352000</v>
          </cell>
        </row>
        <row r="532">
          <cell r="L532">
            <v>570</v>
          </cell>
          <cell r="M532">
            <v>51660000</v>
          </cell>
        </row>
        <row r="533">
          <cell r="L533">
            <v>575</v>
          </cell>
          <cell r="M533">
            <v>9702091</v>
          </cell>
        </row>
        <row r="534">
          <cell r="L534">
            <v>576</v>
          </cell>
          <cell r="M534">
            <v>6096667</v>
          </cell>
        </row>
        <row r="535">
          <cell r="L535">
            <v>577</v>
          </cell>
          <cell r="M535">
            <v>2392000</v>
          </cell>
        </row>
        <row r="536">
          <cell r="L536">
            <v>108854</v>
          </cell>
          <cell r="M536">
            <v>182619571</v>
          </cell>
        </row>
        <row r="537">
          <cell r="L537" t="str">
            <v>437 2023</v>
          </cell>
          <cell r="M537">
            <v>1326000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8"/>
  <sheetViews>
    <sheetView tabSelected="1" zoomScale="85" zoomScaleNormal="85" workbookViewId="0">
      <pane xSplit="2" ySplit="2" topLeftCell="C3" activePane="bottomRight" state="frozen"/>
      <selection pane="bottomRight" activeCell="A11" sqref="A11"/>
      <selection pane="bottomLeft" activeCell="A3" sqref="A3"/>
      <selection pane="topRight" activeCell="B1" sqref="B1"/>
    </sheetView>
  </sheetViews>
  <sheetFormatPr defaultColWidth="11.42578125" defaultRowHeight="15"/>
  <cols>
    <col min="2" max="2" width="11.42578125" style="2"/>
    <col min="3" max="3" width="40.7109375" customWidth="1"/>
    <col min="4" max="4" width="42.140625" customWidth="1"/>
    <col min="5" max="5" width="13.85546875" customWidth="1"/>
    <col min="6" max="6" width="15.7109375" bestFit="1" customWidth="1"/>
    <col min="7" max="7" width="18.85546875" bestFit="1" customWidth="1"/>
    <col min="8" max="8" width="40" customWidth="1"/>
    <col min="9" max="9" width="13.7109375" bestFit="1" customWidth="1"/>
    <col min="10" max="10" width="11.5703125" customWidth="1"/>
    <col min="11" max="11" width="15" bestFit="1" customWidth="1"/>
    <col min="12" max="12" width="20.7109375" style="9" customWidth="1"/>
    <col min="13" max="13" width="17.5703125" style="9" customWidth="1"/>
    <col min="14" max="14" width="17.85546875" style="9" bestFit="1" customWidth="1"/>
    <col min="15" max="15" width="18.7109375" style="7" customWidth="1"/>
    <col min="16" max="16" width="22.5703125" bestFit="1" customWidth="1"/>
  </cols>
  <sheetData>
    <row r="1" spans="1:31" ht="60" customHeight="1">
      <c r="A1" s="25" t="s">
        <v>0</v>
      </c>
      <c r="B1" s="25"/>
      <c r="C1" s="25"/>
      <c r="D1" s="25"/>
      <c r="E1" s="25"/>
      <c r="F1" s="25"/>
      <c r="G1" s="25"/>
      <c r="H1" s="25"/>
      <c r="I1" s="25"/>
      <c r="J1" s="25"/>
      <c r="K1" s="25"/>
      <c r="L1" s="25"/>
      <c r="M1" s="25"/>
      <c r="N1" s="25"/>
      <c r="O1" s="25"/>
      <c r="P1" s="25"/>
      <c r="Q1" s="1"/>
      <c r="R1" s="1"/>
      <c r="S1" s="1"/>
      <c r="T1" s="1"/>
    </row>
    <row r="2" spans="1:31" s="3" customFormat="1" ht="38.25">
      <c r="A2" s="10" t="s">
        <v>1</v>
      </c>
      <c r="B2" s="6" t="s">
        <v>2</v>
      </c>
      <c r="C2" s="6" t="s">
        <v>3</v>
      </c>
      <c r="D2" s="6" t="s">
        <v>4</v>
      </c>
      <c r="E2" s="6" t="s">
        <v>5</v>
      </c>
      <c r="F2" s="6" t="s">
        <v>6</v>
      </c>
      <c r="G2" s="6" t="s">
        <v>7</v>
      </c>
      <c r="H2" s="6" t="s">
        <v>8</v>
      </c>
      <c r="I2" s="6" t="s">
        <v>9</v>
      </c>
      <c r="J2" s="6" t="s">
        <v>10</v>
      </c>
      <c r="K2" s="6" t="s">
        <v>11</v>
      </c>
      <c r="L2" s="8" t="s">
        <v>12</v>
      </c>
      <c r="M2" s="20" t="s">
        <v>13</v>
      </c>
      <c r="N2" s="8" t="s">
        <v>14</v>
      </c>
      <c r="O2" s="8" t="s">
        <v>15</v>
      </c>
      <c r="P2" s="6" t="s">
        <v>16</v>
      </c>
      <c r="AE2" s="5">
        <v>45199</v>
      </c>
    </row>
    <row r="3" spans="1:31" s="16" customFormat="1">
      <c r="A3" s="11">
        <v>2021</v>
      </c>
      <c r="B3" s="11">
        <v>270</v>
      </c>
      <c r="C3" s="12" t="s">
        <v>17</v>
      </c>
      <c r="D3" s="12" t="s">
        <v>18</v>
      </c>
      <c r="E3" s="14">
        <v>44363</v>
      </c>
      <c r="F3" s="14">
        <v>45473</v>
      </c>
      <c r="G3" s="22">
        <v>0.92</v>
      </c>
      <c r="H3" s="16" t="s">
        <v>19</v>
      </c>
      <c r="I3" s="17">
        <v>0</v>
      </c>
      <c r="J3" s="17">
        <v>0</v>
      </c>
      <c r="K3" s="12">
        <v>900</v>
      </c>
      <c r="L3" s="13">
        <v>0</v>
      </c>
      <c r="M3" s="23"/>
      <c r="N3" s="24" t="s">
        <v>20</v>
      </c>
      <c r="O3" s="24" t="s">
        <v>20</v>
      </c>
      <c r="P3" s="16" t="s">
        <v>21</v>
      </c>
    </row>
    <row r="4" spans="1:31" s="16" customFormat="1">
      <c r="A4" s="11">
        <v>2022</v>
      </c>
      <c r="B4" s="11">
        <v>304</v>
      </c>
      <c r="C4" s="12" t="s">
        <v>22</v>
      </c>
      <c r="D4" s="12" t="s">
        <v>23</v>
      </c>
      <c r="E4" s="14">
        <v>44589</v>
      </c>
      <c r="F4" s="14">
        <v>46047</v>
      </c>
      <c r="G4" s="22">
        <v>0.54</v>
      </c>
      <c r="H4" s="16" t="s">
        <v>24</v>
      </c>
      <c r="I4" s="17">
        <v>0</v>
      </c>
      <c r="J4" s="17">
        <v>0</v>
      </c>
      <c r="K4" s="12">
        <v>731</v>
      </c>
      <c r="L4" s="13">
        <v>0</v>
      </c>
      <c r="M4" s="23"/>
      <c r="N4" s="24" t="s">
        <v>20</v>
      </c>
      <c r="O4" s="24" t="s">
        <v>20</v>
      </c>
      <c r="P4" s="16" t="s">
        <v>21</v>
      </c>
    </row>
    <row r="5" spans="1:31" s="16" customFormat="1">
      <c r="A5" s="11">
        <v>2022</v>
      </c>
      <c r="B5" s="11">
        <v>305</v>
      </c>
      <c r="C5" s="12" t="s">
        <v>22</v>
      </c>
      <c r="D5" s="12" t="s">
        <v>25</v>
      </c>
      <c r="E5" s="14">
        <v>44589</v>
      </c>
      <c r="F5" s="14">
        <v>46048</v>
      </c>
      <c r="G5" s="22">
        <v>0.54</v>
      </c>
      <c r="H5" s="16" t="s">
        <v>26</v>
      </c>
      <c r="I5" s="17">
        <v>0</v>
      </c>
      <c r="J5" s="17">
        <v>0</v>
      </c>
      <c r="K5" s="12">
        <v>731</v>
      </c>
      <c r="L5" s="13">
        <v>0</v>
      </c>
      <c r="M5" s="23"/>
      <c r="N5" s="24" t="s">
        <v>20</v>
      </c>
      <c r="O5" s="24" t="s">
        <v>20</v>
      </c>
      <c r="P5" s="16" t="s">
        <v>21</v>
      </c>
    </row>
    <row r="6" spans="1:31" s="16" customFormat="1">
      <c r="A6" s="11">
        <v>2022</v>
      </c>
      <c r="B6" s="11">
        <v>332</v>
      </c>
      <c r="C6" s="12" t="s">
        <v>27</v>
      </c>
      <c r="D6" s="12" t="s">
        <v>28</v>
      </c>
      <c r="E6" s="14">
        <v>44693</v>
      </c>
      <c r="F6" s="14">
        <v>45423</v>
      </c>
      <c r="G6" s="22">
        <v>0.94</v>
      </c>
      <c r="H6" s="16" t="s">
        <v>29</v>
      </c>
      <c r="I6" s="17">
        <v>0</v>
      </c>
      <c r="J6" s="17">
        <v>0</v>
      </c>
      <c r="K6" s="12">
        <v>0</v>
      </c>
      <c r="L6" s="17">
        <v>0</v>
      </c>
      <c r="M6" s="23"/>
      <c r="N6" s="24" t="s">
        <v>20</v>
      </c>
      <c r="O6" s="24" t="s">
        <v>20</v>
      </c>
      <c r="P6" s="16" t="s">
        <v>21</v>
      </c>
    </row>
    <row r="7" spans="1:31" s="16" customFormat="1">
      <c r="A7" s="11">
        <v>2022</v>
      </c>
      <c r="B7" s="11">
        <v>482</v>
      </c>
      <c r="C7" s="12" t="s">
        <v>30</v>
      </c>
      <c r="D7" s="12" t="s">
        <v>31</v>
      </c>
      <c r="E7" s="14">
        <v>44798</v>
      </c>
      <c r="F7" s="14">
        <v>47483</v>
      </c>
      <c r="G7" s="22">
        <v>0.1</v>
      </c>
      <c r="H7" s="16" t="s">
        <v>32</v>
      </c>
      <c r="I7" s="17">
        <v>5593000000</v>
      </c>
      <c r="J7" s="17">
        <v>0</v>
      </c>
      <c r="K7" s="12">
        <v>0</v>
      </c>
      <c r="L7" s="13">
        <v>5593000000</v>
      </c>
      <c r="M7" s="23"/>
      <c r="N7" s="23">
        <f>+L7-M7</f>
        <v>5593000000</v>
      </c>
      <c r="O7" s="22"/>
      <c r="P7" s="16" t="s">
        <v>21</v>
      </c>
    </row>
    <row r="8" spans="1:31" s="16" customFormat="1">
      <c r="A8" s="11">
        <v>2022</v>
      </c>
      <c r="B8" s="11">
        <v>608</v>
      </c>
      <c r="C8" s="12" t="s">
        <v>33</v>
      </c>
      <c r="D8" s="12" t="s">
        <v>34</v>
      </c>
      <c r="E8" s="14">
        <v>44896</v>
      </c>
      <c r="F8" s="14">
        <v>45412</v>
      </c>
      <c r="G8" s="15">
        <v>0.63</v>
      </c>
      <c r="H8" s="16" t="s">
        <v>35</v>
      </c>
      <c r="I8" s="17">
        <v>627800000</v>
      </c>
      <c r="J8" s="17">
        <v>0</v>
      </c>
      <c r="K8" s="12">
        <v>274</v>
      </c>
      <c r="L8" s="13">
        <v>627800000</v>
      </c>
      <c r="M8" s="18">
        <v>368000985</v>
      </c>
      <c r="N8" s="18">
        <f>+L8-M8</f>
        <v>259799015</v>
      </c>
      <c r="O8" s="15">
        <f>+M8/L8</f>
        <v>0.58617550971647026</v>
      </c>
      <c r="P8" s="16" t="s">
        <v>36</v>
      </c>
    </row>
    <row r="9" spans="1:31" s="16" customFormat="1">
      <c r="A9" s="11">
        <v>2022</v>
      </c>
      <c r="B9" s="11">
        <v>617</v>
      </c>
      <c r="C9" s="12" t="s">
        <v>33</v>
      </c>
      <c r="D9" s="12" t="s">
        <v>37</v>
      </c>
      <c r="E9" s="14">
        <v>44895</v>
      </c>
      <c r="F9" s="14">
        <v>45411</v>
      </c>
      <c r="G9" s="15">
        <v>0.79</v>
      </c>
      <c r="H9" s="16" t="s">
        <v>38</v>
      </c>
      <c r="I9" s="17">
        <v>10600000</v>
      </c>
      <c r="J9" s="17">
        <v>0</v>
      </c>
      <c r="K9" s="12">
        <v>151</v>
      </c>
      <c r="L9" s="13">
        <v>10600000</v>
      </c>
      <c r="M9" s="18">
        <v>8952506</v>
      </c>
      <c r="N9" s="18">
        <f>+L9-M9</f>
        <v>1647494</v>
      </c>
      <c r="O9" s="15">
        <f>+M9/L9</f>
        <v>0.84457603773584911</v>
      </c>
      <c r="P9" s="16" t="s">
        <v>21</v>
      </c>
    </row>
    <row r="10" spans="1:31" s="16" customFormat="1">
      <c r="A10" s="11">
        <v>2022</v>
      </c>
      <c r="B10" s="11">
        <v>619</v>
      </c>
      <c r="C10" s="12" t="s">
        <v>39</v>
      </c>
      <c r="D10" s="12" t="s">
        <v>40</v>
      </c>
      <c r="E10" s="14">
        <v>44908</v>
      </c>
      <c r="F10" s="14">
        <v>45382</v>
      </c>
      <c r="G10" s="15">
        <v>0.95</v>
      </c>
      <c r="H10" s="16" t="s">
        <v>41</v>
      </c>
      <c r="I10" s="17">
        <v>3630830000</v>
      </c>
      <c r="J10" s="17">
        <v>0</v>
      </c>
      <c r="K10" s="12">
        <v>122</v>
      </c>
      <c r="L10" s="13">
        <v>3630830000</v>
      </c>
      <c r="M10" s="18">
        <v>3086205500</v>
      </c>
      <c r="N10" s="18">
        <f>+L10-M10</f>
        <v>544624500</v>
      </c>
      <c r="O10" s="15">
        <f>+M10/L10</f>
        <v>0.85</v>
      </c>
      <c r="P10" s="16" t="s">
        <v>21</v>
      </c>
    </row>
    <row r="11" spans="1:31" s="16" customFormat="1">
      <c r="A11" s="11">
        <v>2022</v>
      </c>
      <c r="B11" s="11">
        <v>642</v>
      </c>
      <c r="C11" s="12" t="s">
        <v>17</v>
      </c>
      <c r="D11" s="12" t="s">
        <v>42</v>
      </c>
      <c r="E11" s="14">
        <v>44977</v>
      </c>
      <c r="F11" s="14">
        <v>45492</v>
      </c>
      <c r="G11" s="15">
        <v>0.66</v>
      </c>
      <c r="H11" s="16" t="s">
        <v>43</v>
      </c>
      <c r="I11" s="17">
        <v>1383600500</v>
      </c>
      <c r="J11" s="17">
        <v>0</v>
      </c>
      <c r="K11" s="12">
        <v>182</v>
      </c>
      <c r="L11" s="13">
        <v>1383600500</v>
      </c>
      <c r="M11" s="18">
        <v>1245240450</v>
      </c>
      <c r="N11" s="18">
        <f>+L11-M11</f>
        <v>138360050</v>
      </c>
      <c r="O11" s="15">
        <f>+M11/L11</f>
        <v>0.9</v>
      </c>
      <c r="P11" s="16" t="s">
        <v>21</v>
      </c>
    </row>
    <row r="12" spans="1:31" s="16" customFormat="1">
      <c r="A12" s="11">
        <v>2023</v>
      </c>
      <c r="B12" s="11">
        <v>1</v>
      </c>
      <c r="C12" s="12" t="s">
        <v>44</v>
      </c>
      <c r="D12" s="12" t="s">
        <v>45</v>
      </c>
      <c r="E12" s="14">
        <v>44930</v>
      </c>
      <c r="F12" s="14">
        <v>45435</v>
      </c>
      <c r="G12" s="15">
        <v>0.89504950495049507</v>
      </c>
      <c r="H12" s="16" t="s">
        <v>46</v>
      </c>
      <c r="I12" s="17">
        <v>76076000</v>
      </c>
      <c r="J12" s="17">
        <v>39190667</v>
      </c>
      <c r="K12" s="12">
        <v>143</v>
      </c>
      <c r="L12" s="13">
        <v>115266667</v>
      </c>
      <c r="M12" s="18">
        <f>+VLOOKUP(B12,[1]Hoja6!$L$4:$M$537,2,0)</f>
        <v>96132400</v>
      </c>
      <c r="N12" s="18">
        <f>+L12-M12</f>
        <v>19134267</v>
      </c>
      <c r="O12" s="15">
        <f>+M12/L12</f>
        <v>0.83399999758820131</v>
      </c>
      <c r="P12" s="16" t="s">
        <v>21</v>
      </c>
    </row>
    <row r="13" spans="1:31" s="16" customFormat="1">
      <c r="A13" s="11">
        <v>2023</v>
      </c>
      <c r="B13" s="11">
        <v>2</v>
      </c>
      <c r="C13" s="12" t="s">
        <v>44</v>
      </c>
      <c r="D13" s="12" t="s">
        <v>45</v>
      </c>
      <c r="E13" s="14">
        <v>44930</v>
      </c>
      <c r="F13" s="14">
        <v>45435</v>
      </c>
      <c r="G13" s="15">
        <v>0.89504950495049507</v>
      </c>
      <c r="H13" s="16" t="s">
        <v>47</v>
      </c>
      <c r="I13" s="17">
        <v>76076000</v>
      </c>
      <c r="J13" s="17">
        <v>39190667</v>
      </c>
      <c r="K13" s="12">
        <v>170</v>
      </c>
      <c r="L13" s="13">
        <v>115266667</v>
      </c>
      <c r="M13" s="18">
        <f>+VLOOKUP(B13,[1]Hoja6!$L$4:$M$537,2,0)</f>
        <v>95440800</v>
      </c>
      <c r="N13" s="18">
        <f>+L13-M13</f>
        <v>19825867</v>
      </c>
      <c r="O13" s="15">
        <f>+M13/L13</f>
        <v>0.82799999760555232</v>
      </c>
      <c r="P13" s="16" t="s">
        <v>21</v>
      </c>
    </row>
    <row r="14" spans="1:31" s="16" customFormat="1">
      <c r="A14" s="11">
        <v>2023</v>
      </c>
      <c r="B14" s="11">
        <v>3</v>
      </c>
      <c r="C14" s="12" t="s">
        <v>44</v>
      </c>
      <c r="D14" s="12" t="s">
        <v>45</v>
      </c>
      <c r="E14" s="14">
        <v>44930</v>
      </c>
      <c r="F14" s="14">
        <v>45412</v>
      </c>
      <c r="G14" s="15">
        <v>0.93775933609958506</v>
      </c>
      <c r="H14" s="16" t="s">
        <v>48</v>
      </c>
      <c r="I14" s="17">
        <v>76076000</v>
      </c>
      <c r="J14" s="17">
        <v>33888400</v>
      </c>
      <c r="K14" s="12">
        <v>147</v>
      </c>
      <c r="L14" s="13">
        <v>109964400</v>
      </c>
      <c r="M14" s="18">
        <f>+VLOOKUP(B14,[1]Hoja6!$L$4:$M$537,2,0)</f>
        <v>96132400</v>
      </c>
      <c r="N14" s="18">
        <f>+L14-M14</f>
        <v>13832000</v>
      </c>
      <c r="O14" s="15">
        <f>+M14/L14</f>
        <v>0.87421383647798745</v>
      </c>
      <c r="P14" s="16" t="s">
        <v>21</v>
      </c>
    </row>
    <row r="15" spans="1:31" s="16" customFormat="1">
      <c r="A15" s="11">
        <v>2023</v>
      </c>
      <c r="B15" s="11">
        <v>7</v>
      </c>
      <c r="C15" s="12" t="s">
        <v>44</v>
      </c>
      <c r="D15" s="12" t="s">
        <v>49</v>
      </c>
      <c r="E15" s="14">
        <v>44932</v>
      </c>
      <c r="F15" s="14">
        <v>45412</v>
      </c>
      <c r="G15" s="15">
        <v>0.9375</v>
      </c>
      <c r="H15" s="16" t="s">
        <v>50</v>
      </c>
      <c r="I15" s="17">
        <v>50600000</v>
      </c>
      <c r="J15" s="17">
        <v>21466667</v>
      </c>
      <c r="K15" s="12">
        <v>140</v>
      </c>
      <c r="L15" s="13">
        <v>72066667</v>
      </c>
      <c r="M15" s="18">
        <f>+VLOOKUP(B15,[1]Hoja6!$L$4:$M$537,2,0)</f>
        <v>62560000</v>
      </c>
      <c r="N15" s="18">
        <f>+L15-M15</f>
        <v>9506667</v>
      </c>
      <c r="O15" s="15">
        <f>+M15/L15</f>
        <v>0.86808510236778402</v>
      </c>
      <c r="P15" s="16" t="s">
        <v>21</v>
      </c>
    </row>
    <row r="16" spans="1:31" s="16" customFormat="1">
      <c r="A16" s="11">
        <v>2023</v>
      </c>
      <c r="B16" s="11">
        <v>8</v>
      </c>
      <c r="C16" s="12" t="s">
        <v>44</v>
      </c>
      <c r="D16" s="12" t="s">
        <v>51</v>
      </c>
      <c r="E16" s="14">
        <v>44936</v>
      </c>
      <c r="F16" s="14">
        <v>45412</v>
      </c>
      <c r="G16" s="15">
        <v>0.93697478991596639</v>
      </c>
      <c r="H16" s="16" t="s">
        <v>52</v>
      </c>
      <c r="I16" s="17">
        <v>106700000</v>
      </c>
      <c r="J16" s="17">
        <v>45590000</v>
      </c>
      <c r="K16" s="12">
        <v>141</v>
      </c>
      <c r="L16" s="13">
        <v>152290000</v>
      </c>
      <c r="M16" s="18">
        <f>+VLOOKUP(B16,[1]Hoja6!$L$4:$M$537,2,0)</f>
        <v>132890000</v>
      </c>
      <c r="N16" s="18">
        <f>+L16-M16</f>
        <v>19400000</v>
      </c>
      <c r="O16" s="15">
        <f>+M16/L16</f>
        <v>0.87261146496815289</v>
      </c>
      <c r="P16" s="16" t="s">
        <v>21</v>
      </c>
    </row>
    <row r="17" spans="1:16" s="16" customFormat="1">
      <c r="A17" s="11">
        <v>2023</v>
      </c>
      <c r="B17" s="11">
        <v>9</v>
      </c>
      <c r="C17" s="12" t="s">
        <v>44</v>
      </c>
      <c r="D17" s="12" t="s">
        <v>53</v>
      </c>
      <c r="E17" s="14">
        <v>44936</v>
      </c>
      <c r="F17" s="14">
        <v>45442</v>
      </c>
      <c r="G17" s="15">
        <v>0.88142292490118579</v>
      </c>
      <c r="H17" s="16" t="s">
        <v>54</v>
      </c>
      <c r="I17" s="17">
        <v>73216000</v>
      </c>
      <c r="J17" s="17">
        <v>36829867</v>
      </c>
      <c r="K17" s="12">
        <v>166</v>
      </c>
      <c r="L17" s="13">
        <v>110045867</v>
      </c>
      <c r="M17" s="18">
        <f>+VLOOKUP(B17,[1]Hoja6!$L$4:$M$537,2,0)</f>
        <v>90077867</v>
      </c>
      <c r="N17" s="18">
        <f>+L17-M17</f>
        <v>19968000</v>
      </c>
      <c r="O17" s="15">
        <f>+M17/L17</f>
        <v>0.81854838764639837</v>
      </c>
      <c r="P17" s="16" t="s">
        <v>21</v>
      </c>
    </row>
    <row r="18" spans="1:16" s="16" customFormat="1">
      <c r="A18" s="11">
        <v>2023</v>
      </c>
      <c r="B18" s="11">
        <v>11</v>
      </c>
      <c r="C18" s="12" t="s">
        <v>55</v>
      </c>
      <c r="D18" s="12" t="s">
        <v>56</v>
      </c>
      <c r="E18" s="14">
        <v>44932</v>
      </c>
      <c r="F18" s="14">
        <v>45412</v>
      </c>
      <c r="G18" s="15">
        <v>0.9375</v>
      </c>
      <c r="H18" s="16" t="s">
        <v>57</v>
      </c>
      <c r="I18" s="17">
        <v>33000000</v>
      </c>
      <c r="J18" s="17">
        <v>14100000</v>
      </c>
      <c r="K18" s="12">
        <v>141</v>
      </c>
      <c r="L18" s="13">
        <v>47100000</v>
      </c>
      <c r="M18" s="18">
        <f>+VLOOKUP(B18,[1]Hoja6!$L$4:$M$537,2,0)</f>
        <v>41100000</v>
      </c>
      <c r="N18" s="18">
        <f>+L18-M18</f>
        <v>6000000</v>
      </c>
      <c r="O18" s="15">
        <f>+M18/L18</f>
        <v>0.87261146496815289</v>
      </c>
      <c r="P18" s="16" t="s">
        <v>21</v>
      </c>
    </row>
    <row r="19" spans="1:16" s="16" customFormat="1">
      <c r="A19" s="11">
        <v>2023</v>
      </c>
      <c r="B19" s="11">
        <v>12</v>
      </c>
      <c r="C19" s="12" t="s">
        <v>44</v>
      </c>
      <c r="D19" s="12" t="s">
        <v>58</v>
      </c>
      <c r="E19" s="14">
        <v>44932</v>
      </c>
      <c r="F19" s="14">
        <v>45436</v>
      </c>
      <c r="G19" s="15">
        <v>0.8928571428571429</v>
      </c>
      <c r="H19" s="16" t="s">
        <v>59</v>
      </c>
      <c r="I19" s="17">
        <v>108900000</v>
      </c>
      <c r="J19" s="17">
        <v>54450000</v>
      </c>
      <c r="K19" s="12">
        <v>166</v>
      </c>
      <c r="L19" s="13">
        <v>163350000</v>
      </c>
      <c r="M19" s="18">
        <f>+VLOOKUP(B19,[1]Hoja6!$L$4:$M$537,2,0)</f>
        <v>135630000</v>
      </c>
      <c r="N19" s="18">
        <f>+L19-M19</f>
        <v>27720000</v>
      </c>
      <c r="O19" s="15">
        <f>+M19/L19</f>
        <v>0.83030303030303032</v>
      </c>
      <c r="P19" s="16" t="s">
        <v>21</v>
      </c>
    </row>
    <row r="20" spans="1:16" s="16" customFormat="1">
      <c r="A20" s="11">
        <v>2023</v>
      </c>
      <c r="B20" s="11">
        <v>13</v>
      </c>
      <c r="C20" s="12" t="s">
        <v>44</v>
      </c>
      <c r="D20" s="12" t="s">
        <v>60</v>
      </c>
      <c r="E20" s="14">
        <v>44936</v>
      </c>
      <c r="F20" s="14">
        <v>45412</v>
      </c>
      <c r="G20" s="15">
        <v>0.93697478991596639</v>
      </c>
      <c r="H20" s="16" t="s">
        <v>61</v>
      </c>
      <c r="I20" s="17">
        <v>62920000</v>
      </c>
      <c r="J20" s="17">
        <v>26884000</v>
      </c>
      <c r="K20" s="12">
        <v>141</v>
      </c>
      <c r="L20" s="13">
        <v>89804000</v>
      </c>
      <c r="M20" s="18">
        <f>+VLOOKUP(B20,[1]Hoja6!$L$4:$M$537,2,0)</f>
        <v>78364000</v>
      </c>
      <c r="N20" s="18">
        <f>+L20-M20</f>
        <v>11440000</v>
      </c>
      <c r="O20" s="15">
        <f>+M20/L20</f>
        <v>0.87261146496815289</v>
      </c>
      <c r="P20" s="16" t="s">
        <v>21</v>
      </c>
    </row>
    <row r="21" spans="1:16" s="16" customFormat="1">
      <c r="A21" s="11">
        <v>2023</v>
      </c>
      <c r="B21" s="11">
        <v>14</v>
      </c>
      <c r="C21" s="12" t="s">
        <v>44</v>
      </c>
      <c r="D21" s="12" t="s">
        <v>62</v>
      </c>
      <c r="E21" s="14">
        <v>44936</v>
      </c>
      <c r="F21" s="14">
        <v>45436</v>
      </c>
      <c r="G21" s="15">
        <v>0.89200000000000002</v>
      </c>
      <c r="H21" s="16" t="s">
        <v>63</v>
      </c>
      <c r="I21" s="17">
        <v>73216000</v>
      </c>
      <c r="J21" s="17">
        <v>36608000</v>
      </c>
      <c r="K21" s="12">
        <v>166</v>
      </c>
      <c r="L21" s="13">
        <v>109824000</v>
      </c>
      <c r="M21" s="18">
        <f>+VLOOKUP(B21,[1]Hoja6!$L$4:$M$537,2,0)</f>
        <v>91187200</v>
      </c>
      <c r="N21" s="18">
        <f>+L21-M21</f>
        <v>18636800</v>
      </c>
      <c r="O21" s="15">
        <f>+M21/L21</f>
        <v>0.83030303030303032</v>
      </c>
      <c r="P21" s="16" t="s">
        <v>21</v>
      </c>
    </row>
    <row r="22" spans="1:16" s="16" customFormat="1">
      <c r="A22" s="11">
        <v>2023</v>
      </c>
      <c r="B22" s="11">
        <v>15</v>
      </c>
      <c r="C22" s="12" t="s">
        <v>44</v>
      </c>
      <c r="D22" s="12" t="s">
        <v>62</v>
      </c>
      <c r="E22" s="14">
        <v>44936</v>
      </c>
      <c r="F22" s="14">
        <v>45442</v>
      </c>
      <c r="G22" s="15">
        <v>0.88142292490118579</v>
      </c>
      <c r="H22" s="16" t="s">
        <v>64</v>
      </c>
      <c r="I22" s="17">
        <v>73216000</v>
      </c>
      <c r="J22" s="17">
        <v>37939200</v>
      </c>
      <c r="K22" s="12">
        <v>172</v>
      </c>
      <c r="L22" s="13">
        <v>111155200</v>
      </c>
      <c r="M22" s="18">
        <f>+VLOOKUP(B22,[1]Hoja6!$L$4:$M$537,2,0)</f>
        <v>91187200</v>
      </c>
      <c r="N22" s="18">
        <f>+L22-M22</f>
        <v>19968000</v>
      </c>
      <c r="O22" s="15">
        <f>+M22/L22</f>
        <v>0.82035928143712578</v>
      </c>
      <c r="P22" s="16" t="s">
        <v>21</v>
      </c>
    </row>
    <row r="23" spans="1:16" s="16" customFormat="1">
      <c r="A23" s="11">
        <v>2023</v>
      </c>
      <c r="B23" s="11">
        <v>21</v>
      </c>
      <c r="C23" s="12" t="s">
        <v>55</v>
      </c>
      <c r="D23" s="12" t="s">
        <v>65</v>
      </c>
      <c r="E23" s="14">
        <v>44937</v>
      </c>
      <c r="F23" s="14">
        <v>45412</v>
      </c>
      <c r="G23" s="15">
        <v>0.93684210526315792</v>
      </c>
      <c r="H23" s="16" t="s">
        <v>66</v>
      </c>
      <c r="I23" s="17">
        <v>26312000</v>
      </c>
      <c r="J23" s="17">
        <v>5023200</v>
      </c>
      <c r="K23" s="12">
        <v>63</v>
      </c>
      <c r="L23" s="13">
        <v>31335200</v>
      </c>
      <c r="M23" s="18">
        <f>+VLOOKUP(B23,[1]Hoja6!$L$4:$M$537,2,0)</f>
        <v>26471467</v>
      </c>
      <c r="N23" s="18">
        <f>+L23-M23</f>
        <v>4863733</v>
      </c>
      <c r="O23" s="15">
        <f>+M23/L23</f>
        <v>0.84478372565038684</v>
      </c>
      <c r="P23" s="16" t="s">
        <v>21</v>
      </c>
    </row>
    <row r="24" spans="1:16" s="16" customFormat="1">
      <c r="A24" s="11">
        <v>2023</v>
      </c>
      <c r="B24" s="11">
        <v>22</v>
      </c>
      <c r="C24" s="12" t="s">
        <v>44</v>
      </c>
      <c r="D24" s="12" t="s">
        <v>67</v>
      </c>
      <c r="E24" s="14">
        <v>44937</v>
      </c>
      <c r="F24" s="14">
        <v>45440</v>
      </c>
      <c r="G24" s="15">
        <v>0.88469184890656061</v>
      </c>
      <c r="H24" s="16" t="s">
        <v>68</v>
      </c>
      <c r="I24" s="17">
        <v>55000000</v>
      </c>
      <c r="J24" s="17">
        <v>27833334</v>
      </c>
      <c r="K24" s="12">
        <v>157</v>
      </c>
      <c r="L24" s="13">
        <v>82833334</v>
      </c>
      <c r="M24" s="18">
        <f>+VLOOKUP(B24,[1]Hoja6!$L$4:$M$537,2,0)</f>
        <v>68166667</v>
      </c>
      <c r="N24" s="18">
        <f>+L24-M24</f>
        <v>14666667</v>
      </c>
      <c r="O24" s="15">
        <f>+M24/L24</f>
        <v>0.82293762315543162</v>
      </c>
      <c r="P24" s="16" t="s">
        <v>21</v>
      </c>
    </row>
    <row r="25" spans="1:16" s="16" customFormat="1">
      <c r="A25" s="11">
        <v>2023</v>
      </c>
      <c r="B25" s="11">
        <v>23</v>
      </c>
      <c r="C25" s="12" t="s">
        <v>44</v>
      </c>
      <c r="D25" s="12" t="s">
        <v>62</v>
      </c>
      <c r="E25" s="14">
        <v>44936</v>
      </c>
      <c r="F25" s="14">
        <v>45442</v>
      </c>
      <c r="G25" s="15">
        <v>0.88142292490118579</v>
      </c>
      <c r="H25" s="16" t="s">
        <v>69</v>
      </c>
      <c r="I25" s="17">
        <v>73216000</v>
      </c>
      <c r="J25" s="17">
        <v>37495467</v>
      </c>
      <c r="K25" s="12">
        <v>169</v>
      </c>
      <c r="L25" s="13">
        <v>110711467</v>
      </c>
      <c r="M25" s="18">
        <f>+VLOOKUP(B25,[1]Hoja6!$L$4:$M$537,2,0)</f>
        <v>90743467</v>
      </c>
      <c r="N25" s="18">
        <f>+L25-M25</f>
        <v>19968000</v>
      </c>
      <c r="O25" s="15">
        <f>+M25/L25</f>
        <v>0.81963927910014955</v>
      </c>
      <c r="P25" s="16" t="s">
        <v>21</v>
      </c>
    </row>
    <row r="26" spans="1:16" s="16" customFormat="1">
      <c r="A26" s="11">
        <v>2023</v>
      </c>
      <c r="B26" s="11">
        <v>26</v>
      </c>
      <c r="C26" s="12" t="s">
        <v>44</v>
      </c>
      <c r="D26" s="12" t="s">
        <v>70</v>
      </c>
      <c r="E26" s="14">
        <v>44938</v>
      </c>
      <c r="F26" s="14">
        <v>45412</v>
      </c>
      <c r="G26" s="15">
        <v>0.93670886075949367</v>
      </c>
      <c r="H26" s="16" t="s">
        <v>71</v>
      </c>
      <c r="I26" s="17">
        <v>75504000</v>
      </c>
      <c r="J26" s="17">
        <v>31574400</v>
      </c>
      <c r="K26" s="12">
        <v>138</v>
      </c>
      <c r="L26" s="13">
        <v>107078400</v>
      </c>
      <c r="M26" s="18">
        <f>+VLOOKUP(B26,[1]Hoja6!$L$4:$M$537,2,0)</f>
        <v>93350400</v>
      </c>
      <c r="N26" s="18">
        <f>+L26-M26</f>
        <v>13728000</v>
      </c>
      <c r="O26" s="15">
        <f>+M26/L26</f>
        <v>0.87179487179487181</v>
      </c>
      <c r="P26" s="16" t="s">
        <v>21</v>
      </c>
    </row>
    <row r="27" spans="1:16" s="16" customFormat="1">
      <c r="A27" s="11">
        <v>2023</v>
      </c>
      <c r="B27" s="11">
        <v>27</v>
      </c>
      <c r="C27" s="12" t="s">
        <v>44</v>
      </c>
      <c r="D27" s="12" t="s">
        <v>72</v>
      </c>
      <c r="E27" s="14">
        <v>44937</v>
      </c>
      <c r="F27" s="14">
        <v>45412</v>
      </c>
      <c r="G27" s="15">
        <v>0.93684210526315792</v>
      </c>
      <c r="H27" s="16" t="s">
        <v>73</v>
      </c>
      <c r="I27" s="17">
        <v>106700000</v>
      </c>
      <c r="J27" s="17">
        <v>45266667</v>
      </c>
      <c r="K27" s="12">
        <v>141</v>
      </c>
      <c r="L27" s="13">
        <v>151966667</v>
      </c>
      <c r="M27" s="18">
        <f>+VLOOKUP(B27,[1]Hoja6!$L$4:$M$537,2,0)</f>
        <v>132566667</v>
      </c>
      <c r="N27" s="18">
        <f>+L27-M27</f>
        <v>19400000</v>
      </c>
      <c r="O27" s="15">
        <f>+M27/L27</f>
        <v>0.8723404258119315</v>
      </c>
      <c r="P27" s="16" t="s">
        <v>21</v>
      </c>
    </row>
    <row r="28" spans="1:16" s="16" customFormat="1">
      <c r="A28" s="11">
        <v>2023</v>
      </c>
      <c r="B28" s="11">
        <v>28</v>
      </c>
      <c r="C28" s="12" t="s">
        <v>55</v>
      </c>
      <c r="D28" s="12" t="s">
        <v>74</v>
      </c>
      <c r="E28" s="14">
        <v>44937</v>
      </c>
      <c r="F28" s="14">
        <v>45442</v>
      </c>
      <c r="G28" s="15">
        <v>0.88118811881188119</v>
      </c>
      <c r="H28" s="16" t="s">
        <v>75</v>
      </c>
      <c r="I28" s="17">
        <v>38500000</v>
      </c>
      <c r="J28" s="17">
        <v>19833333</v>
      </c>
      <c r="K28" s="12">
        <v>170</v>
      </c>
      <c r="L28" s="13">
        <v>58333333</v>
      </c>
      <c r="M28" s="18">
        <f>+VLOOKUP(B28,[1]Hoja6!$L$4:$M$537,2,0)</f>
        <v>47833333</v>
      </c>
      <c r="N28" s="18">
        <f>+L28-M28</f>
        <v>10500000</v>
      </c>
      <c r="O28" s="15">
        <f>+M28/L28</f>
        <v>0.81999999897142861</v>
      </c>
      <c r="P28" s="16" t="s">
        <v>21</v>
      </c>
    </row>
    <row r="29" spans="1:16" s="16" customFormat="1">
      <c r="A29" s="11">
        <v>2023</v>
      </c>
      <c r="B29" s="11">
        <v>30</v>
      </c>
      <c r="C29" s="12" t="s">
        <v>55</v>
      </c>
      <c r="D29" s="12" t="s">
        <v>76</v>
      </c>
      <c r="E29" s="14">
        <v>44937</v>
      </c>
      <c r="F29" s="14">
        <v>45440</v>
      </c>
      <c r="G29" s="15">
        <v>0.88469184890656061</v>
      </c>
      <c r="H29" s="16" t="s">
        <v>77</v>
      </c>
      <c r="I29" s="17">
        <v>26400000</v>
      </c>
      <c r="J29" s="17">
        <v>13360000</v>
      </c>
      <c r="K29" s="12">
        <v>167</v>
      </c>
      <c r="L29" s="13">
        <v>39760000</v>
      </c>
      <c r="M29" s="18">
        <f>+VLOOKUP(B29,[1]Hoja6!$L$4:$M$537,2,0)</f>
        <v>32720000</v>
      </c>
      <c r="N29" s="18">
        <f>+L29-M29</f>
        <v>7040000</v>
      </c>
      <c r="O29" s="15">
        <f>+M29/L29</f>
        <v>0.82293762575452711</v>
      </c>
      <c r="P29" s="16" t="s">
        <v>21</v>
      </c>
    </row>
    <row r="30" spans="1:16" s="16" customFormat="1">
      <c r="A30" s="11">
        <v>2023</v>
      </c>
      <c r="B30" s="11">
        <v>33</v>
      </c>
      <c r="C30" s="12" t="s">
        <v>55</v>
      </c>
      <c r="D30" s="12" t="s">
        <v>78</v>
      </c>
      <c r="E30" s="14">
        <v>44942</v>
      </c>
      <c r="F30" s="14">
        <v>45412</v>
      </c>
      <c r="G30" s="15">
        <v>0.93617021276595747</v>
      </c>
      <c r="H30" s="16" t="s">
        <v>79</v>
      </c>
      <c r="I30" s="17">
        <v>25300000</v>
      </c>
      <c r="J30" s="17">
        <v>10350000</v>
      </c>
      <c r="K30" s="12">
        <v>95</v>
      </c>
      <c r="L30" s="13">
        <v>35650000</v>
      </c>
      <c r="M30" s="18">
        <f>+VLOOKUP(B30,[1]Hoja6!$L$4:$M$537,2,0)</f>
        <v>31050000</v>
      </c>
      <c r="N30" s="18">
        <f>+L30-M30</f>
        <v>4600000</v>
      </c>
      <c r="O30" s="15">
        <f>+M30/L30</f>
        <v>0.87096774193548387</v>
      </c>
      <c r="P30" s="16" t="s">
        <v>21</v>
      </c>
    </row>
    <row r="31" spans="1:16" s="16" customFormat="1">
      <c r="A31" s="11">
        <v>2023</v>
      </c>
      <c r="B31" s="11">
        <v>34</v>
      </c>
      <c r="C31" s="12" t="s">
        <v>55</v>
      </c>
      <c r="D31" s="12" t="s">
        <v>80</v>
      </c>
      <c r="E31" s="14">
        <v>44939</v>
      </c>
      <c r="F31" s="14">
        <v>45412</v>
      </c>
      <c r="G31" s="15">
        <v>0.93657505285412257</v>
      </c>
      <c r="H31" s="16" t="s">
        <v>81</v>
      </c>
      <c r="I31" s="17">
        <v>33176000</v>
      </c>
      <c r="J31" s="17">
        <v>13572000</v>
      </c>
      <c r="K31" s="12">
        <v>135</v>
      </c>
      <c r="L31" s="13">
        <v>46748000</v>
      </c>
      <c r="M31" s="18">
        <f>+VLOOKUP(B31,[1]Hoja6!$L$4:$M$537,2,0)</f>
        <v>40716000</v>
      </c>
      <c r="N31" s="18">
        <f>+L31-M31</f>
        <v>6032000</v>
      </c>
      <c r="O31" s="15">
        <f>+M31/L31</f>
        <v>0.87096774193548387</v>
      </c>
      <c r="P31" s="16" t="s">
        <v>21</v>
      </c>
    </row>
    <row r="32" spans="1:16" s="16" customFormat="1">
      <c r="A32" s="11">
        <v>2023</v>
      </c>
      <c r="B32" s="11">
        <v>36</v>
      </c>
      <c r="C32" s="12" t="s">
        <v>44</v>
      </c>
      <c r="D32" s="12" t="s">
        <v>82</v>
      </c>
      <c r="E32" s="14">
        <v>44944</v>
      </c>
      <c r="F32" s="14">
        <v>45412</v>
      </c>
      <c r="G32" s="15">
        <v>0.9358974358974359</v>
      </c>
      <c r="H32" s="16" t="s">
        <v>83</v>
      </c>
      <c r="I32" s="17">
        <v>51640160</v>
      </c>
      <c r="J32" s="17">
        <v>20812549</v>
      </c>
      <c r="K32" s="12">
        <v>133</v>
      </c>
      <c r="L32" s="13">
        <v>72452709</v>
      </c>
      <c r="M32" s="18">
        <f>+VLOOKUP(B32,[1]Hoja6!$L$4:$M$537,2,0)</f>
        <v>63063589</v>
      </c>
      <c r="N32" s="18">
        <f>+L32-M32</f>
        <v>9389120</v>
      </c>
      <c r="O32" s="15">
        <f>+M32/L32</f>
        <v>0.87041036657442306</v>
      </c>
      <c r="P32" s="16" t="s">
        <v>21</v>
      </c>
    </row>
    <row r="33" spans="1:16" s="16" customFormat="1">
      <c r="A33" s="11">
        <v>2023</v>
      </c>
      <c r="B33" s="11">
        <v>37</v>
      </c>
      <c r="C33" s="12" t="s">
        <v>44</v>
      </c>
      <c r="D33" s="12" t="s">
        <v>84</v>
      </c>
      <c r="E33" s="14">
        <v>44942</v>
      </c>
      <c r="F33" s="14">
        <v>45412</v>
      </c>
      <c r="G33" s="15">
        <v>0.93617021276595747</v>
      </c>
      <c r="H33" s="16" t="s">
        <v>85</v>
      </c>
      <c r="I33" s="17">
        <v>55000000</v>
      </c>
      <c r="J33" s="17">
        <v>22500000</v>
      </c>
      <c r="K33" s="12">
        <v>120</v>
      </c>
      <c r="L33" s="13">
        <v>77500000</v>
      </c>
      <c r="M33" s="18">
        <f>+VLOOKUP(B33,[1]Hoja6!$L$4:$M$537,2,0)</f>
        <v>67333333</v>
      </c>
      <c r="N33" s="18">
        <f>+L33-M33</f>
        <v>10166667</v>
      </c>
      <c r="O33" s="15">
        <f>+M33/L33</f>
        <v>0.86881719999999996</v>
      </c>
      <c r="P33" s="16" t="s">
        <v>21</v>
      </c>
    </row>
    <row r="34" spans="1:16" s="16" customFormat="1">
      <c r="A34" s="11">
        <v>2023</v>
      </c>
      <c r="B34" s="11">
        <v>40</v>
      </c>
      <c r="C34" s="12" t="s">
        <v>44</v>
      </c>
      <c r="D34" s="12" t="s">
        <v>86</v>
      </c>
      <c r="E34" s="14">
        <v>44942</v>
      </c>
      <c r="F34" s="14">
        <v>45412</v>
      </c>
      <c r="G34" s="15">
        <v>0.93617021276595747</v>
      </c>
      <c r="H34" s="16" t="s">
        <v>87</v>
      </c>
      <c r="I34" s="17">
        <v>53768000</v>
      </c>
      <c r="J34" s="17">
        <v>21996000</v>
      </c>
      <c r="K34" s="12">
        <v>135</v>
      </c>
      <c r="L34" s="13">
        <v>75764000</v>
      </c>
      <c r="M34" s="18">
        <f>+VLOOKUP(B34,[1]Hoja6!$L$4:$M$537,2,0)</f>
        <v>64358667</v>
      </c>
      <c r="N34" s="18">
        <f>+L34-M34</f>
        <v>11405333</v>
      </c>
      <c r="O34" s="15">
        <f>+M34/L34</f>
        <v>0.84946236999102476</v>
      </c>
      <c r="P34" s="16" t="s">
        <v>21</v>
      </c>
    </row>
    <row r="35" spans="1:16" s="16" customFormat="1">
      <c r="A35" s="11">
        <v>2023</v>
      </c>
      <c r="B35" s="11">
        <v>41</v>
      </c>
      <c r="C35" s="12" t="s">
        <v>44</v>
      </c>
      <c r="D35" s="12" t="s">
        <v>86</v>
      </c>
      <c r="E35" s="14">
        <v>44946</v>
      </c>
      <c r="F35" s="14">
        <v>45412</v>
      </c>
      <c r="G35" s="15">
        <v>0.93562231759656656</v>
      </c>
      <c r="H35" s="16" t="s">
        <v>88</v>
      </c>
      <c r="I35" s="17">
        <v>53768000</v>
      </c>
      <c r="J35" s="17">
        <v>21344267</v>
      </c>
      <c r="K35" s="12">
        <v>131</v>
      </c>
      <c r="L35" s="13">
        <v>75112267</v>
      </c>
      <c r="M35" s="18">
        <f>+VLOOKUP(B35,[1]Hoja6!$L$4:$M$537,2,0)</f>
        <v>65336267</v>
      </c>
      <c r="N35" s="18">
        <f>+L35-M35</f>
        <v>9776000</v>
      </c>
      <c r="O35" s="15">
        <f>+M35/L35</f>
        <v>0.86984815675980065</v>
      </c>
      <c r="P35" s="16" t="s">
        <v>21</v>
      </c>
    </row>
    <row r="36" spans="1:16" s="16" customFormat="1">
      <c r="A36" s="11">
        <v>2023</v>
      </c>
      <c r="B36" s="11">
        <v>42</v>
      </c>
      <c r="C36" s="12" t="s">
        <v>44</v>
      </c>
      <c r="D36" s="12" t="s">
        <v>89</v>
      </c>
      <c r="E36" s="14">
        <v>44943</v>
      </c>
      <c r="F36" s="14">
        <v>45442</v>
      </c>
      <c r="G36" s="15">
        <v>0.87975951903807614</v>
      </c>
      <c r="H36" s="16" t="s">
        <v>90</v>
      </c>
      <c r="I36" s="17">
        <v>55000000</v>
      </c>
      <c r="J36" s="17">
        <v>27333333</v>
      </c>
      <c r="K36" s="12">
        <v>164</v>
      </c>
      <c r="L36" s="13">
        <v>82333333</v>
      </c>
      <c r="M36" s="18">
        <f>+VLOOKUP(B36,[1]Hoja6!$L$4:$M$537,2,0)</f>
        <v>67333333</v>
      </c>
      <c r="N36" s="18">
        <f>+L36-M36</f>
        <v>15000000</v>
      </c>
      <c r="O36" s="15">
        <f>+M36/L36</f>
        <v>0.81781376444459009</v>
      </c>
      <c r="P36" s="16" t="s">
        <v>21</v>
      </c>
    </row>
    <row r="37" spans="1:16" s="16" customFormat="1">
      <c r="A37" s="11">
        <v>2023</v>
      </c>
      <c r="B37" s="11">
        <v>43</v>
      </c>
      <c r="C37" s="12" t="s">
        <v>44</v>
      </c>
      <c r="D37" s="12" t="s">
        <v>91</v>
      </c>
      <c r="E37" s="14">
        <v>44942</v>
      </c>
      <c r="F37" s="14">
        <v>45442</v>
      </c>
      <c r="G37" s="15">
        <v>0.88</v>
      </c>
      <c r="H37" s="16" t="s">
        <v>92</v>
      </c>
      <c r="I37" s="17">
        <v>54912000</v>
      </c>
      <c r="J37" s="17">
        <v>27456000</v>
      </c>
      <c r="K37" s="12">
        <v>166</v>
      </c>
      <c r="L37" s="13">
        <v>82368000</v>
      </c>
      <c r="M37" s="18">
        <f>+VLOOKUP(B37,[1]Hoja6!$L$4:$M$537,2,0)</f>
        <v>67392000</v>
      </c>
      <c r="N37" s="18">
        <f>+L37-M37</f>
        <v>14976000</v>
      </c>
      <c r="O37" s="15">
        <f>+M37/L37</f>
        <v>0.81818181818181823</v>
      </c>
      <c r="P37" s="16" t="s">
        <v>21</v>
      </c>
    </row>
    <row r="38" spans="1:16" s="16" customFormat="1">
      <c r="A38" s="11">
        <v>2023</v>
      </c>
      <c r="B38" s="11">
        <v>44</v>
      </c>
      <c r="C38" s="12" t="s">
        <v>44</v>
      </c>
      <c r="D38" s="12" t="s">
        <v>93</v>
      </c>
      <c r="E38" s="14">
        <v>44942</v>
      </c>
      <c r="F38" s="14">
        <v>45412</v>
      </c>
      <c r="G38" s="15">
        <v>0.93617021276595747</v>
      </c>
      <c r="H38" s="16" t="s">
        <v>94</v>
      </c>
      <c r="I38" s="17">
        <v>77000000</v>
      </c>
      <c r="J38" s="17">
        <v>31500000</v>
      </c>
      <c r="K38" s="12">
        <v>135</v>
      </c>
      <c r="L38" s="13">
        <v>108500000</v>
      </c>
      <c r="M38" s="18">
        <f>+VLOOKUP(B38,[1]Hoja6!$L$4:$M$537,2,0)</f>
        <v>94500000</v>
      </c>
      <c r="N38" s="18">
        <f>+L38-M38</f>
        <v>14000000</v>
      </c>
      <c r="O38" s="15">
        <f>+M38/L38</f>
        <v>0.87096774193548387</v>
      </c>
      <c r="P38" s="16" t="s">
        <v>21</v>
      </c>
    </row>
    <row r="39" spans="1:16" s="16" customFormat="1">
      <c r="A39" s="11">
        <v>2023</v>
      </c>
      <c r="B39" s="11">
        <v>46</v>
      </c>
      <c r="C39" s="12" t="s">
        <v>44</v>
      </c>
      <c r="D39" s="12" t="s">
        <v>95</v>
      </c>
      <c r="E39" s="14">
        <v>44942</v>
      </c>
      <c r="F39" s="14">
        <v>45412</v>
      </c>
      <c r="G39" s="15">
        <v>0.93617021276595747</v>
      </c>
      <c r="H39" s="16" t="s">
        <v>96</v>
      </c>
      <c r="I39" s="17">
        <v>90200000</v>
      </c>
      <c r="J39" s="17">
        <v>36900000</v>
      </c>
      <c r="K39" s="12">
        <v>135</v>
      </c>
      <c r="L39" s="13">
        <v>127100000</v>
      </c>
      <c r="M39" s="18">
        <f>+VLOOKUP(B39,[1]Hoja6!$L$4:$M$537,2,0)</f>
        <v>110700000</v>
      </c>
      <c r="N39" s="18">
        <f>+L39-M39</f>
        <v>16400000</v>
      </c>
      <c r="O39" s="15">
        <f>+M39/L39</f>
        <v>0.87096774193548387</v>
      </c>
      <c r="P39" s="16" t="s">
        <v>21</v>
      </c>
    </row>
    <row r="40" spans="1:16" s="16" customFormat="1">
      <c r="A40" s="11">
        <v>2023</v>
      </c>
      <c r="B40" s="11">
        <v>49</v>
      </c>
      <c r="C40" s="12" t="s">
        <v>44</v>
      </c>
      <c r="D40" s="12" t="s">
        <v>97</v>
      </c>
      <c r="E40" s="14">
        <v>44942</v>
      </c>
      <c r="F40" s="14">
        <v>45412</v>
      </c>
      <c r="G40" s="15">
        <v>0.93617021276595747</v>
      </c>
      <c r="H40" s="16" t="s">
        <v>98</v>
      </c>
      <c r="I40" s="17">
        <v>66000000</v>
      </c>
      <c r="J40" s="17">
        <v>27000000</v>
      </c>
      <c r="K40" s="12">
        <v>135</v>
      </c>
      <c r="L40" s="13">
        <v>93000000</v>
      </c>
      <c r="M40" s="18">
        <v>81000000</v>
      </c>
      <c r="N40" s="18">
        <f>+L40-M40</f>
        <v>12000000</v>
      </c>
      <c r="O40" s="15">
        <f>+M40/L40</f>
        <v>0.87096774193548387</v>
      </c>
      <c r="P40" s="16" t="s">
        <v>21</v>
      </c>
    </row>
    <row r="41" spans="1:16" s="16" customFormat="1">
      <c r="A41" s="11">
        <v>2023</v>
      </c>
      <c r="B41" s="11">
        <v>51</v>
      </c>
      <c r="C41" s="12" t="s">
        <v>44</v>
      </c>
      <c r="D41" s="12" t="s">
        <v>99</v>
      </c>
      <c r="E41" s="14">
        <v>44943</v>
      </c>
      <c r="F41" s="14">
        <v>45412</v>
      </c>
      <c r="G41" s="15">
        <v>0.9360341151385928</v>
      </c>
      <c r="H41" s="16" t="s">
        <v>100</v>
      </c>
      <c r="I41" s="17">
        <v>60500000</v>
      </c>
      <c r="J41" s="17">
        <v>24566667</v>
      </c>
      <c r="K41" s="12">
        <v>134</v>
      </c>
      <c r="L41" s="13">
        <v>85066667</v>
      </c>
      <c r="M41" s="18">
        <f>+VLOOKUP(B41,[1]Hoja6!$L$4:$M$537,2,0)</f>
        <v>74066667</v>
      </c>
      <c r="N41" s="18">
        <f>+L41-M41</f>
        <v>11000000</v>
      </c>
      <c r="O41" s="15">
        <f>+M41/L41</f>
        <v>0.87068965567911571</v>
      </c>
      <c r="P41" s="16" t="s">
        <v>21</v>
      </c>
    </row>
    <row r="42" spans="1:16" s="16" customFormat="1">
      <c r="A42" s="11">
        <v>2023</v>
      </c>
      <c r="B42" s="11">
        <v>52</v>
      </c>
      <c r="C42" s="12" t="s">
        <v>44</v>
      </c>
      <c r="D42" s="12" t="s">
        <v>101</v>
      </c>
      <c r="E42" s="14">
        <v>44944</v>
      </c>
      <c r="F42" s="14">
        <v>45412</v>
      </c>
      <c r="G42" s="15">
        <v>0.9358974358974359</v>
      </c>
      <c r="H42" s="16" t="s">
        <v>102</v>
      </c>
      <c r="I42" s="17">
        <v>106700000</v>
      </c>
      <c r="J42" s="17">
        <v>43003333</v>
      </c>
      <c r="K42" s="12">
        <v>133</v>
      </c>
      <c r="L42" s="13">
        <v>149703333</v>
      </c>
      <c r="M42" s="18">
        <f>+VLOOKUP(B42,[1]Hoja6!$L$4:$M$537,2,0)</f>
        <v>130303333</v>
      </c>
      <c r="N42" s="18">
        <f>+L42-M42</f>
        <v>19400000</v>
      </c>
      <c r="O42" s="15">
        <f>+M42/L42</f>
        <v>0.87041036688207873</v>
      </c>
      <c r="P42" s="16" t="s">
        <v>21</v>
      </c>
    </row>
    <row r="43" spans="1:16" s="16" customFormat="1">
      <c r="A43" s="11">
        <v>2023</v>
      </c>
      <c r="B43" s="11">
        <v>54</v>
      </c>
      <c r="C43" s="12" t="s">
        <v>55</v>
      </c>
      <c r="D43" s="12" t="s">
        <v>103</v>
      </c>
      <c r="E43" s="14">
        <v>44943</v>
      </c>
      <c r="F43" s="14">
        <v>45412</v>
      </c>
      <c r="G43" s="15">
        <v>0.9360341151385928</v>
      </c>
      <c r="H43" s="16" t="s">
        <v>104</v>
      </c>
      <c r="I43" s="17">
        <v>26950000</v>
      </c>
      <c r="J43" s="17">
        <v>10943000</v>
      </c>
      <c r="K43" s="12">
        <v>134</v>
      </c>
      <c r="L43" s="13">
        <v>37893000</v>
      </c>
      <c r="M43" s="18">
        <v>32993333</v>
      </c>
      <c r="N43" s="18">
        <f>+L43-M43</f>
        <v>4899667</v>
      </c>
      <c r="O43" s="15">
        <f>+M43/L43</f>
        <v>0.87069730557094982</v>
      </c>
      <c r="P43" s="16" t="s">
        <v>21</v>
      </c>
    </row>
    <row r="44" spans="1:16" s="16" customFormat="1">
      <c r="A44" s="11">
        <v>2023</v>
      </c>
      <c r="B44" s="11">
        <v>55</v>
      </c>
      <c r="C44" s="12" t="s">
        <v>44</v>
      </c>
      <c r="D44" s="12" t="s">
        <v>105</v>
      </c>
      <c r="E44" s="14">
        <v>44942</v>
      </c>
      <c r="F44" s="14">
        <v>45412</v>
      </c>
      <c r="G44" s="15">
        <v>0.93617021276595747</v>
      </c>
      <c r="H44" s="16" t="s">
        <v>106</v>
      </c>
      <c r="I44" s="17">
        <v>108900000</v>
      </c>
      <c r="J44" s="17">
        <v>44550000</v>
      </c>
      <c r="K44" s="12">
        <v>136</v>
      </c>
      <c r="L44" s="13">
        <v>153450000</v>
      </c>
      <c r="M44" s="18">
        <f>+VLOOKUP(B44,[1]Hoja6!$L$4:$M$537,2,0)</f>
        <v>133650000</v>
      </c>
      <c r="N44" s="18">
        <f>+L44-M44</f>
        <v>19800000</v>
      </c>
      <c r="O44" s="15">
        <f>+M44/L44</f>
        <v>0.87096774193548387</v>
      </c>
      <c r="P44" s="16" t="s">
        <v>21</v>
      </c>
    </row>
    <row r="45" spans="1:16" s="16" customFormat="1">
      <c r="A45" s="11">
        <v>2023</v>
      </c>
      <c r="B45" s="11">
        <v>60</v>
      </c>
      <c r="C45" s="12" t="s">
        <v>44</v>
      </c>
      <c r="D45" s="12" t="s">
        <v>107</v>
      </c>
      <c r="E45" s="14">
        <v>44943</v>
      </c>
      <c r="F45" s="14">
        <v>45442</v>
      </c>
      <c r="G45" s="15">
        <v>0.87975951903807614</v>
      </c>
      <c r="H45" s="16" t="s">
        <v>108</v>
      </c>
      <c r="I45" s="17">
        <v>51640160</v>
      </c>
      <c r="J45" s="17">
        <v>25663595</v>
      </c>
      <c r="K45" s="12">
        <v>164</v>
      </c>
      <c r="L45" s="13">
        <v>77303755</v>
      </c>
      <c r="M45" s="18">
        <f>+VLOOKUP(B45,[1]Hoja6!$L$4:$M$537,2,0)</f>
        <v>63220075</v>
      </c>
      <c r="N45" s="18">
        <f>+L45-M45</f>
        <v>14083680</v>
      </c>
      <c r="O45" s="15">
        <f>+M45/L45</f>
        <v>0.81781376596777222</v>
      </c>
      <c r="P45" s="16" t="s">
        <v>21</v>
      </c>
    </row>
    <row r="46" spans="1:16" s="16" customFormat="1">
      <c r="A46" s="11">
        <v>2023</v>
      </c>
      <c r="B46" s="11">
        <v>61</v>
      </c>
      <c r="C46" s="12" t="s">
        <v>44</v>
      </c>
      <c r="D46" s="12" t="s">
        <v>109</v>
      </c>
      <c r="E46" s="14">
        <v>44942</v>
      </c>
      <c r="F46" s="14">
        <v>45442</v>
      </c>
      <c r="G46" s="15">
        <v>0.88</v>
      </c>
      <c r="H46" s="16" t="s">
        <v>110</v>
      </c>
      <c r="I46" s="17">
        <v>79200000</v>
      </c>
      <c r="J46" s="17">
        <v>39600000</v>
      </c>
      <c r="K46" s="12">
        <v>165</v>
      </c>
      <c r="L46" s="13">
        <v>118800000</v>
      </c>
      <c r="M46" s="18">
        <f>+VLOOKUP(B46,[1]Hoja6!$L$4:$M$537,2,0)</f>
        <v>97200000</v>
      </c>
      <c r="N46" s="18">
        <f>+L46-M46</f>
        <v>21600000</v>
      </c>
      <c r="O46" s="15">
        <f>+M46/L46</f>
        <v>0.81818181818181823</v>
      </c>
      <c r="P46" s="16" t="s">
        <v>21</v>
      </c>
    </row>
    <row r="47" spans="1:16" s="16" customFormat="1">
      <c r="A47" s="11">
        <v>2023</v>
      </c>
      <c r="B47" s="11">
        <v>62</v>
      </c>
      <c r="C47" s="12" t="s">
        <v>44</v>
      </c>
      <c r="D47" s="12" t="s">
        <v>111</v>
      </c>
      <c r="E47" s="14">
        <v>44945</v>
      </c>
      <c r="F47" s="14">
        <v>45412</v>
      </c>
      <c r="G47" s="15">
        <v>0.93576017130620981</v>
      </c>
      <c r="H47" s="16" t="s">
        <v>112</v>
      </c>
      <c r="I47" s="17">
        <v>68640000</v>
      </c>
      <c r="J47" s="17">
        <v>27456000</v>
      </c>
      <c r="K47" s="12">
        <v>132</v>
      </c>
      <c r="L47" s="13">
        <v>96096000</v>
      </c>
      <c r="M47" s="18">
        <f>+VLOOKUP(B47,[1]Hoja6!$L$4:$M$537,2,0)</f>
        <v>83616000</v>
      </c>
      <c r="N47" s="18">
        <f>+L47-M47</f>
        <v>12480000</v>
      </c>
      <c r="O47" s="15">
        <f>+M47/L47</f>
        <v>0.87012987012987009</v>
      </c>
      <c r="P47" s="16" t="s">
        <v>21</v>
      </c>
    </row>
    <row r="48" spans="1:16" s="16" customFormat="1">
      <c r="A48" s="11">
        <v>2023</v>
      </c>
      <c r="B48" s="11">
        <v>63</v>
      </c>
      <c r="C48" s="12" t="s">
        <v>44</v>
      </c>
      <c r="D48" s="12" t="s">
        <v>113</v>
      </c>
      <c r="E48" s="14">
        <v>44945</v>
      </c>
      <c r="F48" s="14">
        <v>45446</v>
      </c>
      <c r="G48" s="15">
        <v>0.87225548902195604</v>
      </c>
      <c r="H48" s="16" t="s">
        <v>114</v>
      </c>
      <c r="I48" s="17">
        <v>67100000</v>
      </c>
      <c r="J48" s="17">
        <v>33550000</v>
      </c>
      <c r="K48" s="12">
        <v>165</v>
      </c>
      <c r="L48" s="13">
        <v>100650000</v>
      </c>
      <c r="M48" s="18">
        <f>+VLOOKUP(B48,[1]Hoja6!$L$4:$M$537,2,0)</f>
        <v>81740000</v>
      </c>
      <c r="N48" s="18">
        <f>+L48-M48</f>
        <v>18910000</v>
      </c>
      <c r="O48" s="15">
        <f>+M48/L48</f>
        <v>0.81212121212121213</v>
      </c>
      <c r="P48" s="16" t="s">
        <v>21</v>
      </c>
    </row>
    <row r="49" spans="1:16" s="16" customFormat="1">
      <c r="A49" s="11">
        <v>2023</v>
      </c>
      <c r="B49" s="11">
        <v>65</v>
      </c>
      <c r="C49" s="12" t="s">
        <v>44</v>
      </c>
      <c r="D49" s="12" t="s">
        <v>115</v>
      </c>
      <c r="E49" s="14">
        <v>44945</v>
      </c>
      <c r="F49" s="14">
        <v>45412</v>
      </c>
      <c r="G49" s="15">
        <v>0.93576017130620981</v>
      </c>
      <c r="H49" s="16" t="s">
        <v>116</v>
      </c>
      <c r="I49" s="17">
        <v>68640000</v>
      </c>
      <c r="J49" s="17">
        <v>27456000</v>
      </c>
      <c r="K49" s="12">
        <v>132</v>
      </c>
      <c r="L49" s="13">
        <v>96096000</v>
      </c>
      <c r="M49" s="18">
        <f>+VLOOKUP(B49,[1]Hoja6!$L$4:$M$537,2,0)</f>
        <v>82784000</v>
      </c>
      <c r="N49" s="18">
        <f>+L49-M49</f>
        <v>13312000</v>
      </c>
      <c r="O49" s="15">
        <f>+M49/L49</f>
        <v>0.8614718614718615</v>
      </c>
      <c r="P49" s="16" t="s">
        <v>21</v>
      </c>
    </row>
    <row r="50" spans="1:16" s="16" customFormat="1">
      <c r="A50" s="11">
        <v>2023</v>
      </c>
      <c r="B50" s="11">
        <v>72</v>
      </c>
      <c r="C50" s="12" t="s">
        <v>44</v>
      </c>
      <c r="D50" s="12" t="s">
        <v>117</v>
      </c>
      <c r="E50" s="14">
        <v>44945</v>
      </c>
      <c r="F50" s="14">
        <v>45412</v>
      </c>
      <c r="G50" s="15">
        <v>0.93576017130620981</v>
      </c>
      <c r="H50" s="16" t="s">
        <v>118</v>
      </c>
      <c r="I50" s="17">
        <v>68640000</v>
      </c>
      <c r="J50" s="17">
        <v>27456000</v>
      </c>
      <c r="K50" s="12">
        <v>132</v>
      </c>
      <c r="L50" s="13">
        <v>96096000</v>
      </c>
      <c r="M50" s="18">
        <f>+VLOOKUP(B50,[1]Hoja6!$L$4:$M$537,2,0)</f>
        <v>83616000</v>
      </c>
      <c r="N50" s="18">
        <f>+L50-M50</f>
        <v>12480000</v>
      </c>
      <c r="O50" s="15">
        <f>+M50/L50</f>
        <v>0.87012987012987009</v>
      </c>
      <c r="P50" s="16" t="s">
        <v>21</v>
      </c>
    </row>
    <row r="51" spans="1:16" s="16" customFormat="1">
      <c r="A51" s="11">
        <v>2023</v>
      </c>
      <c r="B51" s="11">
        <v>78</v>
      </c>
      <c r="C51" s="12" t="s">
        <v>55</v>
      </c>
      <c r="D51" s="12" t="s">
        <v>65</v>
      </c>
      <c r="E51" s="14">
        <v>44949</v>
      </c>
      <c r="F51" s="14">
        <v>45412</v>
      </c>
      <c r="G51" s="15">
        <v>0.93520518358531313</v>
      </c>
      <c r="H51" s="16" t="s">
        <v>119</v>
      </c>
      <c r="I51" s="17">
        <v>26312000</v>
      </c>
      <c r="J51" s="17">
        <v>8132800</v>
      </c>
      <c r="K51" s="12">
        <v>102</v>
      </c>
      <c r="L51" s="13">
        <v>34444800</v>
      </c>
      <c r="M51" s="18">
        <f>+VLOOKUP(B51,[1]Hoja6!$L$4:$M$537,2,0)</f>
        <v>29581067</v>
      </c>
      <c r="N51" s="18">
        <f>+L51-M51</f>
        <v>4863733</v>
      </c>
      <c r="O51" s="15">
        <f>+M51/L51</f>
        <v>0.85879630597361578</v>
      </c>
      <c r="P51" s="16" t="s">
        <v>21</v>
      </c>
    </row>
    <row r="52" spans="1:16" s="16" customFormat="1">
      <c r="A52" s="11">
        <v>2023</v>
      </c>
      <c r="B52" s="11">
        <v>83</v>
      </c>
      <c r="C52" s="12" t="s">
        <v>44</v>
      </c>
      <c r="D52" s="12" t="s">
        <v>120</v>
      </c>
      <c r="E52" s="14">
        <v>44950</v>
      </c>
      <c r="F52" s="14">
        <v>45451</v>
      </c>
      <c r="G52" s="15">
        <v>0.86227544910179643</v>
      </c>
      <c r="H52" s="16" t="s">
        <v>121</v>
      </c>
      <c r="I52" s="17">
        <v>56100000</v>
      </c>
      <c r="J52" s="17">
        <v>28050000</v>
      </c>
      <c r="K52" s="12">
        <v>166</v>
      </c>
      <c r="L52" s="13">
        <v>84150000</v>
      </c>
      <c r="M52" s="18">
        <f>+VLOOKUP(B52,[1]Hoja6!$L$4:$M$537,2,0)</f>
        <v>67490000</v>
      </c>
      <c r="N52" s="18">
        <f>+L52-M52</f>
        <v>16660000</v>
      </c>
      <c r="O52" s="15">
        <f>+M52/L52</f>
        <v>0.80202020202020197</v>
      </c>
      <c r="P52" s="16" t="s">
        <v>21</v>
      </c>
    </row>
    <row r="53" spans="1:16" s="16" customFormat="1">
      <c r="A53" s="11">
        <v>2023</v>
      </c>
      <c r="B53" s="11">
        <v>85</v>
      </c>
      <c r="C53" s="12" t="s">
        <v>44</v>
      </c>
      <c r="D53" s="12" t="s">
        <v>122</v>
      </c>
      <c r="E53" s="14">
        <v>44945</v>
      </c>
      <c r="F53" s="14">
        <v>45446</v>
      </c>
      <c r="G53" s="15">
        <v>0.87225548902195604</v>
      </c>
      <c r="H53" s="16" t="s">
        <v>123</v>
      </c>
      <c r="I53" s="17">
        <v>56793000</v>
      </c>
      <c r="J53" s="17">
        <v>28396500</v>
      </c>
      <c r="K53" s="12">
        <v>165</v>
      </c>
      <c r="L53" s="13">
        <v>85189500</v>
      </c>
      <c r="M53" s="18">
        <f>+VLOOKUP(B53,[1]Hoja6!$L$4:$M$537,2,0)</f>
        <v>69184200</v>
      </c>
      <c r="N53" s="18">
        <f>+L53-M53</f>
        <v>16005300</v>
      </c>
      <c r="O53" s="15">
        <f>+M53/L53</f>
        <v>0.81212121212121213</v>
      </c>
      <c r="P53" s="16" t="s">
        <v>21</v>
      </c>
    </row>
    <row r="54" spans="1:16" s="16" customFormat="1">
      <c r="A54" s="11">
        <v>2023</v>
      </c>
      <c r="B54" s="11">
        <v>88</v>
      </c>
      <c r="C54" s="12" t="s">
        <v>55</v>
      </c>
      <c r="D54" s="12" t="s">
        <v>124</v>
      </c>
      <c r="E54" s="14">
        <v>44945</v>
      </c>
      <c r="F54" s="14">
        <v>45446</v>
      </c>
      <c r="G54" s="15">
        <v>0.87225548902195604</v>
      </c>
      <c r="H54" s="16" t="s">
        <v>125</v>
      </c>
      <c r="I54" s="17">
        <v>26312000</v>
      </c>
      <c r="J54" s="17">
        <v>13156000</v>
      </c>
      <c r="K54" s="12">
        <v>165</v>
      </c>
      <c r="L54" s="13">
        <v>39468000</v>
      </c>
      <c r="M54" s="18">
        <f>+VLOOKUP(B54,[1]Hoja6!$L$4:$M$537,2,0)</f>
        <v>32052800</v>
      </c>
      <c r="N54" s="18">
        <f>+L54-M54</f>
        <v>7415200</v>
      </c>
      <c r="O54" s="15">
        <f>+M54/L54</f>
        <v>0.81212121212121213</v>
      </c>
      <c r="P54" s="16" t="s">
        <v>21</v>
      </c>
    </row>
    <row r="55" spans="1:16" s="16" customFormat="1">
      <c r="A55" s="11">
        <v>2023</v>
      </c>
      <c r="B55" s="11">
        <v>89</v>
      </c>
      <c r="C55" s="12" t="s">
        <v>44</v>
      </c>
      <c r="D55" s="12" t="s">
        <v>126</v>
      </c>
      <c r="E55" s="14">
        <v>44949</v>
      </c>
      <c r="F55" s="14">
        <v>45449</v>
      </c>
      <c r="G55" s="15">
        <v>0.86599999999999999</v>
      </c>
      <c r="H55" s="16" t="s">
        <v>127</v>
      </c>
      <c r="I55" s="17">
        <v>60500000</v>
      </c>
      <c r="J55" s="17">
        <v>30250000</v>
      </c>
      <c r="K55" s="12">
        <v>165</v>
      </c>
      <c r="L55" s="13">
        <v>90750000</v>
      </c>
      <c r="M55" s="18">
        <f>+VLOOKUP(B55,[1]Hoja6!$L$4:$M$537,2,0)</f>
        <v>72966667</v>
      </c>
      <c r="N55" s="18">
        <f>+L55-M55</f>
        <v>17783333</v>
      </c>
      <c r="O55" s="15">
        <f>+M55/L55</f>
        <v>0.80404040771349861</v>
      </c>
      <c r="P55" s="16" t="s">
        <v>21</v>
      </c>
    </row>
    <row r="56" spans="1:16" s="16" customFormat="1">
      <c r="A56" s="11">
        <v>2023</v>
      </c>
      <c r="B56" s="11">
        <v>90</v>
      </c>
      <c r="C56" s="12" t="s">
        <v>44</v>
      </c>
      <c r="D56" s="12" t="s">
        <v>128</v>
      </c>
      <c r="E56" s="14">
        <v>44945</v>
      </c>
      <c r="F56" s="14">
        <v>45448</v>
      </c>
      <c r="G56" s="15">
        <v>0.8687872763419483</v>
      </c>
      <c r="H56" s="16" t="s">
        <v>129</v>
      </c>
      <c r="I56" s="17">
        <v>56793000</v>
      </c>
      <c r="J56" s="17">
        <v>28740700</v>
      </c>
      <c r="K56" s="12">
        <v>168</v>
      </c>
      <c r="L56" s="13">
        <v>85533700</v>
      </c>
      <c r="M56" s="18">
        <f>+VLOOKUP(B56,[1]Hoja6!$L$4:$M$537,2,0)</f>
        <v>69184200</v>
      </c>
      <c r="N56" s="18">
        <f>+L56-M56</f>
        <v>16349500</v>
      </c>
      <c r="O56" s="15">
        <f>+M56/L56</f>
        <v>0.80885311871227361</v>
      </c>
      <c r="P56" s="16" t="s">
        <v>21</v>
      </c>
    </row>
    <row r="57" spans="1:16" s="16" customFormat="1">
      <c r="A57" s="11">
        <v>2023</v>
      </c>
      <c r="B57" s="11">
        <v>94</v>
      </c>
      <c r="C57" s="12" t="s">
        <v>55</v>
      </c>
      <c r="D57" s="12" t="s">
        <v>130</v>
      </c>
      <c r="E57" s="14">
        <v>44949</v>
      </c>
      <c r="F57" s="14">
        <v>45412</v>
      </c>
      <c r="G57" s="15">
        <v>0.93520518358531313</v>
      </c>
      <c r="H57" s="16" t="s">
        <v>131</v>
      </c>
      <c r="I57" s="17">
        <v>33176000</v>
      </c>
      <c r="J57" s="17">
        <v>12868267</v>
      </c>
      <c r="K57" s="12">
        <v>128</v>
      </c>
      <c r="L57" s="13">
        <v>46044267</v>
      </c>
      <c r="M57" s="18">
        <f>+VLOOKUP(B57,[1]Hoja6!$L$4:$M$537,2,0)</f>
        <v>40012267</v>
      </c>
      <c r="N57" s="18">
        <f>+L57-M57</f>
        <v>6032000</v>
      </c>
      <c r="O57" s="15">
        <f>+M57/L57</f>
        <v>0.86899563413616732</v>
      </c>
      <c r="P57" s="16" t="s">
        <v>21</v>
      </c>
    </row>
    <row r="58" spans="1:16" s="16" customFormat="1">
      <c r="A58" s="11">
        <v>2023</v>
      </c>
      <c r="B58" s="11">
        <v>96</v>
      </c>
      <c r="C58" s="12" t="s">
        <v>44</v>
      </c>
      <c r="D58" s="12" t="s">
        <v>132</v>
      </c>
      <c r="E58" s="14">
        <v>44946</v>
      </c>
      <c r="F58" s="14">
        <v>45449</v>
      </c>
      <c r="G58" s="15">
        <v>0.86679920477137173</v>
      </c>
      <c r="H58" s="16" t="s">
        <v>133</v>
      </c>
      <c r="I58" s="17">
        <v>75504000</v>
      </c>
      <c r="J58" s="17">
        <v>38209600</v>
      </c>
      <c r="K58" s="12">
        <v>167</v>
      </c>
      <c r="L58" s="13">
        <v>113713600</v>
      </c>
      <c r="M58" s="18">
        <f>+VLOOKUP(B58,[1]Hoja6!$L$4:$M$537,2,0)</f>
        <v>91748800</v>
      </c>
      <c r="N58" s="18">
        <f>+L58-M58</f>
        <v>21964800</v>
      </c>
      <c r="O58" s="15">
        <f>+M58/L58</f>
        <v>0.80684104627766595</v>
      </c>
      <c r="P58" s="16" t="s">
        <v>21</v>
      </c>
    </row>
    <row r="59" spans="1:16" s="16" customFormat="1">
      <c r="A59" s="11">
        <v>2023</v>
      </c>
      <c r="B59" s="11">
        <v>97</v>
      </c>
      <c r="C59" s="12" t="s">
        <v>55</v>
      </c>
      <c r="D59" s="12" t="s">
        <v>134</v>
      </c>
      <c r="E59" s="14">
        <v>44949</v>
      </c>
      <c r="F59" s="14">
        <v>45412</v>
      </c>
      <c r="G59" s="15">
        <v>0.93520518358531313</v>
      </c>
      <c r="H59" s="16" t="s">
        <v>135</v>
      </c>
      <c r="I59" s="17">
        <v>26312000</v>
      </c>
      <c r="J59" s="17">
        <v>10205867</v>
      </c>
      <c r="K59" s="12">
        <v>128</v>
      </c>
      <c r="L59" s="13">
        <v>36517867</v>
      </c>
      <c r="M59" s="18">
        <f>+VLOOKUP(B59,[1]Hoja6!$L$4:$M$537,2,0)</f>
        <v>31733864</v>
      </c>
      <c r="N59" s="18">
        <f>+L59-M59</f>
        <v>4784003</v>
      </c>
      <c r="O59" s="15">
        <f>+M59/L59</f>
        <v>0.86899555223200742</v>
      </c>
      <c r="P59" s="16" t="s">
        <v>21</v>
      </c>
    </row>
    <row r="60" spans="1:16" s="16" customFormat="1">
      <c r="A60" s="11">
        <v>2023</v>
      </c>
      <c r="B60" s="11">
        <v>98</v>
      </c>
      <c r="C60" s="12" t="s">
        <v>55</v>
      </c>
      <c r="D60" s="12" t="s">
        <v>134</v>
      </c>
      <c r="E60" s="14">
        <v>44949</v>
      </c>
      <c r="F60" s="14">
        <v>45412</v>
      </c>
      <c r="G60" s="15">
        <v>0.93520518358531313</v>
      </c>
      <c r="H60" s="16" t="s">
        <v>136</v>
      </c>
      <c r="I60" s="17">
        <v>26312000</v>
      </c>
      <c r="J60" s="17">
        <v>10205867</v>
      </c>
      <c r="K60" s="12">
        <v>128</v>
      </c>
      <c r="L60" s="13">
        <v>36517867</v>
      </c>
      <c r="M60" s="18">
        <f>+VLOOKUP(B60,[1]Hoja6!$L$4:$M$537,2,0)</f>
        <v>31733867</v>
      </c>
      <c r="N60" s="18">
        <f>+L60-M60</f>
        <v>4784000</v>
      </c>
      <c r="O60" s="15">
        <f>+M60/L60</f>
        <v>0.86899563438357452</v>
      </c>
      <c r="P60" s="16" t="s">
        <v>21</v>
      </c>
    </row>
    <row r="61" spans="1:16" s="16" customFormat="1">
      <c r="A61" s="11">
        <v>2023</v>
      </c>
      <c r="B61" s="11">
        <v>103</v>
      </c>
      <c r="C61" s="12" t="s">
        <v>44</v>
      </c>
      <c r="D61" s="12" t="s">
        <v>132</v>
      </c>
      <c r="E61" s="14">
        <v>44945</v>
      </c>
      <c r="F61" s="14">
        <v>45412</v>
      </c>
      <c r="G61" s="15">
        <v>0.93576017130620981</v>
      </c>
      <c r="H61" s="16" t="s">
        <v>137</v>
      </c>
      <c r="I61" s="17">
        <v>75504000</v>
      </c>
      <c r="J61" s="17">
        <v>30201600</v>
      </c>
      <c r="K61" s="12">
        <v>132</v>
      </c>
      <c r="L61" s="13">
        <v>105705600</v>
      </c>
      <c r="M61" s="18">
        <f>+VLOOKUP(B61,[1]Hoja6!$L$4:$M$537,2,0)</f>
        <v>91977600</v>
      </c>
      <c r="N61" s="18">
        <f>+L61-M61</f>
        <v>13728000</v>
      </c>
      <c r="O61" s="15">
        <f>+M61/L61</f>
        <v>0.87012987012987009</v>
      </c>
      <c r="P61" s="16" t="s">
        <v>21</v>
      </c>
    </row>
    <row r="62" spans="1:16" s="16" customFormat="1">
      <c r="A62" s="11">
        <v>2023</v>
      </c>
      <c r="B62" s="11">
        <v>104</v>
      </c>
      <c r="C62" s="12" t="s">
        <v>55</v>
      </c>
      <c r="D62" s="12" t="s">
        <v>138</v>
      </c>
      <c r="E62" s="14">
        <v>44950</v>
      </c>
      <c r="F62" s="14">
        <v>45451</v>
      </c>
      <c r="G62" s="15">
        <v>0.86227544910179643</v>
      </c>
      <c r="H62" s="16" t="s">
        <v>139</v>
      </c>
      <c r="I62" s="17">
        <v>34320000</v>
      </c>
      <c r="J62" s="17">
        <v>17160000</v>
      </c>
      <c r="K62" s="12">
        <v>165</v>
      </c>
      <c r="L62" s="13">
        <v>51480000</v>
      </c>
      <c r="M62" s="18">
        <f>+VLOOKUP(B62,[1]Hoja6!$L$4:$M$537,2,0)</f>
        <v>41288000</v>
      </c>
      <c r="N62" s="18">
        <f>+L62-M62</f>
        <v>10192000</v>
      </c>
      <c r="O62" s="15">
        <f>+M62/L62</f>
        <v>0.80202020202020197</v>
      </c>
      <c r="P62" s="16" t="s">
        <v>21</v>
      </c>
    </row>
    <row r="63" spans="1:16" s="16" customFormat="1">
      <c r="A63" s="11">
        <v>2023</v>
      </c>
      <c r="B63" s="11">
        <v>105</v>
      </c>
      <c r="C63" s="12" t="s">
        <v>55</v>
      </c>
      <c r="D63" s="12" t="s">
        <v>140</v>
      </c>
      <c r="E63" s="14">
        <v>44950</v>
      </c>
      <c r="F63" s="14">
        <v>45453</v>
      </c>
      <c r="G63" s="15">
        <v>0.85884691848906558</v>
      </c>
      <c r="H63" s="16" t="s">
        <v>141</v>
      </c>
      <c r="I63" s="17">
        <v>26312000</v>
      </c>
      <c r="J63" s="17">
        <v>13315466</v>
      </c>
      <c r="K63" s="12">
        <v>167</v>
      </c>
      <c r="L63" s="13">
        <v>39627466</v>
      </c>
      <c r="M63" s="18">
        <f>+VLOOKUP(B63,[1]Hoja6!$L$4:$M$537,2,0)</f>
        <v>31654133</v>
      </c>
      <c r="N63" s="18">
        <f>+L63-M63</f>
        <v>7973333</v>
      </c>
      <c r="O63" s="15">
        <f>+M63/L63</f>
        <v>0.79879276156593004</v>
      </c>
      <c r="P63" s="16" t="s">
        <v>21</v>
      </c>
    </row>
    <row r="64" spans="1:16" s="16" customFormat="1">
      <c r="A64" s="11">
        <v>2023</v>
      </c>
      <c r="B64" s="11">
        <v>107</v>
      </c>
      <c r="C64" s="12" t="s">
        <v>44</v>
      </c>
      <c r="D64" s="12" t="s">
        <v>142</v>
      </c>
      <c r="E64" s="14">
        <v>44950</v>
      </c>
      <c r="F64" s="14">
        <v>45451</v>
      </c>
      <c r="G64" s="15">
        <v>0.86227544910179643</v>
      </c>
      <c r="H64" s="16" t="s">
        <v>143</v>
      </c>
      <c r="I64" s="17">
        <v>64064000</v>
      </c>
      <c r="J64" s="17">
        <v>31255467</v>
      </c>
      <c r="K64" s="12">
        <v>165</v>
      </c>
      <c r="L64" s="13">
        <v>95319467</v>
      </c>
      <c r="M64" s="18">
        <f>+VLOOKUP(B64,[1]Hoja6!$L$4:$M$537,2,0)</f>
        <v>77070933</v>
      </c>
      <c r="N64" s="18">
        <f>+L64-M64</f>
        <v>18248534</v>
      </c>
      <c r="O64" s="15">
        <f>+M64/L64</f>
        <v>0.80855396516222655</v>
      </c>
      <c r="P64" s="16" t="s">
        <v>21</v>
      </c>
    </row>
    <row r="65" spans="1:16" s="16" customFormat="1">
      <c r="A65" s="11">
        <v>2023</v>
      </c>
      <c r="B65" s="11">
        <v>110</v>
      </c>
      <c r="C65" s="12" t="s">
        <v>44</v>
      </c>
      <c r="D65" s="12" t="s">
        <v>144</v>
      </c>
      <c r="E65" s="14">
        <v>44951</v>
      </c>
      <c r="F65" s="14">
        <v>45412</v>
      </c>
      <c r="G65" s="15">
        <v>0.93492407809110634</v>
      </c>
      <c r="H65" s="16" t="s">
        <v>145</v>
      </c>
      <c r="I65" s="17">
        <v>68640000</v>
      </c>
      <c r="J65" s="17">
        <v>26208000</v>
      </c>
      <c r="K65" s="12">
        <v>127</v>
      </c>
      <c r="L65" s="13">
        <v>94848000</v>
      </c>
      <c r="M65" s="18">
        <f>+VLOOKUP(B65,[1]Hoja6!$L$4:$M$537,2,0)</f>
        <v>76128000</v>
      </c>
      <c r="N65" s="18">
        <f>+L65-M65</f>
        <v>18720000</v>
      </c>
      <c r="O65" s="15">
        <f>+M65/L65</f>
        <v>0.80263157894736847</v>
      </c>
      <c r="P65" s="16" t="s">
        <v>21</v>
      </c>
    </row>
    <row r="66" spans="1:16" s="16" customFormat="1">
      <c r="A66" s="11">
        <v>2023</v>
      </c>
      <c r="B66" s="11">
        <v>111</v>
      </c>
      <c r="C66" s="12" t="s">
        <v>44</v>
      </c>
      <c r="D66" s="12" t="s">
        <v>146</v>
      </c>
      <c r="E66" s="14">
        <v>44946</v>
      </c>
      <c r="F66" s="14">
        <v>45412</v>
      </c>
      <c r="G66" s="15">
        <v>0.93562231759656656</v>
      </c>
      <c r="H66" s="16" t="s">
        <v>147</v>
      </c>
      <c r="I66" s="17">
        <v>65208000</v>
      </c>
      <c r="J66" s="17">
        <v>25095200</v>
      </c>
      <c r="K66" s="12">
        <v>127</v>
      </c>
      <c r="L66" s="13">
        <v>90303200</v>
      </c>
      <c r="M66" s="18">
        <f>+VLOOKUP(B66,[1]Hoja6!$L$4:$M$537,2,0)</f>
        <v>78447200</v>
      </c>
      <c r="N66" s="18">
        <f>+L66-M66</f>
        <v>11856000</v>
      </c>
      <c r="O66" s="15">
        <f>+M66/L66</f>
        <v>0.86870897155361049</v>
      </c>
      <c r="P66" s="16" t="s">
        <v>21</v>
      </c>
    </row>
    <row r="67" spans="1:16" s="16" customFormat="1">
      <c r="A67" s="11">
        <v>2023</v>
      </c>
      <c r="B67" s="11">
        <v>113</v>
      </c>
      <c r="C67" s="12" t="s">
        <v>44</v>
      </c>
      <c r="D67" s="12" t="s">
        <v>144</v>
      </c>
      <c r="E67" s="14">
        <v>44949</v>
      </c>
      <c r="F67" s="14">
        <v>45412</v>
      </c>
      <c r="G67" s="15">
        <v>0.93520518358531313</v>
      </c>
      <c r="H67" s="16" t="s">
        <v>148</v>
      </c>
      <c r="I67" s="17">
        <v>68640000</v>
      </c>
      <c r="J67" s="17">
        <v>26624000</v>
      </c>
      <c r="K67" s="12">
        <v>129</v>
      </c>
      <c r="L67" s="13">
        <v>95264000</v>
      </c>
      <c r="M67" s="18">
        <f>+VLOOKUP(B67,[1]Hoja6!$L$4:$M$537,2,0)</f>
        <v>76544000</v>
      </c>
      <c r="N67" s="18">
        <f>+L67-M67</f>
        <v>18720000</v>
      </c>
      <c r="O67" s="15">
        <f>+M67/L67</f>
        <v>0.80349344978165937</v>
      </c>
      <c r="P67" s="16" t="s">
        <v>21</v>
      </c>
    </row>
    <row r="68" spans="1:16" s="16" customFormat="1">
      <c r="A68" s="11">
        <v>2023</v>
      </c>
      <c r="B68" s="11">
        <v>114</v>
      </c>
      <c r="C68" s="12" t="s">
        <v>44</v>
      </c>
      <c r="D68" s="12" t="s">
        <v>132</v>
      </c>
      <c r="E68" s="14">
        <v>44946</v>
      </c>
      <c r="F68" s="14">
        <v>45401</v>
      </c>
      <c r="G68" s="15">
        <v>0.95824175824175828</v>
      </c>
      <c r="H68" s="16" t="s">
        <v>149</v>
      </c>
      <c r="I68" s="17">
        <v>75504000</v>
      </c>
      <c r="J68" s="17">
        <v>27456000</v>
      </c>
      <c r="K68" s="12">
        <v>120</v>
      </c>
      <c r="L68" s="13">
        <v>102960000</v>
      </c>
      <c r="M68" s="18">
        <f>+VLOOKUP(B68,[1]Hoja6!$L$4:$M$537,2,0)</f>
        <v>91748800</v>
      </c>
      <c r="N68" s="18">
        <f>+L68-M68</f>
        <v>11211200</v>
      </c>
      <c r="O68" s="15">
        <f>+M68/L68</f>
        <v>0.89111111111111108</v>
      </c>
      <c r="P68" s="16" t="s">
        <v>21</v>
      </c>
    </row>
    <row r="69" spans="1:16" s="16" customFormat="1">
      <c r="A69" s="11">
        <v>2023</v>
      </c>
      <c r="B69" s="11">
        <v>115</v>
      </c>
      <c r="C69" s="12" t="s">
        <v>44</v>
      </c>
      <c r="D69" s="12" t="s">
        <v>150</v>
      </c>
      <c r="E69" s="14">
        <v>44945</v>
      </c>
      <c r="F69" s="14">
        <v>45400</v>
      </c>
      <c r="G69" s="15">
        <v>0.96043956043956047</v>
      </c>
      <c r="H69" s="16" t="s">
        <v>151</v>
      </c>
      <c r="I69" s="17">
        <v>49654000</v>
      </c>
      <c r="J69" s="17">
        <v>18056000</v>
      </c>
      <c r="K69" s="12">
        <v>120</v>
      </c>
      <c r="L69" s="13">
        <v>67710000</v>
      </c>
      <c r="M69" s="18">
        <f>+VLOOKUP(B69,[1]Hoja6!$L$4:$M$537,2,0)</f>
        <v>60487600</v>
      </c>
      <c r="N69" s="18">
        <f>+L69-M69</f>
        <v>7222400</v>
      </c>
      <c r="O69" s="15">
        <f>+M69/L69</f>
        <v>0.89333333333333331</v>
      </c>
      <c r="P69" s="16" t="s">
        <v>21</v>
      </c>
    </row>
    <row r="70" spans="1:16" s="16" customFormat="1">
      <c r="A70" s="11">
        <v>2023</v>
      </c>
      <c r="B70" s="11">
        <v>121</v>
      </c>
      <c r="C70" s="12" t="s">
        <v>44</v>
      </c>
      <c r="D70" s="12" t="s">
        <v>152</v>
      </c>
      <c r="E70" s="14">
        <v>44950</v>
      </c>
      <c r="F70" s="14">
        <v>45412</v>
      </c>
      <c r="G70" s="15">
        <v>0.93506493506493504</v>
      </c>
      <c r="H70" s="16" t="s">
        <v>153</v>
      </c>
      <c r="I70" s="17">
        <v>62920000</v>
      </c>
      <c r="J70" s="17">
        <v>24214667</v>
      </c>
      <c r="K70" s="12">
        <v>127</v>
      </c>
      <c r="L70" s="13">
        <v>87134667</v>
      </c>
      <c r="M70" s="18">
        <f>+VLOOKUP(B70,[1]Hoja6!$L$4:$M$537,2,0)</f>
        <v>76266667</v>
      </c>
      <c r="N70" s="18">
        <f>+L70-M70</f>
        <v>10868000</v>
      </c>
      <c r="O70" s="15">
        <f>+M70/L70</f>
        <v>0.87527352345307063</v>
      </c>
      <c r="P70" s="16" t="s">
        <v>21</v>
      </c>
    </row>
    <row r="71" spans="1:16" s="16" customFormat="1">
      <c r="A71" s="11">
        <v>2023</v>
      </c>
      <c r="B71" s="11">
        <v>123</v>
      </c>
      <c r="C71" s="12" t="s">
        <v>55</v>
      </c>
      <c r="D71" s="12" t="s">
        <v>154</v>
      </c>
      <c r="E71" s="14">
        <v>44950</v>
      </c>
      <c r="F71" s="14">
        <v>45412</v>
      </c>
      <c r="G71" s="15">
        <v>0.93506493506493504</v>
      </c>
      <c r="H71" s="16" t="s">
        <v>155</v>
      </c>
      <c r="I71" s="17">
        <v>26312000</v>
      </c>
      <c r="J71" s="17">
        <v>10126133</v>
      </c>
      <c r="K71" s="12">
        <v>127</v>
      </c>
      <c r="L71" s="13">
        <v>36438133</v>
      </c>
      <c r="M71" s="18">
        <f>+VLOOKUP(B71,[1]Hoja6!$L$4:$M$537,2,0)</f>
        <v>31654133</v>
      </c>
      <c r="N71" s="18">
        <f>+L71-M71</f>
        <v>4784000</v>
      </c>
      <c r="O71" s="15">
        <f>+M71/L71</f>
        <v>0.86870897035256989</v>
      </c>
      <c r="P71" s="16" t="s">
        <v>21</v>
      </c>
    </row>
    <row r="72" spans="1:16" s="16" customFormat="1">
      <c r="A72" s="11">
        <v>2023</v>
      </c>
      <c r="B72" s="11">
        <v>124</v>
      </c>
      <c r="C72" s="12" t="s">
        <v>44</v>
      </c>
      <c r="D72" s="12" t="s">
        <v>156</v>
      </c>
      <c r="E72" s="14">
        <v>44953</v>
      </c>
      <c r="F72" s="14">
        <v>45412</v>
      </c>
      <c r="G72" s="15">
        <v>0.934640522875817</v>
      </c>
      <c r="H72" s="16" t="s">
        <v>157</v>
      </c>
      <c r="I72" s="17">
        <v>68640000</v>
      </c>
      <c r="J72" s="17">
        <v>25792000</v>
      </c>
      <c r="K72" s="12">
        <v>124</v>
      </c>
      <c r="L72" s="13">
        <v>94432000</v>
      </c>
      <c r="M72" s="18">
        <f>+VLOOKUP(B72,[1]Hoja6!$L$4:$M$537,2,0)</f>
        <v>81952000</v>
      </c>
      <c r="N72" s="18">
        <f>+L72-M72</f>
        <v>12480000</v>
      </c>
      <c r="O72" s="15">
        <f>+M72/L72</f>
        <v>0.86784140969162993</v>
      </c>
      <c r="P72" s="16" t="s">
        <v>21</v>
      </c>
    </row>
    <row r="73" spans="1:16" s="16" customFormat="1">
      <c r="A73" s="11">
        <v>2023</v>
      </c>
      <c r="B73" s="11">
        <v>125</v>
      </c>
      <c r="C73" s="12" t="s">
        <v>44</v>
      </c>
      <c r="D73" s="12" t="s">
        <v>158</v>
      </c>
      <c r="E73" s="14">
        <v>44950</v>
      </c>
      <c r="F73" s="14">
        <v>45451</v>
      </c>
      <c r="G73" s="15">
        <v>0.86227544910179643</v>
      </c>
      <c r="H73" s="16" t="s">
        <v>159</v>
      </c>
      <c r="I73" s="17">
        <v>51640160</v>
      </c>
      <c r="J73" s="17">
        <v>15179077</v>
      </c>
      <c r="K73" s="12">
        <v>97</v>
      </c>
      <c r="L73" s="13">
        <v>66819237</v>
      </c>
      <c r="M73" s="18">
        <v>54300410</v>
      </c>
      <c r="N73" s="18">
        <f>+L73-M73</f>
        <v>12518827</v>
      </c>
      <c r="O73" s="15">
        <f>+M73/L73</f>
        <v>0.81264636410020663</v>
      </c>
      <c r="P73" s="16" t="s">
        <v>21</v>
      </c>
    </row>
    <row r="74" spans="1:16" s="16" customFormat="1">
      <c r="A74" s="11">
        <v>2023</v>
      </c>
      <c r="B74" s="11">
        <v>126</v>
      </c>
      <c r="C74" s="12" t="s">
        <v>44</v>
      </c>
      <c r="D74" s="12" t="s">
        <v>158</v>
      </c>
      <c r="E74" s="14">
        <v>44950</v>
      </c>
      <c r="F74" s="14">
        <v>45412</v>
      </c>
      <c r="G74" s="15">
        <v>0.93506493506493504</v>
      </c>
      <c r="H74" s="16" t="s">
        <v>160</v>
      </c>
      <c r="I74" s="17">
        <v>51640160</v>
      </c>
      <c r="J74" s="17">
        <v>19873637</v>
      </c>
      <c r="K74" s="12">
        <v>127</v>
      </c>
      <c r="L74" s="13">
        <v>71513797</v>
      </c>
      <c r="M74" s="18">
        <f>+VLOOKUP(B74,[1]Hoja6!$L$4:$M$537,2,0)</f>
        <v>62124677</v>
      </c>
      <c r="N74" s="18">
        <f>+L74-M74</f>
        <v>9389120</v>
      </c>
      <c r="O74" s="15">
        <f>+M74/L74</f>
        <v>0.86870897094164923</v>
      </c>
      <c r="P74" s="16" t="s">
        <v>21</v>
      </c>
    </row>
    <row r="75" spans="1:16" s="16" customFormat="1">
      <c r="A75" s="11">
        <v>2023</v>
      </c>
      <c r="B75" s="11">
        <v>128</v>
      </c>
      <c r="C75" s="12" t="s">
        <v>44</v>
      </c>
      <c r="D75" s="12" t="s">
        <v>161</v>
      </c>
      <c r="E75" s="14">
        <v>44950</v>
      </c>
      <c r="F75" s="14">
        <v>45407</v>
      </c>
      <c r="G75" s="15">
        <v>0.94529540481400443</v>
      </c>
      <c r="H75" s="16" t="s">
        <v>162</v>
      </c>
      <c r="I75" s="17">
        <v>52000000</v>
      </c>
      <c r="J75" s="17">
        <v>26346666</v>
      </c>
      <c r="K75" s="12">
        <v>152</v>
      </c>
      <c r="L75" s="13">
        <v>78346666</v>
      </c>
      <c r="M75" s="18">
        <f>+VLOOKUP(B75,[1]Hoja6!$L$4:$M$537,2,0)</f>
        <v>68813333</v>
      </c>
      <c r="N75" s="18">
        <f>+L75-M75</f>
        <v>9533333</v>
      </c>
      <c r="O75" s="15">
        <f>+M75/L75</f>
        <v>0.87831858728998113</v>
      </c>
      <c r="P75" s="16" t="s">
        <v>21</v>
      </c>
    </row>
    <row r="76" spans="1:16" s="16" customFormat="1">
      <c r="A76" s="11">
        <v>2023</v>
      </c>
      <c r="B76" s="11">
        <v>130</v>
      </c>
      <c r="C76" s="12" t="s">
        <v>44</v>
      </c>
      <c r="D76" s="12" t="s">
        <v>163</v>
      </c>
      <c r="E76" s="14">
        <v>44950</v>
      </c>
      <c r="F76" s="14">
        <v>45412</v>
      </c>
      <c r="G76" s="15">
        <v>0.93506493506493504</v>
      </c>
      <c r="H76" s="16" t="s">
        <v>164</v>
      </c>
      <c r="I76" s="17">
        <v>54912000</v>
      </c>
      <c r="J76" s="17">
        <v>21132800</v>
      </c>
      <c r="K76" s="12">
        <v>127</v>
      </c>
      <c r="L76" s="13">
        <v>76044800</v>
      </c>
      <c r="M76" s="18">
        <f>+VLOOKUP(B76,[1]Hoja6!$L$4:$M$537,2,0)</f>
        <v>66060800</v>
      </c>
      <c r="N76" s="18">
        <f>+L76-M76</f>
        <v>9984000</v>
      </c>
      <c r="O76" s="15">
        <f>+M76/L76</f>
        <v>0.86870897155361049</v>
      </c>
      <c r="P76" s="16" t="s">
        <v>21</v>
      </c>
    </row>
    <row r="77" spans="1:16" s="16" customFormat="1">
      <c r="A77" s="11">
        <v>2023</v>
      </c>
      <c r="B77" s="11">
        <v>131</v>
      </c>
      <c r="C77" s="12" t="s">
        <v>44</v>
      </c>
      <c r="D77" s="12" t="s">
        <v>165</v>
      </c>
      <c r="E77" s="14">
        <v>44949</v>
      </c>
      <c r="F77" s="14">
        <v>45412</v>
      </c>
      <c r="G77" s="15">
        <v>0.93520518358531313</v>
      </c>
      <c r="H77" s="16" t="s">
        <v>166</v>
      </c>
      <c r="I77" s="17">
        <v>73700000</v>
      </c>
      <c r="J77" s="17">
        <v>28586667</v>
      </c>
      <c r="K77" s="12">
        <v>129</v>
      </c>
      <c r="L77" s="13">
        <v>102286667</v>
      </c>
      <c r="M77" s="18">
        <f>+VLOOKUP(B77,[1]Hoja6!$L$4:$M$537,2,0)</f>
        <v>88886667</v>
      </c>
      <c r="N77" s="18">
        <f>+L77-M77</f>
        <v>13400000</v>
      </c>
      <c r="O77" s="15">
        <f>+M77/L77</f>
        <v>0.8689956336146919</v>
      </c>
      <c r="P77" s="16" t="s">
        <v>21</v>
      </c>
    </row>
    <row r="78" spans="1:16" s="16" customFormat="1">
      <c r="A78" s="11">
        <v>2023</v>
      </c>
      <c r="B78" s="11">
        <v>132</v>
      </c>
      <c r="C78" s="12" t="s">
        <v>44</v>
      </c>
      <c r="D78" s="12" t="s">
        <v>167</v>
      </c>
      <c r="E78" s="14">
        <v>44950</v>
      </c>
      <c r="F78" s="14">
        <v>45412</v>
      </c>
      <c r="G78" s="15">
        <v>0.93506493506493504</v>
      </c>
      <c r="H78" s="16" t="s">
        <v>168</v>
      </c>
      <c r="I78" s="17">
        <v>62920000</v>
      </c>
      <c r="J78" s="17">
        <v>23452000</v>
      </c>
      <c r="K78" s="12">
        <v>122</v>
      </c>
      <c r="L78" s="13">
        <v>86372000</v>
      </c>
      <c r="M78" s="18">
        <f>+VLOOKUP(B78,[1]Hoja6!$L$4:$M$537,2,0)</f>
        <v>74932000</v>
      </c>
      <c r="N78" s="18">
        <f>+L78-M78</f>
        <v>11440000</v>
      </c>
      <c r="O78" s="15">
        <f>+M78/L78</f>
        <v>0.86754966887417218</v>
      </c>
      <c r="P78" s="16" t="s">
        <v>21</v>
      </c>
    </row>
    <row r="79" spans="1:16" s="16" customFormat="1">
      <c r="A79" s="11">
        <v>2023</v>
      </c>
      <c r="B79" s="11">
        <v>133</v>
      </c>
      <c r="C79" s="12" t="s">
        <v>44</v>
      </c>
      <c r="D79" s="12" t="s">
        <v>169</v>
      </c>
      <c r="E79" s="14">
        <v>44952</v>
      </c>
      <c r="F79" s="14">
        <v>45412</v>
      </c>
      <c r="G79" s="15">
        <v>0.93478260869565222</v>
      </c>
      <c r="H79" s="16" t="s">
        <v>170</v>
      </c>
      <c r="I79" s="17">
        <v>49654000</v>
      </c>
      <c r="J79" s="17">
        <v>17905533</v>
      </c>
      <c r="K79" s="12">
        <v>119</v>
      </c>
      <c r="L79" s="13">
        <v>67559533</v>
      </c>
      <c r="M79" s="18">
        <f>+VLOOKUP(B79,[1]Hoja6!$L$4:$M$537,2,0)</f>
        <v>58531533</v>
      </c>
      <c r="N79" s="18">
        <f>+L79-M79</f>
        <v>9028000</v>
      </c>
      <c r="O79" s="15">
        <f>+M79/L79</f>
        <v>0.8663697098083849</v>
      </c>
      <c r="P79" s="16" t="s">
        <v>21</v>
      </c>
    </row>
    <row r="80" spans="1:16" s="16" customFormat="1">
      <c r="A80" s="11">
        <v>2023</v>
      </c>
      <c r="B80" s="11">
        <v>134</v>
      </c>
      <c r="C80" s="12" t="s">
        <v>44</v>
      </c>
      <c r="D80" s="12" t="s">
        <v>122</v>
      </c>
      <c r="E80" s="14">
        <v>44949</v>
      </c>
      <c r="F80" s="14">
        <v>45450</v>
      </c>
      <c r="G80" s="15">
        <v>0.86427145708582831</v>
      </c>
      <c r="H80" s="16" t="s">
        <v>171</v>
      </c>
      <c r="I80" s="17">
        <v>56793000</v>
      </c>
      <c r="J80" s="17">
        <v>28396500</v>
      </c>
      <c r="K80" s="12">
        <v>165</v>
      </c>
      <c r="L80" s="13">
        <v>85189500</v>
      </c>
      <c r="M80" s="18">
        <f>+VLOOKUP(B80,[1]Hoja6!$L$4:$M$537,2,0)</f>
        <v>68495800</v>
      </c>
      <c r="N80" s="18">
        <f>+L80-M80</f>
        <v>16693700</v>
      </c>
      <c r="O80" s="15">
        <f>+M80/L80</f>
        <v>0.804040404040404</v>
      </c>
      <c r="P80" s="16" t="s">
        <v>21</v>
      </c>
    </row>
    <row r="81" spans="1:16" s="16" customFormat="1">
      <c r="A81" s="11">
        <v>2023</v>
      </c>
      <c r="B81" s="11">
        <v>135</v>
      </c>
      <c r="C81" s="12" t="s">
        <v>44</v>
      </c>
      <c r="D81" s="12" t="s">
        <v>122</v>
      </c>
      <c r="E81" s="14">
        <v>44953</v>
      </c>
      <c r="F81" s="14">
        <v>45412</v>
      </c>
      <c r="G81" s="15">
        <v>0.934640522875817</v>
      </c>
      <c r="H81" s="16" t="s">
        <v>172</v>
      </c>
      <c r="I81" s="17">
        <v>54912000</v>
      </c>
      <c r="J81" s="17">
        <v>20633600</v>
      </c>
      <c r="K81" s="12">
        <v>124</v>
      </c>
      <c r="L81" s="13">
        <v>75545600</v>
      </c>
      <c r="M81" s="18">
        <f>+VLOOKUP(B81,[1]Hoja6!$L$4:$M$537,2,0)</f>
        <v>65561600</v>
      </c>
      <c r="N81" s="18">
        <f>+L81-M81</f>
        <v>9984000</v>
      </c>
      <c r="O81" s="15">
        <f>+M81/L81</f>
        <v>0.86784140969162993</v>
      </c>
      <c r="P81" s="16" t="s">
        <v>21</v>
      </c>
    </row>
    <row r="82" spans="1:16" s="16" customFormat="1">
      <c r="A82" s="11">
        <v>2023</v>
      </c>
      <c r="B82" s="11">
        <v>138</v>
      </c>
      <c r="C82" s="12" t="s">
        <v>44</v>
      </c>
      <c r="D82" s="12" t="s">
        <v>173</v>
      </c>
      <c r="E82" s="14">
        <v>44950</v>
      </c>
      <c r="F82" s="14">
        <v>45412</v>
      </c>
      <c r="G82" s="15">
        <v>0.93506493506493504</v>
      </c>
      <c r="H82" s="16" t="s">
        <v>174</v>
      </c>
      <c r="I82" s="17">
        <v>51640160</v>
      </c>
      <c r="J82" s="17">
        <v>19873637</v>
      </c>
      <c r="K82" s="12">
        <v>127</v>
      </c>
      <c r="L82" s="13">
        <v>71513797</v>
      </c>
      <c r="M82" s="18">
        <f>+VLOOKUP(B82,[1]Hoja6!$L$4:$M$537,2,0)</f>
        <v>62124677</v>
      </c>
      <c r="N82" s="18">
        <f>+L82-M82</f>
        <v>9389120</v>
      </c>
      <c r="O82" s="15">
        <f>+M82/L82</f>
        <v>0.86870897094164923</v>
      </c>
      <c r="P82" s="16" t="s">
        <v>21</v>
      </c>
    </row>
    <row r="83" spans="1:16" s="16" customFormat="1">
      <c r="A83" s="11">
        <v>2023</v>
      </c>
      <c r="B83" s="11">
        <v>141</v>
      </c>
      <c r="C83" s="12" t="s">
        <v>44</v>
      </c>
      <c r="D83" s="12" t="s">
        <v>175</v>
      </c>
      <c r="E83" s="14">
        <v>44951</v>
      </c>
      <c r="F83" s="14">
        <v>45452</v>
      </c>
      <c r="G83" s="15">
        <v>0.86027944111776444</v>
      </c>
      <c r="H83" s="16" t="s">
        <v>176</v>
      </c>
      <c r="I83" s="17">
        <v>56100000</v>
      </c>
      <c r="J83" s="17">
        <v>28050000</v>
      </c>
      <c r="K83" s="12">
        <v>165</v>
      </c>
      <c r="L83" s="13">
        <v>84150000</v>
      </c>
      <c r="M83" s="18">
        <f>+VLOOKUP(B83,[1]Hoja6!$L$4:$M$537,2,0)</f>
        <v>67320000</v>
      </c>
      <c r="N83" s="18">
        <f>+L83-M83</f>
        <v>16830000</v>
      </c>
      <c r="O83" s="15">
        <f>+M83/L83</f>
        <v>0.8</v>
      </c>
      <c r="P83" s="16" t="s">
        <v>21</v>
      </c>
    </row>
    <row r="84" spans="1:16" s="16" customFormat="1">
      <c r="A84" s="11">
        <v>2023</v>
      </c>
      <c r="B84" s="11">
        <v>142</v>
      </c>
      <c r="C84" s="12" t="s">
        <v>44</v>
      </c>
      <c r="D84" s="12" t="s">
        <v>177</v>
      </c>
      <c r="E84" s="14">
        <v>44951</v>
      </c>
      <c r="F84" s="14">
        <v>45412</v>
      </c>
      <c r="G84" s="15">
        <v>0.93492407809110634</v>
      </c>
      <c r="H84" s="16" t="s">
        <v>178</v>
      </c>
      <c r="I84" s="17">
        <v>51640160</v>
      </c>
      <c r="J84" s="17">
        <v>19717152</v>
      </c>
      <c r="K84" s="12">
        <v>126</v>
      </c>
      <c r="L84" s="13">
        <v>71357312</v>
      </c>
      <c r="M84" s="18">
        <f>+VLOOKUP(B84,[1]Hoja6!$L$4:$M$537,2,0)</f>
        <v>61968192</v>
      </c>
      <c r="N84" s="18">
        <f>+L84-M84</f>
        <v>9389120</v>
      </c>
      <c r="O84" s="15">
        <f>+M84/L84</f>
        <v>0.86842105263157898</v>
      </c>
      <c r="P84" s="16" t="s">
        <v>21</v>
      </c>
    </row>
    <row r="85" spans="1:16" s="16" customFormat="1">
      <c r="A85" s="11">
        <v>2023</v>
      </c>
      <c r="B85" s="11">
        <v>144</v>
      </c>
      <c r="C85" s="12" t="s">
        <v>44</v>
      </c>
      <c r="D85" s="12" t="s">
        <v>179</v>
      </c>
      <c r="E85" s="14">
        <v>44950</v>
      </c>
      <c r="F85" s="14">
        <v>45412</v>
      </c>
      <c r="G85" s="15">
        <v>0.93506493506493504</v>
      </c>
      <c r="H85" s="16" t="s">
        <v>180</v>
      </c>
      <c r="I85" s="17">
        <v>56100000</v>
      </c>
      <c r="J85" s="17">
        <v>21590000</v>
      </c>
      <c r="K85" s="12">
        <v>128</v>
      </c>
      <c r="L85" s="13">
        <v>77690000</v>
      </c>
      <c r="M85" s="18">
        <f>+VLOOKUP(B85,[1]Hoja6!$L$4:$M$537,2,0)</f>
        <v>67490000</v>
      </c>
      <c r="N85" s="18">
        <f>+L85-M85</f>
        <v>10200000</v>
      </c>
      <c r="O85" s="15">
        <f>+M85/L85</f>
        <v>0.86870897155361049</v>
      </c>
      <c r="P85" s="16" t="s">
        <v>21</v>
      </c>
    </row>
    <row r="86" spans="1:16" s="16" customFormat="1">
      <c r="A86" s="11">
        <v>2023</v>
      </c>
      <c r="B86" s="11">
        <v>147</v>
      </c>
      <c r="C86" s="12" t="s">
        <v>44</v>
      </c>
      <c r="D86" s="12" t="s">
        <v>173</v>
      </c>
      <c r="E86" s="14">
        <v>44949</v>
      </c>
      <c r="F86" s="14">
        <v>45412</v>
      </c>
      <c r="G86" s="15">
        <v>0.93520518358531313</v>
      </c>
      <c r="H86" s="16" t="s">
        <v>181</v>
      </c>
      <c r="I86" s="17">
        <v>51640160</v>
      </c>
      <c r="J86" s="17">
        <v>20030123</v>
      </c>
      <c r="K86" s="12">
        <v>128</v>
      </c>
      <c r="L86" s="13">
        <v>71670283</v>
      </c>
      <c r="M86" s="18">
        <f>+VLOOKUP(B86,[1]Hoja6!$L$4:$M$537,2,0)</f>
        <v>62281163</v>
      </c>
      <c r="N86" s="18">
        <f>+L86-M86</f>
        <v>9389120</v>
      </c>
      <c r="O86" s="15">
        <f>+M86/L86</f>
        <v>0.86899563379706479</v>
      </c>
      <c r="P86" s="16" t="s">
        <v>21</v>
      </c>
    </row>
    <row r="87" spans="1:16" s="16" customFormat="1">
      <c r="A87" s="11">
        <v>2023</v>
      </c>
      <c r="B87" s="11">
        <v>148</v>
      </c>
      <c r="C87" s="12" t="s">
        <v>55</v>
      </c>
      <c r="D87" s="12" t="s">
        <v>182</v>
      </c>
      <c r="E87" s="14">
        <v>44952</v>
      </c>
      <c r="F87" s="14">
        <v>45437</v>
      </c>
      <c r="G87" s="15">
        <v>0.88659793814432986</v>
      </c>
      <c r="H87" s="16" t="s">
        <v>183</v>
      </c>
      <c r="I87" s="17">
        <v>27500000</v>
      </c>
      <c r="J87" s="17">
        <v>12500000</v>
      </c>
      <c r="K87" s="12">
        <v>150</v>
      </c>
      <c r="L87" s="13">
        <v>40000000</v>
      </c>
      <c r="M87" s="18">
        <f>+VLOOKUP(B87,[1]Hoja6!$L$4:$M$537,2,0)</f>
        <v>32916667</v>
      </c>
      <c r="N87" s="18">
        <f>+L87-M87</f>
        <v>7083333</v>
      </c>
      <c r="O87" s="15">
        <f>+M87/L87</f>
        <v>0.82291667499999999</v>
      </c>
      <c r="P87" s="16" t="s">
        <v>21</v>
      </c>
    </row>
    <row r="88" spans="1:16" s="16" customFormat="1">
      <c r="A88" s="11">
        <v>2023</v>
      </c>
      <c r="B88" s="11">
        <v>151</v>
      </c>
      <c r="C88" s="12" t="s">
        <v>44</v>
      </c>
      <c r="D88" s="12" t="s">
        <v>115</v>
      </c>
      <c r="E88" s="14">
        <v>44951</v>
      </c>
      <c r="F88" s="14">
        <v>45412</v>
      </c>
      <c r="G88" s="15">
        <v>0.93492407809110634</v>
      </c>
      <c r="H88" s="16" t="s">
        <v>184</v>
      </c>
      <c r="I88" s="17">
        <v>68640000</v>
      </c>
      <c r="J88" s="17">
        <v>26208000</v>
      </c>
      <c r="K88" s="12">
        <v>126</v>
      </c>
      <c r="L88" s="13">
        <v>94848000</v>
      </c>
      <c r="M88" s="18">
        <f>+VLOOKUP(B88,[1]Hoja6!$L$4:$M$537,2,0)</f>
        <v>82368000</v>
      </c>
      <c r="N88" s="18">
        <f>+L88-M88</f>
        <v>12480000</v>
      </c>
      <c r="O88" s="15">
        <f>+M88/L88</f>
        <v>0.86842105263157898</v>
      </c>
      <c r="P88" s="16" t="s">
        <v>21</v>
      </c>
    </row>
    <row r="89" spans="1:16" s="16" customFormat="1">
      <c r="A89" s="11">
        <v>2023</v>
      </c>
      <c r="B89" s="11">
        <v>152</v>
      </c>
      <c r="C89" s="12" t="s">
        <v>55</v>
      </c>
      <c r="D89" s="12" t="s">
        <v>185</v>
      </c>
      <c r="E89" s="14">
        <v>44959</v>
      </c>
      <c r="F89" s="14">
        <v>45412</v>
      </c>
      <c r="G89" s="15">
        <v>0.93377483443708609</v>
      </c>
      <c r="H89" s="16" t="s">
        <v>186</v>
      </c>
      <c r="I89" s="17">
        <v>26312000</v>
      </c>
      <c r="J89" s="17">
        <v>9488267</v>
      </c>
      <c r="K89" s="12">
        <v>119</v>
      </c>
      <c r="L89" s="13">
        <v>35800267</v>
      </c>
      <c r="M89" s="18">
        <f>+VLOOKUP(B89,[1]Hoja6!$L$4:$M$537,2,0)</f>
        <v>31016267</v>
      </c>
      <c r="N89" s="18">
        <f>+L89-M89</f>
        <v>4784000</v>
      </c>
      <c r="O89" s="15">
        <f>+M89/L89</f>
        <v>0.86636971171192667</v>
      </c>
      <c r="P89" s="16" t="s">
        <v>21</v>
      </c>
    </row>
    <row r="90" spans="1:16" s="16" customFormat="1">
      <c r="A90" s="11">
        <v>2023</v>
      </c>
      <c r="B90" s="11">
        <v>155</v>
      </c>
      <c r="C90" s="12" t="s">
        <v>55</v>
      </c>
      <c r="D90" s="12" t="s">
        <v>182</v>
      </c>
      <c r="E90" s="14">
        <v>44952</v>
      </c>
      <c r="F90" s="14">
        <v>45437</v>
      </c>
      <c r="G90" s="15">
        <v>0.88659793814432986</v>
      </c>
      <c r="H90" s="16" t="s">
        <v>187</v>
      </c>
      <c r="I90" s="17">
        <v>27500000</v>
      </c>
      <c r="J90" s="17">
        <v>12500000</v>
      </c>
      <c r="K90" s="12">
        <v>150</v>
      </c>
      <c r="L90" s="13">
        <v>40000000</v>
      </c>
      <c r="M90" s="18">
        <f>+VLOOKUP(B90,[1]Hoja6!$L$4:$M$537,2,0)</f>
        <v>32916667</v>
      </c>
      <c r="N90" s="18">
        <f>+L90-M90</f>
        <v>7083333</v>
      </c>
      <c r="O90" s="15">
        <f>+M90/L90</f>
        <v>0.82291667499999999</v>
      </c>
      <c r="P90" s="16" t="s">
        <v>21</v>
      </c>
    </row>
    <row r="91" spans="1:16" s="16" customFormat="1">
      <c r="A91" s="11">
        <v>2023</v>
      </c>
      <c r="B91" s="11">
        <v>156</v>
      </c>
      <c r="C91" s="12" t="s">
        <v>55</v>
      </c>
      <c r="D91" s="12" t="s">
        <v>188</v>
      </c>
      <c r="E91" s="14">
        <v>44951</v>
      </c>
      <c r="F91" s="14">
        <v>45412</v>
      </c>
      <c r="G91" s="15">
        <v>0.93492407809110634</v>
      </c>
      <c r="H91" s="16" t="s">
        <v>189</v>
      </c>
      <c r="I91" s="17">
        <v>25168000</v>
      </c>
      <c r="J91" s="17">
        <v>9609600</v>
      </c>
      <c r="K91" s="12">
        <v>126</v>
      </c>
      <c r="L91" s="13">
        <v>34777600</v>
      </c>
      <c r="M91" s="18">
        <f>+VLOOKUP(B91,[1]Hoja6!$L$4:$M$537,2,0)</f>
        <v>30201600</v>
      </c>
      <c r="N91" s="18">
        <f>+L91-M91</f>
        <v>4576000</v>
      </c>
      <c r="O91" s="15">
        <f>+M91/L91</f>
        <v>0.86842105263157898</v>
      </c>
      <c r="P91" s="16" t="s">
        <v>21</v>
      </c>
    </row>
    <row r="92" spans="1:16" s="16" customFormat="1">
      <c r="A92" s="11">
        <v>2023</v>
      </c>
      <c r="B92" s="11">
        <v>157</v>
      </c>
      <c r="C92" s="12" t="s">
        <v>55</v>
      </c>
      <c r="D92" s="12" t="s">
        <v>182</v>
      </c>
      <c r="E92" s="14">
        <v>44958</v>
      </c>
      <c r="F92" s="14">
        <v>45443</v>
      </c>
      <c r="G92" s="15">
        <v>0.87422680412371134</v>
      </c>
      <c r="H92" s="16" t="s">
        <v>190</v>
      </c>
      <c r="I92" s="17">
        <v>27500000</v>
      </c>
      <c r="J92" s="17">
        <v>12500000</v>
      </c>
      <c r="K92" s="12">
        <v>150</v>
      </c>
      <c r="L92" s="13">
        <v>40000000</v>
      </c>
      <c r="M92" s="18">
        <f>+VLOOKUP(B92,[1]Hoja6!$L$4:$M$537,2,0)</f>
        <v>32500000</v>
      </c>
      <c r="N92" s="18">
        <f>+L92-M92</f>
        <v>7500000</v>
      </c>
      <c r="O92" s="15">
        <f>+M92/L92</f>
        <v>0.8125</v>
      </c>
      <c r="P92" s="16" t="s">
        <v>21</v>
      </c>
    </row>
    <row r="93" spans="1:16" s="16" customFormat="1">
      <c r="A93" s="11">
        <v>2023</v>
      </c>
      <c r="B93" s="11">
        <v>158</v>
      </c>
      <c r="C93" s="12" t="s">
        <v>55</v>
      </c>
      <c r="D93" s="12" t="s">
        <v>182</v>
      </c>
      <c r="E93" s="14">
        <v>44958</v>
      </c>
      <c r="F93" s="14">
        <v>45412</v>
      </c>
      <c r="G93" s="15">
        <v>0.93392070484581502</v>
      </c>
      <c r="H93" s="16" t="s">
        <v>191</v>
      </c>
      <c r="I93" s="17">
        <v>27500000</v>
      </c>
      <c r="J93" s="17">
        <v>6250000</v>
      </c>
      <c r="K93" s="12">
        <v>75</v>
      </c>
      <c r="L93" s="13">
        <v>33750000</v>
      </c>
      <c r="M93" s="18">
        <f>+VLOOKUP(B93,[1]Hoja6!$L$4:$M$537,2,0)</f>
        <v>28750000</v>
      </c>
      <c r="N93" s="18">
        <f>+L93-M93</f>
        <v>5000000</v>
      </c>
      <c r="O93" s="15">
        <f>+M93/L93</f>
        <v>0.85185185185185186</v>
      </c>
      <c r="P93" s="16" t="s">
        <v>21</v>
      </c>
    </row>
    <row r="94" spans="1:16" s="16" customFormat="1">
      <c r="A94" s="11">
        <v>2023</v>
      </c>
      <c r="B94" s="11">
        <v>161</v>
      </c>
      <c r="C94" s="12" t="s">
        <v>55</v>
      </c>
      <c r="D94" s="12" t="s">
        <v>182</v>
      </c>
      <c r="E94" s="14">
        <v>44958</v>
      </c>
      <c r="F94" s="14">
        <v>45412</v>
      </c>
      <c r="G94" s="15">
        <v>0.93392070484581502</v>
      </c>
      <c r="H94" s="16" t="s">
        <v>192</v>
      </c>
      <c r="I94" s="17">
        <v>27500000</v>
      </c>
      <c r="J94" s="17">
        <v>8750000</v>
      </c>
      <c r="K94" s="12">
        <v>94</v>
      </c>
      <c r="L94" s="13">
        <v>36250000</v>
      </c>
      <c r="M94" s="18">
        <f>+VLOOKUP(B94,[1]Hoja6!$L$4:$M$537,2,0)</f>
        <v>31166667</v>
      </c>
      <c r="N94" s="18">
        <f>+L94-M94</f>
        <v>5083333</v>
      </c>
      <c r="O94" s="15">
        <f>+M94/L94</f>
        <v>0.85977012413793108</v>
      </c>
      <c r="P94" s="16" t="s">
        <v>21</v>
      </c>
    </row>
    <row r="95" spans="1:16" s="16" customFormat="1">
      <c r="A95" s="11">
        <v>2023</v>
      </c>
      <c r="B95" s="11">
        <v>162</v>
      </c>
      <c r="C95" s="12" t="s">
        <v>44</v>
      </c>
      <c r="D95" s="12" t="s">
        <v>117</v>
      </c>
      <c r="E95" s="14">
        <v>44952</v>
      </c>
      <c r="F95" s="14">
        <v>45412</v>
      </c>
      <c r="G95" s="15">
        <v>0.93478260869565222</v>
      </c>
      <c r="H95" s="16" t="s">
        <v>193</v>
      </c>
      <c r="I95" s="17">
        <v>68640000</v>
      </c>
      <c r="J95" s="17">
        <v>22880000</v>
      </c>
      <c r="K95" s="12">
        <v>110</v>
      </c>
      <c r="L95" s="13">
        <v>91520000</v>
      </c>
      <c r="M95" s="18">
        <f>+VLOOKUP(B95,[1]Hoja6!$L$4:$M$537,2,0)</f>
        <v>74048000</v>
      </c>
      <c r="N95" s="18">
        <f>+L95-M95</f>
        <v>17472000</v>
      </c>
      <c r="O95" s="15">
        <f>+M95/L95</f>
        <v>0.80909090909090908</v>
      </c>
      <c r="P95" s="16" t="s">
        <v>21</v>
      </c>
    </row>
    <row r="96" spans="1:16" s="16" customFormat="1">
      <c r="A96" s="11">
        <v>2023</v>
      </c>
      <c r="B96" s="11">
        <v>165</v>
      </c>
      <c r="C96" s="12" t="s">
        <v>44</v>
      </c>
      <c r="D96" s="12" t="s">
        <v>194</v>
      </c>
      <c r="E96" s="14">
        <v>44951</v>
      </c>
      <c r="F96" s="14">
        <v>45456</v>
      </c>
      <c r="G96" s="15">
        <v>0.85346534653465345</v>
      </c>
      <c r="H96" s="16" t="s">
        <v>195</v>
      </c>
      <c r="I96" s="17">
        <v>65208000</v>
      </c>
      <c r="J96" s="17">
        <v>32604000</v>
      </c>
      <c r="K96" s="12">
        <v>165</v>
      </c>
      <c r="L96" s="13">
        <v>97812000</v>
      </c>
      <c r="M96" s="18">
        <f>+VLOOKUP(B96,[1]Hoja6!$L$4:$M$537,2,0)</f>
        <v>74100000</v>
      </c>
      <c r="N96" s="18">
        <f>+L96-M96</f>
        <v>23712000</v>
      </c>
      <c r="O96" s="15">
        <f>+M96/L96</f>
        <v>0.75757575757575757</v>
      </c>
      <c r="P96" s="16" t="s">
        <v>21</v>
      </c>
    </row>
    <row r="97" spans="1:16" s="16" customFormat="1">
      <c r="A97" s="11">
        <v>2023</v>
      </c>
      <c r="B97" s="11">
        <v>166</v>
      </c>
      <c r="C97" s="12" t="s">
        <v>44</v>
      </c>
      <c r="D97" s="12" t="s">
        <v>115</v>
      </c>
      <c r="E97" s="14">
        <v>44950</v>
      </c>
      <c r="F97" s="14">
        <v>45455</v>
      </c>
      <c r="G97" s="15">
        <v>0.85544554455445543</v>
      </c>
      <c r="H97" s="16" t="s">
        <v>196</v>
      </c>
      <c r="I97" s="17">
        <v>68640000</v>
      </c>
      <c r="J97" s="17">
        <v>35152000</v>
      </c>
      <c r="K97" s="12">
        <v>170</v>
      </c>
      <c r="L97" s="13">
        <v>103792000</v>
      </c>
      <c r="M97" s="18">
        <v>82576000</v>
      </c>
      <c r="N97" s="18">
        <f>+L97-M97</f>
        <v>21216000</v>
      </c>
      <c r="O97" s="15">
        <f>+M97/L97</f>
        <v>0.79559118236472948</v>
      </c>
      <c r="P97" s="16" t="s">
        <v>21</v>
      </c>
    </row>
    <row r="98" spans="1:16" s="16" customFormat="1">
      <c r="A98" s="11">
        <v>2023</v>
      </c>
      <c r="B98" s="11">
        <v>169</v>
      </c>
      <c r="C98" s="12" t="s">
        <v>55</v>
      </c>
      <c r="D98" s="12" t="s">
        <v>182</v>
      </c>
      <c r="E98" s="14">
        <v>44958</v>
      </c>
      <c r="F98" s="14">
        <v>45438</v>
      </c>
      <c r="G98" s="15">
        <v>0.8833333333333333</v>
      </c>
      <c r="H98" s="16" t="s">
        <v>197</v>
      </c>
      <c r="I98" s="17">
        <v>27500000</v>
      </c>
      <c r="J98" s="17">
        <v>12166667</v>
      </c>
      <c r="K98" s="12">
        <v>146</v>
      </c>
      <c r="L98" s="13">
        <v>39666667</v>
      </c>
      <c r="M98" s="18">
        <f>+VLOOKUP(B98,[1]Hoja6!$L$4:$M$537,2,0)</f>
        <v>32500000</v>
      </c>
      <c r="N98" s="18">
        <f>+L98-M98</f>
        <v>7166667</v>
      </c>
      <c r="O98" s="15">
        <f>+M98/L98</f>
        <v>0.81932772420733002</v>
      </c>
      <c r="P98" s="16" t="s">
        <v>21</v>
      </c>
    </row>
    <row r="99" spans="1:16" s="16" customFormat="1">
      <c r="A99" s="11">
        <v>2023</v>
      </c>
      <c r="B99" s="11">
        <v>174</v>
      </c>
      <c r="C99" s="12" t="s">
        <v>55</v>
      </c>
      <c r="D99" s="12" t="s">
        <v>182</v>
      </c>
      <c r="E99" s="14">
        <v>44953</v>
      </c>
      <c r="F99" s="14">
        <v>45438</v>
      </c>
      <c r="G99" s="15">
        <v>0.88453608247422677</v>
      </c>
      <c r="H99" s="16" t="s">
        <v>198</v>
      </c>
      <c r="I99" s="17">
        <v>27500000</v>
      </c>
      <c r="J99" s="17">
        <v>12500000</v>
      </c>
      <c r="K99" s="12">
        <v>150</v>
      </c>
      <c r="L99" s="13">
        <v>40000000</v>
      </c>
      <c r="M99" s="18">
        <f>+VLOOKUP(B99,[1]Hoja6!$L$4:$M$537,2,0)</f>
        <v>32833333</v>
      </c>
      <c r="N99" s="18">
        <f>+L99-M99</f>
        <v>7166667</v>
      </c>
      <c r="O99" s="15">
        <f>+M99/L99</f>
        <v>0.82083332499999995</v>
      </c>
      <c r="P99" s="16" t="s">
        <v>21</v>
      </c>
    </row>
    <row r="100" spans="1:16" s="16" customFormat="1">
      <c r="A100" s="11">
        <v>2023</v>
      </c>
      <c r="B100" s="11">
        <v>175</v>
      </c>
      <c r="C100" s="12" t="s">
        <v>44</v>
      </c>
      <c r="D100" s="12" t="s">
        <v>111</v>
      </c>
      <c r="E100" s="14">
        <v>44951</v>
      </c>
      <c r="F100" s="14">
        <v>45412</v>
      </c>
      <c r="G100" s="15">
        <v>0.93492407809110634</v>
      </c>
      <c r="H100" s="16" t="s">
        <v>199</v>
      </c>
      <c r="I100" s="17">
        <v>68640000</v>
      </c>
      <c r="J100" s="17">
        <v>26416000</v>
      </c>
      <c r="K100" s="12">
        <v>127</v>
      </c>
      <c r="L100" s="13">
        <v>95056000</v>
      </c>
      <c r="M100" s="18">
        <f>+VLOOKUP(B100,[1]Hoja6!$L$4:$M$537,2,0)</f>
        <v>82576000</v>
      </c>
      <c r="N100" s="18">
        <f>+L100-M100</f>
        <v>12480000</v>
      </c>
      <c r="O100" s="15">
        <f>+M100/L100</f>
        <v>0.86870897155361049</v>
      </c>
      <c r="P100" s="16" t="s">
        <v>21</v>
      </c>
    </row>
    <row r="101" spans="1:16" s="16" customFormat="1">
      <c r="A101" s="11">
        <v>2023</v>
      </c>
      <c r="B101" s="11">
        <v>176</v>
      </c>
      <c r="C101" s="12" t="s">
        <v>44</v>
      </c>
      <c r="D101" s="12" t="s">
        <v>62</v>
      </c>
      <c r="E101" s="14">
        <v>44952</v>
      </c>
      <c r="F101" s="14">
        <v>45442</v>
      </c>
      <c r="G101" s="15">
        <v>0.87755102040816324</v>
      </c>
      <c r="H101" s="16" t="s">
        <v>200</v>
      </c>
      <c r="I101" s="17">
        <v>56793000</v>
      </c>
      <c r="J101" s="17">
        <v>26675500</v>
      </c>
      <c r="K101" s="12">
        <v>155</v>
      </c>
      <c r="L101" s="13">
        <v>83468500</v>
      </c>
      <c r="M101" s="18">
        <f>+VLOOKUP(B101,[1]Hoja6!$L$4:$M$537,2,0)</f>
        <v>67979500</v>
      </c>
      <c r="N101" s="18">
        <f>+L101-M101</f>
        <v>15489000</v>
      </c>
      <c r="O101" s="15">
        <f>+M101/L101</f>
        <v>0.81443298969072164</v>
      </c>
      <c r="P101" s="16" t="s">
        <v>21</v>
      </c>
    </row>
    <row r="102" spans="1:16" s="16" customFormat="1">
      <c r="A102" s="11">
        <v>2023</v>
      </c>
      <c r="B102" s="11">
        <v>179</v>
      </c>
      <c r="C102" s="12" t="s">
        <v>55</v>
      </c>
      <c r="D102" s="12" t="s">
        <v>201</v>
      </c>
      <c r="E102" s="14">
        <v>44950</v>
      </c>
      <c r="F102" s="14">
        <v>45412</v>
      </c>
      <c r="G102" s="15">
        <v>0.93506493506493504</v>
      </c>
      <c r="H102" s="16" t="s">
        <v>202</v>
      </c>
      <c r="I102" s="17">
        <v>26312000</v>
      </c>
      <c r="J102" s="17">
        <v>10126133</v>
      </c>
      <c r="K102" s="12">
        <v>127</v>
      </c>
      <c r="L102" s="13">
        <v>36438133</v>
      </c>
      <c r="M102" s="18">
        <f>+VLOOKUP(B102,[1]Hoja6!$L$4:$M$537,2,0)</f>
        <v>31654133</v>
      </c>
      <c r="N102" s="18">
        <f>+L102-M102</f>
        <v>4784000</v>
      </c>
      <c r="O102" s="15">
        <f>+M102/L102</f>
        <v>0.86870897035256989</v>
      </c>
      <c r="P102" s="16" t="s">
        <v>21</v>
      </c>
    </row>
    <row r="103" spans="1:16" s="16" customFormat="1">
      <c r="A103" s="11">
        <v>2023</v>
      </c>
      <c r="B103" s="11">
        <v>183</v>
      </c>
      <c r="C103" s="12" t="s">
        <v>55</v>
      </c>
      <c r="D103" s="12" t="s">
        <v>203</v>
      </c>
      <c r="E103" s="14">
        <v>44953</v>
      </c>
      <c r="F103" s="14">
        <v>45412</v>
      </c>
      <c r="G103" s="15">
        <v>0.934640522875817</v>
      </c>
      <c r="H103" s="16" t="s">
        <v>204</v>
      </c>
      <c r="I103" s="17">
        <v>41800000</v>
      </c>
      <c r="J103" s="17">
        <v>15706667</v>
      </c>
      <c r="K103" s="12">
        <v>124</v>
      </c>
      <c r="L103" s="13">
        <v>57506667</v>
      </c>
      <c r="M103" s="18">
        <f>+VLOOKUP(B103,[1]Hoja6!$L$4:$M$537,2,0)</f>
        <v>49906667</v>
      </c>
      <c r="N103" s="18">
        <f>+L103-M103</f>
        <v>7600000</v>
      </c>
      <c r="O103" s="15">
        <f>+M103/L103</f>
        <v>0.86784141045767793</v>
      </c>
      <c r="P103" s="16" t="s">
        <v>21</v>
      </c>
    </row>
    <row r="104" spans="1:16" s="16" customFormat="1">
      <c r="A104" s="11">
        <v>2023</v>
      </c>
      <c r="B104" s="11">
        <v>184</v>
      </c>
      <c r="C104" s="12" t="s">
        <v>44</v>
      </c>
      <c r="D104" s="12" t="s">
        <v>205</v>
      </c>
      <c r="E104" s="14">
        <v>44951</v>
      </c>
      <c r="F104" s="14">
        <v>45412</v>
      </c>
      <c r="G104" s="15">
        <v>0.93492407809110634</v>
      </c>
      <c r="H104" s="16" t="s">
        <v>206</v>
      </c>
      <c r="I104" s="17">
        <v>49654000</v>
      </c>
      <c r="J104" s="17">
        <v>18958800</v>
      </c>
      <c r="K104" s="12">
        <v>126</v>
      </c>
      <c r="L104" s="13">
        <v>68612800</v>
      </c>
      <c r="M104" s="18">
        <f>+VLOOKUP(B104,[1]Hoja6!$L$4:$M$537,2,0)</f>
        <v>59584800</v>
      </c>
      <c r="N104" s="18">
        <f>+L104-M104</f>
        <v>9028000</v>
      </c>
      <c r="O104" s="15">
        <f>+M104/L104</f>
        <v>0.86842105263157898</v>
      </c>
      <c r="P104" s="16" t="s">
        <v>21</v>
      </c>
    </row>
    <row r="105" spans="1:16" s="16" customFormat="1">
      <c r="A105" s="11">
        <v>2023</v>
      </c>
      <c r="B105" s="11">
        <v>185</v>
      </c>
      <c r="C105" s="12" t="s">
        <v>44</v>
      </c>
      <c r="D105" s="12" t="s">
        <v>207</v>
      </c>
      <c r="E105" s="14">
        <v>44953</v>
      </c>
      <c r="F105" s="14">
        <v>45412</v>
      </c>
      <c r="G105" s="15">
        <v>0.934640522875817</v>
      </c>
      <c r="H105" s="16" t="s">
        <v>208</v>
      </c>
      <c r="I105" s="17">
        <v>67100000</v>
      </c>
      <c r="J105" s="17">
        <v>25313333</v>
      </c>
      <c r="K105" s="12">
        <v>124</v>
      </c>
      <c r="L105" s="13">
        <v>92413333</v>
      </c>
      <c r="M105" s="18">
        <f>+VLOOKUP(B105,[1]Hoja6!$L$4:$M$537,2,0)</f>
        <v>80113333</v>
      </c>
      <c r="N105" s="18">
        <f>+L105-M105</f>
        <v>12300000</v>
      </c>
      <c r="O105" s="15">
        <f>+M105/L105</f>
        <v>0.86690232241704779</v>
      </c>
      <c r="P105" s="16" t="s">
        <v>21</v>
      </c>
    </row>
    <row r="106" spans="1:16" s="16" customFormat="1">
      <c r="A106" s="11">
        <v>2023</v>
      </c>
      <c r="B106" s="11">
        <v>187</v>
      </c>
      <c r="C106" s="12" t="s">
        <v>44</v>
      </c>
      <c r="D106" s="12" t="s">
        <v>209</v>
      </c>
      <c r="E106" s="14">
        <v>44952</v>
      </c>
      <c r="F106" s="14">
        <v>45412</v>
      </c>
      <c r="G106" s="15">
        <v>0.93478260869565222</v>
      </c>
      <c r="H106" s="16" t="s">
        <v>210</v>
      </c>
      <c r="I106" s="17">
        <v>49654000</v>
      </c>
      <c r="J106" s="17">
        <v>18808333</v>
      </c>
      <c r="K106" s="12">
        <v>125</v>
      </c>
      <c r="L106" s="13">
        <v>68462333</v>
      </c>
      <c r="M106" s="18">
        <f>+VLOOKUP(B106,[1]Hoja6!$L$4:$M$537,2,0)</f>
        <v>59434333</v>
      </c>
      <c r="N106" s="18">
        <f>+L106-M106</f>
        <v>9028000</v>
      </c>
      <c r="O106" s="15">
        <f>+M106/L106</f>
        <v>0.86813186748982096</v>
      </c>
      <c r="P106" s="16" t="s">
        <v>21</v>
      </c>
    </row>
    <row r="107" spans="1:16" s="16" customFormat="1">
      <c r="A107" s="11">
        <v>2023</v>
      </c>
      <c r="B107" s="11">
        <v>196</v>
      </c>
      <c r="C107" s="12" t="s">
        <v>44</v>
      </c>
      <c r="D107" s="12" t="s">
        <v>211</v>
      </c>
      <c r="E107" s="14">
        <v>44958</v>
      </c>
      <c r="F107" s="14">
        <v>45412</v>
      </c>
      <c r="G107" s="15">
        <v>0.93392070484581502</v>
      </c>
      <c r="H107" s="16" t="s">
        <v>212</v>
      </c>
      <c r="I107" s="17">
        <v>51640160</v>
      </c>
      <c r="J107" s="17">
        <v>18778240</v>
      </c>
      <c r="K107" s="12">
        <v>120</v>
      </c>
      <c r="L107" s="13">
        <v>70418400</v>
      </c>
      <c r="M107" s="18">
        <f>+VLOOKUP(B107,[1]Hoja6!$L$4:$M$537,2,0)</f>
        <v>61029280</v>
      </c>
      <c r="N107" s="18">
        <f>+L107-M107</f>
        <v>9389120</v>
      </c>
      <c r="O107" s="15">
        <f>+M107/L107</f>
        <v>0.8666666666666667</v>
      </c>
      <c r="P107" s="16" t="s">
        <v>21</v>
      </c>
    </row>
    <row r="108" spans="1:16" s="16" customFormat="1">
      <c r="A108" s="11">
        <v>2023</v>
      </c>
      <c r="B108" s="11">
        <v>197</v>
      </c>
      <c r="C108" s="12" t="s">
        <v>44</v>
      </c>
      <c r="D108" s="12" t="s">
        <v>211</v>
      </c>
      <c r="E108" s="14">
        <v>44958</v>
      </c>
      <c r="F108" s="14">
        <v>45412</v>
      </c>
      <c r="G108" s="15">
        <v>0.93392070484581502</v>
      </c>
      <c r="H108" s="16" t="s">
        <v>213</v>
      </c>
      <c r="I108" s="17">
        <v>51640160</v>
      </c>
      <c r="J108" s="17">
        <v>18778240</v>
      </c>
      <c r="K108" s="12">
        <v>120</v>
      </c>
      <c r="L108" s="13">
        <v>70418400</v>
      </c>
      <c r="M108" s="18">
        <f>+VLOOKUP(B108,[1]Hoja6!$L$4:$M$537,2,0)</f>
        <v>61029280</v>
      </c>
      <c r="N108" s="18">
        <f>+L108-M108</f>
        <v>9389120</v>
      </c>
      <c r="O108" s="15">
        <f>+M108/L108</f>
        <v>0.8666666666666667</v>
      </c>
      <c r="P108" s="16" t="s">
        <v>21</v>
      </c>
    </row>
    <row r="109" spans="1:16" s="16" customFormat="1">
      <c r="A109" s="11">
        <v>2023</v>
      </c>
      <c r="B109" s="11">
        <v>201</v>
      </c>
      <c r="C109" s="12" t="s">
        <v>44</v>
      </c>
      <c r="D109" s="12" t="s">
        <v>214</v>
      </c>
      <c r="E109" s="14">
        <v>44953</v>
      </c>
      <c r="F109" s="14">
        <v>45456</v>
      </c>
      <c r="G109" s="15">
        <v>0.85288270377733599</v>
      </c>
      <c r="H109" s="16" t="s">
        <v>215</v>
      </c>
      <c r="I109" s="17">
        <v>68200000</v>
      </c>
      <c r="J109" s="17">
        <v>34513334</v>
      </c>
      <c r="K109" s="12">
        <v>166</v>
      </c>
      <c r="L109" s="13">
        <v>102713334</v>
      </c>
      <c r="M109" s="18">
        <f>+VLOOKUP(B109,[1]Hoja6!$L$4:$M$537,2,0)</f>
        <v>81426667</v>
      </c>
      <c r="N109" s="18">
        <f>+L109-M109</f>
        <v>21286667</v>
      </c>
      <c r="O109" s="15">
        <f>+M109/L109</f>
        <v>0.79275653733525975</v>
      </c>
      <c r="P109" s="16" t="s">
        <v>21</v>
      </c>
    </row>
    <row r="110" spans="1:16" s="16" customFormat="1">
      <c r="A110" s="11">
        <v>2023</v>
      </c>
      <c r="B110" s="11">
        <v>202</v>
      </c>
      <c r="C110" s="12" t="s">
        <v>55</v>
      </c>
      <c r="D110" s="12" t="s">
        <v>203</v>
      </c>
      <c r="E110" s="14">
        <v>44953</v>
      </c>
      <c r="F110" s="14">
        <v>45412</v>
      </c>
      <c r="G110" s="15">
        <v>0.934640522875817</v>
      </c>
      <c r="H110" s="16" t="s">
        <v>216</v>
      </c>
      <c r="I110" s="17">
        <v>41800000</v>
      </c>
      <c r="J110" s="17">
        <v>15706667</v>
      </c>
      <c r="K110" s="12">
        <v>124</v>
      </c>
      <c r="L110" s="13">
        <v>57506667</v>
      </c>
      <c r="M110" s="18">
        <f>+VLOOKUP(B110,[1]Hoja6!$L$4:$M$537,2,0)</f>
        <v>49906667</v>
      </c>
      <c r="N110" s="18">
        <f>+L110-M110</f>
        <v>7600000</v>
      </c>
      <c r="O110" s="15">
        <f>+M110/L110</f>
        <v>0.86784141045767793</v>
      </c>
      <c r="P110" s="16" t="s">
        <v>21</v>
      </c>
    </row>
    <row r="111" spans="1:16" s="16" customFormat="1">
      <c r="A111" s="11">
        <v>2023</v>
      </c>
      <c r="B111" s="11">
        <v>203</v>
      </c>
      <c r="C111" s="12" t="s">
        <v>44</v>
      </c>
      <c r="D111" s="12" t="s">
        <v>217</v>
      </c>
      <c r="E111" s="14">
        <v>44958</v>
      </c>
      <c r="F111" s="14">
        <v>45412</v>
      </c>
      <c r="G111" s="15">
        <v>0.93392070484581502</v>
      </c>
      <c r="H111" s="16" t="s">
        <v>218</v>
      </c>
      <c r="I111" s="17">
        <v>71500000</v>
      </c>
      <c r="J111" s="17">
        <v>26000000</v>
      </c>
      <c r="K111" s="12">
        <v>120</v>
      </c>
      <c r="L111" s="13">
        <v>97500000</v>
      </c>
      <c r="M111" s="18">
        <f>+VLOOKUP(B111,[1]Hoja6!$L$4:$M$537,2,0)</f>
        <v>84500000</v>
      </c>
      <c r="N111" s="18">
        <f>+L111-M111</f>
        <v>13000000</v>
      </c>
      <c r="O111" s="15">
        <f>+M111/L111</f>
        <v>0.8666666666666667</v>
      </c>
      <c r="P111" s="16" t="s">
        <v>21</v>
      </c>
    </row>
    <row r="112" spans="1:16" s="16" customFormat="1">
      <c r="A112" s="11">
        <v>2023</v>
      </c>
      <c r="B112" s="11">
        <v>204</v>
      </c>
      <c r="C112" s="12" t="s">
        <v>44</v>
      </c>
      <c r="D112" s="12" t="s">
        <v>219</v>
      </c>
      <c r="E112" s="14">
        <v>44952</v>
      </c>
      <c r="F112" s="14">
        <v>45452</v>
      </c>
      <c r="G112" s="15">
        <v>0.86</v>
      </c>
      <c r="H112" s="16" t="s">
        <v>220</v>
      </c>
      <c r="I112" s="17">
        <v>62920000</v>
      </c>
      <c r="J112" s="17">
        <v>31460000</v>
      </c>
      <c r="K112" s="12">
        <v>165</v>
      </c>
      <c r="L112" s="13">
        <v>94380000</v>
      </c>
      <c r="M112" s="18">
        <f>+VLOOKUP(B112,[1]Hoja6!$L$4:$M$537,2,0)</f>
        <v>75313333</v>
      </c>
      <c r="N112" s="18">
        <f>+L112-M112</f>
        <v>19066667</v>
      </c>
      <c r="O112" s="15">
        <f>+M112/L112</f>
        <v>0.79797979444797629</v>
      </c>
      <c r="P112" s="16" t="s">
        <v>21</v>
      </c>
    </row>
    <row r="113" spans="1:16" s="16" customFormat="1">
      <c r="A113" s="11">
        <v>2023</v>
      </c>
      <c r="B113" s="11">
        <v>206</v>
      </c>
      <c r="C113" s="12" t="s">
        <v>44</v>
      </c>
      <c r="D113" s="12" t="s">
        <v>221</v>
      </c>
      <c r="E113" s="14">
        <v>44958</v>
      </c>
      <c r="F113" s="14">
        <v>45412</v>
      </c>
      <c r="G113" s="15">
        <v>0.93392070484581502</v>
      </c>
      <c r="H113" s="16" t="s">
        <v>222</v>
      </c>
      <c r="I113" s="17">
        <v>59167680</v>
      </c>
      <c r="J113" s="17">
        <v>21515520</v>
      </c>
      <c r="K113" s="12">
        <v>120</v>
      </c>
      <c r="L113" s="13">
        <v>80683200</v>
      </c>
      <c r="M113" s="18">
        <f>+VLOOKUP(B113,[1]Hoja6!$L$4:$M$537,2,0)</f>
        <v>69925440</v>
      </c>
      <c r="N113" s="18">
        <f>+L113-M113</f>
        <v>10757760</v>
      </c>
      <c r="O113" s="15">
        <f>+M113/L113</f>
        <v>0.8666666666666667</v>
      </c>
      <c r="P113" s="16" t="s">
        <v>21</v>
      </c>
    </row>
    <row r="114" spans="1:16" s="16" customFormat="1">
      <c r="A114" s="11">
        <v>2023</v>
      </c>
      <c r="B114" s="11">
        <v>209</v>
      </c>
      <c r="C114" s="12" t="s">
        <v>44</v>
      </c>
      <c r="D114" s="12" t="s">
        <v>152</v>
      </c>
      <c r="E114" s="14">
        <v>44953</v>
      </c>
      <c r="F114" s="14">
        <v>45455</v>
      </c>
      <c r="G114" s="15">
        <v>0.85458167330677293</v>
      </c>
      <c r="H114" s="16" t="s">
        <v>223</v>
      </c>
      <c r="I114" s="17">
        <v>72072000</v>
      </c>
      <c r="J114" s="17">
        <v>36254400</v>
      </c>
      <c r="K114" s="12">
        <v>168</v>
      </c>
      <c r="L114" s="13">
        <v>108326400</v>
      </c>
      <c r="M114" s="18">
        <f>+VLOOKUP(B114,[1]Hoja6!$L$4:$M$537,2,0)</f>
        <v>85176000</v>
      </c>
      <c r="N114" s="18">
        <f>+L114-M114</f>
        <v>23150400</v>
      </c>
      <c r="O114" s="15">
        <f>+M114/L114</f>
        <v>0.78629032258064513</v>
      </c>
      <c r="P114" s="16" t="s">
        <v>21</v>
      </c>
    </row>
    <row r="115" spans="1:16" s="16" customFormat="1">
      <c r="A115" s="11">
        <v>2023</v>
      </c>
      <c r="B115" s="11">
        <v>210</v>
      </c>
      <c r="C115" s="12" t="s">
        <v>44</v>
      </c>
      <c r="D115" s="12" t="s">
        <v>224</v>
      </c>
      <c r="E115" s="14">
        <v>44953</v>
      </c>
      <c r="F115" s="14">
        <v>45412</v>
      </c>
      <c r="G115" s="15">
        <v>0.934640522875817</v>
      </c>
      <c r="H115" s="16" t="s">
        <v>225</v>
      </c>
      <c r="I115" s="17">
        <v>66000000</v>
      </c>
      <c r="J115" s="17">
        <v>24800000</v>
      </c>
      <c r="K115" s="12">
        <v>124</v>
      </c>
      <c r="L115" s="13">
        <v>90800000</v>
      </c>
      <c r="M115" s="18">
        <f>+VLOOKUP(B115,[1]Hoja6!$L$4:$M$537,2,0)</f>
        <v>78800000</v>
      </c>
      <c r="N115" s="18">
        <f>+L115-M115</f>
        <v>12000000</v>
      </c>
      <c r="O115" s="15">
        <f>+M115/L115</f>
        <v>0.86784140969162993</v>
      </c>
      <c r="P115" s="16" t="s">
        <v>21</v>
      </c>
    </row>
    <row r="116" spans="1:16" s="16" customFormat="1">
      <c r="A116" s="11">
        <v>2023</v>
      </c>
      <c r="B116" s="11">
        <v>213</v>
      </c>
      <c r="C116" s="12" t="s">
        <v>55</v>
      </c>
      <c r="D116" s="12" t="s">
        <v>226</v>
      </c>
      <c r="E116" s="14">
        <v>44952</v>
      </c>
      <c r="F116" s="14">
        <v>45412</v>
      </c>
      <c r="G116" s="15">
        <v>0.93478260869565222</v>
      </c>
      <c r="H116" s="16" t="s">
        <v>227</v>
      </c>
      <c r="I116" s="17">
        <v>26312000</v>
      </c>
      <c r="J116" s="17">
        <v>9966667</v>
      </c>
      <c r="K116" s="12">
        <v>125</v>
      </c>
      <c r="L116" s="13">
        <v>36278667</v>
      </c>
      <c r="M116" s="18">
        <f>+VLOOKUP(B116,[1]Hoja6!$L$4:$M$537,2,0)</f>
        <v>31494667</v>
      </c>
      <c r="N116" s="18">
        <f>+L116-M116</f>
        <v>4784000</v>
      </c>
      <c r="O116" s="15">
        <f>+M116/L116</f>
        <v>0.86813186934349051</v>
      </c>
      <c r="P116" s="16" t="s">
        <v>21</v>
      </c>
    </row>
    <row r="117" spans="1:16" s="16" customFormat="1">
      <c r="A117" s="11">
        <v>2023</v>
      </c>
      <c r="B117" s="11">
        <v>214</v>
      </c>
      <c r="C117" s="12" t="s">
        <v>44</v>
      </c>
      <c r="D117" s="12" t="s">
        <v>228</v>
      </c>
      <c r="E117" s="14">
        <v>44952</v>
      </c>
      <c r="F117" s="14">
        <v>45453</v>
      </c>
      <c r="G117" s="15">
        <v>0.85828343313373257</v>
      </c>
      <c r="H117" s="16" t="s">
        <v>229</v>
      </c>
      <c r="I117" s="17">
        <v>51640160</v>
      </c>
      <c r="J117" s="17">
        <v>25820080</v>
      </c>
      <c r="K117" s="12">
        <v>166</v>
      </c>
      <c r="L117" s="13">
        <v>77460240</v>
      </c>
      <c r="M117" s="18">
        <f>+VLOOKUP(B117,[1]Hoja6!$L$4:$M$537,2,0)</f>
        <v>61811707</v>
      </c>
      <c r="N117" s="18">
        <f>+L117-M117</f>
        <v>15648533</v>
      </c>
      <c r="O117" s="15">
        <f>+M117/L117</f>
        <v>0.79797980228308096</v>
      </c>
      <c r="P117" s="16" t="s">
        <v>21</v>
      </c>
    </row>
    <row r="118" spans="1:16" s="16" customFormat="1">
      <c r="A118" s="11">
        <v>2023</v>
      </c>
      <c r="B118" s="11">
        <v>215</v>
      </c>
      <c r="C118" s="12" t="s">
        <v>44</v>
      </c>
      <c r="D118" s="12" t="s">
        <v>228</v>
      </c>
      <c r="E118" s="14">
        <v>44952</v>
      </c>
      <c r="F118" s="14">
        <v>45412</v>
      </c>
      <c r="G118" s="15">
        <v>0.93478260869565222</v>
      </c>
      <c r="H118" s="16" t="s">
        <v>230</v>
      </c>
      <c r="I118" s="17">
        <v>51640160</v>
      </c>
      <c r="J118" s="17">
        <v>19560667</v>
      </c>
      <c r="K118" s="12">
        <v>125</v>
      </c>
      <c r="L118" s="13">
        <v>71200827</v>
      </c>
      <c r="M118" s="18">
        <f>+VLOOKUP(B118,[1]Hoja6!$L$4:$M$537,2,0)</f>
        <v>61185765</v>
      </c>
      <c r="N118" s="18">
        <f>+L118-M118</f>
        <v>10015062</v>
      </c>
      <c r="O118" s="15">
        <f>+M118/L118</f>
        <v>0.85934065063598208</v>
      </c>
      <c r="P118" s="16" t="s">
        <v>21</v>
      </c>
    </row>
    <row r="119" spans="1:16" s="16" customFormat="1">
      <c r="A119" s="11">
        <v>2023</v>
      </c>
      <c r="B119" s="11">
        <v>216</v>
      </c>
      <c r="C119" s="12" t="s">
        <v>44</v>
      </c>
      <c r="D119" s="12" t="s">
        <v>231</v>
      </c>
      <c r="E119" s="14">
        <v>44952</v>
      </c>
      <c r="F119" s="14">
        <v>45412</v>
      </c>
      <c r="G119" s="15">
        <v>0.93478260869565222</v>
      </c>
      <c r="H119" s="16" t="s">
        <v>232</v>
      </c>
      <c r="I119" s="17">
        <v>51640160</v>
      </c>
      <c r="J119" s="17">
        <v>19560667</v>
      </c>
      <c r="K119" s="12">
        <v>125</v>
      </c>
      <c r="L119" s="13">
        <v>71200827</v>
      </c>
      <c r="M119" s="18">
        <f>+VLOOKUP(B119,[1]Hoja6!$L$4:$M$537,2,0)</f>
        <v>61811707</v>
      </c>
      <c r="N119" s="18">
        <f>+L119-M119</f>
        <v>9389120</v>
      </c>
      <c r="O119" s="15">
        <f>+M119/L119</f>
        <v>0.8681318687492211</v>
      </c>
      <c r="P119" s="16" t="s">
        <v>21</v>
      </c>
    </row>
    <row r="120" spans="1:16" s="16" customFormat="1">
      <c r="A120" s="11">
        <v>2023</v>
      </c>
      <c r="B120" s="11">
        <v>219</v>
      </c>
      <c r="C120" s="12" t="s">
        <v>55</v>
      </c>
      <c r="D120" s="12" t="s">
        <v>65</v>
      </c>
      <c r="E120" s="14">
        <v>44958</v>
      </c>
      <c r="F120" s="14">
        <v>45412</v>
      </c>
      <c r="G120" s="15">
        <v>0.93392070484581502</v>
      </c>
      <c r="H120" s="16" t="s">
        <v>233</v>
      </c>
      <c r="I120" s="17">
        <v>26312000</v>
      </c>
      <c r="J120" s="17">
        <v>9568000</v>
      </c>
      <c r="K120" s="12">
        <v>120</v>
      </c>
      <c r="L120" s="13">
        <v>35880000</v>
      </c>
      <c r="M120" s="18">
        <f>+VLOOKUP(B120,[1]Hoja6!$L$4:$M$537,2,0)</f>
        <v>31096000</v>
      </c>
      <c r="N120" s="18">
        <f>+L120-M120</f>
        <v>4784000</v>
      </c>
      <c r="O120" s="15">
        <f>+M120/L120</f>
        <v>0.8666666666666667</v>
      </c>
      <c r="P120" s="16" t="s">
        <v>21</v>
      </c>
    </row>
    <row r="121" spans="1:16" s="16" customFormat="1">
      <c r="A121" s="11">
        <v>2023</v>
      </c>
      <c r="B121" s="11">
        <v>222</v>
      </c>
      <c r="C121" s="12" t="s">
        <v>55</v>
      </c>
      <c r="D121" s="12" t="s">
        <v>234</v>
      </c>
      <c r="E121" s="14">
        <v>44953</v>
      </c>
      <c r="F121" s="14">
        <v>45412</v>
      </c>
      <c r="G121" s="15">
        <v>0.934640522875817</v>
      </c>
      <c r="H121" s="16" t="s">
        <v>235</v>
      </c>
      <c r="I121" s="17">
        <v>26400000</v>
      </c>
      <c r="J121" s="17">
        <v>9920000</v>
      </c>
      <c r="K121" s="12">
        <v>124</v>
      </c>
      <c r="L121" s="13">
        <v>36320000</v>
      </c>
      <c r="M121" s="18">
        <f>+VLOOKUP(B121,[1]Hoja6!$L$4:$M$537,2,0)</f>
        <v>30480000</v>
      </c>
      <c r="N121" s="18">
        <f>+L121-M121</f>
        <v>5840000</v>
      </c>
      <c r="O121" s="15">
        <f>+M121/L121</f>
        <v>0.83920704845814975</v>
      </c>
      <c r="P121" s="16" t="s">
        <v>21</v>
      </c>
    </row>
    <row r="122" spans="1:16" s="16" customFormat="1">
      <c r="A122" s="11">
        <v>2023</v>
      </c>
      <c r="B122" s="11">
        <v>223</v>
      </c>
      <c r="C122" s="12" t="s">
        <v>44</v>
      </c>
      <c r="D122" s="12" t="s">
        <v>236</v>
      </c>
      <c r="E122" s="14">
        <v>44952</v>
      </c>
      <c r="F122" s="14">
        <v>45458</v>
      </c>
      <c r="G122" s="15">
        <v>0.84980237154150196</v>
      </c>
      <c r="H122" s="16" t="s">
        <v>237</v>
      </c>
      <c r="I122" s="17">
        <v>55000000</v>
      </c>
      <c r="J122" s="17">
        <v>28333333</v>
      </c>
      <c r="K122" s="12">
        <v>170</v>
      </c>
      <c r="L122" s="13">
        <v>83333333</v>
      </c>
      <c r="M122" s="18">
        <f>+VLOOKUP(B122,[1]Hoja6!$L$4:$M$537,2,0)</f>
        <v>70833333</v>
      </c>
      <c r="N122" s="18">
        <f>+L122-M122</f>
        <v>12500000</v>
      </c>
      <c r="O122" s="15">
        <f>+M122/L122</f>
        <v>0.84999999940000004</v>
      </c>
      <c r="P122" s="16" t="s">
        <v>21</v>
      </c>
    </row>
    <row r="123" spans="1:16" s="16" customFormat="1">
      <c r="A123" s="11">
        <v>2023</v>
      </c>
      <c r="B123" s="11">
        <v>227</v>
      </c>
      <c r="C123" s="12" t="s">
        <v>44</v>
      </c>
      <c r="D123" s="12" t="s">
        <v>238</v>
      </c>
      <c r="E123" s="14">
        <v>44953</v>
      </c>
      <c r="F123" s="14">
        <v>45412</v>
      </c>
      <c r="G123" s="15">
        <v>0.934640522875817</v>
      </c>
      <c r="H123" s="16" t="s">
        <v>239</v>
      </c>
      <c r="I123" s="17">
        <v>51640160</v>
      </c>
      <c r="J123" s="17">
        <v>19404181</v>
      </c>
      <c r="K123" s="12">
        <v>125</v>
      </c>
      <c r="L123" s="13">
        <v>71044341</v>
      </c>
      <c r="M123" s="18">
        <f>+VLOOKUP(B123,[1]Hoja6!$L$4:$M$537,2,0)</f>
        <v>61655221</v>
      </c>
      <c r="N123" s="18">
        <f>+L123-M123</f>
        <v>9389120</v>
      </c>
      <c r="O123" s="15">
        <f>+M123/L123</f>
        <v>0.86784140907155438</v>
      </c>
      <c r="P123" s="16" t="s">
        <v>21</v>
      </c>
    </row>
    <row r="124" spans="1:16" s="16" customFormat="1">
      <c r="A124" s="11">
        <v>2023</v>
      </c>
      <c r="B124" s="11">
        <v>229</v>
      </c>
      <c r="C124" s="12" t="s">
        <v>55</v>
      </c>
      <c r="D124" s="12" t="s">
        <v>182</v>
      </c>
      <c r="E124" s="14">
        <v>44958</v>
      </c>
      <c r="F124" s="14">
        <v>45442</v>
      </c>
      <c r="G124" s="15">
        <v>0.87603305785123964</v>
      </c>
      <c r="H124" s="16" t="s">
        <v>240</v>
      </c>
      <c r="I124" s="17">
        <v>27500000</v>
      </c>
      <c r="J124" s="17">
        <v>6250000</v>
      </c>
      <c r="K124" s="12">
        <v>75</v>
      </c>
      <c r="L124" s="13">
        <v>33750000</v>
      </c>
      <c r="M124" s="18">
        <f>+VLOOKUP(B124,[1]Hoja6!$L$4:$M$537,2,0)</f>
        <v>31166667</v>
      </c>
      <c r="N124" s="18">
        <f>+L124-M124</f>
        <v>2583333</v>
      </c>
      <c r="O124" s="15">
        <f>+M124/L124</f>
        <v>0.92345679999999997</v>
      </c>
      <c r="P124" s="16" t="s">
        <v>21</v>
      </c>
    </row>
    <row r="125" spans="1:16" s="16" customFormat="1">
      <c r="A125" s="11">
        <v>2023</v>
      </c>
      <c r="B125" s="11">
        <v>230</v>
      </c>
      <c r="C125" s="12" t="s">
        <v>55</v>
      </c>
      <c r="D125" s="12" t="s">
        <v>241</v>
      </c>
      <c r="E125" s="14">
        <v>44958</v>
      </c>
      <c r="F125" s="14">
        <v>45443</v>
      </c>
      <c r="G125" s="15">
        <v>0.87422680412371134</v>
      </c>
      <c r="H125" s="16" t="s">
        <v>242</v>
      </c>
      <c r="I125" s="17">
        <v>27500000</v>
      </c>
      <c r="J125" s="17">
        <v>12500000</v>
      </c>
      <c r="K125" s="12">
        <v>150</v>
      </c>
      <c r="L125" s="13">
        <v>40000000</v>
      </c>
      <c r="M125" s="18">
        <f>+VLOOKUP(B125,[1]Hoja6!$L$4:$M$537,2,0)</f>
        <v>32500000</v>
      </c>
      <c r="N125" s="18">
        <f>+L125-M125</f>
        <v>7500000</v>
      </c>
      <c r="O125" s="15">
        <f>+M125/L125</f>
        <v>0.8125</v>
      </c>
      <c r="P125" s="16" t="s">
        <v>21</v>
      </c>
    </row>
    <row r="126" spans="1:16" s="16" customFormat="1">
      <c r="A126" s="11">
        <v>2023</v>
      </c>
      <c r="B126" s="11">
        <v>233</v>
      </c>
      <c r="C126" s="12" t="s">
        <v>55</v>
      </c>
      <c r="D126" s="12" t="s">
        <v>243</v>
      </c>
      <c r="E126" s="14">
        <v>44953</v>
      </c>
      <c r="F126" s="14">
        <v>45412</v>
      </c>
      <c r="G126" s="15">
        <v>0.934640522875817</v>
      </c>
      <c r="H126" s="16" t="s">
        <v>244</v>
      </c>
      <c r="I126" s="17">
        <v>26312000</v>
      </c>
      <c r="J126" s="17">
        <v>9886933</v>
      </c>
      <c r="K126" s="12">
        <v>124</v>
      </c>
      <c r="L126" s="13">
        <v>36198933</v>
      </c>
      <c r="M126" s="18">
        <f>+VLOOKUP(B126,[1]Hoja6!$L$4:$M$537,2,0)</f>
        <v>31414933</v>
      </c>
      <c r="N126" s="18">
        <f>+L126-M126</f>
        <v>4784000</v>
      </c>
      <c r="O126" s="15">
        <f>+M126/L126</f>
        <v>0.86784140847466418</v>
      </c>
      <c r="P126" s="16" t="s">
        <v>21</v>
      </c>
    </row>
    <row r="127" spans="1:16" s="16" customFormat="1">
      <c r="A127" s="11">
        <v>2023</v>
      </c>
      <c r="B127" s="11">
        <v>235</v>
      </c>
      <c r="C127" s="12" t="s">
        <v>55</v>
      </c>
      <c r="D127" s="12" t="s">
        <v>245</v>
      </c>
      <c r="E127" s="14">
        <v>44964</v>
      </c>
      <c r="F127" s="14">
        <v>45449</v>
      </c>
      <c r="G127" s="15">
        <v>0.86185567010309283</v>
      </c>
      <c r="H127" s="16" t="s">
        <v>246</v>
      </c>
      <c r="I127" s="17">
        <v>26312000</v>
      </c>
      <c r="J127" s="17">
        <v>11960000</v>
      </c>
      <c r="K127" s="12">
        <v>150</v>
      </c>
      <c r="L127" s="13">
        <v>38272000</v>
      </c>
      <c r="M127" s="18">
        <f>+VLOOKUP(B127,[1]Hoja6!$L$4:$M$537,2,0)</f>
        <v>22165867</v>
      </c>
      <c r="N127" s="18">
        <f>+L127-M127</f>
        <v>16106133</v>
      </c>
      <c r="O127" s="15">
        <f>+M127/L127</f>
        <v>0.57916667537625421</v>
      </c>
      <c r="P127" s="16" t="s">
        <v>21</v>
      </c>
    </row>
    <row r="128" spans="1:16" s="16" customFormat="1">
      <c r="A128" s="11">
        <v>2023</v>
      </c>
      <c r="B128" s="11">
        <v>237</v>
      </c>
      <c r="C128" s="12" t="s">
        <v>44</v>
      </c>
      <c r="D128" s="12" t="s">
        <v>247</v>
      </c>
      <c r="E128" s="14">
        <v>44958</v>
      </c>
      <c r="F128" s="14">
        <v>45412</v>
      </c>
      <c r="G128" s="15">
        <v>0.93392070484581502</v>
      </c>
      <c r="H128" s="16" t="s">
        <v>248</v>
      </c>
      <c r="I128" s="17">
        <v>77484000</v>
      </c>
      <c r="J128" s="17">
        <v>28176000</v>
      </c>
      <c r="K128" s="12">
        <v>120</v>
      </c>
      <c r="L128" s="13">
        <v>105660000</v>
      </c>
      <c r="M128" s="18">
        <f>+VLOOKUP(B128,[1]Hoja6!$L$4:$M$537,2,0)</f>
        <v>84528000</v>
      </c>
      <c r="N128" s="18">
        <f>+L128-M128</f>
        <v>21132000</v>
      </c>
      <c r="O128" s="15">
        <f>+M128/L128</f>
        <v>0.8</v>
      </c>
      <c r="P128" s="16" t="s">
        <v>21</v>
      </c>
    </row>
    <row r="129" spans="1:16" s="16" customFormat="1">
      <c r="A129" s="11">
        <v>2023</v>
      </c>
      <c r="B129" s="11">
        <v>238</v>
      </c>
      <c r="C129" s="12" t="s">
        <v>44</v>
      </c>
      <c r="D129" s="12" t="s">
        <v>249</v>
      </c>
      <c r="E129" s="14">
        <v>44956</v>
      </c>
      <c r="F129" s="14">
        <v>45412</v>
      </c>
      <c r="G129" s="15">
        <v>0.93421052631578949</v>
      </c>
      <c r="H129" s="16" t="s">
        <v>250</v>
      </c>
      <c r="I129" s="17">
        <v>55000000</v>
      </c>
      <c r="J129" s="17">
        <v>20166667</v>
      </c>
      <c r="K129" s="12">
        <v>120</v>
      </c>
      <c r="L129" s="13">
        <v>75166667</v>
      </c>
      <c r="M129" s="18">
        <v>65166667</v>
      </c>
      <c r="N129" s="18">
        <f>+L129-M129</f>
        <v>10000000</v>
      </c>
      <c r="O129" s="15">
        <f>+M129/L129</f>
        <v>0.86696230657666384</v>
      </c>
      <c r="P129" s="16" t="s">
        <v>21</v>
      </c>
    </row>
    <row r="130" spans="1:16" s="16" customFormat="1">
      <c r="A130" s="11">
        <v>2023</v>
      </c>
      <c r="B130" s="11">
        <v>244</v>
      </c>
      <c r="C130" s="12" t="s">
        <v>44</v>
      </c>
      <c r="D130" s="12" t="s">
        <v>251</v>
      </c>
      <c r="E130" s="14">
        <v>44959</v>
      </c>
      <c r="F130" s="14">
        <v>45412</v>
      </c>
      <c r="G130" s="15">
        <v>0.93377483443708609</v>
      </c>
      <c r="H130" s="16" t="s">
        <v>252</v>
      </c>
      <c r="I130" s="17">
        <v>51640160</v>
      </c>
      <c r="J130" s="17">
        <v>18621755</v>
      </c>
      <c r="K130" s="12">
        <v>119</v>
      </c>
      <c r="L130" s="13">
        <v>70261915</v>
      </c>
      <c r="M130" s="18">
        <f>+VLOOKUP(B130,[1]Hoja6!$L$4:$M$537,2,0)</f>
        <v>60872795</v>
      </c>
      <c r="N130" s="18">
        <f>+L130-M130</f>
        <v>9389120</v>
      </c>
      <c r="O130" s="15">
        <f>+M130/L130</f>
        <v>0.86636971110166872</v>
      </c>
      <c r="P130" s="16" t="s">
        <v>21</v>
      </c>
    </row>
    <row r="131" spans="1:16" s="16" customFormat="1">
      <c r="A131" s="11">
        <v>2023</v>
      </c>
      <c r="B131" s="11">
        <v>251</v>
      </c>
      <c r="C131" s="12" t="s">
        <v>44</v>
      </c>
      <c r="D131" s="12" t="s">
        <v>253</v>
      </c>
      <c r="E131" s="14">
        <v>44958</v>
      </c>
      <c r="F131" s="14">
        <v>45412</v>
      </c>
      <c r="G131" s="15">
        <v>0.93392070484581502</v>
      </c>
      <c r="H131" s="16" t="s">
        <v>254</v>
      </c>
      <c r="I131" s="17">
        <v>51651600</v>
      </c>
      <c r="J131" s="17">
        <v>18782400</v>
      </c>
      <c r="K131" s="12">
        <v>122</v>
      </c>
      <c r="L131" s="13">
        <v>70434000</v>
      </c>
      <c r="M131" s="18">
        <f>+VLOOKUP(B131,[1]Hoja6!$L$4:$M$537,2,0)</f>
        <v>61042800</v>
      </c>
      <c r="N131" s="18">
        <f>+L131-M131</f>
        <v>9391200</v>
      </c>
      <c r="O131" s="15">
        <f>+M131/L131</f>
        <v>0.8666666666666667</v>
      </c>
      <c r="P131" s="16" t="s">
        <v>21</v>
      </c>
    </row>
    <row r="132" spans="1:16" s="16" customFormat="1">
      <c r="A132" s="11">
        <v>2023</v>
      </c>
      <c r="B132" s="11">
        <v>254</v>
      </c>
      <c r="C132" s="12" t="s">
        <v>55</v>
      </c>
      <c r="D132" s="12" t="s">
        <v>255</v>
      </c>
      <c r="E132" s="14">
        <v>44958</v>
      </c>
      <c r="F132" s="14">
        <v>45458</v>
      </c>
      <c r="G132" s="15">
        <v>0.84799999999999998</v>
      </c>
      <c r="H132" s="16" t="s">
        <v>256</v>
      </c>
      <c r="I132" s="17">
        <v>33000000</v>
      </c>
      <c r="J132" s="17">
        <v>16500000</v>
      </c>
      <c r="K132" s="12">
        <v>166</v>
      </c>
      <c r="L132" s="13">
        <v>49500000</v>
      </c>
      <c r="M132" s="18">
        <f>+VLOOKUP(B132,[1]Hoja6!$L$4:$M$537,2,0)</f>
        <v>39000000</v>
      </c>
      <c r="N132" s="18">
        <f>+L132-M132</f>
        <v>10500000</v>
      </c>
      <c r="O132" s="15">
        <f>+M132/L132</f>
        <v>0.78787878787878785</v>
      </c>
      <c r="P132" s="16" t="s">
        <v>21</v>
      </c>
    </row>
    <row r="133" spans="1:16" s="16" customFormat="1">
      <c r="A133" s="11">
        <v>2023</v>
      </c>
      <c r="B133" s="11">
        <v>255</v>
      </c>
      <c r="C133" s="12" t="s">
        <v>55</v>
      </c>
      <c r="D133" s="12" t="s">
        <v>257</v>
      </c>
      <c r="E133" s="14">
        <v>44959</v>
      </c>
      <c r="F133" s="14">
        <v>45412</v>
      </c>
      <c r="G133" s="15">
        <v>0.93377483443708609</v>
      </c>
      <c r="H133" s="16" t="s">
        <v>258</v>
      </c>
      <c r="I133" s="17">
        <v>35326720</v>
      </c>
      <c r="J133" s="17">
        <v>12739029</v>
      </c>
      <c r="K133" s="12">
        <v>119</v>
      </c>
      <c r="L133" s="13">
        <v>48065749</v>
      </c>
      <c r="M133" s="18">
        <f>+VLOOKUP(B133,[1]Hoja6!$L$4:$M$537,2,0)</f>
        <v>41642709</v>
      </c>
      <c r="N133" s="18">
        <f>+L133-M133</f>
        <v>6423040</v>
      </c>
      <c r="O133" s="15">
        <f>+M133/L133</f>
        <v>0.86636970954098724</v>
      </c>
      <c r="P133" s="16" t="s">
        <v>21</v>
      </c>
    </row>
    <row r="134" spans="1:16" s="16" customFormat="1">
      <c r="A134" s="11">
        <v>2023</v>
      </c>
      <c r="B134" s="11">
        <v>257</v>
      </c>
      <c r="C134" s="12" t="s">
        <v>44</v>
      </c>
      <c r="D134" s="12" t="s">
        <v>259</v>
      </c>
      <c r="E134" s="14">
        <v>44959</v>
      </c>
      <c r="F134" s="14">
        <v>45412</v>
      </c>
      <c r="G134" s="15">
        <v>0.93377483443708609</v>
      </c>
      <c r="H134" s="16" t="s">
        <v>260</v>
      </c>
      <c r="I134" s="17">
        <v>60500000</v>
      </c>
      <c r="J134" s="17">
        <v>21816667</v>
      </c>
      <c r="K134" s="12">
        <v>119</v>
      </c>
      <c r="L134" s="13">
        <v>82316667</v>
      </c>
      <c r="M134" s="18">
        <f>+VLOOKUP(B134,[1]Hoja6!$L$4:$M$537,2,0)</f>
        <v>65816667</v>
      </c>
      <c r="N134" s="18">
        <f>+L134-M134</f>
        <v>16500000</v>
      </c>
      <c r="O134" s="15">
        <f>+M134/L134</f>
        <v>0.7995545665132433</v>
      </c>
      <c r="P134" s="16" t="s">
        <v>21</v>
      </c>
    </row>
    <row r="135" spans="1:16" s="16" customFormat="1">
      <c r="A135" s="11">
        <v>2023</v>
      </c>
      <c r="B135" s="11">
        <v>259</v>
      </c>
      <c r="C135" s="12" t="s">
        <v>55</v>
      </c>
      <c r="D135" s="12" t="s">
        <v>261</v>
      </c>
      <c r="E135" s="14">
        <v>44960</v>
      </c>
      <c r="F135" s="14">
        <v>45412</v>
      </c>
      <c r="G135" s="15">
        <v>0.9336283185840708</v>
      </c>
      <c r="H135" s="16" t="s">
        <v>262</v>
      </c>
      <c r="I135" s="17">
        <v>26950000</v>
      </c>
      <c r="J135" s="17">
        <v>9636667</v>
      </c>
      <c r="K135" s="12">
        <v>118</v>
      </c>
      <c r="L135" s="13">
        <v>36586667</v>
      </c>
      <c r="M135" s="18">
        <f>+VLOOKUP(B135,[1]Hoja6!$L$4:$M$537,2,0)</f>
        <v>31686667</v>
      </c>
      <c r="N135" s="18">
        <f>+L135-M135</f>
        <v>4900000</v>
      </c>
      <c r="O135" s="15">
        <f>+M135/L135</f>
        <v>0.86607142979162333</v>
      </c>
      <c r="P135" s="16" t="s">
        <v>21</v>
      </c>
    </row>
    <row r="136" spans="1:16" s="16" customFormat="1">
      <c r="A136" s="11">
        <v>2023</v>
      </c>
      <c r="B136" s="11">
        <v>260</v>
      </c>
      <c r="C136" s="12" t="s">
        <v>55</v>
      </c>
      <c r="D136" s="12" t="s">
        <v>263</v>
      </c>
      <c r="E136" s="14">
        <v>44963</v>
      </c>
      <c r="F136" s="14">
        <v>45412</v>
      </c>
      <c r="G136" s="15">
        <v>0.93318485523385297</v>
      </c>
      <c r="H136" s="16" t="s">
        <v>264</v>
      </c>
      <c r="I136" s="17">
        <v>25725000</v>
      </c>
      <c r="J136" s="17">
        <v>10616667</v>
      </c>
      <c r="K136" s="12">
        <v>130</v>
      </c>
      <c r="L136" s="13">
        <v>36341667</v>
      </c>
      <c r="M136" s="18">
        <f>+VLOOKUP(B136,[1]Hoja6!$L$4:$M$537,2,0)</f>
        <v>31441667</v>
      </c>
      <c r="N136" s="18">
        <f>+L136-M136</f>
        <v>4900000</v>
      </c>
      <c r="O136" s="15">
        <f>+M136/L136</f>
        <v>0.86516854056254489</v>
      </c>
      <c r="P136" s="16" t="s">
        <v>21</v>
      </c>
    </row>
    <row r="137" spans="1:16" s="16" customFormat="1">
      <c r="A137" s="11">
        <v>2023</v>
      </c>
      <c r="B137" s="11">
        <v>262</v>
      </c>
      <c r="C137" s="12" t="s">
        <v>44</v>
      </c>
      <c r="D137" s="12" t="s">
        <v>265</v>
      </c>
      <c r="E137" s="14">
        <v>44958</v>
      </c>
      <c r="F137" s="14">
        <v>45412</v>
      </c>
      <c r="G137" s="15">
        <v>0.93392070484581502</v>
      </c>
      <c r="H137" s="16" t="s">
        <v>266</v>
      </c>
      <c r="I137" s="17">
        <v>68200000</v>
      </c>
      <c r="J137" s="17">
        <v>24800000</v>
      </c>
      <c r="K137" s="12">
        <v>120</v>
      </c>
      <c r="L137" s="13">
        <v>93000000</v>
      </c>
      <c r="M137" s="18">
        <f>+VLOOKUP(B137,[1]Hoja6!$L$4:$M$537,2,0)</f>
        <v>80600000</v>
      </c>
      <c r="N137" s="18">
        <f>+L137-M137</f>
        <v>12400000</v>
      </c>
      <c r="O137" s="15">
        <f>+M137/L137</f>
        <v>0.8666666666666667</v>
      </c>
      <c r="P137" s="16" t="s">
        <v>21</v>
      </c>
    </row>
    <row r="138" spans="1:16" s="16" customFormat="1">
      <c r="A138" s="11">
        <v>2023</v>
      </c>
      <c r="B138" s="11">
        <v>265</v>
      </c>
      <c r="C138" s="12" t="s">
        <v>44</v>
      </c>
      <c r="D138" s="12" t="s">
        <v>267</v>
      </c>
      <c r="E138" s="14">
        <v>44960</v>
      </c>
      <c r="F138" s="14">
        <v>45412</v>
      </c>
      <c r="G138" s="15">
        <v>0.9336283185840708</v>
      </c>
      <c r="H138" s="16" t="s">
        <v>268</v>
      </c>
      <c r="I138" s="17">
        <v>64050000</v>
      </c>
      <c r="J138" s="17">
        <v>27043333</v>
      </c>
      <c r="K138" s="12">
        <v>133</v>
      </c>
      <c r="L138" s="13">
        <v>91093333</v>
      </c>
      <c r="M138" s="18">
        <f>+VLOOKUP(B138,[1]Hoja6!$L$4:$M$537,2,0)</f>
        <v>78893333</v>
      </c>
      <c r="N138" s="18">
        <f>+L138-M138</f>
        <v>12200000</v>
      </c>
      <c r="O138" s="15">
        <f>+M138/L138</f>
        <v>0.8660714280813504</v>
      </c>
      <c r="P138" s="16" t="s">
        <v>21</v>
      </c>
    </row>
    <row r="139" spans="1:16" s="16" customFormat="1">
      <c r="A139" s="11">
        <v>2023</v>
      </c>
      <c r="B139" s="11">
        <v>266</v>
      </c>
      <c r="C139" s="12" t="s">
        <v>44</v>
      </c>
      <c r="D139" s="12" t="s">
        <v>267</v>
      </c>
      <c r="E139" s="14">
        <v>44960</v>
      </c>
      <c r="F139" s="14">
        <v>45412</v>
      </c>
      <c r="G139" s="15">
        <v>0.9336283185840708</v>
      </c>
      <c r="H139" s="16" t="s">
        <v>269</v>
      </c>
      <c r="I139" s="17">
        <v>64050000</v>
      </c>
      <c r="J139" s="17">
        <v>27043333</v>
      </c>
      <c r="K139" s="12">
        <v>133</v>
      </c>
      <c r="L139" s="13">
        <v>91093333</v>
      </c>
      <c r="M139" s="18">
        <f>+VLOOKUP(B139,[1]Hoja6!$L$4:$M$537,2,0)</f>
        <v>78893333</v>
      </c>
      <c r="N139" s="18">
        <f>+L139-M139</f>
        <v>12200000</v>
      </c>
      <c r="O139" s="15">
        <f>+M139/L139</f>
        <v>0.8660714280813504</v>
      </c>
      <c r="P139" s="16" t="s">
        <v>21</v>
      </c>
    </row>
    <row r="140" spans="1:16" s="16" customFormat="1">
      <c r="A140" s="11">
        <v>2023</v>
      </c>
      <c r="B140" s="11">
        <v>269</v>
      </c>
      <c r="C140" s="12" t="s">
        <v>55</v>
      </c>
      <c r="D140" s="12" t="s">
        <v>270</v>
      </c>
      <c r="E140" s="14">
        <v>44959</v>
      </c>
      <c r="F140" s="14">
        <v>45412</v>
      </c>
      <c r="G140" s="15">
        <v>0.93377483443708609</v>
      </c>
      <c r="H140" s="16" t="s">
        <v>271</v>
      </c>
      <c r="I140" s="17">
        <v>34320000</v>
      </c>
      <c r="J140" s="17">
        <v>12376000</v>
      </c>
      <c r="K140" s="12">
        <v>119</v>
      </c>
      <c r="L140" s="13">
        <v>46696000</v>
      </c>
      <c r="M140" s="18">
        <f>+VLOOKUP(B140,[1]Hoja6!$L$4:$M$537,2,0)</f>
        <v>40456000</v>
      </c>
      <c r="N140" s="18">
        <f>+L140-M140</f>
        <v>6240000</v>
      </c>
      <c r="O140" s="15">
        <f>+M140/L140</f>
        <v>0.86636971046770606</v>
      </c>
      <c r="P140" s="16" t="s">
        <v>21</v>
      </c>
    </row>
    <row r="141" spans="1:16" s="16" customFormat="1">
      <c r="A141" s="11">
        <v>2023</v>
      </c>
      <c r="B141" s="11">
        <v>270</v>
      </c>
      <c r="C141" s="12" t="s">
        <v>44</v>
      </c>
      <c r="D141" s="12" t="s">
        <v>272</v>
      </c>
      <c r="E141" s="14">
        <v>44958</v>
      </c>
      <c r="F141" s="14">
        <v>45412</v>
      </c>
      <c r="G141" s="15">
        <v>0.93392070484581502</v>
      </c>
      <c r="H141" s="16" t="s">
        <v>273</v>
      </c>
      <c r="I141" s="17">
        <v>60500000</v>
      </c>
      <c r="J141" s="17">
        <v>22000000</v>
      </c>
      <c r="K141" s="12">
        <v>120</v>
      </c>
      <c r="L141" s="13">
        <v>82500000</v>
      </c>
      <c r="M141" s="18">
        <f>+VLOOKUP(B141,[1]Hoja6!$L$4:$M$537,2,0)</f>
        <v>71500000</v>
      </c>
      <c r="N141" s="18">
        <f>+L141-M141</f>
        <v>11000000</v>
      </c>
      <c r="O141" s="15">
        <f>+M141/L141</f>
        <v>0.8666666666666667</v>
      </c>
      <c r="P141" s="16" t="s">
        <v>21</v>
      </c>
    </row>
    <row r="142" spans="1:16" s="16" customFormat="1">
      <c r="A142" s="11">
        <v>2023</v>
      </c>
      <c r="B142" s="11">
        <v>278</v>
      </c>
      <c r="C142" s="12" t="s">
        <v>44</v>
      </c>
      <c r="D142" s="12" t="s">
        <v>274</v>
      </c>
      <c r="E142" s="14">
        <v>44960</v>
      </c>
      <c r="F142" s="14">
        <v>45442</v>
      </c>
      <c r="G142" s="15">
        <v>0.87551867219917012</v>
      </c>
      <c r="H142" s="16" t="s">
        <v>275</v>
      </c>
      <c r="I142" s="17">
        <v>73500000</v>
      </c>
      <c r="J142" s="17">
        <v>38033333</v>
      </c>
      <c r="K142" s="12">
        <v>163</v>
      </c>
      <c r="L142" s="13">
        <v>111533333</v>
      </c>
      <c r="M142" s="18">
        <f>+VLOOKUP(B142,[1]Hoja6!$L$4:$M$537,2,0)</f>
        <v>90533333</v>
      </c>
      <c r="N142" s="18">
        <f>+L142-M142</f>
        <v>21000000</v>
      </c>
      <c r="O142" s="15">
        <f>+M142/L142</f>
        <v>0.81171548060883292</v>
      </c>
      <c r="P142" s="16" t="s">
        <v>21</v>
      </c>
    </row>
    <row r="143" spans="1:16" s="16" customFormat="1">
      <c r="A143" s="11">
        <v>2023</v>
      </c>
      <c r="B143" s="11">
        <v>280</v>
      </c>
      <c r="C143" s="12" t="s">
        <v>55</v>
      </c>
      <c r="D143" s="12" t="s">
        <v>276</v>
      </c>
      <c r="E143" s="14">
        <v>44960</v>
      </c>
      <c r="F143" s="14">
        <v>45412</v>
      </c>
      <c r="G143" s="15">
        <v>0.9336283185840708</v>
      </c>
      <c r="H143" s="16" t="s">
        <v>277</v>
      </c>
      <c r="I143" s="17">
        <v>28633500</v>
      </c>
      <c r="J143" s="17">
        <v>12089700</v>
      </c>
      <c r="K143" s="12">
        <v>133</v>
      </c>
      <c r="L143" s="13">
        <v>40723200</v>
      </c>
      <c r="M143" s="18">
        <f>+VLOOKUP(B143,[1]Hoja6!$L$4:$M$537,2,0)</f>
        <v>35269200</v>
      </c>
      <c r="N143" s="18">
        <f>+L143-M143</f>
        <v>5454000</v>
      </c>
      <c r="O143" s="15">
        <f>+M143/L143</f>
        <v>0.8660714285714286</v>
      </c>
      <c r="P143" s="16" t="s">
        <v>21</v>
      </c>
    </row>
    <row r="144" spans="1:16" s="16" customFormat="1">
      <c r="A144" s="11">
        <v>2023</v>
      </c>
      <c r="B144" s="11">
        <v>281</v>
      </c>
      <c r="C144" s="12" t="s">
        <v>44</v>
      </c>
      <c r="D144" s="12" t="s">
        <v>278</v>
      </c>
      <c r="E144" s="14">
        <v>44960</v>
      </c>
      <c r="F144" s="14">
        <v>45412</v>
      </c>
      <c r="G144" s="15">
        <v>0.9336283185840708</v>
      </c>
      <c r="H144" s="16" t="s">
        <v>279</v>
      </c>
      <c r="I144" s="17">
        <v>58666667</v>
      </c>
      <c r="J144" s="17">
        <v>23466667</v>
      </c>
      <c r="K144" s="12">
        <v>128</v>
      </c>
      <c r="L144" s="13">
        <v>82133334</v>
      </c>
      <c r="M144" s="18">
        <f>+VLOOKUP(B144,[1]Hoja6!$L$4:$M$537,2,0)</f>
        <v>71133333</v>
      </c>
      <c r="N144" s="18">
        <f>+L144-M144</f>
        <v>11000001</v>
      </c>
      <c r="O144" s="15">
        <f>+M144/L144</f>
        <v>0.8660714174831865</v>
      </c>
      <c r="P144" s="16" t="s">
        <v>21</v>
      </c>
    </row>
    <row r="145" spans="1:16" s="16" customFormat="1">
      <c r="A145" s="11">
        <v>2023</v>
      </c>
      <c r="B145" s="11">
        <v>283</v>
      </c>
      <c r="C145" s="12" t="s">
        <v>55</v>
      </c>
      <c r="D145" s="12" t="s">
        <v>280</v>
      </c>
      <c r="E145" s="14">
        <v>44964</v>
      </c>
      <c r="F145" s="14">
        <v>45422</v>
      </c>
      <c r="G145" s="15">
        <v>0.9126637554585153</v>
      </c>
      <c r="H145" s="16" t="s">
        <v>281</v>
      </c>
      <c r="I145" s="17">
        <v>18810000</v>
      </c>
      <c r="J145" s="17">
        <v>9655800</v>
      </c>
      <c r="K145" s="12">
        <v>154</v>
      </c>
      <c r="L145" s="13">
        <v>28465800</v>
      </c>
      <c r="M145" s="18">
        <f>+VLOOKUP(B145,[1]Hoja6!$L$4:$M$537,2,0)</f>
        <v>24014100</v>
      </c>
      <c r="N145" s="18">
        <f>+L145-M145</f>
        <v>4451700</v>
      </c>
      <c r="O145" s="15">
        <f>+M145/L145</f>
        <v>0.84361233480176212</v>
      </c>
      <c r="P145" s="16" t="s">
        <v>21</v>
      </c>
    </row>
    <row r="146" spans="1:16" s="16" customFormat="1">
      <c r="A146" s="11">
        <v>2023</v>
      </c>
      <c r="B146" s="11">
        <v>284</v>
      </c>
      <c r="C146" s="12" t="s">
        <v>55</v>
      </c>
      <c r="D146" s="12" t="s">
        <v>282</v>
      </c>
      <c r="E146" s="14">
        <v>44964</v>
      </c>
      <c r="F146" s="14">
        <v>45406</v>
      </c>
      <c r="G146" s="15">
        <v>0.94570135746606332</v>
      </c>
      <c r="H146" s="16" t="s">
        <v>283</v>
      </c>
      <c r="I146" s="17">
        <v>26250000</v>
      </c>
      <c r="J146" s="17">
        <v>10000000</v>
      </c>
      <c r="K146" s="12">
        <v>120</v>
      </c>
      <c r="L146" s="13">
        <v>36250000</v>
      </c>
      <c r="M146" s="18">
        <f>+VLOOKUP(B146,[1]Hoja6!$L$4:$M$537,2,0)</f>
        <v>31750000</v>
      </c>
      <c r="N146" s="18">
        <f>+L146-M146</f>
        <v>4500000</v>
      </c>
      <c r="O146" s="15">
        <f>+M146/L146</f>
        <v>0.87586206896551722</v>
      </c>
      <c r="P146" s="16" t="s">
        <v>21</v>
      </c>
    </row>
    <row r="147" spans="1:16" s="16" customFormat="1">
      <c r="A147" s="11">
        <v>2023</v>
      </c>
      <c r="B147" s="11">
        <v>285</v>
      </c>
      <c r="C147" s="12" t="s">
        <v>55</v>
      </c>
      <c r="D147" s="12" t="s">
        <v>284</v>
      </c>
      <c r="E147" s="14">
        <v>44973</v>
      </c>
      <c r="F147" s="14">
        <v>45412</v>
      </c>
      <c r="G147" s="15">
        <v>0.93166287015945326</v>
      </c>
      <c r="H147" s="16" t="s">
        <v>285</v>
      </c>
      <c r="I147" s="17">
        <v>24024000</v>
      </c>
      <c r="J147" s="17">
        <v>9152000</v>
      </c>
      <c r="K147" s="12">
        <v>120</v>
      </c>
      <c r="L147" s="13">
        <v>33176000</v>
      </c>
      <c r="M147" s="18">
        <f>+VLOOKUP(B147,[1]Hoja6!$L$4:$M$537,2,0)</f>
        <v>28447467</v>
      </c>
      <c r="N147" s="18">
        <f>+L147-M147</f>
        <v>4728533</v>
      </c>
      <c r="O147" s="15">
        <f>+M147/L147</f>
        <v>0.85747127441523996</v>
      </c>
      <c r="P147" s="16" t="s">
        <v>21</v>
      </c>
    </row>
    <row r="148" spans="1:16" s="16" customFormat="1">
      <c r="A148" s="11">
        <v>2023</v>
      </c>
      <c r="B148" s="11">
        <v>287</v>
      </c>
      <c r="C148" s="12" t="s">
        <v>44</v>
      </c>
      <c r="D148" s="12" t="s">
        <v>286</v>
      </c>
      <c r="E148" s="14">
        <v>44967</v>
      </c>
      <c r="F148" s="14">
        <v>45412</v>
      </c>
      <c r="G148" s="15">
        <v>0.93258426966292129</v>
      </c>
      <c r="H148" s="16" t="s">
        <v>287</v>
      </c>
      <c r="I148" s="17">
        <v>53025000</v>
      </c>
      <c r="J148" s="17">
        <v>20031667</v>
      </c>
      <c r="K148" s="12">
        <v>119</v>
      </c>
      <c r="L148" s="13">
        <v>73056667</v>
      </c>
      <c r="M148" s="18">
        <f>+VLOOKUP(B148,[1]Hoja6!$L$4:$M$537,2,0)</f>
        <v>62956667</v>
      </c>
      <c r="N148" s="18">
        <f>+L148-M148</f>
        <v>10100000</v>
      </c>
      <c r="O148" s="15">
        <f>+M148/L148</f>
        <v>0.8617511527045163</v>
      </c>
      <c r="P148" s="16" t="s">
        <v>21</v>
      </c>
    </row>
    <row r="149" spans="1:16" s="16" customFormat="1">
      <c r="A149" s="11">
        <v>2023</v>
      </c>
      <c r="B149" s="11">
        <v>295</v>
      </c>
      <c r="C149" s="12" t="s">
        <v>44</v>
      </c>
      <c r="D149" s="12" t="s">
        <v>288</v>
      </c>
      <c r="E149" s="14">
        <v>44970</v>
      </c>
      <c r="F149" s="14">
        <v>45412</v>
      </c>
      <c r="G149" s="15">
        <v>0.9321266968325792</v>
      </c>
      <c r="H149" s="16" t="s">
        <v>289</v>
      </c>
      <c r="I149" s="17">
        <v>52500000</v>
      </c>
      <c r="J149" s="17">
        <v>20500000</v>
      </c>
      <c r="K149" s="12">
        <v>123</v>
      </c>
      <c r="L149" s="13">
        <v>73000000</v>
      </c>
      <c r="M149" s="18">
        <f>+VLOOKUP(B149,[1]Hoja6!$L$4:$M$537,2,0)</f>
        <v>63000000</v>
      </c>
      <c r="N149" s="18">
        <f>+L149-M149</f>
        <v>10000000</v>
      </c>
      <c r="O149" s="15">
        <f>+M149/L149</f>
        <v>0.86301369863013699</v>
      </c>
      <c r="P149" s="16" t="s">
        <v>21</v>
      </c>
    </row>
    <row r="150" spans="1:16" s="16" customFormat="1">
      <c r="A150" s="11">
        <v>2023</v>
      </c>
      <c r="B150" s="11">
        <v>296</v>
      </c>
      <c r="C150" s="12" t="s">
        <v>44</v>
      </c>
      <c r="D150" s="12" t="s">
        <v>290</v>
      </c>
      <c r="E150" s="14">
        <v>44971</v>
      </c>
      <c r="F150" s="14">
        <v>45412</v>
      </c>
      <c r="G150" s="15">
        <v>0.93197278911564629</v>
      </c>
      <c r="H150" s="16" t="s">
        <v>291</v>
      </c>
      <c r="I150" s="17">
        <v>50000000</v>
      </c>
      <c r="J150" s="17">
        <v>22833333</v>
      </c>
      <c r="K150" s="12">
        <v>137</v>
      </c>
      <c r="L150" s="13">
        <v>72833333</v>
      </c>
      <c r="M150" s="18">
        <f>+VLOOKUP(B150,[1]Hoja6!$L$4:$M$537,2,0)</f>
        <v>62833333</v>
      </c>
      <c r="N150" s="18">
        <f>+L150-M150</f>
        <v>10000000</v>
      </c>
      <c r="O150" s="15">
        <f>+M150/L150</f>
        <v>0.8627002282045777</v>
      </c>
      <c r="P150" s="16" t="s">
        <v>21</v>
      </c>
    </row>
    <row r="151" spans="1:16" s="16" customFormat="1">
      <c r="A151" s="11">
        <v>2023</v>
      </c>
      <c r="B151" s="11">
        <v>297</v>
      </c>
      <c r="C151" s="12" t="s">
        <v>44</v>
      </c>
      <c r="D151" s="12" t="s">
        <v>290</v>
      </c>
      <c r="E151" s="14">
        <v>44970</v>
      </c>
      <c r="F151" s="14">
        <v>45412</v>
      </c>
      <c r="G151" s="15">
        <v>0.9321266968325792</v>
      </c>
      <c r="H151" s="16" t="s">
        <v>292</v>
      </c>
      <c r="I151" s="17">
        <v>50000000</v>
      </c>
      <c r="J151" s="17">
        <v>23000000</v>
      </c>
      <c r="K151" s="12">
        <v>138</v>
      </c>
      <c r="L151" s="13">
        <v>73000000</v>
      </c>
      <c r="M151" s="18">
        <f>+VLOOKUP(B151,[1]Hoja6!$L$4:$M$537,2,0)</f>
        <v>63000000</v>
      </c>
      <c r="N151" s="18">
        <f>+L151-M151</f>
        <v>10000000</v>
      </c>
      <c r="O151" s="15">
        <f>+M151/L151</f>
        <v>0.86301369863013699</v>
      </c>
      <c r="P151" s="16" t="s">
        <v>21</v>
      </c>
    </row>
    <row r="152" spans="1:16" s="16" customFormat="1">
      <c r="A152" s="11">
        <v>2023</v>
      </c>
      <c r="B152" s="11">
        <v>299</v>
      </c>
      <c r="C152" s="12" t="s">
        <v>55</v>
      </c>
      <c r="D152" s="12" t="s">
        <v>293</v>
      </c>
      <c r="E152" s="14">
        <v>44970</v>
      </c>
      <c r="F152" s="14">
        <v>45447</v>
      </c>
      <c r="G152" s="15">
        <v>0.86373165618448633</v>
      </c>
      <c r="H152" s="16" t="s">
        <v>294</v>
      </c>
      <c r="I152" s="17">
        <v>31500000</v>
      </c>
      <c r="J152" s="17">
        <v>15700000</v>
      </c>
      <c r="K152" s="12">
        <v>158</v>
      </c>
      <c r="L152" s="13">
        <v>47200000</v>
      </c>
      <c r="M152" s="18">
        <f>+VLOOKUP(B152,[1]Hoja6!$L$4:$M$537,2,0)</f>
        <v>37800000</v>
      </c>
      <c r="N152" s="18">
        <f>+L152-M152</f>
        <v>9400000</v>
      </c>
      <c r="O152" s="15">
        <f>+M152/L152</f>
        <v>0.80084745762711862</v>
      </c>
      <c r="P152" s="16" t="s">
        <v>21</v>
      </c>
    </row>
    <row r="153" spans="1:16" s="16" customFormat="1">
      <c r="A153" s="11">
        <v>2023</v>
      </c>
      <c r="B153" s="11">
        <v>300</v>
      </c>
      <c r="C153" s="12" t="s">
        <v>44</v>
      </c>
      <c r="D153" s="12" t="s">
        <v>295</v>
      </c>
      <c r="E153" s="14">
        <v>44972</v>
      </c>
      <c r="F153" s="14">
        <v>45441</v>
      </c>
      <c r="G153" s="15">
        <v>0.87420042643923246</v>
      </c>
      <c r="H153" s="16" t="s">
        <v>296</v>
      </c>
      <c r="I153" s="17">
        <v>52500000</v>
      </c>
      <c r="J153" s="17">
        <v>25000000</v>
      </c>
      <c r="K153" s="12">
        <v>150</v>
      </c>
      <c r="L153" s="13">
        <v>77500000</v>
      </c>
      <c r="M153" s="18">
        <f>+VLOOKUP(B153,[1]Hoja6!$L$4:$M$537,2,0)</f>
        <v>62666667</v>
      </c>
      <c r="N153" s="18">
        <f>+L153-M153</f>
        <v>14833333</v>
      </c>
      <c r="O153" s="15">
        <f>+M153/L153</f>
        <v>0.80860215483870967</v>
      </c>
      <c r="P153" s="16" t="s">
        <v>21</v>
      </c>
    </row>
    <row r="154" spans="1:16" s="16" customFormat="1">
      <c r="A154" s="11">
        <v>2023</v>
      </c>
      <c r="B154" s="11">
        <v>304</v>
      </c>
      <c r="C154" s="12" t="s">
        <v>55</v>
      </c>
      <c r="D154" s="12" t="s">
        <v>297</v>
      </c>
      <c r="E154" s="14">
        <v>44972</v>
      </c>
      <c r="F154" s="14">
        <v>45412</v>
      </c>
      <c r="G154" s="15">
        <v>0.93181818181818177</v>
      </c>
      <c r="H154" s="16" t="s">
        <v>298</v>
      </c>
      <c r="I154" s="17">
        <v>24876800</v>
      </c>
      <c r="J154" s="17">
        <v>9886933</v>
      </c>
      <c r="K154" s="12">
        <v>124</v>
      </c>
      <c r="L154" s="13">
        <v>34763733</v>
      </c>
      <c r="M154" s="18">
        <f>+VLOOKUP(B154,[1]Hoja6!$L$4:$M$537,2,0)</f>
        <v>29979733</v>
      </c>
      <c r="N154" s="18">
        <f>+L154-M154</f>
        <v>4784000</v>
      </c>
      <c r="O154" s="15">
        <f>+M154/L154</f>
        <v>0.86238531978139399</v>
      </c>
      <c r="P154" s="16" t="s">
        <v>21</v>
      </c>
    </row>
    <row r="155" spans="1:16" s="16" customFormat="1">
      <c r="A155" s="11">
        <v>2023</v>
      </c>
      <c r="B155" s="11">
        <v>305</v>
      </c>
      <c r="C155" s="12" t="s">
        <v>55</v>
      </c>
      <c r="D155" s="12" t="s">
        <v>299</v>
      </c>
      <c r="E155" s="14">
        <v>44978</v>
      </c>
      <c r="F155" s="14">
        <v>45412</v>
      </c>
      <c r="G155" s="15">
        <v>0.93087557603686633</v>
      </c>
      <c r="H155" s="16" t="s">
        <v>300</v>
      </c>
      <c r="I155" s="17">
        <v>18810000</v>
      </c>
      <c r="J155" s="17">
        <v>8151000</v>
      </c>
      <c r="K155" s="12">
        <v>131</v>
      </c>
      <c r="L155" s="13">
        <v>26961000</v>
      </c>
      <c r="M155" s="18">
        <f>+VLOOKUP(B155,[1]Hoja6!$L$4:$M$537,2,0)</f>
        <v>23199000</v>
      </c>
      <c r="N155" s="18">
        <f>+L155-M155</f>
        <v>3762000</v>
      </c>
      <c r="O155" s="15">
        <f>+M155/L155</f>
        <v>0.86046511627906974</v>
      </c>
      <c r="P155" s="16" t="s">
        <v>21</v>
      </c>
    </row>
    <row r="156" spans="1:16" s="16" customFormat="1">
      <c r="A156" s="11">
        <v>2023</v>
      </c>
      <c r="B156" s="11">
        <v>307</v>
      </c>
      <c r="C156" s="12" t="s">
        <v>55</v>
      </c>
      <c r="D156" s="12" t="s">
        <v>301</v>
      </c>
      <c r="E156" s="14">
        <v>44981</v>
      </c>
      <c r="F156" s="14">
        <v>45412</v>
      </c>
      <c r="G156" s="15">
        <v>0.93039443155452439</v>
      </c>
      <c r="H156" s="16" t="s">
        <v>302</v>
      </c>
      <c r="I156" s="17">
        <v>24876800</v>
      </c>
      <c r="J156" s="17">
        <v>9169333</v>
      </c>
      <c r="K156" s="12">
        <v>115</v>
      </c>
      <c r="L156" s="13">
        <v>34046133</v>
      </c>
      <c r="M156" s="18">
        <f>+VLOOKUP(B156,[1]Hoja6!$L$4:$M$537,2,0)</f>
        <v>29262133</v>
      </c>
      <c r="N156" s="18">
        <f>+L156-M156</f>
        <v>4784000</v>
      </c>
      <c r="O156" s="15">
        <f>+M156/L156</f>
        <v>0.85948477614183083</v>
      </c>
      <c r="P156" s="16" t="s">
        <v>21</v>
      </c>
    </row>
    <row r="157" spans="1:16" s="16" customFormat="1">
      <c r="A157" s="11">
        <v>2023</v>
      </c>
      <c r="B157" s="11">
        <v>308</v>
      </c>
      <c r="C157" s="12" t="s">
        <v>44</v>
      </c>
      <c r="D157" s="12" t="s">
        <v>303</v>
      </c>
      <c r="E157" s="14">
        <v>44978</v>
      </c>
      <c r="F157" s="14">
        <v>45442</v>
      </c>
      <c r="G157" s="15">
        <v>0.87068965517241381</v>
      </c>
      <c r="H157" s="16" t="s">
        <v>304</v>
      </c>
      <c r="I157" s="17">
        <v>62830000</v>
      </c>
      <c r="J157" s="17">
        <v>30703333</v>
      </c>
      <c r="K157" s="12">
        <v>151</v>
      </c>
      <c r="L157" s="13">
        <v>93533333</v>
      </c>
      <c r="M157" s="18">
        <f>+VLOOKUP(B157,[1]Hoja6!$L$4:$M$537,2,0)</f>
        <v>75233333</v>
      </c>
      <c r="N157" s="18">
        <f>+L157-M157</f>
        <v>18300000</v>
      </c>
      <c r="O157" s="15">
        <f>+M157/L157</f>
        <v>0.80434782538969285</v>
      </c>
      <c r="P157" s="16" t="s">
        <v>21</v>
      </c>
    </row>
    <row r="158" spans="1:16" s="16" customFormat="1">
      <c r="A158" s="11">
        <v>2023</v>
      </c>
      <c r="B158" s="11">
        <v>314</v>
      </c>
      <c r="C158" s="12" t="s">
        <v>44</v>
      </c>
      <c r="D158" s="12" t="s">
        <v>305</v>
      </c>
      <c r="E158" s="14">
        <v>44991</v>
      </c>
      <c r="F158" s="14">
        <v>45412</v>
      </c>
      <c r="G158" s="15">
        <v>0.92874109263657956</v>
      </c>
      <c r="H158" s="16" t="s">
        <v>306</v>
      </c>
      <c r="I158" s="17">
        <v>55000000</v>
      </c>
      <c r="J158" s="17">
        <v>21083334</v>
      </c>
      <c r="K158" s="12">
        <v>115</v>
      </c>
      <c r="L158" s="13">
        <v>76083334</v>
      </c>
      <c r="M158" s="18">
        <f>+VLOOKUP(B158,[1]Hoja6!$L$4:$M$537,2,0)</f>
        <v>65083333</v>
      </c>
      <c r="N158" s="18">
        <f>+L158-M158</f>
        <v>11000001</v>
      </c>
      <c r="O158" s="15">
        <f>+M158/L158</f>
        <v>0.85542167487034682</v>
      </c>
      <c r="P158" s="16" t="s">
        <v>21</v>
      </c>
    </row>
    <row r="159" spans="1:16" s="16" customFormat="1">
      <c r="A159" s="11">
        <v>2023</v>
      </c>
      <c r="B159" s="11">
        <v>315</v>
      </c>
      <c r="C159" s="12" t="s">
        <v>44</v>
      </c>
      <c r="D159" s="12" t="s">
        <v>307</v>
      </c>
      <c r="E159" s="14">
        <v>44986</v>
      </c>
      <c r="F159" s="14">
        <v>45443</v>
      </c>
      <c r="G159" s="15">
        <v>0.8665207877461707</v>
      </c>
      <c r="H159" s="16" t="s">
        <v>308</v>
      </c>
      <c r="I159" s="17">
        <v>46945600</v>
      </c>
      <c r="J159" s="17">
        <v>23472800</v>
      </c>
      <c r="K159" s="12">
        <v>150</v>
      </c>
      <c r="L159" s="13">
        <v>70418400</v>
      </c>
      <c r="M159" s="18">
        <f>+VLOOKUP(B159,[1]Hoja6!$L$4:$M$537,2,0)</f>
        <v>56334720</v>
      </c>
      <c r="N159" s="18">
        <f>+L159-M159</f>
        <v>14083680</v>
      </c>
      <c r="O159" s="15">
        <f>+M159/L159</f>
        <v>0.8</v>
      </c>
      <c r="P159" s="16" t="s">
        <v>21</v>
      </c>
    </row>
    <row r="160" spans="1:16" s="16" customFormat="1">
      <c r="A160" s="11">
        <v>2023</v>
      </c>
      <c r="B160" s="11">
        <v>324</v>
      </c>
      <c r="C160" s="12" t="s">
        <v>55</v>
      </c>
      <c r="D160" s="12" t="s">
        <v>65</v>
      </c>
      <c r="E160" s="14">
        <v>44987</v>
      </c>
      <c r="F160" s="14">
        <v>45412</v>
      </c>
      <c r="G160" s="15">
        <v>0.92941176470588238</v>
      </c>
      <c r="H160" s="16" t="s">
        <v>309</v>
      </c>
      <c r="I160" s="17">
        <v>23920000</v>
      </c>
      <c r="J160" s="17">
        <v>9488267</v>
      </c>
      <c r="K160" s="12">
        <v>119</v>
      </c>
      <c r="L160" s="13">
        <v>33408267</v>
      </c>
      <c r="M160" s="18">
        <f>+VLOOKUP(B160,[1]Hoja6!$L$4:$M$537,2,0)</f>
        <v>27906667</v>
      </c>
      <c r="N160" s="18">
        <f>+L160-M160</f>
        <v>5501600</v>
      </c>
      <c r="O160" s="15">
        <f>+M160/L160</f>
        <v>0.83532219734714164</v>
      </c>
      <c r="P160" s="16" t="s">
        <v>21</v>
      </c>
    </row>
    <row r="161" spans="1:16" s="16" customFormat="1">
      <c r="A161" s="11">
        <v>2023</v>
      </c>
      <c r="B161" s="11">
        <v>328</v>
      </c>
      <c r="C161" s="12" t="s">
        <v>44</v>
      </c>
      <c r="D161" s="12" t="s">
        <v>305</v>
      </c>
      <c r="E161" s="14">
        <v>44993</v>
      </c>
      <c r="F161" s="14">
        <v>45412</v>
      </c>
      <c r="G161" s="15">
        <v>0.9284009546539379</v>
      </c>
      <c r="H161" s="16" t="s">
        <v>310</v>
      </c>
      <c r="I161" s="17">
        <v>52250000</v>
      </c>
      <c r="J161" s="17">
        <v>23466667</v>
      </c>
      <c r="K161" s="12">
        <v>128</v>
      </c>
      <c r="L161" s="13">
        <v>75716667</v>
      </c>
      <c r="M161" s="18">
        <f>+VLOOKUP(B161,[1]Hoja6!$L$4:$M$537,2,0)</f>
        <v>64716667</v>
      </c>
      <c r="N161" s="18">
        <f>+L161-M161</f>
        <v>11000000</v>
      </c>
      <c r="O161" s="15">
        <f>+M161/L161</f>
        <v>0.85472155027637442</v>
      </c>
      <c r="P161" s="16" t="s">
        <v>21</v>
      </c>
    </row>
    <row r="162" spans="1:16" s="16" customFormat="1">
      <c r="A162" s="11">
        <v>2023</v>
      </c>
      <c r="B162" s="11">
        <v>330</v>
      </c>
      <c r="C162" s="12" t="s">
        <v>44</v>
      </c>
      <c r="D162" s="12" t="s">
        <v>311</v>
      </c>
      <c r="E162" s="14">
        <v>44993</v>
      </c>
      <c r="F162" s="14">
        <v>45412</v>
      </c>
      <c r="G162" s="15">
        <v>0.9284009546539379</v>
      </c>
      <c r="H162" s="16" t="s">
        <v>312</v>
      </c>
      <c r="I162" s="17">
        <v>57000000</v>
      </c>
      <c r="J162" s="17">
        <v>25600000</v>
      </c>
      <c r="K162" s="12">
        <v>128</v>
      </c>
      <c r="L162" s="13">
        <v>82600000</v>
      </c>
      <c r="M162" s="18">
        <f>+VLOOKUP(B162,[1]Hoja6!$L$4:$M$537,2,0)</f>
        <v>70600000</v>
      </c>
      <c r="N162" s="18">
        <f>+L162-M162</f>
        <v>12000000</v>
      </c>
      <c r="O162" s="15">
        <f>+M162/L162</f>
        <v>0.85472154963680391</v>
      </c>
      <c r="P162" s="16" t="s">
        <v>21</v>
      </c>
    </row>
    <row r="163" spans="1:16" s="16" customFormat="1">
      <c r="A163" s="11">
        <v>2023</v>
      </c>
      <c r="B163" s="11">
        <v>333</v>
      </c>
      <c r="C163" s="12" t="s">
        <v>313</v>
      </c>
      <c r="D163" s="12" t="s">
        <v>314</v>
      </c>
      <c r="E163" s="14">
        <v>45042</v>
      </c>
      <c r="F163" s="14">
        <v>45470</v>
      </c>
      <c r="G163" s="15">
        <v>0.79</v>
      </c>
      <c r="H163" s="16" t="s">
        <v>315</v>
      </c>
      <c r="I163" s="17">
        <v>11211874</v>
      </c>
      <c r="J163" s="17">
        <v>0</v>
      </c>
      <c r="K163" s="12">
        <v>0</v>
      </c>
      <c r="L163" s="13">
        <v>11211874</v>
      </c>
      <c r="M163" s="18">
        <f>+VLOOKUP(B163,[1]Hoja6!$L$4:$M$537,2,0)</f>
        <v>11211874</v>
      </c>
      <c r="N163" s="18">
        <f>+L163-M163</f>
        <v>0</v>
      </c>
      <c r="O163" s="15">
        <f>+M163/L163</f>
        <v>1</v>
      </c>
      <c r="P163" s="16" t="s">
        <v>21</v>
      </c>
    </row>
    <row r="164" spans="1:16" s="16" customFormat="1">
      <c r="A164" s="11">
        <v>2023</v>
      </c>
      <c r="B164" s="11">
        <v>334</v>
      </c>
      <c r="C164" s="12" t="s">
        <v>55</v>
      </c>
      <c r="D164" s="12" t="s">
        <v>316</v>
      </c>
      <c r="E164" s="14">
        <v>44993</v>
      </c>
      <c r="F164" s="14">
        <v>45424</v>
      </c>
      <c r="G164" s="15">
        <v>0.90255220417633408</v>
      </c>
      <c r="H164" s="16" t="s">
        <v>317</v>
      </c>
      <c r="I164" s="17">
        <v>38000000</v>
      </c>
      <c r="J164" s="17">
        <v>18666667</v>
      </c>
      <c r="K164" s="12">
        <v>140</v>
      </c>
      <c r="L164" s="13">
        <v>56666667</v>
      </c>
      <c r="M164" s="18">
        <f>+VLOOKUP(B164,[1]Hoja6!$L$4:$M$537,2,0)</f>
        <v>47066667</v>
      </c>
      <c r="N164" s="18">
        <f>+L164-M164</f>
        <v>9600000</v>
      </c>
      <c r="O164" s="15">
        <f>+M164/L164</f>
        <v>0.83058823629065748</v>
      </c>
      <c r="P164" s="16" t="s">
        <v>21</v>
      </c>
    </row>
    <row r="165" spans="1:16" s="16" customFormat="1">
      <c r="A165" s="11">
        <v>2023</v>
      </c>
      <c r="B165" s="11">
        <v>337</v>
      </c>
      <c r="C165" s="12" t="s">
        <v>55</v>
      </c>
      <c r="D165" s="12" t="s">
        <v>318</v>
      </c>
      <c r="E165" s="14">
        <v>44998</v>
      </c>
      <c r="F165" s="14">
        <v>45412</v>
      </c>
      <c r="G165" s="15">
        <v>0.92753623188405798</v>
      </c>
      <c r="H165" s="16" t="s">
        <v>319</v>
      </c>
      <c r="I165" s="17">
        <v>22724000</v>
      </c>
      <c r="J165" s="17">
        <v>9807200</v>
      </c>
      <c r="K165" s="12">
        <v>153</v>
      </c>
      <c r="L165" s="13">
        <v>32531200</v>
      </c>
      <c r="M165" s="18">
        <f>+VLOOKUP(B165,[1]Hoja6!$L$4:$M$537,2,0)</f>
        <v>27747200</v>
      </c>
      <c r="N165" s="18">
        <f>+L165-M165</f>
        <v>4784000</v>
      </c>
      <c r="O165" s="15">
        <f>+M165/L165</f>
        <v>0.8529411764705882</v>
      </c>
      <c r="P165" s="16" t="s">
        <v>21</v>
      </c>
    </row>
    <row r="166" spans="1:16" s="16" customFormat="1">
      <c r="A166" s="11">
        <v>2023</v>
      </c>
      <c r="B166" s="11">
        <v>340</v>
      </c>
      <c r="C166" s="12" t="s">
        <v>55</v>
      </c>
      <c r="D166" s="12" t="s">
        <v>320</v>
      </c>
      <c r="E166" s="14">
        <v>44998</v>
      </c>
      <c r="F166" s="14">
        <v>45412</v>
      </c>
      <c r="G166" s="15">
        <v>0.92753623188405798</v>
      </c>
      <c r="H166" s="16" t="s">
        <v>321</v>
      </c>
      <c r="I166" s="17">
        <v>22724000</v>
      </c>
      <c r="J166" s="17">
        <v>9807200</v>
      </c>
      <c r="K166" s="12">
        <v>123</v>
      </c>
      <c r="L166" s="13">
        <v>32531200</v>
      </c>
      <c r="M166" s="18">
        <f>+VLOOKUP(B166,[1]Hoja6!$L$4:$M$537,2,0)</f>
        <v>27747200</v>
      </c>
      <c r="N166" s="18">
        <f>+L166-M166</f>
        <v>4784000</v>
      </c>
      <c r="O166" s="15">
        <f>+M166/L166</f>
        <v>0.8529411764705882</v>
      </c>
      <c r="P166" s="16" t="s">
        <v>21</v>
      </c>
    </row>
    <row r="167" spans="1:16" s="16" customFormat="1">
      <c r="A167" s="11">
        <v>2023</v>
      </c>
      <c r="B167" s="11">
        <v>341</v>
      </c>
      <c r="C167" s="12" t="s">
        <v>44</v>
      </c>
      <c r="D167" s="12" t="s">
        <v>322</v>
      </c>
      <c r="E167" s="14">
        <v>44998</v>
      </c>
      <c r="F167" s="14">
        <v>45412</v>
      </c>
      <c r="G167" s="15">
        <v>0.92753623188405798</v>
      </c>
      <c r="H167" s="16" t="s">
        <v>323</v>
      </c>
      <c r="I167" s="17">
        <v>66500000</v>
      </c>
      <c r="J167" s="17">
        <v>28700000</v>
      </c>
      <c r="K167" s="12">
        <v>123</v>
      </c>
      <c r="L167" s="13">
        <v>95200000</v>
      </c>
      <c r="M167" s="18">
        <f>+VLOOKUP(B167,[1]Hoja6!$L$4:$M$537,2,0)</f>
        <v>81200000</v>
      </c>
      <c r="N167" s="18">
        <f>+L167-M167</f>
        <v>14000000</v>
      </c>
      <c r="O167" s="15">
        <f>+M167/L167</f>
        <v>0.8529411764705882</v>
      </c>
      <c r="P167" s="16" t="s">
        <v>21</v>
      </c>
    </row>
    <row r="168" spans="1:16" s="16" customFormat="1">
      <c r="A168" s="11">
        <v>2023</v>
      </c>
      <c r="B168" s="11">
        <v>347</v>
      </c>
      <c r="C168" s="12" t="s">
        <v>55</v>
      </c>
      <c r="D168" s="12" t="s">
        <v>282</v>
      </c>
      <c r="E168" s="14">
        <v>45006</v>
      </c>
      <c r="F168" s="14">
        <v>45402</v>
      </c>
      <c r="G168" s="15">
        <v>0.9494949494949495</v>
      </c>
      <c r="H168" s="16" t="s">
        <v>324</v>
      </c>
      <c r="I168" s="17">
        <v>22500000</v>
      </c>
      <c r="J168" s="17">
        <v>10000000</v>
      </c>
      <c r="K168" s="12">
        <v>120</v>
      </c>
      <c r="L168" s="13">
        <v>32500000</v>
      </c>
      <c r="M168" s="18">
        <f>+VLOOKUP(B168,[1]Hoja6!$L$4:$M$537,2,0)</f>
        <v>28333333</v>
      </c>
      <c r="N168" s="18">
        <f>+L168-M168</f>
        <v>4166667</v>
      </c>
      <c r="O168" s="15">
        <f>+M168/L168</f>
        <v>0.87179486153846153</v>
      </c>
      <c r="P168" s="16" t="s">
        <v>21</v>
      </c>
    </row>
    <row r="169" spans="1:16" s="16" customFormat="1">
      <c r="A169" s="11">
        <v>2023</v>
      </c>
      <c r="B169" s="11">
        <v>352</v>
      </c>
      <c r="C169" s="12" t="s">
        <v>55</v>
      </c>
      <c r="D169" s="12" t="s">
        <v>325</v>
      </c>
      <c r="E169" s="14">
        <v>45015</v>
      </c>
      <c r="F169" s="14">
        <v>45443</v>
      </c>
      <c r="G169" s="15">
        <v>0.85747663551401865</v>
      </c>
      <c r="H169" s="16" t="s">
        <v>326</v>
      </c>
      <c r="I169" s="17">
        <v>21528000</v>
      </c>
      <c r="J169" s="17">
        <v>9647733</v>
      </c>
      <c r="K169" s="12">
        <v>151</v>
      </c>
      <c r="L169" s="13">
        <v>31175733</v>
      </c>
      <c r="M169" s="18">
        <f>+VLOOKUP(B169,[1]Hoja6!$L$4:$M$537,2,0)</f>
        <v>26391733</v>
      </c>
      <c r="N169" s="18">
        <f>+L169-M169</f>
        <v>4784000</v>
      </c>
      <c r="O169" s="15">
        <f>+M169/L169</f>
        <v>0.84654731293727725</v>
      </c>
      <c r="P169" s="16" t="s">
        <v>21</v>
      </c>
    </row>
    <row r="170" spans="1:16" s="16" customFormat="1">
      <c r="A170" s="11">
        <v>2023</v>
      </c>
      <c r="B170" s="11">
        <v>353</v>
      </c>
      <c r="C170" s="12" t="s">
        <v>55</v>
      </c>
      <c r="D170" s="12" t="s">
        <v>327</v>
      </c>
      <c r="E170" s="14">
        <v>45019</v>
      </c>
      <c r="F170" s="14">
        <v>45412</v>
      </c>
      <c r="G170" s="15">
        <v>0.92366412213740456</v>
      </c>
      <c r="H170" s="16" t="s">
        <v>328</v>
      </c>
      <c r="I170" s="17">
        <v>21528000</v>
      </c>
      <c r="J170" s="17">
        <v>9408533</v>
      </c>
      <c r="K170" s="12">
        <v>118</v>
      </c>
      <c r="L170" s="13">
        <v>30936533</v>
      </c>
      <c r="M170" s="18">
        <f>+VLOOKUP(B170,[1]Hoja6!$L$4:$M$537,2,0)</f>
        <v>25674133</v>
      </c>
      <c r="N170" s="18">
        <f>+L170-M170</f>
        <v>5262400</v>
      </c>
      <c r="O170" s="15">
        <f>+M170/L170</f>
        <v>0.829896905383677</v>
      </c>
      <c r="P170" s="16" t="s">
        <v>21</v>
      </c>
    </row>
    <row r="171" spans="1:16" s="16" customFormat="1">
      <c r="A171" s="11">
        <v>2023</v>
      </c>
      <c r="B171" s="11">
        <v>354</v>
      </c>
      <c r="C171" s="12" t="s">
        <v>55</v>
      </c>
      <c r="D171" s="12" t="s">
        <v>329</v>
      </c>
      <c r="E171" s="14">
        <v>45009</v>
      </c>
      <c r="F171" s="14">
        <v>45412</v>
      </c>
      <c r="G171" s="15">
        <v>0.92555831265508681</v>
      </c>
      <c r="H171" s="16" t="s">
        <v>330</v>
      </c>
      <c r="I171" s="17">
        <v>22621667</v>
      </c>
      <c r="J171" s="17">
        <v>9800000</v>
      </c>
      <c r="K171" s="12">
        <v>120</v>
      </c>
      <c r="L171" s="13">
        <v>32421667</v>
      </c>
      <c r="M171" s="18">
        <f>+VLOOKUP(B171,[1]Hoja6!$L$4:$M$537,2,0)</f>
        <v>27521667</v>
      </c>
      <c r="N171" s="18">
        <f>+L171-M171</f>
        <v>4900000</v>
      </c>
      <c r="O171" s="15">
        <f>+M171/L171</f>
        <v>0.84886650029438648</v>
      </c>
      <c r="P171" s="16" t="s">
        <v>21</v>
      </c>
    </row>
    <row r="172" spans="1:16" s="16" customFormat="1">
      <c r="A172" s="11">
        <v>2023</v>
      </c>
      <c r="B172" s="11">
        <v>362</v>
      </c>
      <c r="C172" s="12" t="s">
        <v>44</v>
      </c>
      <c r="D172" s="12" t="s">
        <v>331</v>
      </c>
      <c r="E172" s="14">
        <v>45021</v>
      </c>
      <c r="F172" s="14">
        <v>45411</v>
      </c>
      <c r="G172" s="15">
        <v>0.92564102564102568</v>
      </c>
      <c r="H172" s="16" t="s">
        <v>332</v>
      </c>
      <c r="I172" s="17">
        <v>58344000</v>
      </c>
      <c r="J172" s="17">
        <v>29744000</v>
      </c>
      <c r="K172" s="12">
        <v>130</v>
      </c>
      <c r="L172" s="13">
        <v>88088000</v>
      </c>
      <c r="M172" s="18">
        <f>+VLOOKUP(B172,[1]Hoja6!$L$4:$M$537,2,0)</f>
        <v>74588800</v>
      </c>
      <c r="N172" s="18">
        <f>+L172-M172</f>
        <v>13499200</v>
      </c>
      <c r="O172" s="15">
        <f>+M172/L172</f>
        <v>0.8467532467532467</v>
      </c>
      <c r="P172" s="16" t="s">
        <v>21</v>
      </c>
    </row>
    <row r="173" spans="1:16" s="16" customFormat="1">
      <c r="A173" s="11">
        <v>2023</v>
      </c>
      <c r="B173" s="11">
        <v>363</v>
      </c>
      <c r="C173" s="12" t="s">
        <v>44</v>
      </c>
      <c r="D173" s="12" t="s">
        <v>333</v>
      </c>
      <c r="E173" s="14">
        <v>45029</v>
      </c>
      <c r="F173" s="14">
        <v>45417</v>
      </c>
      <c r="G173" s="15">
        <v>0.90979381443298968</v>
      </c>
      <c r="H173" s="16" t="s">
        <v>334</v>
      </c>
      <c r="I173" s="17">
        <v>38369000</v>
      </c>
      <c r="J173" s="17">
        <v>19259733</v>
      </c>
      <c r="K173" s="12">
        <v>128</v>
      </c>
      <c r="L173" s="13">
        <v>57628733</v>
      </c>
      <c r="M173" s="18">
        <f>+VLOOKUP(B173,[1]Hoja6!$L$4:$M$537,2,0)</f>
        <v>47848400</v>
      </c>
      <c r="N173" s="18">
        <f>+L173-M173</f>
        <v>9780333</v>
      </c>
      <c r="O173" s="15">
        <f>+M173/L173</f>
        <v>0.83028721106882564</v>
      </c>
      <c r="P173" s="16" t="s">
        <v>21</v>
      </c>
    </row>
    <row r="174" spans="1:16" s="16" customFormat="1">
      <c r="A174" s="11">
        <v>2023</v>
      </c>
      <c r="B174" s="11">
        <v>365</v>
      </c>
      <c r="C174" s="12" t="s">
        <v>55</v>
      </c>
      <c r="D174" s="12" t="s">
        <v>282</v>
      </c>
      <c r="E174" s="14">
        <v>45021</v>
      </c>
      <c r="F174" s="14">
        <v>45412</v>
      </c>
      <c r="G174" s="15">
        <v>0.92327365728900257</v>
      </c>
      <c r="H174" s="16" t="s">
        <v>335</v>
      </c>
      <c r="I174" s="17">
        <v>21250000</v>
      </c>
      <c r="J174" s="17">
        <v>10583333</v>
      </c>
      <c r="K174" s="12">
        <v>128</v>
      </c>
      <c r="L174" s="13">
        <v>31833333</v>
      </c>
      <c r="M174" s="18">
        <f>+VLOOKUP(B174,[1]Hoja6!$L$4:$M$537,2,0)</f>
        <v>26833333</v>
      </c>
      <c r="N174" s="18">
        <f>+L174-M174</f>
        <v>5000000</v>
      </c>
      <c r="O174" s="15">
        <f>+M174/L174</f>
        <v>0.8429319355280831</v>
      </c>
      <c r="P174" s="16" t="s">
        <v>21</v>
      </c>
    </row>
    <row r="175" spans="1:16" s="16" customFormat="1">
      <c r="A175" s="11">
        <v>2023</v>
      </c>
      <c r="B175" s="11">
        <v>367</v>
      </c>
      <c r="C175" s="12" t="s">
        <v>44</v>
      </c>
      <c r="D175" s="12" t="s">
        <v>336</v>
      </c>
      <c r="E175" s="14">
        <v>45021</v>
      </c>
      <c r="F175" s="14">
        <v>45412</v>
      </c>
      <c r="G175" s="15">
        <v>0.92327365728900257</v>
      </c>
      <c r="H175" s="16" t="s">
        <v>337</v>
      </c>
      <c r="I175" s="17">
        <v>48620000</v>
      </c>
      <c r="J175" s="17">
        <v>24977333</v>
      </c>
      <c r="K175" s="12">
        <v>131</v>
      </c>
      <c r="L175" s="13">
        <v>73597333</v>
      </c>
      <c r="M175" s="18">
        <f>+VLOOKUP(B175,[1]Hoja6!$L$4:$M$537,2,0)</f>
        <v>62157333</v>
      </c>
      <c r="N175" s="18">
        <f>+L175-M175</f>
        <v>11440000</v>
      </c>
      <c r="O175" s="15">
        <f>+M175/L175</f>
        <v>0.84455958478821513</v>
      </c>
      <c r="P175" s="16" t="s">
        <v>21</v>
      </c>
    </row>
    <row r="176" spans="1:16" s="16" customFormat="1">
      <c r="A176" s="11">
        <v>2023</v>
      </c>
      <c r="B176" s="11">
        <v>369</v>
      </c>
      <c r="C176" s="12" t="s">
        <v>44</v>
      </c>
      <c r="D176" s="12" t="s">
        <v>338</v>
      </c>
      <c r="E176" s="14">
        <v>45029</v>
      </c>
      <c r="F176" s="14">
        <v>45418</v>
      </c>
      <c r="G176" s="15">
        <v>0.90745501285347041</v>
      </c>
      <c r="H176" s="16" t="s">
        <v>339</v>
      </c>
      <c r="I176" s="17">
        <v>26350000</v>
      </c>
      <c r="J176" s="17">
        <v>13330000</v>
      </c>
      <c r="K176" s="12">
        <v>130</v>
      </c>
      <c r="L176" s="13">
        <v>39680000</v>
      </c>
      <c r="M176" s="18">
        <f>+VLOOKUP(B176,[1]Hoja6!$L$4:$M$537,2,0)</f>
        <v>32860000</v>
      </c>
      <c r="N176" s="18">
        <f>+L176-M176</f>
        <v>6820000</v>
      </c>
      <c r="O176" s="15">
        <f>+M176/L176</f>
        <v>0.828125</v>
      </c>
      <c r="P176" s="16" t="s">
        <v>21</v>
      </c>
    </row>
    <row r="177" spans="1:16" s="16" customFormat="1">
      <c r="A177" s="11">
        <v>2023</v>
      </c>
      <c r="B177" s="11">
        <v>373</v>
      </c>
      <c r="C177" s="12" t="s">
        <v>340</v>
      </c>
      <c r="D177" s="12" t="s">
        <v>341</v>
      </c>
      <c r="E177" s="14">
        <v>45030</v>
      </c>
      <c r="F177" s="14">
        <v>45412</v>
      </c>
      <c r="G177" s="15">
        <v>0.89</v>
      </c>
      <c r="H177" s="16" t="s">
        <v>342</v>
      </c>
      <c r="I177" s="17">
        <v>65450000</v>
      </c>
      <c r="J177" s="17">
        <v>16798834</v>
      </c>
      <c r="K177" s="12">
        <v>77</v>
      </c>
      <c r="L177" s="13">
        <v>82248834</v>
      </c>
      <c r="M177" s="18">
        <f>+VLOOKUP(B177,[1]Hoja6!$L$4:$M$537,2,0)</f>
        <v>69158833</v>
      </c>
      <c r="N177" s="18">
        <f>+L177-M177</f>
        <v>13090001</v>
      </c>
      <c r="O177" s="15">
        <f>+M177/L177</f>
        <v>0.84084879549781821</v>
      </c>
      <c r="P177" s="16" t="s">
        <v>21</v>
      </c>
    </row>
    <row r="178" spans="1:16" s="16" customFormat="1">
      <c r="A178" s="11">
        <v>2023</v>
      </c>
      <c r="B178" s="11">
        <v>377</v>
      </c>
      <c r="C178" s="12" t="s">
        <v>55</v>
      </c>
      <c r="D178" s="12" t="s">
        <v>343</v>
      </c>
      <c r="E178" s="14">
        <v>45048</v>
      </c>
      <c r="F178" s="14">
        <v>45412</v>
      </c>
      <c r="G178" s="15">
        <v>0.91758241758241754</v>
      </c>
      <c r="H178" s="16" t="s">
        <v>344</v>
      </c>
      <c r="I178" s="17">
        <v>20000000</v>
      </c>
      <c r="J178" s="17">
        <v>9916667</v>
      </c>
      <c r="K178" s="12">
        <v>119</v>
      </c>
      <c r="L178" s="13">
        <v>29916667</v>
      </c>
      <c r="M178" s="18">
        <f>+VLOOKUP(B178,[1]Hoja6!$L$4:$M$537,2,0)</f>
        <v>24916667</v>
      </c>
      <c r="N178" s="18">
        <f>+L178-M178</f>
        <v>5000000</v>
      </c>
      <c r="O178" s="15">
        <f>+M178/L178</f>
        <v>0.83286908264212722</v>
      </c>
      <c r="P178" s="16" t="s">
        <v>21</v>
      </c>
    </row>
    <row r="179" spans="1:16" s="16" customFormat="1">
      <c r="A179" s="11">
        <v>2023</v>
      </c>
      <c r="B179" s="11">
        <v>378</v>
      </c>
      <c r="C179" s="12" t="s">
        <v>30</v>
      </c>
      <c r="D179" s="12" t="s">
        <v>345</v>
      </c>
      <c r="E179" s="14">
        <v>45049</v>
      </c>
      <c r="F179" s="14">
        <v>45504</v>
      </c>
      <c r="G179" s="15">
        <v>0.6</v>
      </c>
      <c r="H179" s="16" t="s">
        <v>346</v>
      </c>
      <c r="I179" s="17">
        <v>4700000000</v>
      </c>
      <c r="J179" s="17">
        <v>0</v>
      </c>
      <c r="K179" s="12">
        <v>0</v>
      </c>
      <c r="L179" s="13">
        <v>4700000000</v>
      </c>
      <c r="M179" s="21">
        <v>2612500000</v>
      </c>
      <c r="N179" s="18">
        <f>+L179-M179</f>
        <v>2087500000</v>
      </c>
      <c r="O179" s="15">
        <f>+M179/L179</f>
        <v>0.55585106382978722</v>
      </c>
      <c r="P179" s="16" t="s">
        <v>21</v>
      </c>
    </row>
    <row r="180" spans="1:16" s="16" customFormat="1">
      <c r="A180" s="11">
        <v>2023</v>
      </c>
      <c r="B180" s="11">
        <v>379</v>
      </c>
      <c r="C180" s="12" t="s">
        <v>44</v>
      </c>
      <c r="D180" s="12" t="s">
        <v>347</v>
      </c>
      <c r="E180" s="14">
        <v>45042</v>
      </c>
      <c r="F180" s="14">
        <v>45410</v>
      </c>
      <c r="G180" s="15">
        <v>0.92391304347826086</v>
      </c>
      <c r="H180" s="16" t="s">
        <v>348</v>
      </c>
      <c r="I180" s="17">
        <v>40000000</v>
      </c>
      <c r="J180" s="17">
        <v>20500000</v>
      </c>
      <c r="K180" s="12">
        <v>123</v>
      </c>
      <c r="L180" s="13">
        <v>60500000</v>
      </c>
      <c r="M180" s="18">
        <f>+VLOOKUP(B180,[1]Hoja6!$L$4:$M$537,2,0)</f>
        <v>55347333</v>
      </c>
      <c r="N180" s="18">
        <f>+L180-M180</f>
        <v>5152667</v>
      </c>
      <c r="O180" s="15">
        <f>+M180/L180</f>
        <v>0.91483195041322318</v>
      </c>
      <c r="P180" s="16" t="s">
        <v>21</v>
      </c>
    </row>
    <row r="181" spans="1:16" s="16" customFormat="1">
      <c r="A181" s="11">
        <v>2023</v>
      </c>
      <c r="B181" s="11">
        <v>383</v>
      </c>
      <c r="C181" s="12" t="s">
        <v>340</v>
      </c>
      <c r="D181" s="12" t="s">
        <v>349</v>
      </c>
      <c r="E181" s="14">
        <v>45049</v>
      </c>
      <c r="F181" s="14">
        <v>45534</v>
      </c>
      <c r="G181" s="15">
        <v>0.68</v>
      </c>
      <c r="H181" s="16" t="s">
        <v>350</v>
      </c>
      <c r="I181" s="17">
        <v>56400000</v>
      </c>
      <c r="J181" s="17">
        <v>18486667</v>
      </c>
      <c r="K181" s="12">
        <v>121</v>
      </c>
      <c r="L181" s="13">
        <v>74886667</v>
      </c>
      <c r="M181" s="18">
        <f>+VLOOKUP(B181,[1]Hoja6!$L$4:$M$537,2,0)</f>
        <v>46686667</v>
      </c>
      <c r="N181" s="18">
        <f>+L181-M181</f>
        <v>28200000</v>
      </c>
      <c r="O181" s="15">
        <f>+M181/L181</f>
        <v>0.62343096401926923</v>
      </c>
      <c r="P181" s="16" t="s">
        <v>21</v>
      </c>
    </row>
    <row r="182" spans="1:16" s="16" customFormat="1">
      <c r="A182" s="11">
        <v>2023</v>
      </c>
      <c r="B182" s="11">
        <v>386</v>
      </c>
      <c r="C182" s="12" t="s">
        <v>44</v>
      </c>
      <c r="D182" s="12" t="s">
        <v>351</v>
      </c>
      <c r="E182" s="14">
        <v>45056</v>
      </c>
      <c r="F182" s="14">
        <v>45401</v>
      </c>
      <c r="G182" s="15">
        <v>0.94492753623188408</v>
      </c>
      <c r="H182" s="16" t="s">
        <v>352</v>
      </c>
      <c r="I182" s="17">
        <v>41250000</v>
      </c>
      <c r="J182" s="17">
        <v>21083333</v>
      </c>
      <c r="K182" s="12">
        <v>115</v>
      </c>
      <c r="L182" s="13">
        <v>62333333</v>
      </c>
      <c r="M182" s="18">
        <f>+VLOOKUP(B182,[1]Hoja6!$L$4:$M$537,2,0)</f>
        <v>53350000</v>
      </c>
      <c r="N182" s="18">
        <f>+L182-M182</f>
        <v>8983333</v>
      </c>
      <c r="O182" s="15">
        <f>+M182/L182</f>
        <v>0.8558823575180875</v>
      </c>
      <c r="P182" s="16" t="s">
        <v>21</v>
      </c>
    </row>
    <row r="183" spans="1:16" s="16" customFormat="1">
      <c r="A183" s="11">
        <v>2023</v>
      </c>
      <c r="B183" s="11">
        <v>387</v>
      </c>
      <c r="C183" s="12" t="s">
        <v>353</v>
      </c>
      <c r="D183" s="12" t="s">
        <v>354</v>
      </c>
      <c r="E183" s="14">
        <v>45079</v>
      </c>
      <c r="F183" s="14">
        <v>45474</v>
      </c>
      <c r="G183" s="15">
        <v>1</v>
      </c>
      <c r="H183" s="16" t="s">
        <v>355</v>
      </c>
      <c r="I183" s="17">
        <v>2040000</v>
      </c>
      <c r="J183" s="17">
        <v>0</v>
      </c>
      <c r="K183" s="12">
        <v>0</v>
      </c>
      <c r="L183" s="13">
        <v>2040000</v>
      </c>
      <c r="M183" s="18">
        <f>+VLOOKUP(B183,[1]Hoja6!$L$4:$M$537,2,0)</f>
        <v>2040000</v>
      </c>
      <c r="N183" s="18">
        <f>+L183-M183</f>
        <v>0</v>
      </c>
      <c r="O183" s="15">
        <f>+M183/L183</f>
        <v>1</v>
      </c>
      <c r="P183" s="16" t="s">
        <v>21</v>
      </c>
    </row>
    <row r="184" spans="1:16" s="16" customFormat="1">
      <c r="A184" s="11">
        <v>2023</v>
      </c>
      <c r="B184" s="11">
        <v>391</v>
      </c>
      <c r="C184" s="12" t="s">
        <v>356</v>
      </c>
      <c r="D184" s="12" t="s">
        <v>357</v>
      </c>
      <c r="E184" s="14">
        <v>45057</v>
      </c>
      <c r="F184" s="14">
        <v>45453</v>
      </c>
      <c r="G184" s="15">
        <v>0.75</v>
      </c>
      <c r="H184" s="16" t="s">
        <v>358</v>
      </c>
      <c r="I184" s="17">
        <v>376319146</v>
      </c>
      <c r="J184" s="17">
        <v>78000000</v>
      </c>
      <c r="K184" s="12">
        <v>90</v>
      </c>
      <c r="L184" s="13">
        <v>454319146</v>
      </c>
      <c r="M184" s="18">
        <f>+VLOOKUP(B184,[1]Hoja6!$L$4:$M$537,2,0)</f>
        <v>293684198</v>
      </c>
      <c r="N184" s="18">
        <f>+L184-M184</f>
        <v>160634948</v>
      </c>
      <c r="O184" s="15">
        <f>+M184/L184</f>
        <v>0.64642707793785126</v>
      </c>
      <c r="P184" s="16" t="s">
        <v>21</v>
      </c>
    </row>
    <row r="185" spans="1:16" s="16" customFormat="1">
      <c r="A185" s="11">
        <v>2023</v>
      </c>
      <c r="B185" s="11">
        <v>400</v>
      </c>
      <c r="C185" s="12" t="s">
        <v>55</v>
      </c>
      <c r="D185" s="12" t="s">
        <v>359</v>
      </c>
      <c r="E185" s="14">
        <v>45078</v>
      </c>
      <c r="F185" s="14">
        <v>45412</v>
      </c>
      <c r="G185" s="15">
        <v>0.91017964071856283</v>
      </c>
      <c r="H185" s="16" t="s">
        <v>360</v>
      </c>
      <c r="I185" s="17">
        <v>16744000</v>
      </c>
      <c r="J185" s="17">
        <v>8372000</v>
      </c>
      <c r="K185" s="12">
        <v>120</v>
      </c>
      <c r="L185" s="13">
        <v>25116000</v>
      </c>
      <c r="M185" s="18">
        <f>+VLOOKUP(B185,[1]Hoja6!$L$4:$M$537,2,0)</f>
        <v>21528000</v>
      </c>
      <c r="N185" s="18">
        <f>+L185-M185</f>
        <v>3588000</v>
      </c>
      <c r="O185" s="15">
        <f>+M185/L185</f>
        <v>0.8571428571428571</v>
      </c>
      <c r="P185" s="16" t="s">
        <v>21</v>
      </c>
    </row>
    <row r="186" spans="1:16" s="16" customFormat="1">
      <c r="A186" s="11">
        <v>2023</v>
      </c>
      <c r="B186" s="11">
        <v>401</v>
      </c>
      <c r="C186" s="12" t="s">
        <v>44</v>
      </c>
      <c r="D186" s="12" t="s">
        <v>173</v>
      </c>
      <c r="E186" s="14">
        <v>45082</v>
      </c>
      <c r="F186" s="14">
        <v>45412</v>
      </c>
      <c r="G186" s="15">
        <v>0.90909090909090906</v>
      </c>
      <c r="H186" s="16" t="s">
        <v>361</v>
      </c>
      <c r="I186" s="17">
        <v>35209200</v>
      </c>
      <c r="J186" s="17">
        <v>15805019</v>
      </c>
      <c r="K186" s="12">
        <v>120</v>
      </c>
      <c r="L186" s="13">
        <v>51014219</v>
      </c>
      <c r="M186" s="18">
        <f>+VLOOKUP(B186,[1]Hoja6!$L$4:$M$537,2,0)</f>
        <v>41625099</v>
      </c>
      <c r="N186" s="18">
        <f>+L186-M186</f>
        <v>9389120</v>
      </c>
      <c r="O186" s="15">
        <f>+M186/L186</f>
        <v>0.81595092144799863</v>
      </c>
      <c r="P186" s="16" t="s">
        <v>21</v>
      </c>
    </row>
    <row r="187" spans="1:16" s="16" customFormat="1">
      <c r="A187" s="11">
        <v>2023</v>
      </c>
      <c r="B187" s="11">
        <v>402</v>
      </c>
      <c r="C187" s="12" t="s">
        <v>356</v>
      </c>
      <c r="D187" s="12" t="s">
        <v>362</v>
      </c>
      <c r="E187" s="14">
        <v>45078</v>
      </c>
      <c r="F187" s="14">
        <v>45443</v>
      </c>
      <c r="G187" s="15">
        <v>0.37</v>
      </c>
      <c r="H187" s="16" t="s">
        <v>363</v>
      </c>
      <c r="I187" s="17">
        <v>10000000</v>
      </c>
      <c r="J187" s="17">
        <v>0</v>
      </c>
      <c r="K187" s="12">
        <v>0</v>
      </c>
      <c r="L187" s="13">
        <v>10000000</v>
      </c>
      <c r="M187" s="18">
        <f>+VLOOKUP(B187,[1]Hoja6!$L$4:$M$537,2,0)</f>
        <v>3288880</v>
      </c>
      <c r="N187" s="18">
        <f>+L187-M187</f>
        <v>6711120</v>
      </c>
      <c r="O187" s="15">
        <f>+M187/L187</f>
        <v>0.32888800000000001</v>
      </c>
      <c r="P187" s="16" t="s">
        <v>21</v>
      </c>
    </row>
    <row r="188" spans="1:16" s="16" customFormat="1">
      <c r="A188" s="11">
        <v>2023</v>
      </c>
      <c r="B188" s="11">
        <v>423</v>
      </c>
      <c r="C188" s="12" t="s">
        <v>44</v>
      </c>
      <c r="D188" s="12" t="s">
        <v>364</v>
      </c>
      <c r="E188" s="14">
        <v>45078</v>
      </c>
      <c r="F188" s="14">
        <v>45398</v>
      </c>
      <c r="G188" s="15">
        <v>0.95</v>
      </c>
      <c r="H188" s="16" t="s">
        <v>365</v>
      </c>
      <c r="I188" s="17">
        <v>67900000</v>
      </c>
      <c r="J188" s="17">
        <v>34273333</v>
      </c>
      <c r="K188" s="12">
        <v>76</v>
      </c>
      <c r="L188" s="13">
        <v>102173333</v>
      </c>
      <c r="M188" s="18">
        <f>+VLOOKUP(B188,[1]Hoja6!$L$4:$M$537,2,0)</f>
        <v>67900000</v>
      </c>
      <c r="N188" s="18">
        <f>+L188-M188</f>
        <v>34273333</v>
      </c>
      <c r="O188" s="15">
        <f>+M188/L188</f>
        <v>0.66455696419338695</v>
      </c>
      <c r="P188" s="16" t="s">
        <v>21</v>
      </c>
    </row>
    <row r="189" spans="1:16" s="16" customFormat="1">
      <c r="A189" s="11">
        <v>2023</v>
      </c>
      <c r="B189" s="11">
        <v>427</v>
      </c>
      <c r="C189" s="12" t="s">
        <v>366</v>
      </c>
      <c r="D189" s="12" t="s">
        <v>367</v>
      </c>
      <c r="E189" s="14">
        <v>45084</v>
      </c>
      <c r="F189" s="14">
        <v>45412</v>
      </c>
      <c r="G189" s="15">
        <v>0.9</v>
      </c>
      <c r="H189" s="16" t="s">
        <v>368</v>
      </c>
      <c r="I189" s="17">
        <v>183400000</v>
      </c>
      <c r="J189" s="17">
        <v>75258191</v>
      </c>
      <c r="K189" s="12">
        <v>57</v>
      </c>
      <c r="L189" s="13">
        <v>258658191</v>
      </c>
      <c r="M189" s="18">
        <f>+VLOOKUP(B189,[1]Hoja6!$L$4:$M$537,2,0)</f>
        <v>207274094</v>
      </c>
      <c r="N189" s="18">
        <f>+L189-M189</f>
        <v>51384097</v>
      </c>
      <c r="O189" s="15">
        <f>+M189/L189</f>
        <v>0.8013436311398312</v>
      </c>
      <c r="P189" s="16" t="s">
        <v>21</v>
      </c>
    </row>
    <row r="190" spans="1:16" s="16" customFormat="1">
      <c r="A190" s="11">
        <v>2023</v>
      </c>
      <c r="B190" s="11">
        <v>432</v>
      </c>
      <c r="C190" s="12" t="s">
        <v>17</v>
      </c>
      <c r="D190" s="12" t="s">
        <v>369</v>
      </c>
      <c r="E190" s="14">
        <v>45169</v>
      </c>
      <c r="F190" s="14">
        <v>45412</v>
      </c>
      <c r="G190" s="15">
        <v>0.9</v>
      </c>
      <c r="H190" s="16" t="s">
        <v>370</v>
      </c>
      <c r="I190" s="17">
        <v>400000000</v>
      </c>
      <c r="J190" s="17">
        <v>0</v>
      </c>
      <c r="K190" s="12">
        <v>0</v>
      </c>
      <c r="L190" s="13">
        <v>400000000</v>
      </c>
      <c r="M190" s="18">
        <f>+VLOOKUP(B190,[1]Hoja6!$L$4:$M$537,2,0)</f>
        <v>220000000</v>
      </c>
      <c r="N190" s="18">
        <f>+L190-M190</f>
        <v>180000000</v>
      </c>
      <c r="O190" s="15">
        <f>+M190/L190</f>
        <v>0.55000000000000004</v>
      </c>
      <c r="P190" s="16" t="s">
        <v>21</v>
      </c>
    </row>
    <row r="191" spans="1:16" s="16" customFormat="1">
      <c r="A191" s="11">
        <v>2023</v>
      </c>
      <c r="B191" s="11">
        <v>433</v>
      </c>
      <c r="C191" s="12" t="s">
        <v>30</v>
      </c>
      <c r="D191" s="12" t="s">
        <v>371</v>
      </c>
      <c r="E191" s="14">
        <v>45098</v>
      </c>
      <c r="F191" s="14">
        <v>45397</v>
      </c>
      <c r="G191" s="15">
        <v>0.98</v>
      </c>
      <c r="H191" s="16" t="s">
        <v>372</v>
      </c>
      <c r="I191" s="17">
        <v>485810000</v>
      </c>
      <c r="J191" s="17">
        <v>0</v>
      </c>
      <c r="K191" s="12">
        <v>85</v>
      </c>
      <c r="L191" s="13">
        <v>485810000</v>
      </c>
      <c r="M191" s="18">
        <f>+VLOOKUP(B191,[1]Hoja6!$L$4:$M$537,2,0)</f>
        <v>461519500</v>
      </c>
      <c r="N191" s="18">
        <f>+L191-M191</f>
        <v>24290500</v>
      </c>
      <c r="O191" s="15">
        <f>+M191/L191</f>
        <v>0.95</v>
      </c>
      <c r="P191" s="16" t="s">
        <v>21</v>
      </c>
    </row>
    <row r="192" spans="1:16" s="16" customFormat="1">
      <c r="A192" s="11">
        <v>2023</v>
      </c>
      <c r="B192" s="11">
        <v>468</v>
      </c>
      <c r="C192" s="12" t="s">
        <v>55</v>
      </c>
      <c r="D192" s="12" t="s">
        <v>373</v>
      </c>
      <c r="E192" s="14">
        <v>45118</v>
      </c>
      <c r="F192" s="14">
        <v>45392</v>
      </c>
      <c r="G192" s="15">
        <v>0.96350364963503654</v>
      </c>
      <c r="H192" s="16" t="s">
        <v>374</v>
      </c>
      <c r="I192" s="17">
        <v>19188000</v>
      </c>
      <c r="J192" s="17">
        <v>9594000</v>
      </c>
      <c r="K192" s="12">
        <v>90</v>
      </c>
      <c r="L192" s="13">
        <v>28782000</v>
      </c>
      <c r="M192" s="18">
        <f>+VLOOKUP(B192,[1]Hoja6!$L$4:$M$537,2,0)</f>
        <v>24518000</v>
      </c>
      <c r="N192" s="18">
        <f>+L192-M192</f>
        <v>4264000</v>
      </c>
      <c r="O192" s="15">
        <f>+M192/L192</f>
        <v>0.85185185185185186</v>
      </c>
      <c r="P192" s="16" t="s">
        <v>21</v>
      </c>
    </row>
    <row r="193" spans="1:16" s="16" customFormat="1">
      <c r="A193" s="11">
        <v>2023</v>
      </c>
      <c r="B193" s="11">
        <v>472</v>
      </c>
      <c r="C193" s="12" t="s">
        <v>55</v>
      </c>
      <c r="D193" s="12" t="s">
        <v>375</v>
      </c>
      <c r="E193" s="14">
        <v>45111</v>
      </c>
      <c r="F193" s="14">
        <v>45384</v>
      </c>
      <c r="G193" s="15">
        <v>0.9926739926739927</v>
      </c>
      <c r="H193" s="16" t="s">
        <v>376</v>
      </c>
      <c r="I193" s="17">
        <v>14352000</v>
      </c>
      <c r="J193" s="17">
        <v>7176000</v>
      </c>
      <c r="K193" s="12">
        <v>90</v>
      </c>
      <c r="L193" s="13">
        <v>21528000</v>
      </c>
      <c r="M193" s="18">
        <f>+VLOOKUP(B193,[1]Hoja6!$L$4:$M$537,2,0)</f>
        <v>18896800</v>
      </c>
      <c r="N193" s="18">
        <f>+L193-M193</f>
        <v>2631200</v>
      </c>
      <c r="O193" s="15">
        <f>+M193/L193</f>
        <v>0.87777777777777777</v>
      </c>
      <c r="P193" s="16" t="s">
        <v>21</v>
      </c>
    </row>
    <row r="194" spans="1:16" s="16" customFormat="1">
      <c r="A194" s="11">
        <v>2023</v>
      </c>
      <c r="B194" s="11">
        <v>476</v>
      </c>
      <c r="C194" s="12" t="s">
        <v>55</v>
      </c>
      <c r="D194" s="12" t="s">
        <v>377</v>
      </c>
      <c r="E194" s="14">
        <v>45111</v>
      </c>
      <c r="F194" s="14">
        <v>45385</v>
      </c>
      <c r="G194" s="15">
        <v>0.98905109489051091</v>
      </c>
      <c r="H194" s="16" t="s">
        <v>378</v>
      </c>
      <c r="I194" s="17">
        <v>11286000</v>
      </c>
      <c r="J194" s="17">
        <v>5643000</v>
      </c>
      <c r="K194" s="12">
        <v>90</v>
      </c>
      <c r="L194" s="13">
        <v>16929000</v>
      </c>
      <c r="M194" s="18">
        <f>+VLOOKUP(B194,[1]Hoja6!$L$4:$M$537,2,0)</f>
        <v>14859900</v>
      </c>
      <c r="N194" s="18">
        <f>+L194-M194</f>
        <v>2069100</v>
      </c>
      <c r="O194" s="15">
        <f>+M194/L194</f>
        <v>0.87777777777777777</v>
      </c>
      <c r="P194" s="16" t="s">
        <v>21</v>
      </c>
    </row>
    <row r="195" spans="1:16" s="16" customFormat="1">
      <c r="A195" s="11">
        <v>2023</v>
      </c>
      <c r="B195" s="11">
        <v>480</v>
      </c>
      <c r="C195" s="12" t="s">
        <v>17</v>
      </c>
      <c r="D195" s="12" t="s">
        <v>379</v>
      </c>
      <c r="E195" s="14">
        <v>45131</v>
      </c>
      <c r="F195" s="14">
        <v>45389</v>
      </c>
      <c r="G195" s="15">
        <v>1</v>
      </c>
      <c r="H195" s="16" t="s">
        <v>380</v>
      </c>
      <c r="I195" s="17">
        <v>2750500000</v>
      </c>
      <c r="J195" s="17">
        <v>0</v>
      </c>
      <c r="K195" s="12">
        <v>15</v>
      </c>
      <c r="L195" s="13">
        <v>2750500000</v>
      </c>
      <c r="M195" s="18">
        <f>+VLOOKUP(B195,[1]Hoja6!$L$4:$M$537,2,0)</f>
        <v>1375250000</v>
      </c>
      <c r="N195" s="18">
        <f>+L195-M195</f>
        <v>1375250000</v>
      </c>
      <c r="O195" s="15">
        <f>+M195/L195</f>
        <v>0.5</v>
      </c>
      <c r="P195" s="16" t="s">
        <v>21</v>
      </c>
    </row>
    <row r="196" spans="1:16" s="16" customFormat="1">
      <c r="A196" s="11">
        <v>2023</v>
      </c>
      <c r="B196" s="11">
        <v>502</v>
      </c>
      <c r="C196" s="12" t="s">
        <v>55</v>
      </c>
      <c r="D196" s="12" t="s">
        <v>377</v>
      </c>
      <c r="E196" s="14">
        <v>45112</v>
      </c>
      <c r="F196" s="14">
        <v>45386</v>
      </c>
      <c r="G196" s="15">
        <v>0.98540145985401462</v>
      </c>
      <c r="H196" s="16" t="s">
        <v>381</v>
      </c>
      <c r="I196" s="17">
        <v>11286000</v>
      </c>
      <c r="J196" s="17">
        <v>5643000</v>
      </c>
      <c r="K196" s="12">
        <v>90</v>
      </c>
      <c r="L196" s="13">
        <v>16929000</v>
      </c>
      <c r="M196" s="18">
        <v>14797200</v>
      </c>
      <c r="N196" s="18">
        <f>+L196-M196</f>
        <v>2131800</v>
      </c>
      <c r="O196" s="15">
        <f>+M196/L196</f>
        <v>0.87407407407407411</v>
      </c>
      <c r="P196" s="16" t="s">
        <v>21</v>
      </c>
    </row>
    <row r="197" spans="1:16" s="16" customFormat="1">
      <c r="A197" s="11">
        <v>2023</v>
      </c>
      <c r="B197" s="11">
        <v>503</v>
      </c>
      <c r="C197" s="12" t="s">
        <v>44</v>
      </c>
      <c r="D197" s="12" t="s">
        <v>382</v>
      </c>
      <c r="E197" s="14">
        <v>45111</v>
      </c>
      <c r="F197" s="14">
        <v>45385</v>
      </c>
      <c r="G197" s="15">
        <v>0.98905109489051091</v>
      </c>
      <c r="H197" s="16" t="s">
        <v>383</v>
      </c>
      <c r="I197" s="17">
        <v>27096000</v>
      </c>
      <c r="J197" s="17">
        <v>13548000</v>
      </c>
      <c r="K197" s="12">
        <v>90</v>
      </c>
      <c r="L197" s="13">
        <v>40644000</v>
      </c>
      <c r="M197" s="18">
        <f>+VLOOKUP(B197,[1]Hoja6!$L$4:$M$537,2,0)</f>
        <v>35525866</v>
      </c>
      <c r="N197" s="18">
        <f>+L197-M197</f>
        <v>5118134</v>
      </c>
      <c r="O197" s="15">
        <f>+M197/L197</f>
        <v>0.87407405767148905</v>
      </c>
      <c r="P197" s="16" t="s">
        <v>21</v>
      </c>
    </row>
    <row r="198" spans="1:16" s="16" customFormat="1">
      <c r="A198" s="11">
        <v>2023</v>
      </c>
      <c r="B198" s="11">
        <v>508</v>
      </c>
      <c r="C198" s="12" t="s">
        <v>384</v>
      </c>
      <c r="D198" s="12" t="s">
        <v>385</v>
      </c>
      <c r="E198" s="14">
        <v>45201</v>
      </c>
      <c r="F198" s="14">
        <v>45537</v>
      </c>
      <c r="G198" s="15">
        <v>0.14000000000000001</v>
      </c>
      <c r="H198" s="16" t="s">
        <v>386</v>
      </c>
      <c r="I198" s="17">
        <v>6220523869</v>
      </c>
      <c r="J198" s="17">
        <v>0</v>
      </c>
      <c r="K198" s="12">
        <v>0</v>
      </c>
      <c r="L198" s="13">
        <v>6220523869</v>
      </c>
      <c r="M198" s="18">
        <f>+VLOOKUP(B198,[1]Hoja6!$L$4:$M$537,2,0)</f>
        <v>44386358</v>
      </c>
      <c r="N198" s="18">
        <f>+L198-M198</f>
        <v>6176137511</v>
      </c>
      <c r="O198" s="15">
        <f>+M198/L198</f>
        <v>7.1354694451378209E-3</v>
      </c>
      <c r="P198" s="16" t="s">
        <v>21</v>
      </c>
    </row>
    <row r="199" spans="1:16" s="16" customFormat="1">
      <c r="A199" s="11">
        <v>2023</v>
      </c>
      <c r="B199" s="11">
        <v>510</v>
      </c>
      <c r="C199" s="12" t="s">
        <v>387</v>
      </c>
      <c r="D199" s="12" t="s">
        <v>388</v>
      </c>
      <c r="E199" s="14">
        <v>45201</v>
      </c>
      <c r="F199" s="14">
        <v>45536</v>
      </c>
      <c r="G199" s="15">
        <v>0.14000000000000001</v>
      </c>
      <c r="H199" s="16" t="s">
        <v>389</v>
      </c>
      <c r="I199" s="17">
        <v>894488597</v>
      </c>
      <c r="J199" s="17">
        <v>0</v>
      </c>
      <c r="K199" s="12">
        <v>0</v>
      </c>
      <c r="L199" s="13">
        <v>894488597</v>
      </c>
      <c r="M199" s="18">
        <f>+VLOOKUP(B199,[1]Hoja6!$L$4:$M$537,2,0)</f>
        <v>6350869</v>
      </c>
      <c r="N199" s="18">
        <f>+L199-M199</f>
        <v>888137728</v>
      </c>
      <c r="O199" s="15">
        <f>+M199/L199</f>
        <v>7.099999956735055E-3</v>
      </c>
      <c r="P199" s="16" t="s">
        <v>21</v>
      </c>
    </row>
    <row r="200" spans="1:16" s="16" customFormat="1">
      <c r="A200" s="11">
        <v>2023</v>
      </c>
      <c r="B200" s="11">
        <v>511</v>
      </c>
      <c r="C200" s="12" t="s">
        <v>384</v>
      </c>
      <c r="D200" s="12" t="s">
        <v>390</v>
      </c>
      <c r="E200" s="14">
        <v>45173</v>
      </c>
      <c r="F200" s="14">
        <v>45427</v>
      </c>
      <c r="G200" s="15">
        <v>0.54</v>
      </c>
      <c r="H200" s="16" t="s">
        <v>391</v>
      </c>
      <c r="I200" s="17">
        <v>1618125318</v>
      </c>
      <c r="J200" s="17">
        <v>0</v>
      </c>
      <c r="K200" s="12">
        <v>53</v>
      </c>
      <c r="L200" s="13">
        <v>1618125318</v>
      </c>
      <c r="M200" s="18">
        <f>+VLOOKUP(B200,[1]Hoja6!$L$4:$M$537,2,0)</f>
        <v>596907558</v>
      </c>
      <c r="N200" s="18">
        <f>+L200-M200</f>
        <v>1021217760</v>
      </c>
      <c r="O200" s="15">
        <f>+M200/L200</f>
        <v>0.36888833723816689</v>
      </c>
      <c r="P200" s="16" t="s">
        <v>21</v>
      </c>
    </row>
    <row r="201" spans="1:16" s="16" customFormat="1">
      <c r="A201" s="11">
        <v>2023</v>
      </c>
      <c r="B201" s="11">
        <v>513</v>
      </c>
      <c r="C201" s="12" t="s">
        <v>387</v>
      </c>
      <c r="D201" s="12" t="s">
        <v>392</v>
      </c>
      <c r="E201" s="14">
        <v>45173</v>
      </c>
      <c r="F201" s="14">
        <v>45427</v>
      </c>
      <c r="G201" s="15">
        <v>0.54</v>
      </c>
      <c r="H201" s="16" t="s">
        <v>393</v>
      </c>
      <c r="I201" s="17">
        <v>195874595</v>
      </c>
      <c r="J201" s="17">
        <v>0</v>
      </c>
      <c r="K201" s="12">
        <v>53</v>
      </c>
      <c r="L201" s="13">
        <v>195874595</v>
      </c>
      <c r="M201" s="18">
        <f>+VLOOKUP(B201,[1]Hoja6!$L$4:$M$537,2,0)</f>
        <v>65049953</v>
      </c>
      <c r="N201" s="18">
        <f>+L201-M201</f>
        <v>130824642</v>
      </c>
      <c r="O201" s="15">
        <f>+M201/L201</f>
        <v>0.33210000000255263</v>
      </c>
      <c r="P201" s="16" t="s">
        <v>21</v>
      </c>
    </row>
    <row r="202" spans="1:16" s="16" customFormat="1">
      <c r="A202" s="11">
        <v>2023</v>
      </c>
      <c r="B202" s="11">
        <v>514</v>
      </c>
      <c r="C202" s="12" t="s">
        <v>384</v>
      </c>
      <c r="D202" s="12" t="s">
        <v>394</v>
      </c>
      <c r="E202" s="14">
        <v>45156</v>
      </c>
      <c r="F202" s="14">
        <v>45521</v>
      </c>
      <c r="G202" s="15">
        <v>0.18</v>
      </c>
      <c r="H202" s="16" t="s">
        <v>395</v>
      </c>
      <c r="I202" s="17">
        <v>4197534804</v>
      </c>
      <c r="J202" s="17">
        <v>0</v>
      </c>
      <c r="K202" s="12">
        <v>0</v>
      </c>
      <c r="L202" s="13">
        <v>4197534804</v>
      </c>
      <c r="M202" s="18">
        <v>0</v>
      </c>
      <c r="N202" s="18">
        <f>+L202-M202</f>
        <v>4197534804</v>
      </c>
      <c r="O202" s="15">
        <f>+M202/L202</f>
        <v>0</v>
      </c>
      <c r="P202" s="16" t="s">
        <v>21</v>
      </c>
    </row>
    <row r="203" spans="1:16" s="16" customFormat="1">
      <c r="A203" s="11">
        <v>2023</v>
      </c>
      <c r="B203" s="11">
        <v>515</v>
      </c>
      <c r="C203" s="12" t="s">
        <v>356</v>
      </c>
      <c r="D203" s="12" t="s">
        <v>396</v>
      </c>
      <c r="E203" s="14">
        <v>45163</v>
      </c>
      <c r="F203" s="14">
        <v>45467</v>
      </c>
      <c r="G203" s="15">
        <v>0.55000000000000004</v>
      </c>
      <c r="H203" s="16" t="s">
        <v>397</v>
      </c>
      <c r="I203" s="17">
        <v>22000000</v>
      </c>
      <c r="J203" s="17">
        <v>0</v>
      </c>
      <c r="K203" s="12">
        <v>0</v>
      </c>
      <c r="L203" s="13">
        <v>22000000</v>
      </c>
      <c r="M203" s="18">
        <f>+VLOOKUP(B203,[1]Hoja6!$L$4:$M$537,2,0)</f>
        <v>12071090</v>
      </c>
      <c r="N203" s="18">
        <f>+L203-M203</f>
        <v>9928910</v>
      </c>
      <c r="O203" s="15">
        <f>+M203/L203</f>
        <v>0.54868590909090909</v>
      </c>
      <c r="P203" s="16" t="s">
        <v>21</v>
      </c>
    </row>
    <row r="204" spans="1:16" s="16" customFormat="1">
      <c r="A204" s="11">
        <v>2023</v>
      </c>
      <c r="B204" s="11">
        <v>516</v>
      </c>
      <c r="C204" s="12" t="s">
        <v>387</v>
      </c>
      <c r="D204" s="12" t="s">
        <v>398</v>
      </c>
      <c r="E204" s="14">
        <v>45224</v>
      </c>
      <c r="F204" s="14">
        <v>45589</v>
      </c>
      <c r="G204" s="15">
        <v>0.18</v>
      </c>
      <c r="H204" s="16" t="s">
        <v>399</v>
      </c>
      <c r="I204" s="17">
        <v>704160952</v>
      </c>
      <c r="J204" s="17">
        <v>0</v>
      </c>
      <c r="K204" s="12">
        <v>0</v>
      </c>
      <c r="L204" s="13">
        <v>704160952</v>
      </c>
      <c r="M204" s="18">
        <v>0</v>
      </c>
      <c r="N204" s="18">
        <f>+L204-M204</f>
        <v>704160952</v>
      </c>
      <c r="O204" s="15">
        <f>+M204/L204</f>
        <v>0</v>
      </c>
      <c r="P204" s="16" t="s">
        <v>21</v>
      </c>
    </row>
    <row r="205" spans="1:16" s="16" customFormat="1">
      <c r="A205" s="11">
        <v>2023</v>
      </c>
      <c r="B205" s="11">
        <v>517</v>
      </c>
      <c r="C205" s="12" t="s">
        <v>384</v>
      </c>
      <c r="D205" s="12" t="s">
        <v>400</v>
      </c>
      <c r="E205" s="14">
        <v>45216</v>
      </c>
      <c r="F205" s="14">
        <v>45946</v>
      </c>
      <c r="G205" s="15">
        <v>7.0000000000000007E-2</v>
      </c>
      <c r="H205" s="16" t="s">
        <v>401</v>
      </c>
      <c r="I205" s="17">
        <v>24093854366</v>
      </c>
      <c r="J205" s="17">
        <v>0</v>
      </c>
      <c r="K205" s="12">
        <v>0</v>
      </c>
      <c r="L205" s="13">
        <v>24093854366</v>
      </c>
      <c r="M205" s="18">
        <f>+VLOOKUP(B205,[1]Hoja6!$L$4:$M$537,2,0)</f>
        <v>876312755</v>
      </c>
      <c r="N205" s="18">
        <f>+L205-M205</f>
        <v>23217541611</v>
      </c>
      <c r="O205" s="15">
        <f>+M205/L205</f>
        <v>3.6370799859926403E-2</v>
      </c>
      <c r="P205" s="16" t="s">
        <v>21</v>
      </c>
    </row>
    <row r="206" spans="1:16" s="16" customFormat="1">
      <c r="A206" s="11">
        <v>2023</v>
      </c>
      <c r="B206" s="11">
        <v>519</v>
      </c>
      <c r="C206" s="12" t="s">
        <v>356</v>
      </c>
      <c r="D206" s="12" t="s">
        <v>402</v>
      </c>
      <c r="E206" s="14">
        <v>45181</v>
      </c>
      <c r="F206" s="14">
        <v>45393</v>
      </c>
      <c r="G206" s="15">
        <v>0.87</v>
      </c>
      <c r="H206" s="16" t="s">
        <v>403</v>
      </c>
      <c r="I206" s="17">
        <v>1710100000</v>
      </c>
      <c r="J206" s="17">
        <v>20139643</v>
      </c>
      <c r="K206" s="12">
        <v>0</v>
      </c>
      <c r="L206" s="13">
        <v>1730239643</v>
      </c>
      <c r="M206" s="18">
        <f>+VLOOKUP(B206,[1]Hoja6!$L$4:$M$537,2,0)</f>
        <v>1136673420</v>
      </c>
      <c r="N206" s="18">
        <f>+L206-M206</f>
        <v>593566223</v>
      </c>
      <c r="O206" s="15">
        <f>+M206/L206</f>
        <v>0.65694565755594581</v>
      </c>
      <c r="P206" s="16" t="s">
        <v>21</v>
      </c>
    </row>
    <row r="207" spans="1:16" s="16" customFormat="1">
      <c r="A207" s="11">
        <v>2023</v>
      </c>
      <c r="B207" s="11">
        <v>520</v>
      </c>
      <c r="C207" s="12" t="s">
        <v>387</v>
      </c>
      <c r="D207" s="12" t="s">
        <v>404</v>
      </c>
      <c r="E207" s="14">
        <v>45216</v>
      </c>
      <c r="F207" s="14">
        <v>45913</v>
      </c>
      <c r="G207" s="15">
        <v>7.0000000000000007E-2</v>
      </c>
      <c r="H207" s="16" t="s">
        <v>405</v>
      </c>
      <c r="I207" s="17">
        <v>2990907634</v>
      </c>
      <c r="J207" s="17">
        <v>0</v>
      </c>
      <c r="K207" s="12">
        <v>0</v>
      </c>
      <c r="L207" s="13">
        <v>2990907634</v>
      </c>
      <c r="M207" s="18">
        <f>+VLOOKUP(B207,[1]Hoja6!$L$4:$M$537,2,0)</f>
        <v>108749400</v>
      </c>
      <c r="N207" s="18">
        <f>+L207-M207</f>
        <v>2882158234</v>
      </c>
      <c r="O207" s="15">
        <f>+M207/L207</f>
        <v>3.6359999474326797E-2</v>
      </c>
      <c r="P207" s="16" t="s">
        <v>21</v>
      </c>
    </row>
    <row r="208" spans="1:16" s="16" customFormat="1">
      <c r="A208" s="11">
        <v>2023</v>
      </c>
      <c r="B208" s="11">
        <v>521</v>
      </c>
      <c r="C208" s="12" t="s">
        <v>356</v>
      </c>
      <c r="D208" s="12" t="s">
        <v>406</v>
      </c>
      <c r="E208" s="14">
        <v>45194</v>
      </c>
      <c r="F208" s="14">
        <v>45528</v>
      </c>
      <c r="G208" s="15">
        <v>0.84</v>
      </c>
      <c r="H208" s="16" t="s">
        <v>407</v>
      </c>
      <c r="I208" s="17">
        <v>1431000000</v>
      </c>
      <c r="J208" s="17">
        <v>0</v>
      </c>
      <c r="K208" s="12">
        <v>0</v>
      </c>
      <c r="L208" s="13">
        <v>1431000000</v>
      </c>
      <c r="M208" s="18">
        <v>0</v>
      </c>
      <c r="N208" s="18">
        <f>+L208-M208</f>
        <v>1431000000</v>
      </c>
      <c r="O208" s="15">
        <f>+M208/L208</f>
        <v>0</v>
      </c>
      <c r="P208" s="16" t="s">
        <v>21</v>
      </c>
    </row>
    <row r="209" spans="1:16" s="16" customFormat="1">
      <c r="A209" s="11">
        <v>2023</v>
      </c>
      <c r="B209" s="11">
        <v>523</v>
      </c>
      <c r="C209" s="12" t="s">
        <v>408</v>
      </c>
      <c r="D209" s="12" t="s">
        <v>409</v>
      </c>
      <c r="E209" s="14">
        <v>45203</v>
      </c>
      <c r="F209" s="14">
        <v>45415</v>
      </c>
      <c r="G209" s="15">
        <v>7.0000000000000007E-2</v>
      </c>
      <c r="H209" s="16" t="s">
        <v>410</v>
      </c>
      <c r="I209" s="17">
        <v>234400000</v>
      </c>
      <c r="J209" s="17">
        <v>9336700</v>
      </c>
      <c r="K209" s="12">
        <v>30</v>
      </c>
      <c r="L209" s="13">
        <v>243736700</v>
      </c>
      <c r="M209" s="18">
        <v>0</v>
      </c>
      <c r="N209" s="18">
        <f>+L209-M209</f>
        <v>243736700</v>
      </c>
      <c r="O209" s="15">
        <f>+M209/L209</f>
        <v>0</v>
      </c>
      <c r="P209" s="16" t="s">
        <v>21</v>
      </c>
    </row>
    <row r="210" spans="1:16" s="16" customFormat="1">
      <c r="A210" s="11">
        <v>2023</v>
      </c>
      <c r="B210" s="11">
        <v>525</v>
      </c>
      <c r="C210" s="12" t="s">
        <v>356</v>
      </c>
      <c r="D210" s="12" t="s">
        <v>411</v>
      </c>
      <c r="E210" s="14">
        <v>45211</v>
      </c>
      <c r="F210" s="14">
        <v>45515</v>
      </c>
      <c r="G210" s="15">
        <v>0.98</v>
      </c>
      <c r="H210" s="16" t="s">
        <v>412</v>
      </c>
      <c r="I210" s="17">
        <v>573400000</v>
      </c>
      <c r="J210" s="17">
        <v>30000000</v>
      </c>
      <c r="K210" s="12">
        <v>0</v>
      </c>
      <c r="L210" s="13">
        <v>603400000</v>
      </c>
      <c r="M210" s="18">
        <f>+VLOOKUP(B210,[1]Hoja6!$L$4:$M$537,2,0)</f>
        <v>407130909</v>
      </c>
      <c r="N210" s="18">
        <f>+L210-M210</f>
        <v>196269091</v>
      </c>
      <c r="O210" s="15">
        <f>+M210/L210</f>
        <v>0.67472805601590979</v>
      </c>
      <c r="P210" s="16" t="s">
        <v>21</v>
      </c>
    </row>
    <row r="211" spans="1:16" s="16" customFormat="1">
      <c r="A211" s="11">
        <v>2023</v>
      </c>
      <c r="B211" s="11">
        <v>526</v>
      </c>
      <c r="C211" s="12" t="s">
        <v>384</v>
      </c>
      <c r="D211" s="12" t="s">
        <v>413</v>
      </c>
      <c r="E211" s="14">
        <v>45244</v>
      </c>
      <c r="F211" s="14">
        <v>45412</v>
      </c>
      <c r="G211" s="15">
        <v>0.9</v>
      </c>
      <c r="H211" s="16" t="s">
        <v>414</v>
      </c>
      <c r="I211" s="17">
        <v>400000000</v>
      </c>
      <c r="J211" s="17">
        <v>0</v>
      </c>
      <c r="K211" s="12">
        <v>0</v>
      </c>
      <c r="L211" s="13">
        <v>400000000</v>
      </c>
      <c r="M211" s="18">
        <f>+VLOOKUP(B211,[1]Hoja6!$L$4:$M$537,2,0)</f>
        <v>244721085</v>
      </c>
      <c r="N211" s="18">
        <f>+L211-M211</f>
        <v>155278915</v>
      </c>
      <c r="O211" s="15">
        <f>+M211/L211</f>
        <v>0.61180271249999996</v>
      </c>
      <c r="P211" s="16" t="s">
        <v>21</v>
      </c>
    </row>
    <row r="212" spans="1:16" s="16" customFormat="1">
      <c r="A212" s="11">
        <v>2023</v>
      </c>
      <c r="B212" s="11">
        <v>527</v>
      </c>
      <c r="C212" s="12" t="s">
        <v>356</v>
      </c>
      <c r="D212" s="12" t="s">
        <v>415</v>
      </c>
      <c r="E212" s="14">
        <v>45264</v>
      </c>
      <c r="F212" s="14">
        <v>45568</v>
      </c>
      <c r="G212" s="15">
        <v>0.08</v>
      </c>
      <c r="H212" s="16" t="s">
        <v>416</v>
      </c>
      <c r="I212" s="17">
        <v>1070000000</v>
      </c>
      <c r="J212" s="17">
        <v>0</v>
      </c>
      <c r="K212" s="12">
        <v>0</v>
      </c>
      <c r="L212" s="13">
        <v>1070000000</v>
      </c>
      <c r="M212" s="18">
        <v>0</v>
      </c>
      <c r="N212" s="18">
        <f>+L212-M212</f>
        <v>1070000000</v>
      </c>
      <c r="O212" s="15">
        <f>+M212/L212</f>
        <v>0</v>
      </c>
      <c r="P212" s="16" t="s">
        <v>21</v>
      </c>
    </row>
    <row r="213" spans="1:16" s="16" customFormat="1">
      <c r="A213" s="11">
        <v>2023</v>
      </c>
      <c r="B213" s="11">
        <v>528</v>
      </c>
      <c r="C213" s="12" t="s">
        <v>366</v>
      </c>
      <c r="D213" s="12" t="s">
        <v>417</v>
      </c>
      <c r="E213" s="14">
        <v>45245</v>
      </c>
      <c r="F213" s="14">
        <v>45400</v>
      </c>
      <c r="G213" s="15">
        <v>0.7</v>
      </c>
      <c r="H213" s="16" t="s">
        <v>418</v>
      </c>
      <c r="I213" s="17">
        <v>266903925</v>
      </c>
      <c r="J213" s="17">
        <v>0</v>
      </c>
      <c r="K213" s="12">
        <v>0</v>
      </c>
      <c r="L213" s="13">
        <v>266903925</v>
      </c>
      <c r="M213" s="18">
        <v>0</v>
      </c>
      <c r="N213" s="18">
        <f>+L213-M213</f>
        <v>266903925</v>
      </c>
      <c r="O213" s="15">
        <f>+M213/L213</f>
        <v>0</v>
      </c>
      <c r="P213" s="16" t="s">
        <v>21</v>
      </c>
    </row>
    <row r="214" spans="1:16" s="16" customFormat="1" ht="15" customHeight="1">
      <c r="A214" s="11">
        <v>2023</v>
      </c>
      <c r="B214" s="11">
        <v>529</v>
      </c>
      <c r="C214" s="12" t="s">
        <v>55</v>
      </c>
      <c r="D214" s="12" t="s">
        <v>419</v>
      </c>
      <c r="E214" s="14">
        <v>45247</v>
      </c>
      <c r="F214" s="14">
        <v>45412</v>
      </c>
      <c r="G214" s="15">
        <v>0.81818181818181823</v>
      </c>
      <c r="H214" s="16" t="s">
        <v>420</v>
      </c>
      <c r="I214" s="17">
        <v>18000000</v>
      </c>
      <c r="J214" s="17">
        <v>3866667</v>
      </c>
      <c r="K214" s="12">
        <v>29</v>
      </c>
      <c r="L214" s="13">
        <v>21866667</v>
      </c>
      <c r="M214" s="18">
        <f>+VLOOKUP(B214,[1]Hoja6!$L$4:$M$537,2,0)</f>
        <v>13866667</v>
      </c>
      <c r="N214" s="18">
        <f>+L214-M214</f>
        <v>8000000</v>
      </c>
      <c r="O214" s="15">
        <f>+M214/L214</f>
        <v>0.63414634704045203</v>
      </c>
      <c r="P214" s="16" t="s">
        <v>21</v>
      </c>
    </row>
    <row r="215" spans="1:16" s="16" customFormat="1" ht="15" customHeight="1">
      <c r="A215" s="11">
        <v>2023</v>
      </c>
      <c r="B215" s="11">
        <v>530</v>
      </c>
      <c r="C215" s="12" t="s">
        <v>44</v>
      </c>
      <c r="D215" s="12" t="s">
        <v>421</v>
      </c>
      <c r="E215" s="14">
        <v>45250</v>
      </c>
      <c r="F215" s="14">
        <v>45412</v>
      </c>
      <c r="G215" s="15">
        <v>0.81481481481481477</v>
      </c>
      <c r="H215" s="16" t="s">
        <v>422</v>
      </c>
      <c r="I215" s="17">
        <v>29100000</v>
      </c>
      <c r="J215" s="17">
        <v>14550000</v>
      </c>
      <c r="K215" s="12">
        <v>45</v>
      </c>
      <c r="L215" s="13">
        <v>43650000</v>
      </c>
      <c r="M215" s="18">
        <f>+VLOOKUP(B215,[1]Hoja6!$L$4:$M$537,2,0)</f>
        <v>32656667</v>
      </c>
      <c r="N215" s="18">
        <f>+L215-M215</f>
        <v>10993333</v>
      </c>
      <c r="O215" s="15">
        <f>+M215/L215</f>
        <v>0.74814815578465066</v>
      </c>
      <c r="P215" s="16" t="s">
        <v>21</v>
      </c>
    </row>
    <row r="216" spans="1:16" s="16" customFormat="1">
      <c r="A216" s="11">
        <v>2023</v>
      </c>
      <c r="B216" s="11">
        <v>536</v>
      </c>
      <c r="C216" s="12" t="s">
        <v>340</v>
      </c>
      <c r="D216" s="12" t="s">
        <v>423</v>
      </c>
      <c r="E216" s="14">
        <v>45287</v>
      </c>
      <c r="F216" s="14">
        <v>45563</v>
      </c>
      <c r="G216" s="15">
        <v>0.35</v>
      </c>
      <c r="H216" s="16" t="s">
        <v>424</v>
      </c>
      <c r="I216" s="17">
        <v>1350000</v>
      </c>
      <c r="J216" s="17">
        <v>0</v>
      </c>
      <c r="K216" s="12">
        <v>0</v>
      </c>
      <c r="L216" s="13">
        <v>1350000</v>
      </c>
      <c r="M216" s="18">
        <v>320000</v>
      </c>
      <c r="N216" s="18">
        <f>+L216-M216</f>
        <v>1030000</v>
      </c>
      <c r="O216" s="15">
        <f>+M216/L216</f>
        <v>0.23703703703703705</v>
      </c>
      <c r="P216" s="16" t="s">
        <v>21</v>
      </c>
    </row>
    <row r="217" spans="1:16" s="16" customFormat="1" ht="15" customHeight="1">
      <c r="A217" s="11">
        <v>2023</v>
      </c>
      <c r="B217" s="11">
        <v>537</v>
      </c>
      <c r="C217" s="12" t="s">
        <v>44</v>
      </c>
      <c r="D217" s="12" t="s">
        <v>425</v>
      </c>
      <c r="E217" s="14">
        <v>45258</v>
      </c>
      <c r="F217" s="14">
        <v>45439</v>
      </c>
      <c r="G217" s="15">
        <v>0.68508287292817682</v>
      </c>
      <c r="H217" s="16" t="s">
        <v>426</v>
      </c>
      <c r="I217" s="17">
        <v>22880000</v>
      </c>
      <c r="J217" s="17">
        <v>11440000</v>
      </c>
      <c r="K217" s="12">
        <v>61</v>
      </c>
      <c r="L217" s="13">
        <v>34320000</v>
      </c>
      <c r="M217" s="18">
        <f>+VLOOKUP(B217,[1]Hoja6!$L$4:$M$537,2,0)</f>
        <v>17732000</v>
      </c>
      <c r="N217" s="18">
        <f>+L217-M217</f>
        <v>16588000</v>
      </c>
      <c r="O217" s="15">
        <f>+M217/L217</f>
        <v>0.51666666666666672</v>
      </c>
      <c r="P217" s="16" t="s">
        <v>21</v>
      </c>
    </row>
    <row r="218" spans="1:16" s="16" customFormat="1" ht="15" customHeight="1">
      <c r="A218" s="11">
        <v>2023</v>
      </c>
      <c r="B218" s="11">
        <v>539</v>
      </c>
      <c r="C218" s="12" t="s">
        <v>55</v>
      </c>
      <c r="D218" s="12" t="s">
        <v>427</v>
      </c>
      <c r="E218" s="14">
        <v>45266</v>
      </c>
      <c r="F218" s="14">
        <v>45387</v>
      </c>
      <c r="G218" s="15">
        <v>0.95867768595041325</v>
      </c>
      <c r="H218" s="16" t="s">
        <v>428</v>
      </c>
      <c r="I218" s="17">
        <v>7524000</v>
      </c>
      <c r="J218" s="17">
        <v>0</v>
      </c>
      <c r="K218" s="12">
        <v>0</v>
      </c>
      <c r="L218" s="13">
        <v>7524000</v>
      </c>
      <c r="M218" s="18">
        <f>+VLOOKUP(B218,[1]Hoja6!$L$4:$M$537,2,0)</f>
        <v>5329500</v>
      </c>
      <c r="N218" s="18">
        <f>+L218-M218</f>
        <v>2194500</v>
      </c>
      <c r="O218" s="15">
        <f>+M218/L218</f>
        <v>0.70833333333333337</v>
      </c>
      <c r="P218" s="16" t="s">
        <v>21</v>
      </c>
    </row>
    <row r="219" spans="1:16" s="16" customFormat="1" ht="15" customHeight="1">
      <c r="A219" s="11">
        <v>2023</v>
      </c>
      <c r="B219" s="11">
        <v>541</v>
      </c>
      <c r="C219" s="12" t="s">
        <v>44</v>
      </c>
      <c r="D219" s="12" t="s">
        <v>429</v>
      </c>
      <c r="E219" s="14">
        <v>45266</v>
      </c>
      <c r="F219" s="14">
        <v>45417</v>
      </c>
      <c r="G219" s="15">
        <v>0.76821192052980136</v>
      </c>
      <c r="H219" s="16" t="s">
        <v>430</v>
      </c>
      <c r="I219" s="17">
        <v>22750000</v>
      </c>
      <c r="J219" s="17">
        <v>9750000</v>
      </c>
      <c r="K219" s="12">
        <v>45</v>
      </c>
      <c r="L219" s="13">
        <v>32500000</v>
      </c>
      <c r="M219" s="18">
        <f>+VLOOKUP(B219,[1]Hoja6!$L$4:$M$537,2,0)</f>
        <v>18416667</v>
      </c>
      <c r="N219" s="18">
        <f>+L219-M219</f>
        <v>14083333</v>
      </c>
      <c r="O219" s="15">
        <f>+M219/L219</f>
        <v>0.56666667692307693</v>
      </c>
      <c r="P219" s="16" t="s">
        <v>21</v>
      </c>
    </row>
    <row r="220" spans="1:16" s="16" customFormat="1">
      <c r="A220" s="11">
        <v>2023</v>
      </c>
      <c r="B220" s="11">
        <v>543</v>
      </c>
      <c r="C220" s="12" t="s">
        <v>384</v>
      </c>
      <c r="D220" s="12" t="s">
        <v>431</v>
      </c>
      <c r="E220" s="14">
        <v>45286</v>
      </c>
      <c r="F220" s="14">
        <v>45498</v>
      </c>
      <c r="G220" s="15">
        <v>0</v>
      </c>
      <c r="H220" s="16" t="s">
        <v>432</v>
      </c>
      <c r="I220" s="17">
        <v>1604365444</v>
      </c>
      <c r="J220" s="17">
        <v>0</v>
      </c>
      <c r="K220" s="12">
        <v>0</v>
      </c>
      <c r="L220" s="13">
        <v>1604365444</v>
      </c>
      <c r="M220" s="18">
        <v>0</v>
      </c>
      <c r="N220" s="18">
        <f>+L220-M220</f>
        <v>1604365444</v>
      </c>
      <c r="O220" s="15">
        <f>+M220/L220</f>
        <v>0</v>
      </c>
      <c r="P220" s="16" t="s">
        <v>21</v>
      </c>
    </row>
    <row r="221" spans="1:16" s="16" customFormat="1" ht="15" customHeight="1">
      <c r="A221" s="11">
        <v>2023</v>
      </c>
      <c r="B221" s="11">
        <v>544</v>
      </c>
      <c r="C221" s="12" t="s">
        <v>55</v>
      </c>
      <c r="D221" s="12" t="s">
        <v>433</v>
      </c>
      <c r="E221" s="14">
        <v>45271</v>
      </c>
      <c r="F221" s="14">
        <v>45432</v>
      </c>
      <c r="G221" s="15">
        <v>0.68944099378881984</v>
      </c>
      <c r="H221" s="16" t="s">
        <v>434</v>
      </c>
      <c r="I221" s="17">
        <v>9544500</v>
      </c>
      <c r="J221" s="17">
        <v>4999500</v>
      </c>
      <c r="K221" s="12">
        <v>55</v>
      </c>
      <c r="L221" s="13">
        <v>14544000</v>
      </c>
      <c r="M221" s="18">
        <f>+VLOOKUP(B221,[1]Hoja6!$L$4:$M$537,2,0)</f>
        <v>7272000</v>
      </c>
      <c r="N221" s="18">
        <f>+L221-M221</f>
        <v>7272000</v>
      </c>
      <c r="O221" s="15">
        <f>+M221/L221</f>
        <v>0.5</v>
      </c>
      <c r="P221" s="16" t="s">
        <v>21</v>
      </c>
    </row>
    <row r="222" spans="1:16" s="16" customFormat="1" ht="15" customHeight="1">
      <c r="A222" s="11">
        <v>2023</v>
      </c>
      <c r="B222" s="11">
        <v>545</v>
      </c>
      <c r="C222" s="12" t="s">
        <v>44</v>
      </c>
      <c r="D222" s="12" t="s">
        <v>435</v>
      </c>
      <c r="E222" s="14">
        <v>45271</v>
      </c>
      <c r="F222" s="14">
        <v>45412</v>
      </c>
      <c r="G222" s="15">
        <v>0.78723404255319152</v>
      </c>
      <c r="H222" s="16" t="s">
        <v>436</v>
      </c>
      <c r="I222" s="17">
        <v>36300000</v>
      </c>
      <c r="J222" s="17">
        <v>9900000</v>
      </c>
      <c r="K222" s="12">
        <v>30</v>
      </c>
      <c r="L222" s="13">
        <v>46200000</v>
      </c>
      <c r="M222" s="18">
        <f>+VLOOKUP(B222,[1]Hoja6!$L$4:$M$537,2,0)</f>
        <v>26400000</v>
      </c>
      <c r="N222" s="18">
        <f>+L222-M222</f>
        <v>19800000</v>
      </c>
      <c r="O222" s="15">
        <f>+M222/L222</f>
        <v>0.5714285714285714</v>
      </c>
      <c r="P222" s="16" t="s">
        <v>21</v>
      </c>
    </row>
    <row r="223" spans="1:16" s="16" customFormat="1">
      <c r="A223" s="11">
        <v>2023</v>
      </c>
      <c r="B223" s="11">
        <v>547</v>
      </c>
      <c r="C223" s="12" t="s">
        <v>22</v>
      </c>
      <c r="D223" s="12" t="s">
        <v>437</v>
      </c>
      <c r="E223" s="14">
        <v>45323</v>
      </c>
      <c r="F223" s="14">
        <v>46053</v>
      </c>
      <c r="G223" s="15">
        <v>0.08</v>
      </c>
      <c r="H223" s="16" t="s">
        <v>438</v>
      </c>
      <c r="I223" s="17">
        <v>0</v>
      </c>
      <c r="J223" s="17" t="e">
        <v>#VALUE!</v>
      </c>
      <c r="K223" s="12">
        <v>0</v>
      </c>
      <c r="L223" s="13" t="s">
        <v>439</v>
      </c>
      <c r="M223" s="19" t="s">
        <v>20</v>
      </c>
      <c r="N223" s="19" t="s">
        <v>20</v>
      </c>
      <c r="O223" s="19" t="s">
        <v>20</v>
      </c>
      <c r="P223" s="16" t="s">
        <v>21</v>
      </c>
    </row>
    <row r="224" spans="1:16" s="16" customFormat="1">
      <c r="A224" s="11">
        <v>2023</v>
      </c>
      <c r="B224" s="11">
        <v>549</v>
      </c>
      <c r="C224" s="12" t="s">
        <v>22</v>
      </c>
      <c r="D224" s="12" t="s">
        <v>437</v>
      </c>
      <c r="E224" s="14">
        <v>45323</v>
      </c>
      <c r="F224" s="14">
        <v>46053</v>
      </c>
      <c r="G224" s="15">
        <v>0.08</v>
      </c>
      <c r="H224" s="16" t="s">
        <v>440</v>
      </c>
      <c r="I224" s="17">
        <v>0</v>
      </c>
      <c r="J224" s="17" t="e">
        <v>#VALUE!</v>
      </c>
      <c r="K224" s="12">
        <v>0</v>
      </c>
      <c r="L224" s="13" t="s">
        <v>439</v>
      </c>
      <c r="M224" s="19" t="s">
        <v>20</v>
      </c>
      <c r="N224" s="19" t="s">
        <v>20</v>
      </c>
      <c r="O224" s="19" t="s">
        <v>20</v>
      </c>
      <c r="P224" s="16" t="s">
        <v>21</v>
      </c>
    </row>
    <row r="225" spans="1:16" s="16" customFormat="1">
      <c r="A225" s="11">
        <v>2023</v>
      </c>
      <c r="B225" s="11">
        <v>550</v>
      </c>
      <c r="C225" s="12" t="s">
        <v>22</v>
      </c>
      <c r="D225" s="12" t="s">
        <v>437</v>
      </c>
      <c r="E225" s="14">
        <v>45323</v>
      </c>
      <c r="F225" s="14">
        <v>46053</v>
      </c>
      <c r="G225" s="15">
        <v>0.08</v>
      </c>
      <c r="H225" s="16" t="s">
        <v>441</v>
      </c>
      <c r="I225" s="17">
        <v>0</v>
      </c>
      <c r="J225" s="17" t="e">
        <v>#VALUE!</v>
      </c>
      <c r="K225" s="12">
        <v>0</v>
      </c>
      <c r="L225" s="13" t="s">
        <v>439</v>
      </c>
      <c r="M225" s="19" t="s">
        <v>20</v>
      </c>
      <c r="N225" s="19" t="s">
        <v>20</v>
      </c>
      <c r="O225" s="19" t="s">
        <v>20</v>
      </c>
      <c r="P225" s="16" t="s">
        <v>21</v>
      </c>
    </row>
    <row r="226" spans="1:16" s="16" customFormat="1">
      <c r="A226" s="11">
        <v>2023</v>
      </c>
      <c r="B226" s="11">
        <v>552</v>
      </c>
      <c r="C226" s="12" t="s">
        <v>22</v>
      </c>
      <c r="D226" s="12" t="s">
        <v>437</v>
      </c>
      <c r="E226" s="14">
        <v>45323</v>
      </c>
      <c r="F226" s="14">
        <v>46053</v>
      </c>
      <c r="G226" s="15">
        <v>0.08</v>
      </c>
      <c r="H226" s="16" t="s">
        <v>442</v>
      </c>
      <c r="I226" s="17">
        <v>0</v>
      </c>
      <c r="J226" s="17" t="e">
        <v>#VALUE!</v>
      </c>
      <c r="K226" s="12">
        <v>0</v>
      </c>
      <c r="L226" s="13" t="s">
        <v>439</v>
      </c>
      <c r="M226" s="19" t="s">
        <v>20</v>
      </c>
      <c r="N226" s="19" t="s">
        <v>20</v>
      </c>
      <c r="O226" s="19" t="s">
        <v>20</v>
      </c>
      <c r="P226" s="16" t="s">
        <v>21</v>
      </c>
    </row>
    <row r="227" spans="1:16" s="16" customFormat="1">
      <c r="A227" s="11">
        <v>2023</v>
      </c>
      <c r="B227" s="11">
        <v>553</v>
      </c>
      <c r="C227" s="12" t="s">
        <v>22</v>
      </c>
      <c r="D227" s="12" t="s">
        <v>437</v>
      </c>
      <c r="E227" s="14">
        <v>45323</v>
      </c>
      <c r="F227" s="14">
        <v>46018</v>
      </c>
      <c r="G227" s="15">
        <v>0.08</v>
      </c>
      <c r="H227" s="16" t="s">
        <v>443</v>
      </c>
      <c r="I227" s="17">
        <v>0</v>
      </c>
      <c r="J227" s="17" t="e">
        <v>#VALUE!</v>
      </c>
      <c r="K227" s="12">
        <v>0</v>
      </c>
      <c r="L227" s="13" t="s">
        <v>439</v>
      </c>
      <c r="M227" s="19" t="s">
        <v>20</v>
      </c>
      <c r="N227" s="19" t="s">
        <v>20</v>
      </c>
      <c r="O227" s="19" t="s">
        <v>20</v>
      </c>
      <c r="P227" s="16" t="s">
        <v>21</v>
      </c>
    </row>
    <row r="228" spans="1:16" s="16" customFormat="1">
      <c r="A228" s="11">
        <v>2023</v>
      </c>
      <c r="B228" s="11">
        <v>554</v>
      </c>
      <c r="C228" s="12" t="s">
        <v>22</v>
      </c>
      <c r="D228" s="12" t="s">
        <v>437</v>
      </c>
      <c r="E228" s="14">
        <v>45323</v>
      </c>
      <c r="F228" s="14">
        <v>46018</v>
      </c>
      <c r="G228" s="15">
        <v>0.08</v>
      </c>
      <c r="H228" s="16" t="s">
        <v>444</v>
      </c>
      <c r="I228" s="17">
        <v>0</v>
      </c>
      <c r="J228" s="17" t="e">
        <v>#VALUE!</v>
      </c>
      <c r="K228" s="12">
        <v>0</v>
      </c>
      <c r="L228" s="13" t="s">
        <v>439</v>
      </c>
      <c r="M228" s="19" t="s">
        <v>20</v>
      </c>
      <c r="N228" s="19" t="s">
        <v>20</v>
      </c>
      <c r="O228" s="19" t="s">
        <v>20</v>
      </c>
      <c r="P228" s="16" t="s">
        <v>21</v>
      </c>
    </row>
    <row r="229" spans="1:16" s="16" customFormat="1">
      <c r="A229" s="11">
        <v>2023</v>
      </c>
      <c r="B229" s="11">
        <v>555</v>
      </c>
      <c r="C229" s="12" t="s">
        <v>22</v>
      </c>
      <c r="D229" s="12" t="s">
        <v>437</v>
      </c>
      <c r="E229" s="14">
        <v>45323</v>
      </c>
      <c r="F229" s="14">
        <v>46018</v>
      </c>
      <c r="G229" s="15">
        <v>0.08</v>
      </c>
      <c r="H229" s="16" t="s">
        <v>445</v>
      </c>
      <c r="I229" s="17">
        <v>0</v>
      </c>
      <c r="J229" s="17" t="e">
        <v>#VALUE!</v>
      </c>
      <c r="K229" s="12">
        <v>0</v>
      </c>
      <c r="L229" s="13" t="s">
        <v>439</v>
      </c>
      <c r="M229" s="19" t="s">
        <v>20</v>
      </c>
      <c r="N229" s="19" t="s">
        <v>20</v>
      </c>
      <c r="O229" s="19" t="s">
        <v>20</v>
      </c>
      <c r="P229" s="16" t="s">
        <v>21</v>
      </c>
    </row>
    <row r="230" spans="1:16" s="16" customFormat="1">
      <c r="A230" s="11">
        <v>2023</v>
      </c>
      <c r="B230" s="11">
        <v>556</v>
      </c>
      <c r="C230" s="12" t="s">
        <v>366</v>
      </c>
      <c r="D230" s="12" t="s">
        <v>446</v>
      </c>
      <c r="E230" s="14">
        <v>45286</v>
      </c>
      <c r="F230" s="14">
        <v>45390</v>
      </c>
      <c r="G230" s="15">
        <v>0</v>
      </c>
      <c r="H230" s="16" t="s">
        <v>447</v>
      </c>
      <c r="I230" s="17">
        <v>12000000</v>
      </c>
      <c r="J230" s="17">
        <v>0</v>
      </c>
      <c r="K230" s="12">
        <v>30</v>
      </c>
      <c r="L230" s="13">
        <v>12000000</v>
      </c>
      <c r="M230" s="18">
        <v>0</v>
      </c>
      <c r="N230" s="18">
        <f>+L230-M230</f>
        <v>12000000</v>
      </c>
      <c r="O230" s="15">
        <f>+M230/L230</f>
        <v>0</v>
      </c>
      <c r="P230" s="16" t="s">
        <v>21</v>
      </c>
    </row>
    <row r="231" spans="1:16" s="16" customFormat="1">
      <c r="A231" s="11">
        <v>2023</v>
      </c>
      <c r="B231" s="11">
        <v>557</v>
      </c>
      <c r="C231" s="12" t="s">
        <v>366</v>
      </c>
      <c r="D231" s="12" t="s">
        <v>446</v>
      </c>
      <c r="E231" s="14">
        <v>45286</v>
      </c>
      <c r="F231" s="14">
        <v>45488</v>
      </c>
      <c r="G231" s="15">
        <v>0.47</v>
      </c>
      <c r="H231" s="16" t="s">
        <v>448</v>
      </c>
      <c r="I231" s="17">
        <v>16000000</v>
      </c>
      <c r="J231" s="17">
        <v>0</v>
      </c>
      <c r="K231" s="12">
        <v>0</v>
      </c>
      <c r="L231" s="13">
        <v>16000000</v>
      </c>
      <c r="M231" s="18">
        <v>0</v>
      </c>
      <c r="N231" s="18">
        <f>+L231-M231</f>
        <v>16000000</v>
      </c>
      <c r="O231" s="15">
        <f>+M231/L231</f>
        <v>0</v>
      </c>
      <c r="P231" s="16" t="s">
        <v>21</v>
      </c>
    </row>
    <row r="232" spans="1:16" s="16" customFormat="1">
      <c r="A232" s="11">
        <v>2023</v>
      </c>
      <c r="B232" s="11">
        <v>558</v>
      </c>
      <c r="C232" s="12" t="s">
        <v>366</v>
      </c>
      <c r="D232" s="12" t="s">
        <v>446</v>
      </c>
      <c r="E232" s="14">
        <v>45286</v>
      </c>
      <c r="F232" s="14">
        <v>45488</v>
      </c>
      <c r="G232" s="15">
        <v>0.1</v>
      </c>
      <c r="H232" s="16" t="s">
        <v>448</v>
      </c>
      <c r="I232" s="17">
        <v>25000000</v>
      </c>
      <c r="J232" s="17">
        <v>0</v>
      </c>
      <c r="K232" s="12">
        <v>0</v>
      </c>
      <c r="L232" s="13">
        <v>25000000</v>
      </c>
      <c r="M232" s="18">
        <v>0</v>
      </c>
      <c r="N232" s="18">
        <f>+L232-M232</f>
        <v>25000000</v>
      </c>
      <c r="O232" s="15">
        <f>+M232/L232</f>
        <v>0</v>
      </c>
      <c r="P232" s="16" t="s">
        <v>21</v>
      </c>
    </row>
    <row r="233" spans="1:16" s="16" customFormat="1">
      <c r="A233" s="11">
        <v>2023</v>
      </c>
      <c r="B233" s="11">
        <v>559</v>
      </c>
      <c r="C233" s="12" t="s">
        <v>366</v>
      </c>
      <c r="D233" s="12" t="s">
        <v>446</v>
      </c>
      <c r="E233" s="14">
        <v>45286</v>
      </c>
      <c r="F233" s="14">
        <v>45488</v>
      </c>
      <c r="G233" s="15">
        <v>0</v>
      </c>
      <c r="H233" s="16" t="s">
        <v>449</v>
      </c>
      <c r="I233" s="17">
        <v>2000000</v>
      </c>
      <c r="J233" s="17">
        <v>0</v>
      </c>
      <c r="K233" s="12">
        <v>0</v>
      </c>
      <c r="L233" s="13">
        <v>2000000</v>
      </c>
      <c r="M233" s="18">
        <v>0</v>
      </c>
      <c r="N233" s="18">
        <f>+L233-M233</f>
        <v>2000000</v>
      </c>
      <c r="O233" s="15">
        <f>+M233/L233</f>
        <v>0</v>
      </c>
      <c r="P233" s="16" t="s">
        <v>21</v>
      </c>
    </row>
    <row r="234" spans="1:16" s="16" customFormat="1" ht="15" customHeight="1">
      <c r="A234" s="11">
        <v>2023</v>
      </c>
      <c r="B234" s="11">
        <v>560</v>
      </c>
      <c r="C234" s="12" t="s">
        <v>55</v>
      </c>
      <c r="D234" s="12" t="s">
        <v>450</v>
      </c>
      <c r="E234" s="14">
        <v>45278</v>
      </c>
      <c r="F234" s="14">
        <v>45417</v>
      </c>
      <c r="G234" s="15">
        <v>0.74820143884892087</v>
      </c>
      <c r="H234" s="16" t="s">
        <v>451</v>
      </c>
      <c r="I234" s="17">
        <v>8181000</v>
      </c>
      <c r="J234" s="17">
        <v>4090500</v>
      </c>
      <c r="K234" s="12">
        <v>45</v>
      </c>
      <c r="L234" s="13">
        <v>12271500</v>
      </c>
      <c r="M234" s="18">
        <f>+VLOOKUP(B234,[1]Hoja6!$L$4:$M$537,2,0)</f>
        <v>6635700</v>
      </c>
      <c r="N234" s="18">
        <f>+L234-M234</f>
        <v>5635800</v>
      </c>
      <c r="O234" s="15">
        <f>+M234/L234</f>
        <v>0.54074074074074074</v>
      </c>
      <c r="P234" s="16" t="s">
        <v>21</v>
      </c>
    </row>
    <row r="235" spans="1:16" s="16" customFormat="1" ht="15" customHeight="1">
      <c r="A235" s="11">
        <v>2023</v>
      </c>
      <c r="B235" s="11">
        <v>562</v>
      </c>
      <c r="C235" s="12" t="s">
        <v>44</v>
      </c>
      <c r="D235" s="12" t="s">
        <v>452</v>
      </c>
      <c r="E235" s="14">
        <v>45281</v>
      </c>
      <c r="F235" s="14">
        <v>45387</v>
      </c>
      <c r="G235" s="15">
        <v>0.95283018867924529</v>
      </c>
      <c r="H235" s="16" t="s">
        <v>453</v>
      </c>
      <c r="I235" s="17">
        <v>16430960</v>
      </c>
      <c r="J235" s="17">
        <v>0</v>
      </c>
      <c r="K235" s="12">
        <v>0</v>
      </c>
      <c r="L235" s="13">
        <v>16430960</v>
      </c>
      <c r="M235" s="18">
        <f>+VLOOKUP(B235,[1]Hoja6!$L$4:$M$537,2,0)</f>
        <v>10953973</v>
      </c>
      <c r="N235" s="18">
        <f>+L235-M235</f>
        <v>5476987</v>
      </c>
      <c r="O235" s="15">
        <f>+M235/L235</f>
        <v>0.66666664637976114</v>
      </c>
      <c r="P235" s="16" t="s">
        <v>21</v>
      </c>
    </row>
    <row r="236" spans="1:16" s="16" customFormat="1">
      <c r="A236" s="11">
        <v>2023</v>
      </c>
      <c r="B236" s="11">
        <v>563</v>
      </c>
      <c r="C236" s="12" t="s">
        <v>387</v>
      </c>
      <c r="D236" s="12" t="s">
        <v>454</v>
      </c>
      <c r="E236" s="14">
        <v>45286</v>
      </c>
      <c r="F236" s="14">
        <v>45498</v>
      </c>
      <c r="G236" s="15">
        <v>0</v>
      </c>
      <c r="H236" s="16" t="s">
        <v>455</v>
      </c>
      <c r="I236" s="17">
        <v>282997260</v>
      </c>
      <c r="J236" s="17">
        <v>0</v>
      </c>
      <c r="K236" s="12">
        <v>0</v>
      </c>
      <c r="L236" s="13">
        <v>282997260</v>
      </c>
      <c r="M236" s="18">
        <v>0</v>
      </c>
      <c r="N236" s="18">
        <f>+L236-M236</f>
        <v>282997260</v>
      </c>
      <c r="O236" s="15">
        <f>+M236/L236</f>
        <v>0</v>
      </c>
      <c r="P236" s="16" t="s">
        <v>21</v>
      </c>
    </row>
    <row r="237" spans="1:16" s="16" customFormat="1">
      <c r="A237" s="11">
        <v>2023</v>
      </c>
      <c r="B237" s="11">
        <v>564</v>
      </c>
      <c r="C237" s="12" t="s">
        <v>353</v>
      </c>
      <c r="D237" s="12" t="s">
        <v>456</v>
      </c>
      <c r="E237" s="14">
        <v>45300</v>
      </c>
      <c r="F237" s="14">
        <v>45390</v>
      </c>
      <c r="G237" s="15">
        <v>1</v>
      </c>
      <c r="H237" s="16" t="s">
        <v>457</v>
      </c>
      <c r="I237" s="17">
        <v>18962400</v>
      </c>
      <c r="J237" s="17">
        <v>0</v>
      </c>
      <c r="K237" s="12">
        <v>0</v>
      </c>
      <c r="L237" s="13">
        <v>18962400</v>
      </c>
      <c r="M237" s="18">
        <v>0</v>
      </c>
      <c r="N237" s="18">
        <f>+L237-M237</f>
        <v>18962400</v>
      </c>
      <c r="O237" s="15">
        <f>+M237/L237</f>
        <v>0</v>
      </c>
      <c r="P237" s="16" t="s">
        <v>21</v>
      </c>
    </row>
    <row r="238" spans="1:16" s="16" customFormat="1" ht="15" customHeight="1">
      <c r="A238" s="11">
        <v>2023</v>
      </c>
      <c r="B238" s="11">
        <v>565</v>
      </c>
      <c r="C238" s="12" t="s">
        <v>44</v>
      </c>
      <c r="D238" s="12" t="s">
        <v>458</v>
      </c>
      <c r="E238" s="14">
        <v>45281</v>
      </c>
      <c r="F238" s="14">
        <v>45386</v>
      </c>
      <c r="G238" s="15">
        <v>0.96190476190476193</v>
      </c>
      <c r="H238" s="16" t="s">
        <v>459</v>
      </c>
      <c r="I238" s="17">
        <v>16430960</v>
      </c>
      <c r="J238" s="17">
        <v>0</v>
      </c>
      <c r="K238" s="12">
        <v>0</v>
      </c>
      <c r="L238" s="13">
        <v>16430960</v>
      </c>
      <c r="M238" s="18">
        <f>+VLOOKUP(B238,[1]Hoja6!$L$4:$M$537,2,0)</f>
        <v>10953973</v>
      </c>
      <c r="N238" s="18">
        <f>+L238-M238</f>
        <v>5476987</v>
      </c>
      <c r="O238" s="15">
        <f>+M238/L238</f>
        <v>0.66666664637976114</v>
      </c>
      <c r="P238" s="16" t="s">
        <v>21</v>
      </c>
    </row>
    <row r="239" spans="1:16" s="16" customFormat="1">
      <c r="A239" s="11">
        <v>2023</v>
      </c>
      <c r="B239" s="11">
        <v>566</v>
      </c>
      <c r="C239" s="12" t="s">
        <v>353</v>
      </c>
      <c r="D239" s="12" t="s">
        <v>460</v>
      </c>
      <c r="E239" s="14">
        <v>45300</v>
      </c>
      <c r="F239" s="14">
        <v>45390</v>
      </c>
      <c r="G239" s="15">
        <v>0.9</v>
      </c>
      <c r="H239" s="16" t="s">
        <v>461</v>
      </c>
      <c r="I239" s="17">
        <v>30905600</v>
      </c>
      <c r="J239" s="17">
        <v>0</v>
      </c>
      <c r="K239" s="12">
        <v>0</v>
      </c>
      <c r="L239" s="13">
        <v>30905600</v>
      </c>
      <c r="M239" s="18">
        <v>0</v>
      </c>
      <c r="N239" s="18">
        <f>+L239-M239</f>
        <v>30905600</v>
      </c>
      <c r="O239" s="15">
        <f>+M239/L239</f>
        <v>0</v>
      </c>
      <c r="P239" s="16" t="s">
        <v>21</v>
      </c>
    </row>
    <row r="240" spans="1:16" s="16" customFormat="1">
      <c r="A240" s="11">
        <v>2023</v>
      </c>
      <c r="B240" s="11">
        <v>567</v>
      </c>
      <c r="C240" s="12" t="s">
        <v>353</v>
      </c>
      <c r="D240" s="12" t="s">
        <v>462</v>
      </c>
      <c r="E240" s="14">
        <v>45293</v>
      </c>
      <c r="F240" s="14">
        <v>45444</v>
      </c>
      <c r="G240" s="15">
        <v>0.3</v>
      </c>
      <c r="H240" s="16" t="s">
        <v>463</v>
      </c>
      <c r="I240" s="17">
        <v>900000000</v>
      </c>
      <c r="J240" s="17">
        <v>0</v>
      </c>
      <c r="K240" s="12">
        <v>0</v>
      </c>
      <c r="L240" s="13">
        <v>900000000</v>
      </c>
      <c r="M240" s="18">
        <v>0</v>
      </c>
      <c r="N240" s="18">
        <f>+L240-M240</f>
        <v>900000000</v>
      </c>
      <c r="O240" s="15">
        <f>+M240/L240</f>
        <v>0</v>
      </c>
      <c r="P240" s="16" t="s">
        <v>21</v>
      </c>
    </row>
    <row r="241" spans="1:16" s="16" customFormat="1">
      <c r="A241" s="11">
        <v>2023</v>
      </c>
      <c r="B241" s="11">
        <v>570</v>
      </c>
      <c r="C241" s="12" t="s">
        <v>356</v>
      </c>
      <c r="D241" s="12" t="s">
        <v>464</v>
      </c>
      <c r="E241" s="14">
        <v>45307</v>
      </c>
      <c r="F241" s="14">
        <v>45442</v>
      </c>
      <c r="G241" s="15">
        <v>0.56000000000000005</v>
      </c>
      <c r="H241" s="16" t="s">
        <v>465</v>
      </c>
      <c r="I241" s="17">
        <v>344400000</v>
      </c>
      <c r="J241" s="17">
        <v>0</v>
      </c>
      <c r="K241" s="12">
        <v>0</v>
      </c>
      <c r="L241" s="13">
        <v>344400000</v>
      </c>
      <c r="M241" s="18">
        <f>+VLOOKUP(B241,[1]Hoja6!$L$4:$M$537,2,0)</f>
        <v>51660000</v>
      </c>
      <c r="N241" s="18">
        <f>+L241-M241</f>
        <v>292740000</v>
      </c>
      <c r="O241" s="15">
        <f>+M241/L241</f>
        <v>0.15</v>
      </c>
      <c r="P241" s="16" t="s">
        <v>21</v>
      </c>
    </row>
    <row r="242" spans="1:16" s="16" customFormat="1">
      <c r="A242" s="11">
        <v>2023</v>
      </c>
      <c r="B242" s="11">
        <v>571</v>
      </c>
      <c r="C242" s="12" t="s">
        <v>366</v>
      </c>
      <c r="D242" s="12" t="s">
        <v>466</v>
      </c>
      <c r="E242" s="14">
        <v>45307</v>
      </c>
      <c r="F242" s="14">
        <v>45439</v>
      </c>
      <c r="G242" s="15">
        <v>0.9</v>
      </c>
      <c r="H242" s="16" t="s">
        <v>467</v>
      </c>
      <c r="I242" s="17">
        <v>62965405</v>
      </c>
      <c r="J242" s="17">
        <v>0</v>
      </c>
      <c r="K242" s="12">
        <v>0</v>
      </c>
      <c r="L242" s="13">
        <v>62965405</v>
      </c>
      <c r="M242" s="18">
        <v>0</v>
      </c>
      <c r="N242" s="18">
        <f>+L242-M242</f>
        <v>62965405</v>
      </c>
      <c r="O242" s="15">
        <f>+M242/L242</f>
        <v>0</v>
      </c>
      <c r="P242" s="16" t="s">
        <v>21</v>
      </c>
    </row>
    <row r="243" spans="1:16" s="16" customFormat="1">
      <c r="A243" s="11">
        <v>2023</v>
      </c>
      <c r="B243" s="11">
        <v>572</v>
      </c>
      <c r="C243" s="12" t="s">
        <v>366</v>
      </c>
      <c r="D243" s="12" t="s">
        <v>466</v>
      </c>
      <c r="E243" s="14">
        <v>45307</v>
      </c>
      <c r="F243" s="14">
        <v>45439</v>
      </c>
      <c r="G243" s="15">
        <v>0.2</v>
      </c>
      <c r="H243" s="16" t="s">
        <v>468</v>
      </c>
      <c r="I243" s="17">
        <v>73527544</v>
      </c>
      <c r="J243" s="17">
        <v>0</v>
      </c>
      <c r="K243" s="12">
        <v>0</v>
      </c>
      <c r="L243" s="13">
        <v>73527544</v>
      </c>
      <c r="M243" s="18">
        <v>0</v>
      </c>
      <c r="N243" s="18">
        <f>+L243-M243</f>
        <v>73527544</v>
      </c>
      <c r="O243" s="15">
        <f>+M243/L243</f>
        <v>0</v>
      </c>
      <c r="P243" s="16" t="s">
        <v>21</v>
      </c>
    </row>
    <row r="244" spans="1:16" s="16" customFormat="1">
      <c r="A244" s="11">
        <v>2023</v>
      </c>
      <c r="B244" s="11">
        <v>573</v>
      </c>
      <c r="C244" s="12" t="s">
        <v>366</v>
      </c>
      <c r="D244" s="12" t="s">
        <v>466</v>
      </c>
      <c r="E244" s="14">
        <v>45307</v>
      </c>
      <c r="F244" s="14">
        <v>45439</v>
      </c>
      <c r="G244" s="15">
        <v>0.55000000000000004</v>
      </c>
      <c r="H244" s="16" t="s">
        <v>469</v>
      </c>
      <c r="I244" s="17">
        <v>276683154</v>
      </c>
      <c r="J244" s="17">
        <v>0</v>
      </c>
      <c r="K244" s="12">
        <v>0</v>
      </c>
      <c r="L244" s="13">
        <v>276683154</v>
      </c>
      <c r="M244" s="18">
        <v>0</v>
      </c>
      <c r="N244" s="18">
        <f>+L244-M244</f>
        <v>276683154</v>
      </c>
      <c r="O244" s="15">
        <f>+M244/L244</f>
        <v>0</v>
      </c>
      <c r="P244" s="16" t="s">
        <v>21</v>
      </c>
    </row>
    <row r="245" spans="1:16" s="16" customFormat="1">
      <c r="A245" s="11">
        <v>2023</v>
      </c>
      <c r="B245" s="11">
        <v>574</v>
      </c>
      <c r="C245" s="12" t="s">
        <v>366</v>
      </c>
      <c r="D245" s="12" t="s">
        <v>466</v>
      </c>
      <c r="E245" s="14">
        <v>45307</v>
      </c>
      <c r="F245" s="14">
        <v>45458</v>
      </c>
      <c r="G245" s="15">
        <v>0.3</v>
      </c>
      <c r="H245" s="16" t="s">
        <v>470</v>
      </c>
      <c r="I245" s="17">
        <v>376564830</v>
      </c>
      <c r="J245" s="17">
        <v>7085227</v>
      </c>
      <c r="K245" s="12">
        <v>0</v>
      </c>
      <c r="L245" s="13">
        <v>383650057</v>
      </c>
      <c r="M245" s="18">
        <v>0</v>
      </c>
      <c r="N245" s="18">
        <f>+L245-M245</f>
        <v>383650057</v>
      </c>
      <c r="O245" s="15">
        <f>+M245/L245</f>
        <v>0</v>
      </c>
      <c r="P245" s="16" t="s">
        <v>21</v>
      </c>
    </row>
    <row r="246" spans="1:16" s="16" customFormat="1" ht="15" customHeight="1">
      <c r="A246" s="11">
        <v>2023</v>
      </c>
      <c r="B246" s="11">
        <v>575</v>
      </c>
      <c r="C246" s="12" t="s">
        <v>44</v>
      </c>
      <c r="D246" s="12" t="s">
        <v>471</v>
      </c>
      <c r="E246" s="14">
        <v>45289</v>
      </c>
      <c r="F246" s="14">
        <v>45412</v>
      </c>
      <c r="G246" s="15">
        <v>0.75609756097560976</v>
      </c>
      <c r="H246" s="16" t="s">
        <v>472</v>
      </c>
      <c r="I246" s="17">
        <v>9389120</v>
      </c>
      <c r="J246" s="17">
        <v>4694560</v>
      </c>
      <c r="K246" s="12">
        <v>30</v>
      </c>
      <c r="L246" s="13">
        <v>14083680</v>
      </c>
      <c r="M246" s="18">
        <f>+VLOOKUP(B246,[1]Hoja6!$L$4:$M$537,2,0)</f>
        <v>9702091</v>
      </c>
      <c r="N246" s="18">
        <f>+L246-M246</f>
        <v>4381589</v>
      </c>
      <c r="O246" s="15">
        <f>+M246/L246</f>
        <v>0.6888889125569454</v>
      </c>
      <c r="P246" s="16" t="s">
        <v>21</v>
      </c>
    </row>
    <row r="247" spans="1:16" s="16" customFormat="1" ht="15" customHeight="1">
      <c r="A247" s="11">
        <v>2023</v>
      </c>
      <c r="B247" s="11">
        <v>576</v>
      </c>
      <c r="C247" s="12" t="s">
        <v>55</v>
      </c>
      <c r="D247" s="12" t="s">
        <v>473</v>
      </c>
      <c r="E247" s="14">
        <v>45293</v>
      </c>
      <c r="F247" s="14">
        <v>45428</v>
      </c>
      <c r="G247" s="15">
        <v>0.65925925925925921</v>
      </c>
      <c r="H247" s="16" t="s">
        <v>474</v>
      </c>
      <c r="I247" s="17">
        <v>9300000</v>
      </c>
      <c r="J247" s="17">
        <v>4650000</v>
      </c>
      <c r="K247" s="12">
        <v>45</v>
      </c>
      <c r="L247" s="13">
        <v>13950000</v>
      </c>
      <c r="M247" s="18">
        <f>+VLOOKUP(B247,[1]Hoja6!$L$4:$M$537,2,0)</f>
        <v>6096667</v>
      </c>
      <c r="N247" s="18">
        <f>+L247-M247</f>
        <v>7853333</v>
      </c>
      <c r="O247" s="15">
        <f>+M247/L247</f>
        <v>0.43703706093189965</v>
      </c>
      <c r="P247" s="16" t="s">
        <v>21</v>
      </c>
    </row>
    <row r="248" spans="1:16" s="16" customFormat="1">
      <c r="A248" s="11">
        <v>2023</v>
      </c>
      <c r="B248" s="11">
        <v>578</v>
      </c>
      <c r="C248" s="12" t="s">
        <v>366</v>
      </c>
      <c r="D248" s="12" t="s">
        <v>475</v>
      </c>
      <c r="E248" s="14">
        <v>45307</v>
      </c>
      <c r="F248" s="14">
        <v>45397</v>
      </c>
      <c r="G248" s="15">
        <v>0</v>
      </c>
      <c r="H248" s="16" t="s">
        <v>476</v>
      </c>
      <c r="I248" s="17">
        <v>32460000</v>
      </c>
      <c r="J248" s="17">
        <v>0</v>
      </c>
      <c r="K248" s="12">
        <v>0</v>
      </c>
      <c r="L248" s="13">
        <v>32460000</v>
      </c>
      <c r="M248" s="18">
        <v>0</v>
      </c>
      <c r="N248" s="18">
        <f>+L248-M248</f>
        <v>32460000</v>
      </c>
      <c r="O248" s="15">
        <f>+M248/L248</f>
        <v>0</v>
      </c>
      <c r="P248" s="16" t="s">
        <v>21</v>
      </c>
    </row>
    <row r="249" spans="1:16" s="16" customFormat="1">
      <c r="A249" s="11">
        <v>2024</v>
      </c>
      <c r="B249" s="11">
        <v>1</v>
      </c>
      <c r="C249" s="12" t="s">
        <v>313</v>
      </c>
      <c r="D249" s="12" t="s">
        <v>477</v>
      </c>
      <c r="E249" s="14">
        <v>45329</v>
      </c>
      <c r="F249" s="14">
        <v>45992</v>
      </c>
      <c r="G249" s="15">
        <v>0.08</v>
      </c>
      <c r="H249" s="16" t="s">
        <v>478</v>
      </c>
      <c r="I249" s="17">
        <v>137764058</v>
      </c>
      <c r="J249" s="17">
        <v>0</v>
      </c>
      <c r="K249" s="12">
        <v>0</v>
      </c>
      <c r="L249" s="13">
        <v>137764058</v>
      </c>
      <c r="M249" s="18">
        <v>137764057</v>
      </c>
      <c r="N249" s="18">
        <f>+L249-M249</f>
        <v>1</v>
      </c>
      <c r="O249" s="15">
        <f>+M249/L249</f>
        <v>0.99999999274121265</v>
      </c>
      <c r="P249" s="16" t="s">
        <v>21</v>
      </c>
    </row>
    <row r="250" spans="1:16" s="16" customFormat="1" ht="15" customHeight="1">
      <c r="A250" s="11">
        <v>2024</v>
      </c>
      <c r="B250" s="11">
        <v>2</v>
      </c>
      <c r="C250" s="12" t="s">
        <v>44</v>
      </c>
      <c r="D250" s="12" t="s">
        <v>479</v>
      </c>
      <c r="E250" s="14">
        <v>45329</v>
      </c>
      <c r="F250" s="14">
        <v>45388</v>
      </c>
      <c r="G250" s="15">
        <v>0.89830508474576276</v>
      </c>
      <c r="H250" s="16" t="s">
        <v>480</v>
      </c>
      <c r="I250" s="17">
        <v>16000000</v>
      </c>
      <c r="J250" s="17">
        <v>0</v>
      </c>
      <c r="K250" s="12">
        <v>0</v>
      </c>
      <c r="L250" s="13">
        <v>16000000</v>
      </c>
      <c r="M250" s="18">
        <v>6400000</v>
      </c>
      <c r="N250" s="18">
        <f>+L250-M250</f>
        <v>9600000</v>
      </c>
      <c r="O250" s="15">
        <f>+M250/L250</f>
        <v>0.4</v>
      </c>
      <c r="P250" s="16" t="s">
        <v>21</v>
      </c>
    </row>
    <row r="251" spans="1:16" s="16" customFormat="1" ht="15" customHeight="1">
      <c r="A251" s="11">
        <v>2024</v>
      </c>
      <c r="B251" s="11">
        <v>3</v>
      </c>
      <c r="C251" s="12" t="s">
        <v>44</v>
      </c>
      <c r="D251" s="12" t="s">
        <v>481</v>
      </c>
      <c r="E251" s="14">
        <v>45334</v>
      </c>
      <c r="F251" s="14">
        <v>45454</v>
      </c>
      <c r="G251" s="15">
        <v>0.4</v>
      </c>
      <c r="H251" s="16" t="s">
        <v>482</v>
      </c>
      <c r="I251" s="17">
        <v>20800000</v>
      </c>
      <c r="J251" s="17">
        <v>0</v>
      </c>
      <c r="K251" s="12">
        <v>0</v>
      </c>
      <c r="L251" s="13">
        <v>20800000</v>
      </c>
      <c r="M251" s="18">
        <v>0</v>
      </c>
      <c r="N251" s="18">
        <f>+L251-M251</f>
        <v>20800000</v>
      </c>
      <c r="O251" s="15">
        <f>+M251/L251</f>
        <v>0</v>
      </c>
      <c r="P251" s="16" t="s">
        <v>21</v>
      </c>
    </row>
    <row r="252" spans="1:16" s="16" customFormat="1" ht="15" customHeight="1">
      <c r="A252" s="11">
        <v>2024</v>
      </c>
      <c r="B252" s="11">
        <v>4</v>
      </c>
      <c r="C252" s="12" t="s">
        <v>44</v>
      </c>
      <c r="D252" s="12" t="s">
        <v>483</v>
      </c>
      <c r="E252" s="14">
        <v>45334</v>
      </c>
      <c r="F252" s="14">
        <v>45454</v>
      </c>
      <c r="G252" s="15">
        <v>0.4</v>
      </c>
      <c r="H252" s="16" t="s">
        <v>484</v>
      </c>
      <c r="I252" s="17">
        <v>19092000</v>
      </c>
      <c r="J252" s="17">
        <v>0</v>
      </c>
      <c r="K252" s="12">
        <v>0</v>
      </c>
      <c r="L252" s="13">
        <v>19092000</v>
      </c>
      <c r="M252" s="18">
        <v>3022900</v>
      </c>
      <c r="N252" s="18">
        <f>+L252-M252</f>
        <v>16069100</v>
      </c>
      <c r="O252" s="15">
        <f>+M252/L252</f>
        <v>0.15833333333333333</v>
      </c>
      <c r="P252" s="16" t="s">
        <v>21</v>
      </c>
    </row>
    <row r="253" spans="1:16" s="16" customFormat="1" ht="15" customHeight="1">
      <c r="A253" s="11">
        <v>2024</v>
      </c>
      <c r="B253" s="11">
        <v>5</v>
      </c>
      <c r="C253" s="12" t="s">
        <v>55</v>
      </c>
      <c r="D253" s="12" t="s">
        <v>485</v>
      </c>
      <c r="E253" s="14">
        <v>45335</v>
      </c>
      <c r="F253" s="14">
        <v>45455</v>
      </c>
      <c r="G253" s="15">
        <v>0.39166666666666666</v>
      </c>
      <c r="H253" s="16" t="s">
        <v>486</v>
      </c>
      <c r="I253" s="17">
        <v>10000000</v>
      </c>
      <c r="J253" s="17">
        <v>0</v>
      </c>
      <c r="K253" s="12">
        <v>0</v>
      </c>
      <c r="L253" s="13">
        <v>10000000</v>
      </c>
      <c r="M253" s="18">
        <v>1500000</v>
      </c>
      <c r="N253" s="18">
        <f>+L253-M253</f>
        <v>8500000</v>
      </c>
      <c r="O253" s="15">
        <f>+M253/L253</f>
        <v>0.15</v>
      </c>
      <c r="P253" s="16" t="s">
        <v>21</v>
      </c>
    </row>
    <row r="254" spans="1:16" s="16" customFormat="1" ht="15" customHeight="1">
      <c r="A254" s="11">
        <v>2024</v>
      </c>
      <c r="B254" s="11">
        <v>6</v>
      </c>
      <c r="C254" s="12" t="s">
        <v>55</v>
      </c>
      <c r="D254" s="12" t="s">
        <v>282</v>
      </c>
      <c r="E254" s="14">
        <v>45334</v>
      </c>
      <c r="F254" s="14">
        <v>45454</v>
      </c>
      <c r="G254" s="15">
        <v>0.4</v>
      </c>
      <c r="H254" s="16" t="s">
        <v>487</v>
      </c>
      <c r="I254" s="17">
        <v>10000000</v>
      </c>
      <c r="J254" s="17">
        <v>0</v>
      </c>
      <c r="K254" s="12">
        <v>0</v>
      </c>
      <c r="L254" s="13">
        <v>10000000</v>
      </c>
      <c r="M254" s="18">
        <v>1583333</v>
      </c>
      <c r="N254" s="18">
        <f>+L254-M254</f>
        <v>8416667</v>
      </c>
      <c r="O254" s="15">
        <f>+M254/L254</f>
        <v>0.15833330000000001</v>
      </c>
      <c r="P254" s="16" t="s">
        <v>21</v>
      </c>
    </row>
    <row r="255" spans="1:16" s="16" customFormat="1" ht="15" customHeight="1">
      <c r="A255" s="11">
        <v>2024</v>
      </c>
      <c r="B255" s="11">
        <v>7</v>
      </c>
      <c r="C255" s="12" t="s">
        <v>55</v>
      </c>
      <c r="D255" s="12" t="s">
        <v>488</v>
      </c>
      <c r="E255" s="14">
        <v>45334</v>
      </c>
      <c r="F255" s="14">
        <v>45450</v>
      </c>
      <c r="G255" s="15">
        <v>0.41379310344827586</v>
      </c>
      <c r="H255" s="16" t="s">
        <v>489</v>
      </c>
      <c r="I255" s="17">
        <v>10000000</v>
      </c>
      <c r="J255" s="17">
        <v>0</v>
      </c>
      <c r="K255" s="12">
        <v>0</v>
      </c>
      <c r="L255" s="13">
        <v>10000000</v>
      </c>
      <c r="M255" s="18">
        <v>1333333</v>
      </c>
      <c r="N255" s="18">
        <f>+L255-M255</f>
        <v>8666667</v>
      </c>
      <c r="O255" s="15">
        <f>+M255/L255</f>
        <v>0.13333329999999999</v>
      </c>
      <c r="P255" s="16" t="s">
        <v>21</v>
      </c>
    </row>
    <row r="256" spans="1:16" s="16" customFormat="1" ht="15" customHeight="1">
      <c r="A256" s="11">
        <v>2024</v>
      </c>
      <c r="B256" s="11">
        <v>8</v>
      </c>
      <c r="C256" s="12" t="s">
        <v>55</v>
      </c>
      <c r="D256" s="12" t="s">
        <v>490</v>
      </c>
      <c r="E256" s="14">
        <v>45334</v>
      </c>
      <c r="F256" s="14">
        <v>45454</v>
      </c>
      <c r="G256" s="15">
        <v>0.4</v>
      </c>
      <c r="H256" s="16" t="s">
        <v>491</v>
      </c>
      <c r="I256" s="17">
        <v>9568000</v>
      </c>
      <c r="J256" s="17">
        <v>0</v>
      </c>
      <c r="K256" s="12">
        <v>0</v>
      </c>
      <c r="L256" s="13">
        <v>9568000</v>
      </c>
      <c r="M256" s="18">
        <v>1514933</v>
      </c>
      <c r="N256" s="18">
        <f>+L256-M256</f>
        <v>8053067</v>
      </c>
      <c r="O256" s="15">
        <f>+M256/L256</f>
        <v>0.15833329849498329</v>
      </c>
      <c r="P256" s="16" t="s">
        <v>21</v>
      </c>
    </row>
    <row r="257" spans="1:16" s="16" customFormat="1" ht="15" customHeight="1">
      <c r="A257" s="11">
        <v>2024</v>
      </c>
      <c r="B257" s="11">
        <v>9</v>
      </c>
      <c r="C257" s="12" t="s">
        <v>55</v>
      </c>
      <c r="D257" s="12" t="s">
        <v>492</v>
      </c>
      <c r="E257" s="14">
        <v>45335</v>
      </c>
      <c r="F257" s="14">
        <v>45455</v>
      </c>
      <c r="G257" s="15">
        <v>0.39166666666666666</v>
      </c>
      <c r="H257" s="16" t="s">
        <v>493</v>
      </c>
      <c r="I257" s="17">
        <v>9568000</v>
      </c>
      <c r="J257" s="17">
        <v>0</v>
      </c>
      <c r="K257" s="12">
        <v>0</v>
      </c>
      <c r="L257" s="13">
        <v>9568000</v>
      </c>
      <c r="M257" s="18">
        <v>1435200</v>
      </c>
      <c r="N257" s="18">
        <f>+L257-M257</f>
        <v>8132800</v>
      </c>
      <c r="O257" s="15">
        <f>+M257/L257</f>
        <v>0.15</v>
      </c>
      <c r="P257" s="16" t="s">
        <v>21</v>
      </c>
    </row>
    <row r="258" spans="1:16" s="16" customFormat="1" ht="15" customHeight="1">
      <c r="A258" s="11">
        <v>2024</v>
      </c>
      <c r="B258" s="11">
        <v>10</v>
      </c>
      <c r="C258" s="12" t="s">
        <v>44</v>
      </c>
      <c r="D258" s="12" t="s">
        <v>471</v>
      </c>
      <c r="E258" s="14">
        <v>45334</v>
      </c>
      <c r="F258" s="14">
        <v>45450</v>
      </c>
      <c r="G258" s="15">
        <v>0.41379310344827586</v>
      </c>
      <c r="H258" s="16" t="s">
        <v>494</v>
      </c>
      <c r="I258" s="17">
        <v>19092000</v>
      </c>
      <c r="J258" s="17">
        <v>0</v>
      </c>
      <c r="K258" s="12">
        <v>0</v>
      </c>
      <c r="L258" s="13">
        <v>19092000</v>
      </c>
      <c r="M258" s="18">
        <v>3022900</v>
      </c>
      <c r="N258" s="18">
        <f>+L258-M258</f>
        <v>16069100</v>
      </c>
      <c r="O258" s="15">
        <f>+M258/L258</f>
        <v>0.15833333333333333</v>
      </c>
      <c r="P258" s="16" t="s">
        <v>21</v>
      </c>
    </row>
    <row r="259" spans="1:16" s="16" customFormat="1" ht="15" customHeight="1">
      <c r="A259" s="11">
        <v>2024</v>
      </c>
      <c r="B259" s="11">
        <v>11</v>
      </c>
      <c r="C259" s="12" t="s">
        <v>55</v>
      </c>
      <c r="D259" s="12" t="s">
        <v>495</v>
      </c>
      <c r="E259" s="14">
        <v>45336</v>
      </c>
      <c r="F259" s="14">
        <v>45456</v>
      </c>
      <c r="G259" s="15">
        <v>0.38333333333333336</v>
      </c>
      <c r="H259" s="16" t="s">
        <v>496</v>
      </c>
      <c r="I259" s="17">
        <v>9568000</v>
      </c>
      <c r="J259" s="17">
        <v>0</v>
      </c>
      <c r="K259" s="12">
        <v>0</v>
      </c>
      <c r="L259" s="13">
        <v>9568000</v>
      </c>
      <c r="M259" s="18">
        <v>1355467</v>
      </c>
      <c r="N259" s="18">
        <f>+L259-M259</f>
        <v>8212533</v>
      </c>
      <c r="O259" s="15">
        <f>+M259/L259</f>
        <v>0.14166670150501673</v>
      </c>
      <c r="P259" s="16" t="s">
        <v>21</v>
      </c>
    </row>
    <row r="260" spans="1:16" s="16" customFormat="1" ht="15" customHeight="1">
      <c r="A260" s="11">
        <v>2024</v>
      </c>
      <c r="B260" s="11">
        <v>12</v>
      </c>
      <c r="C260" s="12" t="s">
        <v>55</v>
      </c>
      <c r="D260" s="12" t="s">
        <v>497</v>
      </c>
      <c r="E260" s="14">
        <v>45337</v>
      </c>
      <c r="F260" s="14">
        <v>45457</v>
      </c>
      <c r="G260" s="15">
        <v>0.375</v>
      </c>
      <c r="H260" s="16" t="s">
        <v>498</v>
      </c>
      <c r="I260" s="17">
        <v>9568000</v>
      </c>
      <c r="J260" s="17">
        <v>0</v>
      </c>
      <c r="K260" s="12">
        <v>0</v>
      </c>
      <c r="L260" s="13">
        <v>9568000</v>
      </c>
      <c r="M260" s="18">
        <v>1275733</v>
      </c>
      <c r="N260" s="18">
        <f>+L260-M260</f>
        <v>8292267</v>
      </c>
      <c r="O260" s="15">
        <f>+M260/L260</f>
        <v>0.13333329849498327</v>
      </c>
      <c r="P260" s="16" t="s">
        <v>21</v>
      </c>
    </row>
    <row r="261" spans="1:16" s="16" customFormat="1" ht="15" customHeight="1">
      <c r="A261" s="11">
        <v>2024</v>
      </c>
      <c r="B261" s="11">
        <v>13</v>
      </c>
      <c r="C261" s="12" t="s">
        <v>55</v>
      </c>
      <c r="D261" s="12" t="s">
        <v>490</v>
      </c>
      <c r="E261" s="14">
        <v>45334</v>
      </c>
      <c r="F261" s="14">
        <v>45454</v>
      </c>
      <c r="G261" s="15">
        <v>0.4</v>
      </c>
      <c r="H261" s="16" t="s">
        <v>499</v>
      </c>
      <c r="I261" s="17">
        <v>9568000</v>
      </c>
      <c r="J261" s="17">
        <v>0</v>
      </c>
      <c r="K261" s="12">
        <v>0</v>
      </c>
      <c r="L261" s="13">
        <v>9568000</v>
      </c>
      <c r="M261" s="18">
        <v>1514933</v>
      </c>
      <c r="N261" s="18">
        <f>+L261-M261</f>
        <v>8053067</v>
      </c>
      <c r="O261" s="15">
        <f>+M261/L261</f>
        <v>0.15833329849498329</v>
      </c>
      <c r="P261" s="16" t="s">
        <v>21</v>
      </c>
    </row>
    <row r="262" spans="1:16" s="16" customFormat="1" ht="15" customHeight="1">
      <c r="A262" s="11">
        <v>2024</v>
      </c>
      <c r="B262" s="11">
        <v>14</v>
      </c>
      <c r="C262" s="12" t="s">
        <v>55</v>
      </c>
      <c r="D262" s="12" t="s">
        <v>282</v>
      </c>
      <c r="E262" s="14">
        <v>45337</v>
      </c>
      <c r="F262" s="14">
        <v>45457</v>
      </c>
      <c r="G262" s="15">
        <v>0.375</v>
      </c>
      <c r="H262" s="16" t="s">
        <v>500</v>
      </c>
      <c r="I262" s="17">
        <v>10000000</v>
      </c>
      <c r="J262" s="17">
        <v>0</v>
      </c>
      <c r="K262" s="12">
        <v>0</v>
      </c>
      <c r="L262" s="13">
        <v>10000000</v>
      </c>
      <c r="M262" s="18">
        <v>1333333</v>
      </c>
      <c r="N262" s="18">
        <f>+L262-M262</f>
        <v>8666667</v>
      </c>
      <c r="O262" s="15">
        <f>+M262/L262</f>
        <v>0.13333329999999999</v>
      </c>
      <c r="P262" s="16" t="s">
        <v>21</v>
      </c>
    </row>
    <row r="263" spans="1:16" s="16" customFormat="1" ht="15" customHeight="1">
      <c r="A263" s="11">
        <v>2024</v>
      </c>
      <c r="B263" s="11">
        <v>15</v>
      </c>
      <c r="C263" s="12" t="s">
        <v>55</v>
      </c>
      <c r="D263" s="12" t="s">
        <v>282</v>
      </c>
      <c r="E263" s="14">
        <v>45337</v>
      </c>
      <c r="F263" s="14">
        <v>45457</v>
      </c>
      <c r="G263" s="15">
        <v>0.375</v>
      </c>
      <c r="H263" s="16" t="s">
        <v>501</v>
      </c>
      <c r="I263" s="17">
        <v>10000000</v>
      </c>
      <c r="J263" s="17">
        <v>0</v>
      </c>
      <c r="K263" s="12">
        <v>0</v>
      </c>
      <c r="L263" s="13">
        <v>10000000</v>
      </c>
      <c r="M263" s="18">
        <v>1416667</v>
      </c>
      <c r="N263" s="18">
        <f>+L263-M263</f>
        <v>8583333</v>
      </c>
      <c r="O263" s="15">
        <f>+M263/L263</f>
        <v>0.14166670000000001</v>
      </c>
      <c r="P263" s="16" t="s">
        <v>21</v>
      </c>
    </row>
    <row r="264" spans="1:16" s="16" customFormat="1" ht="15" customHeight="1">
      <c r="A264" s="11">
        <v>2024</v>
      </c>
      <c r="B264" s="11">
        <v>16</v>
      </c>
      <c r="C264" s="12" t="s">
        <v>44</v>
      </c>
      <c r="D264" s="12" t="s">
        <v>471</v>
      </c>
      <c r="E264" s="14">
        <v>45341</v>
      </c>
      <c r="F264" s="14">
        <v>45461</v>
      </c>
      <c r="G264" s="15">
        <v>0.34166666666666667</v>
      </c>
      <c r="H264" s="16" t="s">
        <v>502</v>
      </c>
      <c r="I264" s="17">
        <v>19092000</v>
      </c>
      <c r="J264" s="17">
        <v>0</v>
      </c>
      <c r="K264" s="12">
        <v>0</v>
      </c>
      <c r="L264" s="13">
        <v>19092000</v>
      </c>
      <c r="M264" s="18">
        <v>1909200</v>
      </c>
      <c r="N264" s="18">
        <f>+L264-M264</f>
        <v>17182800</v>
      </c>
      <c r="O264" s="15">
        <f>+M264/L264</f>
        <v>0.1</v>
      </c>
      <c r="P264" s="16" t="s">
        <v>21</v>
      </c>
    </row>
    <row r="265" spans="1:16" s="16" customFormat="1">
      <c r="A265" s="11">
        <v>2024</v>
      </c>
      <c r="B265" s="11">
        <v>17</v>
      </c>
      <c r="C265" s="12" t="s">
        <v>55</v>
      </c>
      <c r="D265" s="12" t="s">
        <v>343</v>
      </c>
      <c r="E265" s="14">
        <v>45338</v>
      </c>
      <c r="F265" s="14">
        <v>45458</v>
      </c>
      <c r="G265" s="15">
        <v>0.36666666666666664</v>
      </c>
      <c r="H265" s="16" t="s">
        <v>503</v>
      </c>
      <c r="I265" s="17">
        <v>10000000</v>
      </c>
      <c r="J265" s="17">
        <v>0</v>
      </c>
      <c r="K265" s="12">
        <v>0</v>
      </c>
      <c r="L265" s="13">
        <v>10000000</v>
      </c>
      <c r="M265" s="18">
        <v>1250000</v>
      </c>
      <c r="N265" s="18">
        <f>+L265-M265</f>
        <v>8750000</v>
      </c>
      <c r="O265" s="15">
        <f>+M265/L265</f>
        <v>0.125</v>
      </c>
      <c r="P265" s="16" t="s">
        <v>21</v>
      </c>
    </row>
    <row r="266" spans="1:16" s="16" customFormat="1">
      <c r="A266" s="11">
        <v>2024</v>
      </c>
      <c r="B266" s="11">
        <v>18</v>
      </c>
      <c r="C266" s="12" t="s">
        <v>55</v>
      </c>
      <c r="D266" s="12" t="s">
        <v>504</v>
      </c>
      <c r="E266" s="14">
        <v>45341</v>
      </c>
      <c r="F266" s="14">
        <v>45461</v>
      </c>
      <c r="G266" s="15">
        <v>0.34166666666666667</v>
      </c>
      <c r="H266" s="16" t="s">
        <v>505</v>
      </c>
      <c r="I266" s="17">
        <v>9568000</v>
      </c>
      <c r="J266" s="17">
        <v>0</v>
      </c>
      <c r="K266" s="12">
        <v>0</v>
      </c>
      <c r="L266" s="13">
        <v>9568000</v>
      </c>
      <c r="M266" s="18">
        <v>956800</v>
      </c>
      <c r="N266" s="18">
        <f>+L266-M266</f>
        <v>8611200</v>
      </c>
      <c r="O266" s="15">
        <f>+M266/L266</f>
        <v>0.1</v>
      </c>
      <c r="P266" s="16" t="s">
        <v>21</v>
      </c>
    </row>
    <row r="267" spans="1:16" s="16" customFormat="1">
      <c r="A267" s="11">
        <v>2024</v>
      </c>
      <c r="B267" s="11">
        <v>19</v>
      </c>
      <c r="C267" s="12" t="s">
        <v>55</v>
      </c>
      <c r="D267" s="12" t="s">
        <v>506</v>
      </c>
      <c r="E267" s="14">
        <v>45345</v>
      </c>
      <c r="F267" s="14">
        <v>45465</v>
      </c>
      <c r="G267" s="15">
        <v>0.30833333333333335</v>
      </c>
      <c r="H267" s="16" t="s">
        <v>507</v>
      </c>
      <c r="I267" s="17">
        <v>10000000</v>
      </c>
      <c r="J267" s="17">
        <v>0</v>
      </c>
      <c r="K267" s="12">
        <v>0</v>
      </c>
      <c r="L267" s="13">
        <v>10000000</v>
      </c>
      <c r="M267" s="18">
        <v>666667</v>
      </c>
      <c r="N267" s="18">
        <f>+L267-M267</f>
        <v>9333333</v>
      </c>
      <c r="O267" s="15">
        <f>+M267/L267</f>
        <v>6.6666699999999995E-2</v>
      </c>
      <c r="P267" s="16" t="s">
        <v>21</v>
      </c>
    </row>
    <row r="268" spans="1:16" s="16" customFormat="1">
      <c r="A268" s="11">
        <v>2024</v>
      </c>
      <c r="B268" s="11">
        <v>20</v>
      </c>
      <c r="C268" s="12" t="s">
        <v>55</v>
      </c>
      <c r="D268" s="12" t="s">
        <v>508</v>
      </c>
      <c r="E268" s="14">
        <v>45341</v>
      </c>
      <c r="F268" s="14">
        <v>45461</v>
      </c>
      <c r="G268" s="15">
        <v>0.34166666666666667</v>
      </c>
      <c r="H268" s="16" t="s">
        <v>509</v>
      </c>
      <c r="I268" s="17">
        <v>9568000</v>
      </c>
      <c r="J268" s="17">
        <v>0</v>
      </c>
      <c r="K268" s="12">
        <v>0</v>
      </c>
      <c r="L268" s="13">
        <v>9568000</v>
      </c>
      <c r="M268" s="18">
        <v>956800</v>
      </c>
      <c r="N268" s="18">
        <f>+L268-M268</f>
        <v>8611200</v>
      </c>
      <c r="O268" s="15">
        <f>+M268/L268</f>
        <v>0.1</v>
      </c>
      <c r="P268" s="16" t="s">
        <v>21</v>
      </c>
    </row>
    <row r="269" spans="1:16" s="16" customFormat="1">
      <c r="A269" s="11">
        <v>2024</v>
      </c>
      <c r="B269" s="11">
        <v>21</v>
      </c>
      <c r="C269" s="12" t="s">
        <v>17</v>
      </c>
      <c r="D269" s="12" t="s">
        <v>510</v>
      </c>
      <c r="E269" s="14">
        <v>45358</v>
      </c>
      <c r="F269" s="14">
        <v>45632</v>
      </c>
      <c r="G269" s="15">
        <v>0.02</v>
      </c>
      <c r="H269" s="16" t="s">
        <v>511</v>
      </c>
      <c r="I269" s="17">
        <v>38100000</v>
      </c>
      <c r="J269" s="17">
        <v>0</v>
      </c>
      <c r="K269" s="12">
        <v>0</v>
      </c>
      <c r="L269" s="13">
        <v>38100000</v>
      </c>
      <c r="M269" s="18">
        <v>0</v>
      </c>
      <c r="N269" s="18">
        <f>+L269-M269</f>
        <v>38100000</v>
      </c>
      <c r="O269" s="15">
        <f>+M269/L269</f>
        <v>0</v>
      </c>
      <c r="P269" s="16" t="s">
        <v>21</v>
      </c>
    </row>
    <row r="270" spans="1:16" s="16" customFormat="1">
      <c r="A270" s="11">
        <v>2024</v>
      </c>
      <c r="B270" s="11">
        <v>22</v>
      </c>
      <c r="C270" s="12" t="s">
        <v>55</v>
      </c>
      <c r="D270" s="12" t="s">
        <v>492</v>
      </c>
      <c r="E270" s="14">
        <v>45344</v>
      </c>
      <c r="F270" s="14">
        <v>45464</v>
      </c>
      <c r="G270" s="15">
        <v>0.31666666666666665</v>
      </c>
      <c r="H270" s="16" t="s">
        <v>512</v>
      </c>
      <c r="I270" s="17">
        <v>9568000</v>
      </c>
      <c r="J270" s="17">
        <v>0</v>
      </c>
      <c r="K270" s="12">
        <v>0</v>
      </c>
      <c r="L270" s="13">
        <v>9568000</v>
      </c>
      <c r="M270" s="18">
        <v>717600</v>
      </c>
      <c r="N270" s="18">
        <f>+L270-M270</f>
        <v>8850400</v>
      </c>
      <c r="O270" s="15">
        <f>+M270/L270</f>
        <v>7.4999999999999997E-2</v>
      </c>
      <c r="P270" s="16" t="s">
        <v>21</v>
      </c>
    </row>
    <row r="271" spans="1:16" s="16" customFormat="1">
      <c r="A271" s="11">
        <v>2024</v>
      </c>
      <c r="B271" s="11">
        <v>23</v>
      </c>
      <c r="C271" s="12" t="s">
        <v>55</v>
      </c>
      <c r="D271" s="12" t="s">
        <v>506</v>
      </c>
      <c r="E271" s="14">
        <v>45349</v>
      </c>
      <c r="F271" s="14">
        <v>45469</v>
      </c>
      <c r="G271" s="15">
        <v>0.27500000000000002</v>
      </c>
      <c r="H271" s="16" t="s">
        <v>513</v>
      </c>
      <c r="I271" s="17">
        <v>10000000</v>
      </c>
      <c r="J271" s="17">
        <v>0</v>
      </c>
      <c r="K271" s="12">
        <v>0</v>
      </c>
      <c r="L271" s="13">
        <v>10000000</v>
      </c>
      <c r="M271" s="18">
        <v>333333</v>
      </c>
      <c r="N271" s="18">
        <f>+L271-M271</f>
        <v>9666667</v>
      </c>
      <c r="O271" s="15">
        <f>+M271/L271</f>
        <v>3.3333300000000003E-2</v>
      </c>
      <c r="P271" s="16" t="s">
        <v>21</v>
      </c>
    </row>
    <row r="272" spans="1:16" s="16" customFormat="1">
      <c r="A272" s="11">
        <v>2024</v>
      </c>
      <c r="B272" s="11">
        <v>24</v>
      </c>
      <c r="C272" s="12" t="s">
        <v>55</v>
      </c>
      <c r="D272" s="12" t="s">
        <v>343</v>
      </c>
      <c r="E272" s="14">
        <v>45355</v>
      </c>
      <c r="F272" s="14">
        <v>45476</v>
      </c>
      <c r="G272" s="15">
        <v>0.2231404958677686</v>
      </c>
      <c r="H272" s="16" t="s">
        <v>514</v>
      </c>
      <c r="I272" s="17">
        <v>10000000</v>
      </c>
      <c r="J272" s="17">
        <v>0</v>
      </c>
      <c r="K272" s="12">
        <v>0</v>
      </c>
      <c r="L272" s="13">
        <v>10000000</v>
      </c>
      <c r="M272" s="18">
        <v>0</v>
      </c>
      <c r="N272" s="18">
        <f>+L272-M272</f>
        <v>10000000</v>
      </c>
      <c r="O272" s="15">
        <f>+M272/L272</f>
        <v>0</v>
      </c>
      <c r="P272" s="16" t="s">
        <v>21</v>
      </c>
    </row>
    <row r="273" spans="1:16" s="16" customFormat="1">
      <c r="A273" s="11">
        <v>2024</v>
      </c>
      <c r="B273" s="11">
        <v>25</v>
      </c>
      <c r="C273" s="12" t="s">
        <v>44</v>
      </c>
      <c r="D273" s="12" t="s">
        <v>288</v>
      </c>
      <c r="E273" s="14">
        <v>45358</v>
      </c>
      <c r="F273" s="14">
        <v>45479</v>
      </c>
      <c r="G273" s="15">
        <v>0.19834710743801653</v>
      </c>
      <c r="H273" s="16" t="s">
        <v>515</v>
      </c>
      <c r="I273" s="17">
        <v>19092000</v>
      </c>
      <c r="J273" s="17">
        <v>0</v>
      </c>
      <c r="K273" s="12">
        <v>0</v>
      </c>
      <c r="L273" s="13">
        <v>19092000</v>
      </c>
      <c r="M273" s="18">
        <v>0</v>
      </c>
      <c r="N273" s="18">
        <f>+L273-M273</f>
        <v>19092000</v>
      </c>
      <c r="O273" s="15">
        <f>+M273/L273</f>
        <v>0</v>
      </c>
      <c r="P273" s="16" t="s">
        <v>21</v>
      </c>
    </row>
    <row r="274" spans="1:16" s="16" customFormat="1">
      <c r="A274" s="11">
        <v>2024</v>
      </c>
      <c r="B274" s="11">
        <v>26</v>
      </c>
      <c r="C274" s="12" t="s">
        <v>55</v>
      </c>
      <c r="D274" s="12" t="s">
        <v>516</v>
      </c>
      <c r="E274" s="14">
        <v>45362</v>
      </c>
      <c r="F274" s="14">
        <v>45483</v>
      </c>
      <c r="G274" s="15">
        <v>0.16528925619834711</v>
      </c>
      <c r="H274" s="16" t="s">
        <v>517</v>
      </c>
      <c r="I274" s="17">
        <v>9568000</v>
      </c>
      <c r="J274" s="17">
        <v>0</v>
      </c>
      <c r="K274" s="12">
        <v>0</v>
      </c>
      <c r="L274" s="13">
        <v>9568000</v>
      </c>
      <c r="M274" s="18">
        <v>0</v>
      </c>
      <c r="N274" s="18">
        <f>+L274-M274</f>
        <v>9568000</v>
      </c>
      <c r="O274" s="15">
        <f>+M274/L274</f>
        <v>0</v>
      </c>
      <c r="P274" s="16" t="s">
        <v>21</v>
      </c>
    </row>
    <row r="275" spans="1:16" s="16" customFormat="1">
      <c r="A275" s="11">
        <v>2024</v>
      </c>
      <c r="B275" s="11">
        <v>27</v>
      </c>
      <c r="C275" s="12" t="s">
        <v>366</v>
      </c>
      <c r="D275" s="12" t="s">
        <v>518</v>
      </c>
      <c r="E275" s="14">
        <v>45359</v>
      </c>
      <c r="F275" s="14">
        <v>45665</v>
      </c>
      <c r="G275" s="15">
        <v>0.04</v>
      </c>
      <c r="H275" s="16" t="s">
        <v>519</v>
      </c>
      <c r="I275" s="17">
        <v>38000000</v>
      </c>
      <c r="J275" s="17">
        <v>0</v>
      </c>
      <c r="K275" s="12">
        <v>0</v>
      </c>
      <c r="L275" s="13">
        <v>38000000</v>
      </c>
      <c r="M275" s="18">
        <v>0</v>
      </c>
      <c r="N275" s="18">
        <f>+L275-M275</f>
        <v>38000000</v>
      </c>
      <c r="O275" s="15">
        <f>+M275/L275</f>
        <v>0</v>
      </c>
      <c r="P275" s="16" t="s">
        <v>21</v>
      </c>
    </row>
    <row r="276" spans="1:16" s="16" customFormat="1">
      <c r="A276" s="11">
        <v>2024</v>
      </c>
      <c r="B276" s="11">
        <v>28</v>
      </c>
      <c r="C276" s="12" t="s">
        <v>44</v>
      </c>
      <c r="D276" s="12" t="s">
        <v>520</v>
      </c>
      <c r="E276" s="14">
        <v>45362</v>
      </c>
      <c r="F276" s="14">
        <v>45453</v>
      </c>
      <c r="G276" s="15">
        <v>0.21978021978021978</v>
      </c>
      <c r="H276" s="16" t="s">
        <v>521</v>
      </c>
      <c r="I276" s="17">
        <v>16500000</v>
      </c>
      <c r="J276" s="17">
        <v>0</v>
      </c>
      <c r="K276" s="12">
        <v>0</v>
      </c>
      <c r="L276" s="13">
        <v>16500000</v>
      </c>
      <c r="M276" s="18">
        <v>0</v>
      </c>
      <c r="N276" s="18">
        <f>+L276-M276</f>
        <v>16500000</v>
      </c>
      <c r="O276" s="15">
        <f>+M276/L276</f>
        <v>0</v>
      </c>
      <c r="P276" s="16" t="s">
        <v>21</v>
      </c>
    </row>
    <row r="277" spans="1:16" s="16" customFormat="1">
      <c r="A277" s="11">
        <v>2024</v>
      </c>
      <c r="B277" s="11">
        <v>29</v>
      </c>
      <c r="C277" s="12" t="s">
        <v>44</v>
      </c>
      <c r="D277" s="12" t="s">
        <v>522</v>
      </c>
      <c r="E277" s="14">
        <v>45362</v>
      </c>
      <c r="F277" s="14">
        <v>45437</v>
      </c>
      <c r="G277" s="15">
        <v>0.26666666666666666</v>
      </c>
      <c r="H277" s="16" t="s">
        <v>523</v>
      </c>
      <c r="I277" s="17">
        <v>16250000</v>
      </c>
      <c r="J277" s="17">
        <v>0</v>
      </c>
      <c r="K277" s="12">
        <v>0</v>
      </c>
      <c r="L277" s="13">
        <v>16250000</v>
      </c>
      <c r="M277" s="18">
        <v>0</v>
      </c>
      <c r="N277" s="18">
        <f>+L277-M277</f>
        <v>16250000</v>
      </c>
      <c r="O277" s="15">
        <f>+M277/L277</f>
        <v>0</v>
      </c>
      <c r="P277" s="16" t="s">
        <v>21</v>
      </c>
    </row>
    <row r="278" spans="1:16" s="16" customFormat="1">
      <c r="A278" s="11">
        <v>2024</v>
      </c>
      <c r="B278" s="11">
        <v>30</v>
      </c>
      <c r="C278" s="12" t="s">
        <v>44</v>
      </c>
      <c r="D278" s="12" t="s">
        <v>524</v>
      </c>
      <c r="E278" s="14">
        <v>45363</v>
      </c>
      <c r="F278" s="14">
        <v>45454</v>
      </c>
      <c r="G278" s="15">
        <v>0.2087912087912088</v>
      </c>
      <c r="H278" s="16" t="s">
        <v>525</v>
      </c>
      <c r="I278" s="17">
        <v>16377000</v>
      </c>
      <c r="J278" s="17">
        <v>0</v>
      </c>
      <c r="K278" s="12">
        <v>0</v>
      </c>
      <c r="L278" s="13">
        <v>16377000</v>
      </c>
      <c r="M278" s="18">
        <v>0</v>
      </c>
      <c r="N278" s="18">
        <f>+L278-M278</f>
        <v>16377000</v>
      </c>
      <c r="O278" s="15">
        <f>+M278/L278</f>
        <v>0</v>
      </c>
      <c r="P278" s="16" t="s">
        <v>21</v>
      </c>
    </row>
    <row r="279" spans="1:16" s="16" customFormat="1">
      <c r="A279" s="11">
        <v>2024</v>
      </c>
      <c r="B279" s="11">
        <v>31</v>
      </c>
      <c r="C279" s="12" t="s">
        <v>55</v>
      </c>
      <c r="D279" s="12" t="s">
        <v>526</v>
      </c>
      <c r="E279" s="14">
        <v>45363</v>
      </c>
      <c r="F279" s="14">
        <v>45454</v>
      </c>
      <c r="G279" s="15">
        <v>0.2087912087912088</v>
      </c>
      <c r="H279" s="16" t="s">
        <v>527</v>
      </c>
      <c r="I279" s="17">
        <v>7500000</v>
      </c>
      <c r="J279" s="17">
        <v>0</v>
      </c>
      <c r="K279" s="12">
        <v>0</v>
      </c>
      <c r="L279" s="13">
        <v>7500000</v>
      </c>
      <c r="M279" s="18">
        <v>0</v>
      </c>
      <c r="N279" s="18">
        <f>+L279-M279</f>
        <v>7500000</v>
      </c>
      <c r="O279" s="15">
        <f>+M279/L279</f>
        <v>0</v>
      </c>
      <c r="P279" s="16" t="s">
        <v>21</v>
      </c>
    </row>
    <row r="280" spans="1:16" s="16" customFormat="1">
      <c r="A280" s="11">
        <v>2024</v>
      </c>
      <c r="B280" s="11">
        <v>32</v>
      </c>
      <c r="C280" s="12" t="s">
        <v>55</v>
      </c>
      <c r="D280" s="12" t="s">
        <v>528</v>
      </c>
      <c r="E280" s="14">
        <v>45363</v>
      </c>
      <c r="F280" s="14">
        <v>45454</v>
      </c>
      <c r="G280" s="15">
        <v>0.2087912087912088</v>
      </c>
      <c r="H280" s="16" t="s">
        <v>529</v>
      </c>
      <c r="I280" s="17">
        <v>10143000</v>
      </c>
      <c r="J280" s="17">
        <v>0</v>
      </c>
      <c r="K280" s="12">
        <v>0</v>
      </c>
      <c r="L280" s="13">
        <v>10143000</v>
      </c>
      <c r="M280" s="18">
        <v>0</v>
      </c>
      <c r="N280" s="18">
        <f>+L280-M280</f>
        <v>10143000</v>
      </c>
      <c r="O280" s="15">
        <f>+M280/L280</f>
        <v>0</v>
      </c>
      <c r="P280" s="16" t="s">
        <v>21</v>
      </c>
    </row>
    <row r="281" spans="1:16" s="16" customFormat="1">
      <c r="A281" s="11">
        <v>2024</v>
      </c>
      <c r="B281" s="11">
        <v>33</v>
      </c>
      <c r="C281" s="12" t="s">
        <v>55</v>
      </c>
      <c r="D281" s="12" t="s">
        <v>530</v>
      </c>
      <c r="E281" s="14">
        <v>45365</v>
      </c>
      <c r="F281" s="14">
        <v>45456</v>
      </c>
      <c r="G281" s="15">
        <v>0.18681318681318682</v>
      </c>
      <c r="H281" s="16" t="s">
        <v>531</v>
      </c>
      <c r="I281" s="17">
        <v>7200000</v>
      </c>
      <c r="J281" s="17">
        <v>0</v>
      </c>
      <c r="K281" s="12">
        <v>0</v>
      </c>
      <c r="L281" s="13">
        <v>7200000</v>
      </c>
      <c r="M281" s="18">
        <v>0</v>
      </c>
      <c r="N281" s="18">
        <f>+L281-M281</f>
        <v>7200000</v>
      </c>
      <c r="O281" s="15">
        <f>+M281/L281</f>
        <v>0</v>
      </c>
      <c r="P281" s="16" t="s">
        <v>21</v>
      </c>
    </row>
    <row r="282" spans="1:16" s="16" customFormat="1">
      <c r="A282" s="11">
        <v>2024</v>
      </c>
      <c r="B282" s="11">
        <v>34</v>
      </c>
      <c r="C282" s="12" t="s">
        <v>44</v>
      </c>
      <c r="D282" s="12" t="s">
        <v>532</v>
      </c>
      <c r="E282" s="14">
        <v>45369</v>
      </c>
      <c r="F282" s="14">
        <v>45460</v>
      </c>
      <c r="G282" s="15">
        <v>0.14285714285714285</v>
      </c>
      <c r="H282" s="16" t="s">
        <v>533</v>
      </c>
      <c r="I282" s="17">
        <v>14319000</v>
      </c>
      <c r="J282" s="17">
        <v>0</v>
      </c>
      <c r="K282" s="12">
        <v>0</v>
      </c>
      <c r="L282" s="13">
        <v>14319000</v>
      </c>
      <c r="M282" s="18">
        <v>0</v>
      </c>
      <c r="N282" s="18">
        <f>+L282-M282</f>
        <v>14319000</v>
      </c>
      <c r="O282" s="15">
        <f>+M282/L282</f>
        <v>0</v>
      </c>
      <c r="P282" s="16" t="s">
        <v>21</v>
      </c>
    </row>
    <row r="283" spans="1:16" s="16" customFormat="1">
      <c r="A283" s="11">
        <v>2024</v>
      </c>
      <c r="B283" s="11">
        <v>35</v>
      </c>
      <c r="C283" s="12" t="s">
        <v>44</v>
      </c>
      <c r="D283" s="12" t="s">
        <v>534</v>
      </c>
      <c r="E283" s="14">
        <v>45366</v>
      </c>
      <c r="F283" s="14">
        <v>45441</v>
      </c>
      <c r="G283" s="15">
        <v>0.21333333333333335</v>
      </c>
      <c r="H283" s="16" t="s">
        <v>535</v>
      </c>
      <c r="I283" s="17">
        <v>20000000</v>
      </c>
      <c r="J283" s="17">
        <v>0</v>
      </c>
      <c r="K283" s="12">
        <v>0</v>
      </c>
      <c r="L283" s="13">
        <v>20000000</v>
      </c>
      <c r="M283" s="18">
        <v>0</v>
      </c>
      <c r="N283" s="18">
        <f>+L283-M283</f>
        <v>20000000</v>
      </c>
      <c r="O283" s="15">
        <f>+M283/L283</f>
        <v>0</v>
      </c>
      <c r="P283" s="16" t="s">
        <v>21</v>
      </c>
    </row>
    <row r="284" spans="1:16" s="16" customFormat="1">
      <c r="A284" s="11">
        <v>2024</v>
      </c>
      <c r="B284" s="11">
        <v>36</v>
      </c>
      <c r="C284" s="12" t="s">
        <v>44</v>
      </c>
      <c r="D284" s="12" t="s">
        <v>70</v>
      </c>
      <c r="E284" s="14">
        <v>45369</v>
      </c>
      <c r="F284" s="14">
        <v>45460</v>
      </c>
      <c r="G284" s="15">
        <v>0.14285714285714285</v>
      </c>
      <c r="H284" s="16" t="s">
        <v>536</v>
      </c>
      <c r="I284" s="17">
        <v>20592000</v>
      </c>
      <c r="J284" s="17">
        <v>0</v>
      </c>
      <c r="K284" s="12">
        <v>0</v>
      </c>
      <c r="L284" s="13">
        <v>20592000</v>
      </c>
      <c r="M284" s="18">
        <v>0</v>
      </c>
      <c r="N284" s="18">
        <f>+L284-M284</f>
        <v>20592000</v>
      </c>
      <c r="O284" s="15">
        <f>+M284/L284</f>
        <v>0</v>
      </c>
      <c r="P284" s="16" t="s">
        <v>21</v>
      </c>
    </row>
    <row r="285" spans="1:16" s="16" customFormat="1">
      <c r="A285" s="11">
        <v>2024</v>
      </c>
      <c r="B285" s="11">
        <v>37</v>
      </c>
      <c r="C285" s="12" t="s">
        <v>44</v>
      </c>
      <c r="D285" s="12" t="s">
        <v>471</v>
      </c>
      <c r="E285" s="14">
        <v>45373</v>
      </c>
      <c r="F285" s="14">
        <v>45448</v>
      </c>
      <c r="G285" s="15">
        <v>0.12</v>
      </c>
      <c r="H285" s="16" t="s">
        <v>537</v>
      </c>
      <c r="I285" s="17">
        <v>11932500</v>
      </c>
      <c r="J285" s="17">
        <v>0</v>
      </c>
      <c r="K285" s="12">
        <v>0</v>
      </c>
      <c r="L285" s="13">
        <v>11932500</v>
      </c>
      <c r="M285" s="18">
        <v>0</v>
      </c>
      <c r="N285" s="18">
        <f>+L285-M285</f>
        <v>11932500</v>
      </c>
      <c r="O285" s="15">
        <f>+M285/L285</f>
        <v>0</v>
      </c>
      <c r="P285" s="16" t="s">
        <v>21</v>
      </c>
    </row>
    <row r="288" spans="1:16">
      <c r="F288" s="4"/>
    </row>
  </sheetData>
  <autoFilter ref="A2:Q285" xr:uid="{00000000-0001-0000-0000-000000000000}">
    <sortState xmlns:xlrd2="http://schemas.microsoft.com/office/spreadsheetml/2017/richdata2" ref="A3:Q285">
      <sortCondition ref="A2:A285"/>
    </sortState>
  </autoFilter>
  <sortState xmlns:xlrd2="http://schemas.microsoft.com/office/spreadsheetml/2017/richdata2" ref="B3:P285">
    <sortCondition ref="B3:B285"/>
  </sortState>
  <mergeCells count="1">
    <mergeCell ref="A1:P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
  <cp:revision/>
  <dcterms:created xsi:type="dcterms:W3CDTF">2023-04-13T21:34:33Z</dcterms:created>
  <dcterms:modified xsi:type="dcterms:W3CDTF">2024-04-25T15:28:24Z</dcterms:modified>
  <cp:category/>
  <cp:contentStatus/>
</cp:coreProperties>
</file>