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angie.gutierrez\Downloads\"/>
    </mc:Choice>
  </mc:AlternateContent>
  <xr:revisionPtr revIDLastSave="0" documentId="8_{D3353BF8-AFA1-47C8-AA47-052873840BC0}" xr6:coauthVersionLast="47" xr6:coauthVersionMax="47" xr10:uidLastSave="{00000000-0000-0000-0000-000000000000}"/>
  <bookViews>
    <workbookView xWindow="-120" yWindow="-120" windowWidth="29040" windowHeight="15840" xr2:uid="{00000000-000D-0000-FFFF-FFFF00000000}"/>
  </bookViews>
  <sheets>
    <sheet name="OCTUBRE - DICIEMBRE" sheetId="1" r:id="rId1"/>
  </sheets>
  <definedNames>
    <definedName name="_xlnm._FilterDatabase" localSheetId="0" hidden="1">'OCTUBRE - DICIEMBRE'!$A$2:$AC$557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4" i="1" l="1"/>
  <c r="F295" i="1"/>
  <c r="F296" i="1"/>
  <c r="F298" i="1"/>
  <c r="F299" i="1"/>
  <c r="F303" i="1"/>
  <c r="F304" i="1"/>
  <c r="F306" i="1"/>
  <c r="F307" i="1"/>
  <c r="F311" i="1"/>
  <c r="F313" i="1"/>
  <c r="F314" i="1"/>
  <c r="F320" i="1"/>
  <c r="F322" i="1"/>
  <c r="F326" i="1"/>
  <c r="F328" i="1"/>
  <c r="F329" i="1"/>
  <c r="F332" i="1"/>
  <c r="F333" i="1"/>
  <c r="F335" i="1"/>
  <c r="F337" i="1"/>
  <c r="F338" i="1"/>
  <c r="F339" i="1"/>
  <c r="F340" i="1"/>
  <c r="F341" i="1"/>
  <c r="F343" i="1"/>
  <c r="F345" i="1"/>
  <c r="F346" i="1"/>
  <c r="F349" i="1"/>
  <c r="F350" i="1"/>
  <c r="F351" i="1"/>
  <c r="F352" i="1"/>
  <c r="F353" i="1"/>
  <c r="F354" i="1"/>
  <c r="F355" i="1"/>
  <c r="F360" i="1"/>
  <c r="F361" i="1"/>
  <c r="F362" i="1"/>
  <c r="F363" i="1"/>
  <c r="F364" i="1"/>
  <c r="F365" i="1"/>
  <c r="F366" i="1"/>
  <c r="F367" i="1"/>
  <c r="F368" i="1"/>
  <c r="F369" i="1"/>
  <c r="F373" i="1"/>
  <c r="O557" i="1"/>
  <c r="O556" i="1"/>
  <c r="O555" i="1"/>
  <c r="O554" i="1"/>
  <c r="O553" i="1"/>
  <c r="O552" i="1"/>
  <c r="O551" i="1"/>
  <c r="O550" i="1"/>
  <c r="O549" i="1"/>
  <c r="O548" i="1"/>
  <c r="O547" i="1"/>
  <c r="O546" i="1"/>
  <c r="O545" i="1"/>
  <c r="O544" i="1"/>
  <c r="O543" i="1"/>
  <c r="O542" i="1"/>
  <c r="O541" i="1"/>
  <c r="O540" i="1"/>
  <c r="O539" i="1"/>
  <c r="O538" i="1"/>
  <c r="O537" i="1"/>
  <c r="O536" i="1"/>
  <c r="O535" i="1"/>
  <c r="O534" i="1"/>
  <c r="O533" i="1"/>
  <c r="O532" i="1"/>
  <c r="O531" i="1"/>
  <c r="O530" i="1"/>
  <c r="O529" i="1"/>
  <c r="O528" i="1"/>
  <c r="O527" i="1"/>
  <c r="O526" i="1"/>
  <c r="O525" i="1"/>
  <c r="O524" i="1"/>
  <c r="O523" i="1"/>
  <c r="O522" i="1"/>
  <c r="O521" i="1"/>
  <c r="O520" i="1"/>
  <c r="O519" i="1"/>
  <c r="O518" i="1"/>
  <c r="O517" i="1"/>
  <c r="O516" i="1"/>
  <c r="O515" i="1"/>
  <c r="O514" i="1"/>
  <c r="O513" i="1"/>
  <c r="O512" i="1"/>
  <c r="O511" i="1"/>
  <c r="O510" i="1"/>
  <c r="O509" i="1"/>
  <c r="O508" i="1"/>
  <c r="O507" i="1"/>
  <c r="O506" i="1"/>
  <c r="O505" i="1"/>
  <c r="O504" i="1"/>
  <c r="O503" i="1"/>
  <c r="O502" i="1"/>
  <c r="O501" i="1"/>
  <c r="O500" i="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O4" i="1"/>
  <c r="L130" i="1"/>
  <c r="O130" i="1" s="1"/>
  <c r="L278" i="1"/>
  <c r="O278" i="1" s="1"/>
  <c r="O3" i="1"/>
  <c r="F4" i="1" l="1"/>
  <c r="F5" i="1"/>
  <c r="F7" i="1"/>
  <c r="F8" i="1"/>
  <c r="F9" i="1"/>
  <c r="F10" i="1"/>
  <c r="F11" i="1"/>
  <c r="F12" i="1"/>
  <c r="F13" i="1"/>
  <c r="F14" i="1"/>
  <c r="F15" i="1"/>
  <c r="F16" i="1"/>
  <c r="F17" i="1"/>
  <c r="F18" i="1"/>
  <c r="F20" i="1"/>
  <c r="F21" i="1"/>
  <c r="F23" i="1"/>
  <c r="F24" i="1"/>
  <c r="F25" i="1"/>
  <c r="F26" i="1"/>
  <c r="F27" i="1"/>
  <c r="F28" i="1"/>
  <c r="F29" i="1"/>
  <c r="F30" i="1"/>
  <c r="F32" i="1"/>
  <c r="F35" i="1"/>
  <c r="F36" i="1"/>
  <c r="F38" i="1"/>
  <c r="F39" i="1"/>
  <c r="F41" i="1"/>
  <c r="F42" i="1"/>
  <c r="F43" i="1"/>
  <c r="F44" i="1"/>
  <c r="F45" i="1"/>
  <c r="F46" i="1"/>
  <c r="F48" i="1"/>
  <c r="F50" i="1"/>
  <c r="F51" i="1"/>
  <c r="F53" i="1"/>
  <c r="F54" i="1"/>
  <c r="F55" i="1"/>
  <c r="F56" i="1"/>
  <c r="F57" i="1"/>
  <c r="F58" i="1"/>
  <c r="F59" i="1"/>
  <c r="F60" i="1"/>
  <c r="F61" i="1"/>
  <c r="F62" i="1"/>
  <c r="F63" i="1"/>
  <c r="F64" i="1"/>
  <c r="F65" i="1"/>
  <c r="F66" i="1"/>
  <c r="F67" i="1"/>
  <c r="F72" i="1"/>
  <c r="F74" i="1"/>
  <c r="F80" i="1"/>
  <c r="F82" i="1"/>
  <c r="F83" i="1"/>
  <c r="F85" i="1"/>
  <c r="F87" i="1"/>
  <c r="F88" i="1"/>
  <c r="F89" i="1"/>
  <c r="F90" i="1"/>
  <c r="F91" i="1"/>
  <c r="F92" i="1"/>
  <c r="F96" i="1"/>
  <c r="F98" i="1"/>
  <c r="F99" i="1"/>
  <c r="F100" i="1"/>
  <c r="F105" i="1"/>
  <c r="F106" i="1"/>
  <c r="F107" i="1"/>
  <c r="F109" i="1"/>
  <c r="F111" i="1"/>
  <c r="F112" i="1"/>
  <c r="F113" i="1"/>
  <c r="F115" i="1"/>
  <c r="F116" i="1"/>
  <c r="F117" i="1"/>
  <c r="F118" i="1"/>
  <c r="F119" i="1"/>
  <c r="F120" i="1"/>
  <c r="F122" i="1"/>
  <c r="F123" i="1"/>
  <c r="F124" i="1"/>
  <c r="F125" i="1"/>
  <c r="F126" i="1"/>
  <c r="F127" i="1"/>
  <c r="F128" i="1"/>
  <c r="F129" i="1"/>
  <c r="F130" i="1"/>
  <c r="F132" i="1"/>
  <c r="F133" i="1"/>
  <c r="F134" i="1"/>
  <c r="F135" i="1"/>
  <c r="F136" i="1"/>
  <c r="F137" i="1"/>
  <c r="F139" i="1"/>
  <c r="F140" i="1"/>
  <c r="F141" i="1"/>
  <c r="F142" i="1"/>
  <c r="F143" i="1"/>
  <c r="F144" i="1"/>
  <c r="F145" i="1"/>
  <c r="F146" i="1"/>
  <c r="F147" i="1"/>
  <c r="F148" i="1"/>
  <c r="F149" i="1"/>
  <c r="F150" i="1"/>
  <c r="F153" i="1"/>
  <c r="F154" i="1"/>
  <c r="F156" i="1"/>
  <c r="F157" i="1"/>
  <c r="F158" i="1"/>
  <c r="F159" i="1"/>
  <c r="F161" i="1"/>
  <c r="F163" i="1"/>
  <c r="F164" i="1"/>
  <c r="F166" i="1"/>
  <c r="F167" i="1"/>
  <c r="F168" i="1"/>
  <c r="F170" i="1"/>
  <c r="F171" i="1"/>
  <c r="F172" i="1"/>
  <c r="F174" i="1"/>
  <c r="F175" i="1"/>
  <c r="F176" i="1"/>
  <c r="F177" i="1"/>
  <c r="F178" i="1"/>
  <c r="F179" i="1"/>
  <c r="F180" i="1"/>
  <c r="F181" i="1"/>
  <c r="F182" i="1"/>
  <c r="F185" i="1"/>
  <c r="F186" i="1"/>
  <c r="F187" i="1"/>
  <c r="F188" i="1"/>
  <c r="F189" i="1"/>
  <c r="F190" i="1"/>
  <c r="F194" i="1"/>
  <c r="F196" i="1"/>
  <c r="F198" i="1"/>
  <c r="F199" i="1"/>
  <c r="F201" i="1"/>
  <c r="F203" i="1"/>
  <c r="F204" i="1"/>
  <c r="F205" i="1"/>
  <c r="F206" i="1"/>
  <c r="F207" i="1"/>
  <c r="F210" i="1"/>
  <c r="F211" i="1"/>
  <c r="F212" i="1"/>
  <c r="F214" i="1"/>
  <c r="F215" i="1"/>
  <c r="F216" i="1"/>
  <c r="F217" i="1"/>
  <c r="F219" i="1"/>
  <c r="F220" i="1"/>
  <c r="F223" i="1"/>
  <c r="F224" i="1"/>
  <c r="F227" i="1"/>
  <c r="F228" i="1"/>
  <c r="F230" i="1"/>
  <c r="F231" i="1"/>
  <c r="F232" i="1"/>
  <c r="F233" i="1"/>
  <c r="F234" i="1"/>
  <c r="F235" i="1"/>
  <c r="F236" i="1"/>
  <c r="F237" i="1"/>
  <c r="F238" i="1"/>
  <c r="F239" i="1"/>
  <c r="F241" i="1"/>
  <c r="F245" i="1"/>
  <c r="F251" i="1"/>
  <c r="F252" i="1"/>
  <c r="F254" i="1"/>
  <c r="F255" i="1"/>
  <c r="F257" i="1"/>
  <c r="F258" i="1"/>
  <c r="F259" i="1"/>
  <c r="F260" i="1"/>
  <c r="F261" i="1"/>
  <c r="F262" i="1"/>
  <c r="F265" i="1"/>
  <c r="F267" i="1"/>
  <c r="F269" i="1"/>
  <c r="F270" i="1"/>
  <c r="F271" i="1"/>
  <c r="F272" i="1"/>
  <c r="F275" i="1"/>
  <c r="F277" i="1"/>
  <c r="F279" i="1"/>
  <c r="F280" i="1"/>
  <c r="F281" i="1"/>
  <c r="F282" i="1"/>
  <c r="F283" i="1"/>
  <c r="F284" i="1"/>
  <c r="F286" i="1"/>
  <c r="F375" i="1"/>
  <c r="F377" i="1"/>
  <c r="F380" i="1"/>
  <c r="F382" i="1"/>
  <c r="F384" i="1"/>
  <c r="F388" i="1"/>
  <c r="F392" i="1"/>
  <c r="F393" i="1"/>
  <c r="F398" i="1"/>
  <c r="F399" i="1"/>
  <c r="F403" i="1"/>
  <c r="F404" i="1"/>
  <c r="F409" i="1"/>
  <c r="F410" i="1"/>
  <c r="F420" i="1"/>
  <c r="F421" i="1"/>
  <c r="F422" i="1"/>
  <c r="F423" i="1"/>
  <c r="F428" i="1"/>
  <c r="F429" i="1"/>
  <c r="F433" i="1"/>
  <c r="F434" i="1"/>
  <c r="F439" i="1"/>
  <c r="F440" i="1"/>
  <c r="F441" i="1"/>
  <c r="F443" i="1"/>
  <c r="F448" i="1"/>
  <c r="F450" i="1"/>
  <c r="F451" i="1"/>
  <c r="F452" i="1"/>
  <c r="F453" i="1"/>
  <c r="F459" i="1"/>
  <c r="F461" i="1"/>
  <c r="F462" i="1"/>
  <c r="F463" i="1"/>
  <c r="F466" i="1"/>
  <c r="F468" i="1"/>
  <c r="F469" i="1"/>
  <c r="F470" i="1"/>
  <c r="F471" i="1"/>
  <c r="F474" i="1"/>
  <c r="F477" i="1"/>
  <c r="F481" i="1"/>
  <c r="F482" i="1"/>
  <c r="F484" i="1"/>
  <c r="F486" i="1"/>
  <c r="F487" i="1"/>
  <c r="F488" i="1"/>
  <c r="F489" i="1"/>
  <c r="F490" i="1"/>
  <c r="F491" i="1"/>
  <c r="F492" i="1"/>
  <c r="F495" i="1"/>
  <c r="F496" i="1"/>
  <c r="F497" i="1"/>
  <c r="F498" i="1"/>
  <c r="F499" i="1"/>
  <c r="F500" i="1"/>
  <c r="F501" i="1"/>
  <c r="F502" i="1"/>
  <c r="F525" i="1"/>
  <c r="F526" i="1"/>
  <c r="F527" i="1"/>
  <c r="F528" i="1"/>
  <c r="F529" i="1"/>
  <c r="F530" i="1"/>
  <c r="F531" i="1"/>
  <c r="F532" i="1"/>
  <c r="F533" i="1"/>
  <c r="F534" i="1"/>
  <c r="F536" i="1"/>
  <c r="F537" i="1"/>
  <c r="F539" i="1"/>
  <c r="F540" i="1"/>
  <c r="F545" i="1"/>
  <c r="F546" i="1"/>
  <c r="F547" i="1"/>
  <c r="F550" i="1"/>
  <c r="F554" i="1"/>
  <c r="F555" i="1"/>
  <c r="F556" i="1"/>
  <c r="F557" i="1"/>
  <c r="F3" i="1"/>
</calcChain>
</file>

<file path=xl/sharedStrings.xml><?xml version="1.0" encoding="utf-8"?>
<sst xmlns="http://schemas.openxmlformats.org/spreadsheetml/2006/main" count="2553" uniqueCount="849">
  <si>
    <t>NUMERO DE CONTRATO</t>
  </si>
  <si>
    <t>TIPO</t>
  </si>
  <si>
    <t>OBJETO</t>
  </si>
  <si>
    <t>FECHA DE INICIO</t>
  </si>
  <si>
    <t>FECHA DE TERMINACION</t>
  </si>
  <si>
    <t>% DE AVANCE</t>
  </si>
  <si>
    <t>CONTRATISTA</t>
  </si>
  <si>
    <t>VALOR INICIAL</t>
  </si>
  <si>
    <t>ADICIONES</t>
  </si>
  <si>
    <t>MODIFICACIONES</t>
  </si>
  <si>
    <t>VALOR TOTAL</t>
  </si>
  <si>
    <t>RECURSOS PAGOS</t>
  </si>
  <si>
    <t>RECURSOS PENDIENTES</t>
  </si>
  <si>
    <t>% DE EJECUCION PRESUPUESTAL</t>
  </si>
  <si>
    <t>ESTADO</t>
  </si>
  <si>
    <t>CONVENIO INTERADMINISTRATIVO</t>
  </si>
  <si>
    <t>CONTRATO DE SEGUROS</t>
  </si>
  <si>
    <t>MORARCI GROUP SAS</t>
  </si>
  <si>
    <t>AUTOSERVICIO MECANICO SAS</t>
  </si>
  <si>
    <t>CONTRATO DE SUMINISTRO</t>
  </si>
  <si>
    <t>CONTRATO INTERADMINISTRATIVO</t>
  </si>
  <si>
    <t>COMPRAVENTA</t>
  </si>
  <si>
    <t>ARRENDAMIENTO</t>
  </si>
  <si>
    <t xml:space="preserve">COMPRAVENTA </t>
  </si>
  <si>
    <t>PRESTAR LOS SERVICIOS PROFESIONALES PARA IMPLEMENTAR LOS PROCESOS DE COORDINACIÓN EN LA FORMULACIÓN, IMPLEMENTACIÓN Y SEGUIMIENTO DE LAS ACCIONES QUE SE DESARROLLAN EN EL MARCO DE LOS PROYECTOS DE RIESGOS, AMBIENTE Y ANIMALES QUE SEAN PROMOVIDAS DESDE LA ALCALDÍA LOCAL DE BOSA</t>
  </si>
  <si>
    <t>PRESTAR LOS SERVICIOS PROFESIONALES ESPECIALIZADOS EN LA ALCALDÍA LOCAL DE BOSA, DE MANERA TRANSVERSAL PARA LA ORIENTACIÓN Y COORDINACIÓN EN EL DESARROLLO INTEGRAL DE LAS ACTIVIDADES Y FUNCIONES LIDERADAS DESDE EL DESPACHO</t>
  </si>
  <si>
    <t>PRESTAR LOS SERVICIOS PROFESIONALES EN LO REFERENTE AL SEGUIMIENTO Y TRÁMITE DE OBLIGACIONES POR PAGAR DEL AREA DE GESTIÓN DE DESARROLLO LOCAL DE LA ALCALDÍA LOCAL DE BOSA</t>
  </si>
  <si>
    <t>PRESTAR LOS SERVICIOS PROFESIONALES ESPECIALIZADOS PARA APOYAR EN LOS PROCESOS DE COORDINACIÓN EN LA FORMULACIÓN, IMPLEMENTACIÓN Y SEGUIMIENTO DE LAS ACCIONES DE DESARROLLO SOCIAL QUE SEAN PROMOVIDAS DESDE LA ALCALDÍA LOCAL DE BOSA.</t>
  </si>
  <si>
    <t>PRESTAR SERVICIOS PROFESIONALES PARA EL SEGUIMIENTO A LAS ACCIONES Y PROCESOS DE CARÁCTER ADMINISTRATIVO, PRESUPUESTAL Y CONTRACTUAL DE LA ALCALDÍA LOCAL DE BOSA EN EL MARCO DE LOS PROYECTOS DE INVERSIÓN LOCAL</t>
  </si>
  <si>
    <t>PRESTAR LOS SERVICIOS DE APOYO A LA GESTIÓN EN LOS PROCESOS DE PLANEACIÓN ADELANTADOS POR LA ALCALDIA LOCAL DE BOSA</t>
  </si>
  <si>
    <t>PRESTAR SUS SERVICIOS PROFESIONALES PARA APOYAR LA ESTRUCTURACIÓN, FORMULACIÓN, EVALUACIÓN Y SEGUIMIENTO DE LA PLANEACIÓN ESTRATÉGICA Y PROYECTOS DE INVERSIÓN DE LA ALCALDÍA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</si>
  <si>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</si>
  <si>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SUS SERVICIOS PROFESIONALES EN LA PREVENCIÓN, GESTIÓN Y ATENCIÓN DE LOS RIESGOS EN LA LOCALIDAD DE BOSA</t>
  </si>
  <si>
    <t>PRESTAR LOS SERVICIOS PROFESIONAL PARA APOYAR JURÍDICAMENTE LA EJECUCIÓN DE LAS ACCIONES REQUERIDAS PARA EL TRÁMITE E IMPULSO PROCESAL DE LAS ACTUACIONES CONTRAVENCIONALES Y/O QUERELLAS QUE CURSEN EN LAS INSPECCIONES DE POLICÍA DE LA LOCALIDAD DE BOSA</t>
  </si>
  <si>
    <t>PRESTAR LOS SERVICIOS DE APOYO EN EL PROCESO DE RECEPCIÓN, RADICACIÓN, DISTRIBUCIÓN Y DIGITALIZACIÓN DE LA CORRESPONDENCIA INTERNA Y EXTERNA DE LA ALCALDÍA LOCAL DE BOSA.</t>
  </si>
  <si>
    <t>PRESTAR APOYO ASISTENCIAL EN LA GESTIÓN DE LA ALCALDÍA LOCAL DE BOSA EN EL TRAMITE DE LOS COMPARENDOS Y QUERELLAS DE CONFORMIDAD CON EL CODIGO NACIONAL DE POLICIA-LEY 1801 DE 2016</t>
  </si>
  <si>
    <t>PRESTAR LOS SERVICIOS PROFESIONALES PARA APOYAR LA REALIZACIÓN DE OPERATIVOS DE INSPECCIÓN, VIGILANCIA Y CONTROL, ASÍ COMO EL TRÁMITE Y SEGUIMIENTO A DERECHOS DE PETICIÓN A CARGO DEL ÁREA PARA LA GESTIÓN POLICIVA DE LA ALCALDÍA LOCAL DE BOSA</t>
  </si>
  <si>
    <t>PRESTAR SERVICIOS DE APOYO A LA GESTIÓN EN LABORES ADMINISTRATIVAS Y ASISTENCIALES QUE SE REQUIERAN EN LAS INSPECCIONES DE POLICÍA DE LA LOCALIDAD DE BOSA.</t>
  </si>
  <si>
    <t>PRESTAR LOS SERVICIOS DE APOYO A LA GESTIÓN PARA LA RECUPERACIÓN DEL ESPACIO PÚBLICO GENERANDO ALERTAS TEMPRANAS FRENTE A LA OCUPACIÓN INDEBIDA DEL MISMO</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</si>
  <si>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</si>
  <si>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</si>
  <si>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</si>
  <si>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</si>
  <si>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</si>
  <si>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APOYAR LA CONDUCCIÓN DE LOS VEHÍCULOS DE LA ALCALDÍA LOCAL DE BOSA DE ACUERDO CON LAS INSTRUCCIONES IMPARTIDAS POR EL/LA ALCALDE/SA LOCAL</t>
  </si>
  <si>
    <t>PRESTAR LOS SERVICIOS PROFESIONALES PARA APOYAR JURÍDICAMENTE LA EJECUCIÓN DE LAS ACCIONES REQUERIDAS PARA EL TRÁMITE E IMPULSO PROCESAL DE LAS ACTUACIONES CONTRAVENCIONALES Y/O QUERELLAS QUE CURSEN EN LAS INSPECCIONES DE POLICÍA DE LA LOCALIDAD DE BOSA</t>
  </si>
  <si>
    <t>PRESTAR SUS SERVICIOS PROFESIONALES PARA APOYAR AL ALCALDE LOCAL DE BOSA EN EL FORTALECIMIENTO E INCLUSIÓN DE LAS COMUNIDADES NEGRAS, AFROCOLOMBIANAS Y PALENQUERAS EN EL MARCO DE LA POLITICA PUBLICA DISTRITAL AFRODESCENDIENTES Y LOS ESPACIOS DE PARTICIPACIÓN.</t>
  </si>
  <si>
    <t>PRESTAR LOS SERVICIOS DE APOYO A LAS LABORES DE MANTENIMIENTO LOCATIVO, PREVENTIVO Y CORRECTIVO, REPARACIONES Y ADECUACIONES QUE SE PRESENTEN EN LAS SEDES DE LA ALCALDÍA LOCAL DE BOSA Y LAS DEMÁS QUE DEMANDE LA ADMINISTRACIÓN LOCAL</t>
  </si>
  <si>
    <t>Prestar los servicios para apoyar administrativa y asistencialmente a las Inspecciones de Policía de la Localidad de Bosa.</t>
  </si>
  <si>
    <t>PRESTAR LOS SERVICIOS DE APOYO A LA GESTIÓN EN LOS PROCESOS DE DEPURACIÓN E IMPULSO DE LAS ACTUACIONES ADMINISTRATIVAS DE LA ALCALDÍA LOCAL DE BOSA</t>
  </si>
  <si>
    <t>PRESTAR LOS SERVICIOS PROFESIONALES PARA ADELANTAR LA FORMULACIÓN, DESARROLLO Y SEGUIMIENTO DE LA ESTRATEGIA DESCUBRE Y ENAMÓRATE DE BOSA DESDE LA ALCALDÍA LOCAL</t>
  </si>
  <si>
    <t>PRESTAR SUS SERVICIOS PROFESIONALES PARA EL APOYO ADMINISTRATIVO Y OPERATIVO AL AREA DE GESTIÓN DE DESARROLLO LOCAL DE BOSA, EN LO RELACIONADO CON EL TRÁMITE DE LOS PROCESOS Y PROCEDIMIENTOS, LEVANTAMIENTO Y VERIFICACIÓN DE INVENTARIOS DE LOS BIENES INMUEBLES DE PROPIEDAD O BAJO CUSTODIA DEL FONDO DE DESARROLLO LOCAL DE BOSA, EN ESPECIAL LOS BIENES INMUEBLES QUE SE ENCUENTRAN EN COMODATO.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</si>
  <si>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</si>
  <si>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ESPECIALIZADOS PARA APOYAR LAS ACTIVIDADES DE PLANEACIÓN RELACIONADAS CON LA FORMULACIÓN DE ESTUDIOS DE MERCADO, SECTOR, ANALISIS DE PRECIOS DE MERCADO, COTIZACIONES  E INFORMES DE GESTIÓN DE LOS PROCESOS REQUERIDOS POR LA ALCALDÍA LOCAL DE BOSA</t>
  </si>
  <si>
    <t>Prestar sus servicios profesionales para apoyar la estructuración, ejecución y  seguimiento de la Estrategia de Mitigación y  Reactivación Económica de la localidad de Bosa.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</si>
  <si>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</si>
  <si>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</si>
  <si>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</si>
  <si>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</si>
  <si>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servicios de apoyo a la gestión para el seguimiento del cumplimiento de los procedimientos administrativos, operativos y técnicos del proyecto Reto local y los asociados a la inclusión social y seguridad económica en la localidad de Bosa</t>
  </si>
  <si>
    <t>PRESTAR LOS SERVICIOS PROFESIONALES Y JURÍDICOS AL FONDO DE DESARROLLO LOCAL, PARA ACOMPAÑAR LOS PROCESO Y/O ACTIVIDADES DEL PROYECTO 1840 ACUERDOS PARA UNA BOSA DEL SIGLO XXI</t>
  </si>
  <si>
    <t>PRESTAR LOS SERVICIOS DE APOYO A LA GESTIÓN EN LAS ACTIVIDADES OPERATIVAS, ADMINISTRATIVAS Y DE LOGÌSTICA QUE LA ALCALDIA LOCAL DE BOSA REQUIERA.</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</si>
  <si>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</si>
  <si>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PRESTAR LOS SERVICIOS PROFESIONALES AL FONDO DE DESARROLLO LOCAL DE BOSA PARA APOYAR LA PLANIFICACIÓN Y  EJECUCIÓN DE TODAS LAS ACTIVIDADES RELACIONADAS CON EL COMPONENTE DE ORIENTACIÓN Y ASESORÍA FAMILIAR DEL PROYECTO 1746-BOSA CUIDA Y PROTEGE.</t>
  </si>
  <si>
    <t xml:space="preserve">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 </t>
  </si>
  <si>
    <t>PRESTAR LOS SERVICIOS TÉCNICOS PARA APOYAR AL ALCALDE LOCAL EN EL FORTALECIMIENTO E INCLUSIÓN DE LAS COMUNIDADES INDIGENAS EN EL MARCO DE LA POLITICA PUBLICA PARA LOS PUEBLOS INDIGENAS</t>
  </si>
  <si>
    <t>PRESTAR SERVICIOS DE APOYO EN LAS LABORES DE ENTREGA Y RECIBO DE LAS COMUNICACIONES EMITIDAS O RECIBIDAS POR LAS INSPECCIONES DE POLICÍA DE LA LOCALIDAD DE BOSA.</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</si>
  <si>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técnicos</t>
  </si>
  <si>
    <t>APOYAR LA CONDUCCIÓN DE LOS VEHÍCULOS DE LA ALCALDÍA LOCAL DE BOSA DE ACUERDO CON LAS INSTRUCCIONES IMPARTIDAS POR EL/LA ALCALDE/SA LOCAL.</t>
  </si>
  <si>
    <t>PRESTAR LOS SERVICIOS PROFESIONALES EN LA ARTICULACIÓN Y DESARROLLO DE ESTRATEGIAS DE ACTIVIDAD FÍSICA Y DEPORTIVA MEDIANTE LA CAPACITACIÓN DE PERSONAS EN LOS CAMPOS DEPORTIVOS, EN ACCIONES DE SEGUIMIENTO Y MEJORA CONTINUA EN LA LOCALIDAD DE BOSA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</si>
  <si>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</si>
  <si>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PRESTAR SERVICIOS DE APOYO A  LA GESTIÓN PARA REALIZAR ACTIVIDADES ADMINISTRATIVAS Y  ASISTENCIALMENTE ENMARCADAS EN LA SEGURIDAD Y CONVIVENCIA DE LA ALCALDÍA LOCAL DE BOSA.</t>
  </si>
  <si>
    <t>PRESTAR LOS SERVICIOS PROFESIONALES PARA REALIZAR EL SEGUIMIENTO Y  CONSOLIDACIÓN DE LA ESTABILIDAD Y  GARANTIAS DE LAS OBRAS    QUE SE ADELANTEN EN INFRAESTRUCTURA A LOS PROYECTOS DE CONSTRUCCIÓN Y/O REHABILITACIÓN DE MALLA VIAL, CICLORUTAS, PARQUES, SALONES COMUNALES, JARDINES INFANTILES, EJECUTADOS POR EL FONDO DE DESARROLLO LOCAL DE BOSA.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</si>
  <si>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</si>
  <si>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profesionales como abogado especializado para apoyar en la revisión de impulsos de actuaciones administrativas y demás temas jurídicos que corresponden a la Alcaldía Local de Bosa.</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</si>
  <si>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</si>
  <si>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PRESTAR SUS SERVICIOS PROFESIONALES DE ABOGADO, PARA APOYAR EL PUNTO DE ATENCION AL CONSUMIDOR EN EL MARCO DEL PROYECTO CASAS DEL CONSUMIDOR, AL SERVICIO DE LOS CONSUMIDORES, PROVEEDORES Y DE LA COMUNIDAD EN GENERAL DE LA LOCALIDAD DE BOSA.</t>
  </si>
  <si>
    <t>PRESTAR SUS SERVICIOS PARA APOYAR EL PROCESOS DE RADICACIÓN, NOTIFICACIÓN Y  ENTREGA DE LA CORRESPONDENCIA INTERNA Y EXTERNA DE LA ALCALDÍA LOCAL DE BOSA</t>
  </si>
  <si>
    <t>PRESTAR SERVICIOS DE APOYO AL PUNTO DE ATENCION AL CONSUMIDOR EN LA LOCALIDAD DE BOSA, EN EL MARCO DEL PROYECTO CASAS DEL CONSUMIDOR.</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</si>
  <si>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t>
  </si>
  <si>
    <t>PRESTAR SUS SERVICIOS DE APOYO ASISTENCIAL EN LOS PROCESOS ESTRATÉGICOS QUE DESARROLLE LA ALCALDÍA LOCAL DE BOSA</t>
  </si>
  <si>
    <t>PRESTAR SERVICIOS DE APOYO A  LA GESTIÓN EN LABORES ADMINISTRATIVAS Y  ASISTENCIALES QUE SE REQUIERAN EN EL MARCO DE LAS ACTIVIDADES DE PARTICIPACIÓN DE LA LOCALIDAD DE BOSA.</t>
  </si>
  <si>
    <t>PRESTAR LOS SERVICIOS DE APOYO A  LA GESTIÓN AL FONDO DE DESARROLLO LOCAL DE BOSA, PARA ACOMPAÑAR LOS PROCESOS Y/O ACTIVIDADES EN MARCO DEL PROYECTO 1840 ACUERDOS PARA UNA BOSA DEL SIGLO XXI</t>
  </si>
  <si>
    <t>Realizar la interventoría técnica, administrativa, financiera, contable y jurídica al contrato celebrado que resulte del proceso de selección cuyo objeto es "Prestar los servicios para la valoración, adquisición, entrega, entrenamiento, seguimiento y mantenimiento de los Dispositivos de Asistencia Personal -Ayudas Técnicas, que no se encuentren incluidos en el plan de beneficiarios - PBS, en la localidad de Bosa</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</si>
  <si>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t>
  </si>
  <si>
    <t>PRESTAR LOS SERVICIOS PARA LA VALORACIÓN, ADQUISICIÓN, ENTREGA, ENTRENAMIENTO, SEGUIMIENTO Y MANTENIMIENTO DE LOS DISPOSITIVOS DE ASISTENCIA PERSONAL –AYUDAS TÉCNICAS, QUE NO SE ENCUENTREN INCLUIDOS EN EL PLAN DE BENEFICIARIOS - PBS, EN LA LOCALIDAD DE BOSA</t>
  </si>
  <si>
    <t>Prestar servicios asistenciales al área de gestión policiva en las actividades de promoción, articulación, acompañamiento y  seguimiento para la atención y protección de los animales domésticos y silvestres de la localidad.</t>
  </si>
  <si>
    <t>Prestar los servicios de apoyo en las labores de mantenimiento y limpieza de la Plaza Fundacional de Bosa, Casa de la participación, Alcaldía Local de Bosa, o cualquier lugar que tenga custodia el Fondo de Desarrollo Local de Bosa.</t>
  </si>
  <si>
    <t>PRESTAR LOS SERVICIOS PROFESIONALES EN EL FONDO DE DESARROLLO LOCAL DE BOSA PARA EL DESARROLLO DE LAS ACTIVIDADES FORMATIVAS Y TRANSVERSALES DEL PROYECTO 1746-BOSA CUIDA Y PROTEGE</t>
  </si>
  <si>
    <t>PRESTAR LOS SERVICIOS DE APOYO EN LAS LABORES ADMINISTRATIVAS Y OPERATIVAS CORRESPONDIENTES A LA CONTABILIDAD DEL FONDO DE DESARROLLO LOCAL DE BOSA</t>
  </si>
  <si>
    <t>Prestar sus servicios profesionales para apoyar en la estructuración, ejecución y seguimiento de la Estrategia de Mitigación y Reactivación Económica de la localidad de Bosa.</t>
  </si>
  <si>
    <t>PRESTAR SUS SERVICIOS PROFESIONALES AL FONDO DE DESARROLLO LOCAL DE BOSA, EN EL PROCESO DE LIQUIDACIÓN DE CONTRATOS Y/O CONVENIOS REALIZANDO EL APOYO A LA REVISIÓN TÉCNICA, ADMINISTRATIVA Y FINANCIERA RESPECTIVA.</t>
  </si>
  <si>
    <t>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</si>
  <si>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</si>
  <si>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PARA APOYAR LA GESTIÓN DE LAS LABORES DE ATENCIÓN, FILTRO Y DIRECCIONAMIENTO DE LAS SOLICITUDES DE LA CIUDADANÍA QUE ACUDE A LA ALCALDÍA LOCAL DE BOSA</t>
  </si>
  <si>
    <t>PRESTAR LOS SERVICIOS DE APOYO A LA GESTIÓN EN EL PROCESO DE RADICACIÓN, NOTIFICACIÓN Y ENTREGA DE LA CORRESPONDENCIA INTERNA Y EXTERNA DE LA ALCALDÍA LOCAL DE BOSA E INSPECCIONES DE POLICÍA DE LA LOCALIDAD</t>
  </si>
  <si>
    <t>PRESTAR LOS SERVICIOS PROFESIONALES EN LA ALCALDÍA LOCAL DE BOSA PARA DESARROLLAR INTEGRALMENTE LAS ACTIVIDADES Y ESTRATEGIAS EN MATERIA DE DESARROLLO SOCIAL EN LA LOCALIDAD DE BOSA.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</si>
  <si>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</si>
  <si>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</si>
  <si>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PRESTAR LOS SERVICIOS PROFESIONALES PARA ADELANTAR LOS TRÁMITES DE PAGO, LIQUIDACIÓN, CONCILIACIÓN Y ENTREGA DE INFORMES CONTABLES DEL FONDO DE DESARROLLO LOCAL DE BOSA</t>
  </si>
  <si>
    <t>PRESTAR SUS SERVICIOS PROFESIONALES DE SOPORTE Y MONITOREO A LOS APLICATIVOS INSTITUCIONALES UTILIZADOS EN LAS DEPENDENCIAS DE LA ALCALDIA LOCAL DE BOSA.</t>
  </si>
  <si>
    <t>PRESTAR SERVICIOS PROFESIONALES COMO ABOGADO PARA COBRO PERSUASIVO, EN EL ÁREA DE GESTIÓN POLICIVA Y JURÍDICA DE LA  ALCALDIA LOCAL DE BOSA</t>
  </si>
  <si>
    <t>Suministro de combustible - gasolina corriente y ACPM - para los vehículos propiedad y al servicio del Fondo de Desarrollo Local de Bosa de conformidad al acuerdo marco de precios "Suministro de combustible CCE-715-1-AMP-2018</t>
  </si>
  <si>
    <t>PRESTAR SERVICIOS DE MANTENIMIENTO PREVENTIVO Y CORRECTIVO CON SUMINISTRO E INSTALACIÓN DE REPUESTOS Y ACCESORIOS NUEVOS Y ORIGINALES DE CADA UNA DE LAS MARCAS Y LAVADO DE LOS VEHÍCULOS, REVISIÓN TÉCNICO-MECÁNICA, DE GASES Y SERVICIOS REQUERIDOS DEL PARQUE AUTOMOTOR DEL FONDO DE DESARROLLO LOCAL DE BOSA, A MONTO AGOTABLE - Mantenimiento vehículos - Lote 1 - Motos</t>
  </si>
  <si>
    <t>PRESTAR SERVICIOS DE MANTENIMIENTO PREVENTIVO Y CORRECTIVO CON SUMINISTRO E INSTALACIÓN DE REPUESTOS Y ACCESORIOS NUEVOS Y ORIGINALES DE CADA UNA DE LAS MARCAS Y LAVADO DE LOS VEHÍCULOS, REVISIÓN TÉCNICO-MECÁNICA, DE GASES Y SERVICIOS REQUERIDOS DEL PARQUE AUTOMOTOR DEL FONDO DE DESARROLLO LOCAL DE BOSA, A MONTO AGOTABLE</t>
  </si>
  <si>
    <t>PRESTAR LOS SERVICIOS DE APOYO A LA GESTIÓN PARA REALIZAR LAS LABORES ADMINISTRATIVAS Y OPERATIVAS QUE SE REQUIERAN EN LOS TEMAS RELACONADOS CON EL SERVICIO DE APOYO ECONOMICO TIPO C DE LA LOCAIDAD DE BOSA.</t>
  </si>
  <si>
    <t>Apoyar jurídicamente a la Junta Administradora Local con el fin de contribuir al adecuado cumplimiento de las atribuciones a su cargo.</t>
  </si>
  <si>
    <t>COORDINAR LA ARTICULACION, ASISTENCIA Y ACOMPANAMIENTO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</si>
  <si>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CONTRATAR LOS SEGUROS QUE AMPAREN LOS INTERESES PATRIMONIALES ACTUALES Y FUTUROS, ASÍ COMO LOS BIENES DE PROPIEDAD DEL FONDO DE DESARROLLO LOCAL DE BOSA, QUE ESTÉN BAJO SU RESPONSABILIDAD Y CUSTODIA Y AQUELLOS QUE SEAN ADQUIRIDOS PARA DESARROLLAR LAS FUNCIONES INHERENTES A SU ACTIVIDAD ASÍ COMO LA EXPEDICIÓN DE CUALQUIER OTRA PÓLIZA DE SEGUROS QUE REQUIERA LA ENTIDAD EN EL DESARROLLO DE SU ACTIVIDAD - GRUPO DOS</t>
  </si>
  <si>
    <t>PRESTAR LOS SERVICIOS PARA APOYAR AL EQUIPO DE PRENSA Y COMUNICACIONES DE LA ALCALDÍA LOCAL DE BOSA EN LA CREACIÓN, REALIZACIÓN, PRODUCCIÓN Y EDICIÓN DE VIDEOS, ASÍ COMO EL REGISTRO, EDICIÓN Y LA PRESENTACIÓN DE FOTOGRAFÍAS DE LOS ACONTECIMIENTOS, HECHOS Y EVENTOS EXTERNOS E INTERNOS DE LA ALCALDÍA, PARA SER UTILIZADOS COMO INSUMOS DE COMUNICACIÓN EN LOS MEDIOS, ESPECIALMENTE ESCRITOS, DIGITALES Y AUDIOVISUALES</t>
  </si>
  <si>
    <t>Prestar los servicios para apoyar administrativa y asistencialmente a las Inspecciones de Policía de la Localidad de Bosa</t>
  </si>
  <si>
    <t>Prestar los servicios profesionales en la ejecución de las actividades para la implementación de la iniciativa 16929 - FUTBOL PARA NOSOTRAS, en cumplimiento del proyecto de inversión 1804 - Bosa se la juega por el deporte</t>
  </si>
  <si>
    <t>PRESTAR SERVICIOS DE APOYO A LA GESTIÓN EN LAS LABORES ASISTENCIALES QUE SEAN REQUERIDAS POR LA ALCALDÍA LOCAL DE BOSA EN EL DESARROLLO DE AUDIENCIAS ORDENADAS POR LAS INSPECCIONES DE POLICÍA</t>
  </si>
  <si>
    <t>PRESTAR LOS SERVICIOS DE APOYO A LA GESTIÓN EN LA EJECUCIÓN DE LABORES OPERATIVAS, ADMINISTRATIVAS Y ASISTENCIALES RELACONADAS CON LOS TEMAS DE LA PREVENCIÓN DE VIOLENCIAS.</t>
  </si>
  <si>
    <t>Prestar los servicios profesionales especializados para la Alcaldía Local de Bosa, como enlace entre la administración local y los diferentes actores políticos, comunitarios y entes de control, apoyando las actividades y requerimientos de información que se generen.</t>
  </si>
  <si>
    <t>PRESTAR LOS SERVICIOS DE APOYO ADMINISTRATIVO EN LO RELACIONADO CON LOS TEMAS SOCIALES PARA EL FONDO DE DESARROLLO LOCAL DE BOSA.</t>
  </si>
  <si>
    <t>Prestar los servicios profesionales para coordinar, liderar y asesorar los planes y estrategias de comunicación interna y externa para la divulgación de los programas, proyectos y actividades de la Alcaldía Local.</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</si>
  <si>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</si>
  <si>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PRESTACION DEL SERVICIO INTEGRAL DE ASEO Y CAFETERIA PARA LAS INSTALACIONES DE LA ALCALDIA LOCAL DE BOSA, CASA DE PARTICIPACION Y EN AQUELLAS INSTALACIONES QUE LA ALCALDIA LO REQUIERA</t>
  </si>
  <si>
    <t>PRESTAR SUS SERVICIOS PROFESIONALES COMO ABOGADO, PARA APOYAR JURÍDICAMENTE EL PUNTO DE ATENCION AL CONSUMIDOR EN EL MARCO DEL PROYECTO CASAS DEL CONSUMIDOR, AL SERVICIO DE LOS CONSUMIDORES, PROVEEDORES Y DE LA COMUNIDAD EN GENERALDE LA LOCALIDAD DE BOSA.</t>
  </si>
  <si>
    <t>PRESTAR LOS SERVICIOS PROFESIONALES PARA APOYAR AL EQUIPO DE PRENSA Y COMUNICACIONES DE LA ALCALDÍA LOCAL EN LA REALIZACIÓN Y PUBLICACIÓN DE CONTENIDOS DE REDES SOCIALES Y CANALES DE DIVULGACIÓN DIGITAL (SITIO WEB) DE LA ALCALDÍA LOCAL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</si>
  <si>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</si>
  <si>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EL SERVICIO DE INTERNET POR MEDIO DE CANAL DEDICADO PARA LAS INTALACIONES DE LA ALCALDIA LOCAL DE BOSA, CASA DE LA PARTICIPACION Y EL PUNTO VIVE DIGITAL, E INTERNET MOVIL PARA EL DESPACHO Y LAS INSPECCIONES DE POLICIA DE LA LOCALIDAD DE BOSA</t>
  </si>
  <si>
    <t>PRESTAR LOS SERVICIOS DE APOYO A LA GESTIÓN EN EL PROCESO DE RADICACIÓN, NOTIFICACIÓN Y ENTREGA DE LA CORRESPONDENCIA INTERNA Y EXTERNA DE LA ALCALDÍA LOCAL DE BOSA E INSPECCIONES DE POLICÍA DE LA LOCALIDAD.</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</si>
  <si>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</si>
  <si>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Prestar los servicios profesionales en la ejecución de las actividades para la implementación de la iniciativa No. 21005-"Deporte es vida y salud para los niños y niñas en condición de discapacidad", en cumplimiento del proyecto de inversión 1804 - Bosa se la juega por el deporte</t>
  </si>
  <si>
    <t>PRESTAR EL SERVICIO DE RECARGA DE EXTINTORES EXISTENTES EN LAS INS TALACIONES FÍSICAS QUE ESTEN A CARGO D E L FONDO DE DESARROLLO LOCAL DE BOSA</t>
  </si>
  <si>
    <t>PRESTAR SERVICIOS PROFESIONALES PARA APOYAR JURÍDICAMENTE LA EJECUCIÓN DE LAS ACCIONES REQUERIDAS PARA LA DEPURACIÓN DE LAS ACTUACIONES ADMINISTRATIVAS QUE CURSAN EN LA ALCALDÍA LOCAL</t>
  </si>
  <si>
    <t>PRESTAR LOS SERVICIOS PROFESIONALES PARA BRINDAR APOYO EN LOS TEMAS RELACIONADOS CON INFRAESTRUCTURA, MALLA VIAL, PARQUES Y ESPACIO PÚBLICO EN LA LOCALIDAD DE BOSA.</t>
  </si>
  <si>
    <t>PRESTAR SUS SERVICIOS PROFESIONALES PARA REALIZAR EL SEGUIMIENTO, LIQUIDACIÓN, DEPURACIÓN Y CONSOLIDACIÓN DE LA INFORMACIÓN DE LAS OBLIGACIONES POR PAGAR VIGENTES A CARGO DEL FONDO DE DESARROLLO LOCAL DE BOSA.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</si>
  <si>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</si>
  <si>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SUS SERVICIOS PROFESIONALES PARA APOYAR AL ALCALDE LOCAL EN LA PROMOCIÓN, ARTICULACIÓN, ACOMPAÑAMIENTO Y SEGUIMIENTO PARA LA ATENCIÓN Y PROTECCIÓN DE LOS ANIMALES DOMÉSTICOS Y SILVESTRES DE LA LOCALIDAD</t>
  </si>
  <si>
    <t>PRESTAR SUS SERVICIOS DE APOYO ADMINISTRATIVO Y DE COMUNICACIONES A LA JUNTA ADMINISTRADORA LOCAL DE BOSA.</t>
  </si>
  <si>
    <t>Prestar servicios profesionales para apoyar el desarrollo de procesos de innovación de la localidad de Bosa</t>
  </si>
  <si>
    <t>Prestar los servicios de apoyo en el Fondo de Desarrollo Local de Bosa para el desarrollo de las actividades formativas y transversales del proyecto 1746 Bosa cuida y protege.</t>
  </si>
  <si>
    <t>PRESTAR LOS SERVICIOS PROFESIONALES EN EL FONDO DE DESARROLLO LOCAL DE BOSA PARA APOYAR EL DISEÑO, IMPLEMENTACIÓN Y SEGUIMIENTO DE LAS ACCIONES DE LA ESTRATEGIA TERRITORIAL DE SALUD EN EL COMPONENTE DE SALUD BUCAL DEL PROYECTO DE INVERSIÓN 1690 - BOSA CUIDA A UNA CIUDADANÍA IMPARABLE</t>
  </si>
  <si>
    <t xml:space="preserve">CONTRATAR EL ARRENDAMIENTO DE UN BIEN INMUEBLE (BODEGA) UBICADA EN LA DIRECCIÓN: CL 65 SUR 80C 66, PARA SALVAGUARDAR LOS BIENES INCAUTADOS EN LOS PROCESOS DE RECUPERACIÓN DEL ESPACIO PUBLICO, ASI COMO ELEMENTOS NECESARIOS PARA LA ATENCIÓN DE EMERGENCIAS Y GESTIÓN DEL RIESGO EN LA LOCALIDAD DE BOSA. </t>
  </si>
  <si>
    <t>PRESTAR LOS SERVICIOS ASISTENCIALES EN LA EJECUCIÓN DE LAS ACTIVIDADES PARA LA IMPLEMENTACIÓN DE LA INICIATIVA 19487 DEPORTIVOS PARA LA CONSTRUCCION DE PAZ, EN CUMPLIMIENTO DEL PROYECTO DE INVERSIÓN 1804 - BOSA SE LA JUEGA POR EL DEPORTE</t>
  </si>
  <si>
    <t>Aunar esfuerzos técnicos, administrativos, jurídicos y financieros para la implementación del Programa Jóvenes a la U, para el acceso y la permanencia de las y los jóvenes, en la ciudad de Bogotá, particularmente para los jóvenes de la localidad Bosa</t>
  </si>
  <si>
    <t>Aunar esfuerzos técnicos, administrativos y financieros con el fin de desarrollar acciones articuladas entre la SCRD, el IDARTES y los Fondos de Desarrollo Local, orientadas a fomentar procesos de formación, cualificación, fortalecimiento y participación de los agentes culturales territoriales del Distrito Capital, en el marco de la creación, comercialización, apropiación y circulación de bienes y servicios culturales, artísticos y patrimoniales, de conformidad con las iniciativas priorizadas en la estrategia Distrital "Presupuestos Participativos", los acuerdos locales o las iniciativas concertadas con los pueblos étnicos y grupos de interés de los territorios y a las acciones adelantadas en el “Proceso Misional de Fomento”, de acuerdo con los proyectos a ejecutar asociados a las metas de cada localidad en el programa "Es Cultura Local 2023".</t>
  </si>
  <si>
    <t>PRESTAR LOS SERVICIOS PROFESIONALES A LA ALCALDÍA LOCAL DE BOSA, PARA APOYAR LA FORMULACIÓN, EJECUCIÓN, SEGUMIENTO Y MEJORA CONTINUA DEL SISTEMA DE SEGURIDAD Y SALUD EN EL TRABAJO</t>
  </si>
  <si>
    <t>PRESTAR LOS SERVICIOS PROFESIONALES EN EL FONDO DE DESARROLLO LOCAL DE BOSA PARA APOYAR EL DISEÑO, IMPLEMENTACIÓN Y SEGUIMIENTO DE LAS ACCIONES DE LA ESTRATEGIA TERRITORIAL DE SALUD EN EL COMPONENTE DE ACTIVIDAD FISICA DEL PROYECTO DE INVERSIÓN 1690 - BOSA CUIDA A UNA CIUDADANÍA IMPARABLE</t>
  </si>
  <si>
    <t>Contratar el servicio de arrendamiento de impresoras multifuncionales, incluido el mantenimiento preventivo, correctivo, soporte, suministro de repuestos y suministro de consumibles, para las diferentes dependencias de la alcaldía local de bosa, de acuerdo a lo establecido en el acuerdo marco de precios CCE-280-AMP-2021 de Colombia Compra Eficiente</t>
  </si>
  <si>
    <t>Prestar los servicios de apoyo a la gestión para el levantamiento y elaboración de la información técnica requerida por la Alcaldía Local en el marco de la estrategia Descubre y Enamórate de Bosa</t>
  </si>
  <si>
    <t>CONTRATAR EL ARRENDAMIENTO DE UN BIEN INMUEBLE (BODEGA Y OFICINA) UBICADA EN LA DIRECCION CARRERA 81 A No 60-42 Sur, PARA EL AREA DEL ALMACEN DEL FDLB Y SALVAGUARDAR LOS BIENES DE LA ALCALDIA LOCAL DE BOSA</t>
  </si>
  <si>
    <t>Prestar los servicios de apoyo a la gestión en los temas relacionados con la Estrategia de Mitigación y Reactivación Económica de la localidad de Bosa</t>
  </si>
  <si>
    <t>CONTRATAR EL SUMINISTRO DE ELEMENTOS DE FERRETERÍA DE ACUERDO CON LO ESTABLECIDO EN EL ACUERDO MARCO DE PRECIOS CCE-255-AMP-2021 DE COLOMBIA COMPRA EFICIENTE</t>
  </si>
  <si>
    <t>Prestar los servicios profesionales para apoyar el cubrimiento de las actividades, cronogramas y agenda de la Alcaldía local a nivel interno y externo, así como la generación de contenidos periodísticos.</t>
  </si>
  <si>
    <t>PRESTACIÓN DEL SERVICIO DE MONITOREO DE GPS Y MEDICIÓN DE VARIABLES DE OPERACIÓN DE LOS VEHÍCULOS LIVIANOS DEL FONDO DE DESARROLLO LOCAL BOSA</t>
  </si>
  <si>
    <t>REALIZAR LA ADQUISICIÓN DE LICENCIAS OFIM ÁTICAS PARA LOS EQUIPOS DE COMPUTO DE LOS ORGAN ISMOS DE SEGURIDAD POLICÍA DE LA LOCALIDAD DE BOSA</t>
  </si>
  <si>
    <t>PRESTAR LOS SERVICIOS DE APOYO A LA GESTIÓN AL FONDO DE DESARROLLO LOCAL DE BOSA PARA LA EJECUCIO¿N DE LA INICIATIVA GANADORA DE PRESUPUESTOS PARTICIPATIVOS 21033 -LA ROPA SUCIA YA NO SE LAVA EN CASA ¡NO MÁS MUJERES VIOLENTADAS!, ASOCIADA AL PROYECTO DE INVERSIO¿N 1749-BOSA INCONDICIONAL CON LAS MUJERES</t>
  </si>
  <si>
    <t>PRESTACIÓN DEL SERVICIO INTEGRAL DE VIGILANCIA Y SEGURIDAD PRIVADA FIJA, MÓVIL PERMANENTE CON MEDIOS TECNOLÓGICOS Y SIN ARMAS EN LOS PREDIOS QUE DESIGNE LA ALCALDÍA LOCAL DE BOSA</t>
  </si>
  <si>
    <t>PRESTAR LOS SERVICIOS PROFESIONALES COMO ABOGADO ESPECIALIZADO EN LOS TEMAS CORRESPONDIENTES A LA CONTRATACIÓN DE LA ALCALDIA LOCAL DE BOSA.PRESTAR LOS SERVICIOS PROFESIONALES COMO ABOGADO ESPECIALIZADO EN LOS TEMAS CORRESPONDIENTES A LA CONTRATACIÓN DE LA ALCALDIA LOCAL DE BOSA.</t>
  </si>
  <si>
    <t>Prestar sus servicios profesionales para apoyar la estructuración, ejecución y seguimiento de la Estrategia de Mitigación y Reactivación Económica de la localidad de Bosa.</t>
  </si>
  <si>
    <t>PRESTAR LOS SERVICIOS PROFESIONALES PARA EL SEGUIMIENTO A LA GESTION ADMINISTRATIVA Y OPERATIVA EN EL MARCO DE LA EJECUCION DE LA INICIATIVA GANADORA DE PRESUPUESTOS PARTICIPATIVOS 21033 - LA ROPA SUCIA YA NO SE LAVA EN CASA ¡NO MÁS MUJERES VIOLENTADAS!, ASOCIADA AL PROYECTO DE INVERSION 1749- BOSA INCONDICIONAL CON LAS MUJERES.</t>
  </si>
  <si>
    <t>Prestar los Servicios al Fondo de Desarrollo Local de Bosa para implementar programas de formación musical  con el fin de promover el desarrollo de habilidades y destrezas básicas, desarrollo de expresiones musicales individuales y colectivas, brindado desarrollo de capacidades, espacios de respiro y, la promoción del ejercicio de derechos de las mujeres cuidadoras en su diversidad y desarrollo de capacidades de las mujeres de la localidad de Bosa</t>
  </si>
  <si>
    <t>PRESTAR EL SERVICIO DE MANTENIMIENTO PREVENTIVO Y CORRECTIVO CON SUMINISTRO DE REPUESTOS, DEL SISTEMA TELEFÓNICO - EQUIPOS Y RED TELEFÓNICA INSTALADOS EN LAS DEPENDENCIAS DE LA ALCALDÍA LOCAL DE BOSA.</t>
  </si>
  <si>
    <t>ADQUISICIÓN DE ARTÍCULOS DE PROTECCIÓN PERSONAL PARA EL DESARROLLO DE ACTIVIDADES MISIONALES, ADMINISTRATIVAS Y OPERATIVAS DE LA ALCALDÍA LOCAL DE BOSA</t>
  </si>
  <si>
    <t>PRESTAR LOS SERVICIOS DE APOYO A LA GESTIÓN AL FONDO DE DESARROLLO LOCAL DE BOSA PARA LA EJECUCIO¿N DE LA INICIATIVA GANADORA DE PRESUPUESTOS PARTICIPATIVOS 21033 -LA ROPA SUCIA YA NO SE LAVA EN CASA ¡NO MÁS MUJERES VIOLENTADAS!, ASOCIADA AL PROYECTO DE INVERSIO¿N 1749-BOSA INCONDICIONAL CON LAS MUJERES.</t>
  </si>
  <si>
    <t>PRESTAR SUS SERVICIOS PROFESIONALES PARA DESARROLLAR LOS DIFERENTES TRÁMITES Y ETAPAS DE LA GESTIÓN CONTRACTUAL EN EL FONDO DE DESARROLLO LOCAL.</t>
  </si>
  <si>
    <t>CONTRATAR LA ADQUISICIÓN DE BIENES PARA LA DOTACIÓN DE COLEGIOS OFICIALES, SEDES CULTURALES, CASA DE LA JUVENTUD Y UNIDADES OPERATIVAS PRIORIZADAS POR LA SECRETARÍA DE INTEGRACIÓN SOCIAL CONFORME A LO ESTABLECIDO EN EL ACUERDO MARCO DE PRECIOS CCE-173-AMP-2022 DE COLOMBIA COMPRA EFICIENTE</t>
  </si>
  <si>
    <t>ADQUIRIR ELEMENTOS PARA LA HIGIENE DENTAL QUE PERMITA LA PREVENCIÓN Y ASEO BUCAL CON LA FINALIDAD DE SER ENTREGADOS A LA COMUNIDAD EN EL MARCO DEL COMPONENTE DE COINVERSIÓN A LA ESTRATEGIA TERRITORIAL DE SALUD DEL PROYECTO DE INVERSIÓN 1690 “BOSA CUIDA UNA CIUDADANÌA IMPARABLE</t>
  </si>
  <si>
    <t>SUMINISTRO DE ALIMENTO PARA EL APOYO NUTRICIONAL DE CANINOS Y FELINOS EN CONDICIÓN DE HABITABILIDAD DE CALLE Y BAJO PROTECCIÓN DE HOGARES DE PASO EN EL MARCO DEL PROYECTO ANIMALISTA EN LA LOCALIDAD DE BOSA</t>
  </si>
  <si>
    <t>PRESTAR SERVICIOS PROFESIONALES ESPECIALIZADOS PARA IMPLEMENTAR Y HACER SEGUIMIENTO A LAS ACCIONES QUE SE DESARROLLAN EN EL MARCO DE LOS PROYECTOS DE RIESGOS, AMBIENTE Y ANIMALES QUE SEAN PROMOVIDAS DESDE LA ALCALDÍA LOCAL DE BOSA.</t>
  </si>
  <si>
    <t>Prestar los servicios profesionales para apoyar y fomentar la aplicación de medidas de gestión transparente en la Alcaldía Local de Bosa.</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</si>
  <si>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</si>
  <si>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PRESTAR SUS SERVICIOS PROFESIONALES PARA APOYAR LA ESTRUCTURACIÓN, EJECUCIÓN Y SEGUIMIENTO DE LA ESTRATEGIA DE MITIGACIÓN Y REACTIVACIÓN ECONÓMICA DE LA LOCALIDAD DE BOSA.</t>
  </si>
  <si>
    <t>CONTRATAR EL SERVICIO DETRANSPORTE TERRESTRE AUTOMOTORESPECIAL DE PASAJEROS, PARA LAS ACTIVIDADES POLICIVAS A CARGO DEL FONDODE DESARROLLO LOCAL DE BOSA, CONFORME ALO ESTABLECIDO EN EL ACUERDO MARCO DEPRECIOS CCE – 144 – 2023</t>
  </si>
  <si>
    <t>ADQUIRIR ELEMENTOS DE DOTACIÓN E IDENTIFICACIÓN QUE PERMITAN EL ADECUADO Y OPORTUNO DESARROLLO DEL PROGRAMA PARCEROS CUIDANDO BOGOTÁ, EN EL MARCO DEL CUMPLIMIENTO DEL PROYECTO DE INVERSIÓN 1745 BOSA SOLIDARIA HOGARES PROTEGIDOS, CIUDADANÍA TRANQUILA.</t>
  </si>
  <si>
    <t>PRESTAR LOS SERVICIOS PROFESIONALES PARA EL SEGUIMIENTO A LA GESTIÓN ADMINISTRATIVA Y OPERATIVA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</si>
  <si>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AUNAR ESFUERZOS ADMINISTRATIVOS, TÉCNICOS, FINANCIEROS Y LOGÍSTICOS ENTRE PROPAIS Y EL FONDO DE DESARROLLO LOCAL DE BOSA PARA LA CONSOLIDACIÓN Y FORTALECIMIENTO ECONÓMICO DE LOS EMPRENDIMIENTOS LOCALES A TRAVÉS DEL PROGRAMA IMPULSO LOCAL 3.0</t>
  </si>
  <si>
    <t>AUNAR ESFUERZOS ADMINISTRATIVOS, TÉCNICOS, FINANCIEROS Y LOGÍSTICOS ENTRE PROPAIS Y EL FONDO DE DESARROLLO LOCAL DE BOSA PARA LA CONSOLIDACIÓN Y FORTALECIMIENTO ECONÓMICO DE LAS MICROMPRESAS LOCALES A TRAVÉS DEL PROGRAMA MICROEMPRESA LOCAL 4.0</t>
  </si>
  <si>
    <t>PRESTAR SERVICIOS DE APOYO A LA GESTIÓN AL FONDO DE DESARROLLO LOCAL DE BOSA PARA ACOMPAÑAR LOS PROCESOS DE INTERVENCIÓN Y RECUPERACIÓN DE ESPACIO PÚBLICO POR INADECUADA DISPOSICIÓN DE RESIDUOS MIXTOS EN EL MARCO DE LA REDUCCIÓN DE RIESGOS EN LA LOCALIDAD DE BOSA</t>
  </si>
  <si>
    <t>PRESTAR LOS SERVICIOS PROFESIONALES PARA REALIZAR EL SEGUIMIENTO Y CONSOLIDACIÓN DE LA ESTABILIDAD Y GARANTÍAS DE LAS OBRAS QUE SE ADELANTEN EN INFRAESTRUCTURA A LOS PROYECTOS DE CONSTRUCCIÓN Y/O MANTENIMIENTO DE SALONES COMUNALES, EJECUTADOS POR EL FONDO DE DESARROLLO LOCAL.</t>
  </si>
  <si>
    <t>CONTRATAR EL SUMINISTRO DE TONER, TINTAS Y CARTUCHOS PARA LAS IMPRESORAS INSTALADAS EN LAS DIFERENTES DEPENDENCIAS DE LA ALCALDÍA LOCAL DE BOSA CONFORME A LOS ESTUDIOS PREVIOS, ANEXO TÉCNICO E INVITACIÓN PÚBLICA</t>
  </si>
  <si>
    <t>REALIZAR LA ADQUISICIÓN DE LAS HERRAMIENTAS DE MICROSOFT DE COLABORACIÓN Y CORREO ELECTRONICO OFFICE 365, CON LOS SERVICIOS DE ACTIVACIÓN, SOPORTE Y MANTENIMIENTO, A TRAVES DEL INSTRUMENTO DE AGREGACIÓN DE DEMANDA PARA LA ADQUISICIÓN DE SOFTWARE POR CATALOGO CCE-139-IAD-2020</t>
  </si>
  <si>
    <t>PRESTAR LOS SERVICIOS PROFESIONALES PARA LA IMPLEMENTACIÓN Y SEGUIMIENTO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</si>
  <si>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Prestar los servicios profesionales en para apoyar la revisión y acompañamiento de los procesos de contratación adelantados por la Alcaldía Local de Bosa.</t>
  </si>
  <si>
    <t>PRESTAR LOS SERVICIOS DE APOYO A LA GESTIÓN EN LOS PROCESOS DERIVADOS DE LA INICIATIVA DE PRESUPUESTOS PARTICIPATIVOS SKATE PLAZA</t>
  </si>
  <si>
    <t>PRESTAR LOS SERVICIOS DE APOYO A LA GESTIÓN OPERATIVA Y ADMINISTRATIVA DE MANERA TRANSVERSAL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</si>
  <si>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</si>
  <si>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PROFESIONALES ESPECIALIZADOS PARA APOYAR LOS PROCESOS DE COOORDINACIÓN , SEGUIMIENTO Y EJECUCIÓN DE LOS PROYECTOS DE INVERSIÓN DE LA ALCALDÍA LOCAL DE BOSA</t>
  </si>
  <si>
    <t>PRESTAR LOS SERVICIOS DE APOYO A LA GESTIÓN EN LOS PROCESOS DERIVADOS DE LA INICIATIVA DE PRESUPUESTOS PARTICIPATIVOS 21778 JUEGOS COMUNLAES Y COMUNITARIOS</t>
  </si>
  <si>
    <t>PRESTAR LOS SERVICIOS PROFESIONALES EN LA ELABORACIÓN DE MATERIAL GRÁFICO NECESARIO PARA LA EJECUCIÓN DEL PROCESO DE FORMACIÓN ASOCIADA AL PROYECTO DE INVERSIÓN No 1814. ESPACIOS ACTIVOS DE PARTICIPACIÓN: INSUMOS PARA QUE LA CIUDADANÍA HAGA PARTE DE UN GOBIERNO ABIERTO Y DE LA INICIATIVA NO 21040 -ACTÍVATE, PARTICIPA Y DEFIENDE TUS DERECHOS COMUNALES-.</t>
  </si>
  <si>
    <t>PRESTAR SERVICIOS DE APOYO A LA GESTIÓN AL FONDO DE DESARROLLO LOCAL DE BOSA PARA ACOMPAÑAR LOS PROCESOS DE INTERVENCIÓN Y RECUPERACIÓN DE ESPACIO PÚBLICO POR INADECUADA DISPOSICIÓN DE RESIDUOS MIXTOS EN EL MARCO DE LA REDUCCIÓN DE RIESGOS EN LA LOCALIDAD DE BOSA.</t>
  </si>
  <si>
    <t>PRESTAR LOS SERVICIOS PROFESIONALES PARA EL SEGUIMIENTO A LA GESTIÓN ADMINISTRATIVA, FINANCIERA Y OPERATIVA DE LOS PROYECTOS DE INVERSIÓN LOCAL</t>
  </si>
  <si>
    <t>Aunar esfuerzos administrativos y financieros entre la Secretaría Distrital de Seguridad, Convivencia y Justicia y los Fondos de Desarrollo Local de Usaquén, Chapinero, Santa Fe, Usme, Tunjuelito, Bosa, Kennedy, Fontibón, Engativá, Suba, Barrios Unidos, Teusaquillo, Antonio Nariño, Puente Aranda, la Candelaria, Rafael Uribe Uribe y Ciudad Bolívar, para el suministro e instalación de equipos y componentes para el sistema de videovigilancia de Bogotá.</t>
  </si>
  <si>
    <t xml:space="preserve">
PRESTAR SUS SERVICIOS PROFESIONALES PARA DESARROLLAR LOS DIFERENTES TRÁMITES Y ETAPAS DE LA GESTIÓN CONTRACTUAL EN EL FONDO DE DESARROLLO LOCAL</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</si>
  <si>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 DE BOSA.</t>
  </si>
  <si>
    <t xml:space="preserve">	PRESTAR SUS SERVICIOS PROFESIONALES PARA DESARROLLAR LOS DIFERENTES TRÁMITES Y ETAPAS DE LA GESTIÓN CONTRACTUAL EN EL FONDO DE DESARROLLO LOCAL</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</si>
  <si>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</si>
  <si>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SERVICIOS PROFESIONALES PARA APOYAR JURÍDICAMENTE LA EJECUCIÓN DE LAS ACCIONES REQUERIDAS PARA LA DEPURACIÓN
DE LAS ACTUACIONES ADMINISTRATIVAS QUE CURSAN EN LA ALCALDÍA LOCAL.</t>
  </si>
  <si>
    <t>PRESTAR SUS SERVICIOS TÉCNICOS PARA APOYAR Y DAR SOPORTE TÉCNICO AL ADMINISTRADOR Y USUARIO FINAL DE LA RED DE SISTEMAS
Y TECNOLOGÍA E INFORMACIÓN DE LA ALCALDÍA LOCAL DE BOSA.</t>
  </si>
  <si>
    <t>PRESTAR LOS SERVICIOS PROFESIONALES PARA APOYAR EN EL SEGUIMIENTO DE LOS PROCESOS Y ESTRATEGIAS DE CONTROL DE OBRAS Y
URBANISMO A CARGO DEL ÁREA PARA LA GESTIÓN POLICIVA DE LA ALCALDIA LOCAL DE BOSA</t>
  </si>
  <si>
    <t>Prestar los servicios profesionales para realizar la gestión de los de los informes técnicos de visita que realicen y presenten los arquitectos e ingenieros del área
gestión policiva jurídica</t>
  </si>
  <si>
    <t>PRESTAR LOS SERVICIOS PROFESIONALES ESPECILIZADOS PARA APOYAR AL ALCALDE LOCAL EN EL SEGUIMIENTO DE LOS PROCESOS
ESTRATÉGICOS Y MISIONALES A CARGO DEL ÁREA PARA LA GESTIÓN POLICIVA DE LA ALCALDIA LOCAL DE BOSA</t>
  </si>
  <si>
    <t xml:space="preserve">	PRESTAR LOS SERVICIOS DE APOYO SECRETARIAL A LA JUNTA ADMINISTRADORA LOCAL DE BOSA</t>
  </si>
  <si>
    <t xml:space="preserve">	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</si>
  <si>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PRESTAR LOS SERVICIOS PROFESIONALES DE INGENIERO, PARA APOYAR EL PUNTO DE ATENCION AL CONSUMIDOR EN LA LOCALIDAD DE
BOSA, EN EL MARCO DEL PROYECTO CASAS DEL CONSUMIDOR.</t>
  </si>
  <si>
    <t>PRESTAR LOS SERVICIOS PROFESIONALES EN EL FONDO DE DESARROLLO LOCAL DE BOSA PARA EL DESARROLLO DE LAS ACTIVIDADES
FORMATIVAS Y TRANSVERSALES DEL PROYECTO 1746-BOSA CUIDA Y PROTEGE</t>
  </si>
  <si>
    <t>APOYAR LA CONDUCCIÓN DE LOS VEHÍCULOS DE LA ALCALDÍA LOCAL DE BOSA DE ACUERDO CON LAS INSTRUCCIONES IMPARTIDAS POR EL/
LA ALCALDE/SA LOCAL.</t>
  </si>
  <si>
    <t>PRESTAR SUS SERVICIOS PROFESIONALES AL FONDO DE DESARROLLO LOCAL DE BOSA, EN EL PROCESO DE LIQUIDACIÓN DE CONTRATOS Y/
O CONVENIOS REALIZANDO EL APOYO A LA REVISIÓN CONTABLE Y FINANCIERA RESPECTIVA</t>
  </si>
  <si>
    <t>Prestar servicios de apoyo a la gestión para el desarrollo de las actividades logísticas, técnicas, operativas y administrativas enmarcados en las acciones del
componente de ingreso mínimo garantizado del proyecto de inversión 1745 y a los asociados a la inclusión social y seguridad económica en la localidad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</si>
  <si>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</si>
  <si>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</si>
  <si>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DE APOYO EN EL PROCESO DE RECEPCIÓN, RADICACIÓN, DISTRIBUCIÓN Y DIGITALIZACIÓN DE LA
CORRESPONDENCIA INTERNA Y EXTERNA DE LA ALCALDÍA LOCAL DE BOSA.</t>
  </si>
  <si>
    <t>Prestar los servicios de apoyo a la gestión en la alcaldía local de Bosa en lo referente con los procesos administrativos y operativos liderados desde el 
Despacho.</t>
  </si>
  <si>
    <t xml:space="preserve">	PRESTAR LOS SERVICIOS PROFESIONALES COMO ABOGADO ESPECIALIZADO DEL DESPACHO PARA ORIENTAR EL FORTALECIMIENTO, PLANEACIÓN, SEGUIMIENTO Y CONTROL DE LAS ACTIVIDADES DE GESTIÓN POLICIVA DE LA ALCALDÍA LOCAL DE BOSA</t>
  </si>
  <si>
    <t>PRESTAR LOS SERVICIOS PROFESIONALES PARA BRINDAR APOYO A LOS TEMAS RELACIONADOS CON INFRAESTRUCTURA, MALLA VIAL, 
PARQUES Y ESPACIO PÚBLICO EN LA LOCALIDAD DE BOSA</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</si>
  <si>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</si>
  <si>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</si>
  <si>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CONTRATAR LOS SEGUROS QUE AMPAREN LOS INTERESES PATRIMONIALES ACTUALES Y FUTUROS, ASÍ COMO LOS BIENES DE PROPIEDAD DEL FONDO DE DESARROLLO LOCAL DE BOSA, QUE ESTÉN BAJO SU RESPONSABILIDAD Y CUSTODIA Y AQUELLOS QUE SEAN ADQUIRIDOS PARA DESARROLLAR LAS FUNCIONES INHERENTES A SU ACTIVIDAD ASÍ COMO LA EXPEDICIÓN DE CUALQUIER OTRA PÓLIZA 
DE SEGUROS QUE REQUIERA LA ENTIDAD EN EL DESARROLLO DE SU ACTIVIDAD - GRUPO UNO</t>
  </si>
  <si>
    <t>AUNAR ESFUERZOS TÉCNICOS, ADMINISTRATIVOS, LOGÍSTICOS Y FINANCIEROS ENTRE LA SECRETARÍA DISTRITAL DE INTEGRACIÓN SOCIALSDIS Y EL FONDO DE DESARROLLO LOCAL DE USAQUÉN; EL FONDO DE DESARROLLO LOCAL DE SAN CRISTÓBAL; EL FONDO DE DESARROLLO
LOCAL DE USME; EL FONDO DE DESARROLLO LOCAL DE BOSA; EL FONDO DE DESARROLLO LOCAL DE KENNEDY; EL FONDO DE DESARROLLO
LOCAL DE SUBA; EL FONDO DE DESARROLLO LOCAL DE RAFAEL URIBE URIBE; EL FONDO DE DESARROLLO LOCAL DE CIUDAD BOLÍVAR; EL
FONDO DE DESARROLLO LOCAL DE PUENTE ARANDA; EL FONDO DE DESARROLLO LOCAL DE TUNJUELITO; EL FONDO DE DESARROLLO LOCAL
DE ENGATIVÁ; EL FONDO DE DESARROLLO LOCAL DE MÁRTIRES Y EL FONDO DE DESARROLLO LOCAL DE FONTIBÓN, PARA LA OPERACIÓN Y
PUESTA EN MARCHA DEL PROGRAMA ¿PARCEROS POR BOGOTÁ¿,</t>
  </si>
  <si>
    <t>Prestar sus servicios profesionales para apoyar la estructuración, ejecución y seguimiento de la Estrategia de Mitigación y Reactivación Económica de la 
localidad de Bosa</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</si>
  <si>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</si>
  <si>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CONTRATAR LA ADQUISICIÓN DE BIENES PARA PARA LA DOTACIÓN DE COLEGIOS OFICIALES, SEDES CULTURALES Y CASA DE LA JUVENTUD DE
LA LOCALIDAD DE BOSA CONFORME A LO ESTABLECIDO EN EL ACUERDO MARCO DE PRECIOS CCE-166-AMP-2021 DE COLOMBIA COMPRA
EFICIENTE</t>
  </si>
  <si>
    <t>CONTRATAR LA ADQUISICIÓN DE BIENES PARA PARA LA DOTACIÓN DE COLEGIOS OFICIALES, SEDES CULTURALES Y CASA DE LA JUVENTUD DE
LA LOCALIDAD DE BOSA CONFORME A LO ESTABLECIDO EN EL ACUERDO MARCO DE PRECIOS CCE-166-AMP-2021 DE COLOMBIA COMPRA EFICIENTE</t>
  </si>
  <si>
    <t>Aunar esfuerzos administrativos y financieros entre la Secretaría Distrital de Seguridad Convivencia y Justicia y el Fondo de Desarrollo Local de Bosa, para
realizar la reposición del Comando de Atención Inmediata ¿ CAI la Libertad de la localidad de Bosa</t>
  </si>
  <si>
    <t>IRMA AMPARO GONZALEZ SIERRA</t>
  </si>
  <si>
    <t>JULIANA ANDREA CARDENAS SANDOVAL</t>
  </si>
  <si>
    <t>MARÍA CAROLINA CÁRDENAS RAMOS</t>
  </si>
  <si>
    <t xml:space="preserve">ANA MARIA SÁNCHEZ PRIETO </t>
  </si>
  <si>
    <t>KAROL NATALIA PINILLA BOCANEGRA</t>
  </si>
  <si>
    <t>YULY NATALIA BARRERO NIETO</t>
  </si>
  <si>
    <t>JUAN CAMILO CRUZ CRUZ</t>
  </si>
  <si>
    <t>CARMEN EMILIA OSORIO MEDINA</t>
  </si>
  <si>
    <t>ANDREA JULIANA PINZON RODRIGUEZ</t>
  </si>
  <si>
    <t>PABLO TOBIAS TOVAR MARTINEZ</t>
  </si>
  <si>
    <t>MANUEL ALEJANDRO BUITRAGO PIZA</t>
  </si>
  <si>
    <t xml:space="preserve">YOLANDA CORTES CORTES  </t>
  </si>
  <si>
    <t>ESMERALDA GONZALEZ LONDOÑO</t>
  </si>
  <si>
    <t>LILIANA MARCELA FONSECA GAMBA</t>
  </si>
  <si>
    <t xml:space="preserve">JEFERSON NICOLAS MORA TIQUE </t>
  </si>
  <si>
    <t xml:space="preserve">RICARDO ALONSO ZAPATA ARIZA </t>
  </si>
  <si>
    <t>KATHERINE QUINTIN PASTOR</t>
  </si>
  <si>
    <t xml:space="preserve">JEIMMY GUZMAN VILLAREAL </t>
  </si>
  <si>
    <t>MARIA YACQUELIN VILLAMIL NAVIA</t>
  </si>
  <si>
    <t>JHON JAIRO RODRIGUEZ PANTOJA</t>
  </si>
  <si>
    <t>EDITH JULIETH BERMUDEZ SILVA</t>
  </si>
  <si>
    <t>DAVID ARTURO MONTENEGRO CASTRO</t>
  </si>
  <si>
    <t>YURI ANDREA GARCÍA VELÁSQUEZ</t>
  </si>
  <si>
    <t>JUAN EDIDSON VARGAS MESA</t>
  </si>
  <si>
    <t>CAMILA ANDREA PINILLA BOCANEGRA</t>
  </si>
  <si>
    <t>JHOAN SEBASTIAN CALDERON COLLAZOS</t>
  </si>
  <si>
    <t>OCTAVIO ENRIQUE BONETT LÁZARO</t>
  </si>
  <si>
    <t>LAURA TATIANA VELASQUEZ MOLINA</t>
  </si>
  <si>
    <t>VICTOR ALFONSO GARRIDO VELILLA</t>
  </si>
  <si>
    <t>PEDRO ORLANDO REY REY</t>
  </si>
  <si>
    <t>JENNIFER STEFANYA RAMOS PIÑEROS</t>
  </si>
  <si>
    <t>LEIDY YICEL URREA VARGAS</t>
  </si>
  <si>
    <t>EDNA CAROLINA ARANGO CORREA</t>
  </si>
  <si>
    <t>JUAN SEBASTIAN VELANDIA ARANGO</t>
  </si>
  <si>
    <t>LUIS EDUARDO GOMEZ NARVAEZ</t>
  </si>
  <si>
    <t>DAIRY LIZETH SILVA BARRERA</t>
  </si>
  <si>
    <t>BLANCA LIBIA TELLEZ SIERRA</t>
  </si>
  <si>
    <t>JESSICA MARCELA BETANCOURT RODRIGUEZ</t>
  </si>
  <si>
    <t>JAWIN SIVER TUNJANO TAMAYO</t>
  </si>
  <si>
    <t>GEISY JOHANNA GARCIA SANCHEZ</t>
  </si>
  <si>
    <t>NELSON JAVIER ARGUELLEZ PALACIOS</t>
  </si>
  <si>
    <t>PAOLA OSPINA CASTAÑEDA</t>
  </si>
  <si>
    <t>LEONARDO SANDOVAL SIERRA</t>
  </si>
  <si>
    <t>ALVARO AUGUSTO BERMEO PERDOMO</t>
  </si>
  <si>
    <t>CRISTIAN LEANDRO CORTES GUARNIZO</t>
  </si>
  <si>
    <t xml:space="preserve">LUIS GERARDO SOLARTE CHAMORRO </t>
  </si>
  <si>
    <t>FREDY FRANCISCO CALAO GONZALEZ</t>
  </si>
  <si>
    <t xml:space="preserve">ROSA ENRIQUELINA GOMEZ CORREDOR </t>
  </si>
  <si>
    <t>JUAN SEBASTIAN HERNANDEZ VARGAS</t>
  </si>
  <si>
    <t>CAMILA ALEJANDRA LÓPEZ PERALTA</t>
  </si>
  <si>
    <t>JUAN GABRIEL HERRERA JACOBO</t>
  </si>
  <si>
    <t>JOHN FREDY SILVA TENORIO</t>
  </si>
  <si>
    <t>ANDREA CAROLINA GARCIA GONZALEZ</t>
  </si>
  <si>
    <t>HUVER ARMANDO MORA CASTELBLANCO</t>
  </si>
  <si>
    <t>DIANA MILENA NIÑO DIAZ</t>
  </si>
  <si>
    <t>ERICK LEANDRO LÓPEZ GONZÁLEZ</t>
  </si>
  <si>
    <t>OSCAR EDUARDO PEÑA BAQUERO</t>
  </si>
  <si>
    <t>VICTOR EDUARDO FONSECA BARRANTES</t>
  </si>
  <si>
    <t>YIRLEZA YARA DELGADO</t>
  </si>
  <si>
    <t>PAULA TATIANA ALDANA TAFUR</t>
  </si>
  <si>
    <t>NATALIA GUTIERREZ VARGAS</t>
  </si>
  <si>
    <t>DANIEL SANTIAGO BARRAGAN MANCIPE</t>
  </si>
  <si>
    <t xml:space="preserve">OMAIRA INFANTE BELTRAN </t>
  </si>
  <si>
    <t>CINDY YIRLEY DIMATE TORRES</t>
  </si>
  <si>
    <t>GABRIEL FERNANDO MUÑOZ DIAZ</t>
  </si>
  <si>
    <t>MELISSA ISABETH JEREZ ALFONSO</t>
  </si>
  <si>
    <t>JUDITH PINZÓN MARTÍNEZ</t>
  </si>
  <si>
    <t>ARNULFO SANCHEZ ROJAS</t>
  </si>
  <si>
    <t>GLADYS ESPERANZA LÓPEZ VEGA</t>
  </si>
  <si>
    <t xml:space="preserve">ADRIANA PATRICIA SÁNCHEZ PEÑA </t>
  </si>
  <si>
    <t>YULLY PAOLA PEÑA CORTES</t>
  </si>
  <si>
    <t>JOSE ALEJANDRO MARTINEZ GASPAR</t>
  </si>
  <si>
    <t xml:space="preserve">MARTHA VÁSQUEZ PACANCHIQUE </t>
  </si>
  <si>
    <t>MARISOL BARAJAS ESTRADA</t>
  </si>
  <si>
    <t>ERIKA YUSETH VERA BERMUDEZ</t>
  </si>
  <si>
    <t>LUIS EDUARDO LOPEZ SALAZAR</t>
  </si>
  <si>
    <t xml:space="preserve">CRISTIAN HERNANDO BEJARANO CAICEDO </t>
  </si>
  <si>
    <t>PAULA CAMILA MUÑOZ SUAREZ</t>
  </si>
  <si>
    <t>WALDIR BERNARDO ESPINOSA ROMERO</t>
  </si>
  <si>
    <t>JAIRO ESTEBAN NEUTA ROMERO</t>
  </si>
  <si>
    <t>ALEJANDRA PATRICIA RUBIO REYES</t>
  </si>
  <si>
    <t>RICHARD ANDERSON LOPEZ BETANCOURT</t>
  </si>
  <si>
    <t>ANA GABRIELA CARRASCO DELGADO</t>
  </si>
  <si>
    <t>DIEGO ALEJANDRO PUENTES ROBAYO</t>
  </si>
  <si>
    <t>MARIA CAMILA RICAURTE SANABRIA</t>
  </si>
  <si>
    <t>ENITH JULIETH RAMOS CORTES</t>
  </si>
  <si>
    <t>YESENIA LEGRO ROJAS</t>
  </si>
  <si>
    <t>ANGIE TATIANA NIÑO LEYTON</t>
  </si>
  <si>
    <t>JORGE ENRIQUE MERA MOLINA</t>
  </si>
  <si>
    <t>YIMI ALEXANDER BELTRAN ORTIZ</t>
  </si>
  <si>
    <t>DIEGO ALEXANDER BARRETO GUTIERREZ</t>
  </si>
  <si>
    <t>LILIAN ROCIO GUAQUETA GUTIERREZ</t>
  </si>
  <si>
    <t>SANDRA MILENA AVENDAÑO OSORNO</t>
  </si>
  <si>
    <t>JOSE ALEXANDER MONTENEGRO HERNANDEZ</t>
  </si>
  <si>
    <t>ANDREA TRUJILLO VASQUEZ</t>
  </si>
  <si>
    <t xml:space="preserve">IVAN DARIO CASTAÑEDA PUIN </t>
  </si>
  <si>
    <t>ANDREA CAROLINA CUELLAR GUTIÉRREZ</t>
  </si>
  <si>
    <t>WILMAR ARTURO TINJACA PEDRAZA</t>
  </si>
  <si>
    <t>NALLYBE GOMEZ CAMACHO</t>
  </si>
  <si>
    <t>MARIA FERNANDA DURANGO</t>
  </si>
  <si>
    <t xml:space="preserve">WILMAR ANDRES ANDRADE VARGAS </t>
  </si>
  <si>
    <t xml:space="preserve">CARLOS ALBERTO RAMIREZ RAMIREZ </t>
  </si>
  <si>
    <t>JHON ALEXANDER RODRIGUEZ RODRIGUEZ</t>
  </si>
  <si>
    <t>DANIEL ESTEBAN RODRIGUEZ MELO</t>
  </si>
  <si>
    <t>EDWIN GUZMAN FONSECA</t>
  </si>
  <si>
    <t> ADRIANA MARCELA MORALES BETANCOURT</t>
  </si>
  <si>
    <t>JUAN CARLOS SALAZAR PATIÑO</t>
  </si>
  <si>
    <t>PEDRO JAIME GARZON RONCACIO</t>
  </si>
  <si>
    <t>EMMA VIVIANA BERMUDEZ GARZON</t>
  </si>
  <si>
    <t>ELIZABETH TORRES SANTIAGO</t>
  </si>
  <si>
    <t xml:space="preserve">YERIK ANDREY LOPEZ BETANCOURT </t>
  </si>
  <si>
    <t xml:space="preserve">JESSICA PAOLA QUINTERO GÓMEZ </t>
  </si>
  <si>
    <t>LAURA MARCELA VIYOGA TAPIERO</t>
  </si>
  <si>
    <t>MARIA ANGELICA MORA</t>
  </si>
  <si>
    <t>JUAN CARLOS CALDERON AYALA</t>
  </si>
  <si>
    <t>GINNA TERESA MARINES PALACIO</t>
  </si>
  <si>
    <t>ALEXIS GIOVANNY YORIS CHUFFEE</t>
  </si>
  <si>
    <t>JAIRO ANDRES ORJUELA UREÑA</t>
  </si>
  <si>
    <t>MONICA PEREZ FERNANDEZ</t>
  </si>
  <si>
    <t>GHINA MARCELA CHICA PERDOMO</t>
  </si>
  <si>
    <t>JENNY KATHERINE UNIBIO ESCOBAR</t>
  </si>
  <si>
    <t xml:space="preserve">XIOMARA OROZCO MORALES </t>
  </si>
  <si>
    <t>SANDRA JAQUELINE SICHACA GALINDO</t>
  </si>
  <si>
    <t>LUCERO FRANCO</t>
  </si>
  <si>
    <t>JUAN DAVID ESTRADA ROSERO</t>
  </si>
  <si>
    <t>ANDRES FELIPE CABARCAS SUAREZ</t>
  </si>
  <si>
    <t>JULIAN SILVA PUENTES</t>
  </si>
  <si>
    <t>ANDREY DUVAN GRAST RODRIGUEZ</t>
  </si>
  <si>
    <t>BRAYAN CAMILO PAEZ PLAZAS</t>
  </si>
  <si>
    <t>SARA MARCELA MORENO ROJAS</t>
  </si>
  <si>
    <t>EDISON FERNANDO PULIDO TOVAR</t>
  </si>
  <si>
    <t>NANCY BONILLA GRAS</t>
  </si>
  <si>
    <t>SONIA ESPERANZA YEPES REYES</t>
  </si>
  <si>
    <t xml:space="preserve">REIVER OSPINA RINCON </t>
  </si>
  <si>
    <t>JONATHAN JAVIER SANTOFIMIO POLOCHE</t>
  </si>
  <si>
    <t>JUAN GABRIEL GARCIA MURILLO</t>
  </si>
  <si>
    <t>LAURA SOFIA SANCHEZ SALAMANCA</t>
  </si>
  <si>
    <t>KAREN LILIANA ORTIZ RIVERA</t>
  </si>
  <si>
    <t>YENNY ALEXANDRA MORA ROA</t>
  </si>
  <si>
    <t xml:space="preserve">MARIA FERNANDA PARRA MESA </t>
  </si>
  <si>
    <t>MARIA CIELO PEREZ PARRA</t>
  </si>
  <si>
    <t>ANDREA CATALINA PEDRAZA REYES</t>
  </si>
  <si>
    <t>MIGUEL ANGEL HENAO BOTINA</t>
  </si>
  <si>
    <t>KATHERIN USA PATIÑO</t>
  </si>
  <si>
    <t>DIEGO FERNANDO GARCÍA</t>
  </si>
  <si>
    <t>OMAR GARZON RODRIGUEZ</t>
  </si>
  <si>
    <t>YURANI ANGELICA ARIAS CELIS</t>
  </si>
  <si>
    <t>DEISSY JAZMIN BRAVO FONSECA</t>
  </si>
  <si>
    <t>INDIRA SILVANA MATALLANA RODRIGUEZ</t>
  </si>
  <si>
    <t>JOSE FERNANDO BERMUDEZ PARADA</t>
  </si>
  <si>
    <t>JOHN ALFREDO HERRERA</t>
  </si>
  <si>
    <t>LUIS GABRIEL LOPERA GUTIERREZ</t>
  </si>
  <si>
    <t>FRANCYNETH VACA RAMÍREZ</t>
  </si>
  <si>
    <t>EDWIN MAURICIO SANCHEZ RIAÑO</t>
  </si>
  <si>
    <t>JULIANA MARCELA GONZÁLEZ PÉREZ</t>
  </si>
  <si>
    <t>KRISTHIN LISETH TOVAR PEREZ</t>
  </si>
  <si>
    <t>ERIKA MARIA BERNAL GOMEZ</t>
  </si>
  <si>
    <t>ALEXANDRA BUSTOS TRUJILLO</t>
  </si>
  <si>
    <t>WENDY VALENTINA LEAL HERNANDEZ</t>
  </si>
  <si>
    <t>EDGAR ACERO JIMENEZ</t>
  </si>
  <si>
    <t>JUANA MARINA MURRAY MARTINEZ</t>
  </si>
  <si>
    <t>KEREN ESTHER MARTINEZ MENDOZA</t>
  </si>
  <si>
    <t xml:space="preserve">IVONNE ANDREA DIAZ RAMIREZ </t>
  </si>
  <si>
    <t>JOHN FREDY HERNANDEZ ARIAS</t>
  </si>
  <si>
    <t>SERGIO CAMILO CASTAÑEDA GOMEZ</t>
  </si>
  <si>
    <t xml:space="preserve">LUIS ALBERTO SUAREZ MOYA </t>
  </si>
  <si>
    <t>MARIA ANGELICA SANCHEZ RODRIGUEZ</t>
  </si>
  <si>
    <t>BLANCA LUCIA CARDENAS CONDE</t>
  </si>
  <si>
    <t>EDISON YAHIR GONGORA GUTIERREZ</t>
  </si>
  <si>
    <t>LORENA SALAMANCA TARAPUES</t>
  </si>
  <si>
    <t>PAULA ANDREA BAQUERO HERNANDEZ</t>
  </si>
  <si>
    <t>WILMAR JOSE VALENCIA SUAREZ</t>
  </si>
  <si>
    <t>OLGA MARIA PEREA FLOREZ</t>
  </si>
  <si>
    <t>LUIS MIGUEL MORALES GARZON</t>
  </si>
  <si>
    <t xml:space="preserve">JENNIFER YESSENIA ZAMBRANO OJEDA </t>
  </si>
  <si>
    <t>FRANCI NATHALY DIAZ SOTO</t>
  </si>
  <si>
    <t>HOJARA MARIA SUAREZ ZAMUDIO</t>
  </si>
  <si>
    <t>DIANA MARCELA GARCIA PEÑA</t>
  </si>
  <si>
    <t>ALIX MARY ROJAS PARDO</t>
  </si>
  <si>
    <t>DAYANA KATHERIN SALCEDO SANABRIA</t>
  </si>
  <si>
    <t>LAURA MARCELA SANCHEZ REDONDO</t>
  </si>
  <si>
    <t>DIANA PAOLA VASQUEZ QUINTERO</t>
  </si>
  <si>
    <t>ANDRES CAMILO PEREZ SUAREZ</t>
  </si>
  <si>
    <t>ASTRID MILENA CORTES CHAVARRO</t>
  </si>
  <si>
    <t>CARMEN ELISA DUARTE HERNANDEZ</t>
  </si>
  <si>
    <t>JORGE DANIEL BARBOSA RODRIGUEZ</t>
  </si>
  <si>
    <t>JULIAN ANDRES PARRA URUEÑA</t>
  </si>
  <si>
    <t xml:space="preserve">KATHERINE MORALES AVILA </t>
  </si>
  <si>
    <t>JAYDER STEVEN VANEGAS PRADA</t>
  </si>
  <si>
    <t>JOSE ANDRES CASTILLO BARON</t>
  </si>
  <si>
    <t>EDILSON ROMERO BERNAL</t>
  </si>
  <si>
    <t>MARTHA LUCIA RODRIGUEZ RIVERA</t>
  </si>
  <si>
    <t>RICARDO MAURICIO MAECHA</t>
  </si>
  <si>
    <t>MAURICIO VARGAS RIVERA</t>
  </si>
  <si>
    <t>LIU ANDRIU CAMELO BOHORQUEZ</t>
  </si>
  <si>
    <t>OSCAR DALEL NADJAR CRUZ</t>
  </si>
  <si>
    <t>LIZANDRO CADENA SIERRA</t>
  </si>
  <si>
    <t>ANDREA CAROLINA VELANDIA PIRAZAN</t>
  </si>
  <si>
    <t>JUAN ESTEBAN ZAPATA ACOSTA</t>
  </si>
  <si>
    <t>ANA LORENA AVILA CUBIDES</t>
  </si>
  <si>
    <t>FABIO NIVARDO BALLÉN ORTIZ</t>
  </si>
  <si>
    <t>JHON JAIRO PACHON RUIZ</t>
  </si>
  <si>
    <t>KEILA YULIETH ENDO SIERRA</t>
  </si>
  <si>
    <t>MARTHA STEPHANNY BARRETO MANTILLA</t>
  </si>
  <si>
    <t>CLAUDIA MAYERLY LOPEZ SANCHEZ</t>
  </si>
  <si>
    <t>DEBIE ANGELICA CARREÑO AGUILERA</t>
  </si>
  <si>
    <t>LORAINE CAROLINA PÉREZ TÉLLEZ</t>
  </si>
  <si>
    <t>JORGE ANDRES MARTINEZ MARTINEZ</t>
  </si>
  <si>
    <t>LEIDY MABEL DIAZ CAÑIZALEZ</t>
  </si>
  <si>
    <t xml:space="preserve">CATALINA MAYORGA PAJARITO </t>
  </si>
  <si>
    <t>SNEIDA LILIANA LANCHEROS POLOCHE</t>
  </si>
  <si>
    <t>ALEXANDER DINAS MORALES</t>
  </si>
  <si>
    <t>MIGUEL ANGEL URQUIJO SARMIENTO</t>
  </si>
  <si>
    <t>SEBASTIAN BERNAL GOMEZ</t>
  </si>
  <si>
    <t>NINI JOHANNA FLOREZ ROZO</t>
  </si>
  <si>
    <t>YOHANA GONZALEZ FRANCO</t>
  </si>
  <si>
    <t>SANDRA MILENA GONZALEZ PALACIOS</t>
  </si>
  <si>
    <t>EDWARD ALEJANDRO RODRIGUEZ</t>
  </si>
  <si>
    <t>JOAN SEBASTIAN CASTRO CEBALLOS</t>
  </si>
  <si>
    <t>CECILIA SALCEDO SIEMPIRA</t>
  </si>
  <si>
    <t>DIANA MARCELA CORTES OLIVEROS</t>
  </si>
  <si>
    <t>DIANA PAOLA RAMIREZ RODRIGUEZ</t>
  </si>
  <si>
    <t>NUBIA TATIANA MOYA SANTANA</t>
  </si>
  <si>
    <t>LEIDY CAMILA ALVAREZ GIL</t>
  </si>
  <si>
    <t xml:space="preserve">WILSON JAVIER RAMIREZ CARDENAS </t>
  </si>
  <si>
    <t xml:space="preserve"> JAVIER FRANCO ACUÑA</t>
  </si>
  <si>
    <t>STELLA KATHERINE CASTELLANOS RIAÑO</t>
  </si>
  <si>
    <t>DAVID ARTURO PARRA VILLATE</t>
  </si>
  <si>
    <t>DIANA ANDREA TELLO CABRERA</t>
  </si>
  <si>
    <t>OSCAR EDUARDO APONTE ALGECIRA</t>
  </si>
  <si>
    <t>NINI JOHANA CASTELLANOS RAMIREZ</t>
  </si>
  <si>
    <t>MARIA STELLA VASQUEZ GALLO</t>
  </si>
  <si>
    <t>JOSE CAMILO SUAREZ HERRERA</t>
  </si>
  <si>
    <t xml:space="preserve">GERMÁN EDUARDO ROJAS MORA </t>
  </si>
  <si>
    <t>KAREN ANDREA MOLINA CAÑON</t>
  </si>
  <si>
    <t>RONAL DONOSO HERRERA</t>
  </si>
  <si>
    <t>INGRID JULIETH SANCHEZ ROA</t>
  </si>
  <si>
    <t>JENNY ESPERANZA ZAMBRANO ARIAS</t>
  </si>
  <si>
    <t>ANDREA LILIANA VARGAS TRIANA</t>
  </si>
  <si>
    <t>PAOLA ANDREA ARDILA MEJIA</t>
  </si>
  <si>
    <t>OSCAR JAVIER CONTRERAS ARDILA</t>
  </si>
  <si>
    <t>EDWIN JAIR GARCES MARTINEZ</t>
  </si>
  <si>
    <t xml:space="preserve">DAVID GONZALO CACERES CARDENAS </t>
  </si>
  <si>
    <t>ARLEY TIQUE CATAÑO</t>
  </si>
  <si>
    <t>LADY YERALDINE RODRIGUEZ RIAÑO</t>
  </si>
  <si>
    <t>YURY MARCELA TAPIERO GARCIA</t>
  </si>
  <si>
    <t>NELSON GILBERTO TUNTAQUIMBA QUINCHE</t>
  </si>
  <si>
    <t>FRANK MAURICIO FORERO TORRES</t>
  </si>
  <si>
    <t>NICOLAS STEVEN VANEGAS AMAYA</t>
  </si>
  <si>
    <t>RUTH PADILLA ALMARIO</t>
  </si>
  <si>
    <t>YIRA TATIANA ESPELETA MAIGUEL</t>
  </si>
  <si>
    <t>EDWIN DAVID MUÑOZ TORRES</t>
  </si>
  <si>
    <t>DIEGO ALEJANDRO MONSALVO RODRIGUEZ</t>
  </si>
  <si>
    <t>ERIKA LIZETH CALDERÓN POVEDA</t>
  </si>
  <si>
    <t>ANDRES LEONARDO ROJAS ALVAREZ</t>
  </si>
  <si>
    <t>DIEGO FERNANDO VILLAMIL ARENAS</t>
  </si>
  <si>
    <t>ROCIO DEL PILAR BETANCOURT DUARTE</t>
  </si>
  <si>
    <t>MAYOLY CASTILLO JIMENEZ</t>
  </si>
  <si>
    <t>LEIDY LORENA AVILA ROLDAN</t>
  </si>
  <si>
    <t>LILIAN ADRIANA MORA VANEGAS</t>
  </si>
  <si>
    <t>CRISTHIAN EDUARDO GARCIA RUSINQUE</t>
  </si>
  <si>
    <t xml:space="preserve">JAVIER ALBERTO ALVAREZ AROCA </t>
  </si>
  <si>
    <t>WILLIAM FERNANDO CUBILLOS MOLINA</t>
  </si>
  <si>
    <t>MARIA ALEJANDRA RAMIREZ ARIAS</t>
  </si>
  <si>
    <t>JEISSON DUVAN REYES LINARES</t>
  </si>
  <si>
    <t xml:space="preserve">CARLOS ANDRES LOPEZ RODRIGUEZ </t>
  </si>
  <si>
    <t>KEVIN ISAAC LOZADA MEZA</t>
  </si>
  <si>
    <t xml:space="preserve">LEONARDO STIVEN MORA TIQUE </t>
  </si>
  <si>
    <t>DOLLY ESPERANZA MOSQUERA CASTILLO</t>
  </si>
  <si>
    <t>NESTOR HUGO RAMÍREZ</t>
  </si>
  <si>
    <t>ANGIE LUCIA NAVARRETE TRANCHITA</t>
  </si>
  <si>
    <t>LEIDY NICOLL AVILA BETANCOURT</t>
  </si>
  <si>
    <t>LIZBETH JOHANA JIMENEZ HERNANDEZ</t>
  </si>
  <si>
    <t>ANDRES DAVID CASTILLO PINILLA</t>
  </si>
  <si>
    <t>CONSORCIO INTERVENTORIA RYF</t>
  </si>
  <si>
    <t>YENNY PAOLA LEON ROMERO</t>
  </si>
  <si>
    <t>ENTIS LABORATORIO ORTOPEDICO SAS</t>
  </si>
  <si>
    <t>EDWIN CASTILLO CAMACHO</t>
  </si>
  <si>
    <t>JORGE ANTONIO CASALLAS RIVEROS</t>
  </si>
  <si>
    <t>FABIAN DAVID VAQUIRO MORALES</t>
  </si>
  <si>
    <t>NELSON SILVA VARGAS</t>
  </si>
  <si>
    <t>JHEYSON HELBERS MARTINEZ CELIS</t>
  </si>
  <si>
    <t>CINDY DAIANA RIVERA CASTAÑEDA</t>
  </si>
  <si>
    <t>JUAN JOSE SILVESTRE CALDERON</t>
  </si>
  <si>
    <t>LEIDY JOHANA GUAYAZAN GUERRERO</t>
  </si>
  <si>
    <t>NANCY BEATRIZ RUSINQUE MORENO</t>
  </si>
  <si>
    <t>MARTHA ROCIO LOZANO RODRIGUEZ</t>
  </si>
  <si>
    <t>MANUEL ALEXANDER MONROY GUTIERREZ</t>
  </si>
  <si>
    <t>LUZ ANGELA MANZANO CASALLAS</t>
  </si>
  <si>
    <t>LESLIE TATIANA NOPE PINZON</t>
  </si>
  <si>
    <t>JENNY ALEJANDRA GARCIA TRIANA</t>
  </si>
  <si>
    <t>JULIO ALLDRIN VARGAS RAMOS</t>
  </si>
  <si>
    <t>WILLIAM GUILLERMO RODRIGUEZ DIAZ</t>
  </si>
  <si>
    <t>ANGIE PAOLA MORENO AVENDAÑO</t>
  </si>
  <si>
    <t>JESICA PAOLA HERNANDEZ SILVA</t>
  </si>
  <si>
    <t>YISMAR SALAS ARAUJO</t>
  </si>
  <si>
    <t>YENNI MAILLAN ROJAS MOLANO</t>
  </si>
  <si>
    <t>LUISA FERNANDA GUTIERREZ RAMIREZ</t>
  </si>
  <si>
    <t>LIDA PATRICIA ZARATE MORALES</t>
  </si>
  <si>
    <t>JHON EDIZON CRUZ HERNANDEZ</t>
  </si>
  <si>
    <t>KENNY LIOMAR MORENO JIMENEZ</t>
  </si>
  <si>
    <t>ORGANIZACION TERPEL S.A</t>
  </si>
  <si>
    <t>MOTO MUNDIAL</t>
  </si>
  <si>
    <t>DIEGO ARMANDO MALDONADO GUTIERREZ</t>
  </si>
  <si>
    <t>DIANA CAROLINA SERNA HERRERA</t>
  </si>
  <si>
    <t>JEILY HAISURY JIMENEZ</t>
  </si>
  <si>
    <t>MICHAEL PEÑA BOLAÑOS</t>
  </si>
  <si>
    <t>ADRIANA PATRICIA MARTINEZ MALDONADO</t>
  </si>
  <si>
    <t>JENIFFER ASTRID PABON ORTIZ</t>
  </si>
  <si>
    <t>YOHANA ESTER MARTINEZ DIAZ</t>
  </si>
  <si>
    <t>DANNY ORLANDO TIQUE SEPULVEDA</t>
  </si>
  <si>
    <t>CAROLINA CACERES CHAVES</t>
  </si>
  <si>
    <t>ASEGURADORA SOLIDARIA DE COLOMBIA ENTIDAD COOPERATIVA</t>
  </si>
  <si>
    <t>COMPAÑÍA MUNDIAL DE SEGUROS S.A</t>
  </si>
  <si>
    <t>ANDREY RODRIGUEZ ACUÑA</t>
  </si>
  <si>
    <t>GABRIEL TIRADO CAMACHO</t>
  </si>
  <si>
    <t>ERLIKA MURILLEJO GAONA</t>
  </si>
  <si>
    <t>MARIA FERNANDA GONZALEZ ROJAS</t>
  </si>
  <si>
    <t>VIANNY PEÑA ALVAREZ</t>
  </si>
  <si>
    <t>HECTOR ALFONSO BEDOYA LOPEZ</t>
  </si>
  <si>
    <t>JAVIER NICOLAS MOLANO PARRA</t>
  </si>
  <si>
    <t>ELVER JAVIER MURCIA PRIETO</t>
  </si>
  <si>
    <t>LIMPIEZA INSTITUCIONAL LASU S.A.S.</t>
  </si>
  <si>
    <t>BRIGITTE BELTRAN MARTINEZ</t>
  </si>
  <si>
    <t>SANDRA MENESES CASTRO</t>
  </si>
  <si>
    <t>MARLENY ARIZA DUARTE</t>
  </si>
  <si>
    <t>YURI CAROLINA ESTERLING REYES</t>
  </si>
  <si>
    <t>EMPRESA DE TELECOMUNICACIONES DE BOGOTA ETB S.A. E.S.P.</t>
  </si>
  <si>
    <t>EVELIN MILENA QUIÑONES CABEZAS</t>
  </si>
  <si>
    <t>WENDY LINED TIQUE PINTO</t>
  </si>
  <si>
    <t>DIOBETH AVILES BARREIRO</t>
  </si>
  <si>
    <t>ERSSON JEAN PEAGET GONZALEZ VILLAMIL</t>
  </si>
  <si>
    <t>JOHN ALEXANDER LOMBANA CASTILLO</t>
  </si>
  <si>
    <t>RICARDO MAURICIO MAHECHA</t>
  </si>
  <si>
    <t>JENNY JOHANA HERNANDEZ AGUILAR</t>
  </si>
  <si>
    <t>DIEGO ARMANDO SABOGAL GOMEZ</t>
  </si>
  <si>
    <t>SECRETARÍA DISTRITAL DE INTEGRACIÓN SOCIAL</t>
  </si>
  <si>
    <t>EXTINTORES FIREXT S.A.S</t>
  </si>
  <si>
    <t>ANGIE ZULIETH MAHECHA TORO</t>
  </si>
  <si>
    <t>LAURA CAROLINA MUÑOZ VARGAS</t>
  </si>
  <si>
    <t>JHON ALEJANDRO CUTHA PINTO</t>
  </si>
  <si>
    <t>MARIO ESTEBAN GALVIS REY</t>
  </si>
  <si>
    <t>EDWIN ALEXANDER HERNANDEZ CUESTAS</t>
  </si>
  <si>
    <t>TANIA GERALDINE CATAMA SANCHEZ</t>
  </si>
  <si>
    <t>JAIME ARTURO DÍAZ CÁRDENAS</t>
  </si>
  <si>
    <t>MARÍA ESTEFANÍA HERNÁNDEZ RIVERA</t>
  </si>
  <si>
    <t>MARÍA ISABEL RODRÍGUEZ GARZÓN</t>
  </si>
  <si>
    <t>LIZETH YURAMI CARDENAS CONDE</t>
  </si>
  <si>
    <t>DANIA JULEIVY ARIZA AVILA</t>
  </si>
  <si>
    <t>INMOBILIARIA BUENA RAICES S.A.S.</t>
  </si>
  <si>
    <t>DAVID ALEJANDRO ULLOA GONZALEZ</t>
  </si>
  <si>
    <t>ERIKA JULIETH RENTERIA GARCIA</t>
  </si>
  <si>
    <t>AGENCIA DISTRITAL PARA LA EDUCACIÓN SUPERIOR, LA CIENCIA Y LA TECNOLOGÍA "ATENEA"</t>
  </si>
  <si>
    <t>LUISA FERNANDA INFANTE IMBACHI</t>
  </si>
  <si>
    <t xml:space="preserve">SECRETARIA DE CULTURA, RECREACIÓN Y DEPORTE -INSTITUTO DISTRITAL DE LAS ARTES. </t>
  </si>
  <si>
    <t>IVAN DARIO MORALES CABRA</t>
  </si>
  <si>
    <t>KEVIN HERNÁN BUITRAGO TORRES</t>
  </si>
  <si>
    <t>PC_COM SA</t>
  </si>
  <si>
    <t>JOSÉ DANIEL TORRES PÉREZ</t>
  </si>
  <si>
    <t>FELIPE JIMENEZ ESGUERRA</t>
  </si>
  <si>
    <t>LAURA MARCELA LÓPEZ HERNÁNDEZ</t>
  </si>
  <si>
    <t>FF SOLUCIONES SA</t>
  </si>
  <si>
    <t>MONICA JHISET MOLINA HERNÁNDEZ</t>
  </si>
  <si>
    <t>VISATEL DE COLOMBIA S A S</t>
  </si>
  <si>
    <t>PROVEER INSTITUCIONAL SAS</t>
  </si>
  <si>
    <t>JULIANA GONZALEZ GAITAN</t>
  </si>
  <si>
    <t>JORGE ARTURO VELASQUEZ PEÑUELA</t>
  </si>
  <si>
    <t>TAC SEGURIDAD LTDA</t>
  </si>
  <si>
    <t>OSCAR ANDRES GUTIERREZ HOYOS</t>
  </si>
  <si>
    <t>ERNESTO ENRIQUE TIRADO HOYOS</t>
  </si>
  <si>
    <t>HEIDY KATHERIN DINAS HURTADO</t>
  </si>
  <si>
    <t>LAURA RAQUEL URREGO CHAPARRO</t>
  </si>
  <si>
    <t>ANDREA DEL PILAR CELY</t>
  </si>
  <si>
    <t>MARTHA CECILIA LOZANO SANCHEZ</t>
  </si>
  <si>
    <t>FUNDACIÓN NACIONAL BATUTA</t>
  </si>
  <si>
    <t>SANDRA INÉS VELA CANDELA</t>
  </si>
  <si>
    <t>EFRAÍN ALFONSO PÉREZ PRIETO</t>
  </si>
  <si>
    <t>NANCY MARCELA GUTIERREZ BARACETA</t>
  </si>
  <si>
    <t>COMINFOR SAS</t>
  </si>
  <si>
    <t>CONSULTING GROUP FIRE &amp; SAFETY COLOMBIA SAS</t>
  </si>
  <si>
    <t>MARIBEL VELASCO VANEGAS</t>
  </si>
  <si>
    <t>BLANCA GLORIA TORRES FORERO</t>
  </si>
  <si>
    <t>NASLY JOHANNA HUERTAS SARMIENTO</t>
  </si>
  <si>
    <t>NELSON ORLANDO ESPITIA CAMARGO</t>
  </si>
  <si>
    <t>JM GRUPO EMPRESARIAL S.A.S</t>
  </si>
  <si>
    <t>TALENTO COMERCIALIZADORA S.A</t>
  </si>
  <si>
    <t>LUCERO YANETH GORDILLO REYES</t>
  </si>
  <si>
    <t>MARIA ALEJANDRA RESTREPO ARIZA</t>
  </si>
  <si>
    <t>RODOS GROUP SAS</t>
  </si>
  <si>
    <t>DIANA GIOVANNA YEPES RUBIO</t>
  </si>
  <si>
    <t>MARIA ALIRIA CHIGUASUQUE RAMOS</t>
  </si>
  <si>
    <t>ANA MARÍA SÁNCHEZ PRIETO</t>
  </si>
  <si>
    <t>ANGIE CAROLINA GUTIÉRREZ DELGADO</t>
  </si>
  <si>
    <t>JEFERSON NICOLÁS MORA TIQUE</t>
  </si>
  <si>
    <t>GERMAN FERNANDO GALVIS PINZON</t>
  </si>
  <si>
    <t>GRUPO EMPRESARIAL JHS SAS</t>
  </si>
  <si>
    <t>ANDREA CAROLINA PAREDES RAMIREZ</t>
  </si>
  <si>
    <t>DIANI NUREIDY RUEDA QUINTERO</t>
  </si>
  <si>
    <t>DAVID CASTAÑO CHIGUASUQUE</t>
  </si>
  <si>
    <t>PROPAIS - CORPORACIÓN PARA EL DESARROLLO DE LAS MICROEMPRESAS</t>
  </si>
  <si>
    <t>JOSE LUIS HERNANDEZ HERNANDEZ</t>
  </si>
  <si>
    <t>JULIAN CAMILO BARRERA PEDRAZA</t>
  </si>
  <si>
    <t>GRUPO LOS LAGOS S.A.S.</t>
  </si>
  <si>
    <t>CONTROLES EMPRESARIALES SAS</t>
  </si>
  <si>
    <t>FLOR INÉS SOTO VELANDIA</t>
  </si>
  <si>
    <t>GHEINER SAUL CARDENAS MANZANARES</t>
  </si>
  <si>
    <t>ANGELICA JOHANNA ROMERO DUEÑAS</t>
  </si>
  <si>
    <t>LUIS ARMANDO MOLANO GIRALDO</t>
  </si>
  <si>
    <t>MAGALLY VARGAS ZAPATA</t>
  </si>
  <si>
    <t>JULIETH ACUÑA MATALLANA</t>
  </si>
  <si>
    <t>JENNIFER RIVERA CALDERON</t>
  </si>
  <si>
    <t>CARLOS ANDRES PEÑA LEON</t>
  </si>
  <si>
    <t>DANIEL ENRIQUE VIRGUEZ GUEVARA</t>
  </si>
  <si>
    <t>FREDY ANDRES CARDONA DIAZ</t>
  </si>
  <si>
    <t>DAVID ENRIQUE BARRERA RINCON</t>
  </si>
  <si>
    <t>VELANTINA DE JESUS ROMERO NEGRETTE</t>
  </si>
  <si>
    <t>NESTOR FABIAN MARIN PULIDO</t>
  </si>
  <si>
    <t>ANDRÉS CAMILO DÍAZ BARRERA</t>
  </si>
  <si>
    <t>BLANCA MARCELA MALAVER VELEZ</t>
  </si>
  <si>
    <t>SECRETARIA DISTRITAL DE SEGURIDAD, CONVIVENCIA Y JUSTICIA</t>
  </si>
  <si>
    <t>TERMINADO</t>
  </si>
  <si>
    <t>PRESTACIÓN DE SERVICIOS PROFESIONALES</t>
  </si>
  <si>
    <t>PRESTACIÓN DE SERVICIOS DE APOYO A LA GESTIÓN</t>
  </si>
  <si>
    <t>CONTRATO INTERVENTORÍA</t>
  </si>
  <si>
    <t>PRESTACIÓN DE SERVICIOS</t>
  </si>
  <si>
    <t>CONTRATO DE OBRA</t>
  </si>
  <si>
    <t>FORTALECER LAS CAPACIDADES INSTITUCIONALES Y COMUNITARIAS EN LA GESTIÓN DEL RIESGO DE DESASTRES EN LA LOCALIDAD DE BOSA, A TRAVÉS DE CAPACITACIONES EN PROCESOS DE CONOCIMIENTO Y REDUCCIÓN DEL RIESGO, COMO EL MANEJO DE LAS EMERGENCIAS Y DESASTRES</t>
  </si>
  <si>
    <t>DESARROLLAR ACCIONES Y ESTRATEGIAS QUE SE ENCUENTREN DIRIGIDAS A LA ADOLESCENCIA, Y QUE ESTÉN ENCAMINADAS A FAVORECER Y FORTALECER LOS PROCESOS DE PREVENCIÓN DE EMBARAZO, ASÍ COMO LA PROMOCIÓN DE LOS DERECHOS SEXUALES Y DERECHOS REPRODUCTIVOS, EL GOCE EFECTIVO, LA SATISFACCIÓN Y LA GRATIFICACIÓN SEXUAL DE LOS MISMOS, EL DESARROLLO DE LA AUTONOMÍA, LA LIBRE EXPRESIÓN DEL PENSAMIENTO. Y TRANSFORMACIÓN DE IMAGINARIOS SOCIALES".</t>
  </si>
  <si>
    <t>PRESTAR LOS SERVICIOS DE APOYO A LA GESTIÓN OPERATIVA, ADMINISTRATIVA Y LOGÍSTICA EN EL MARCO DE LA EJECUCIÓN DE LA INICIATIVA GANADORA DE PRESUPUESTOS PARTICIPATIVOS 16824- ¿FORMADOR DE FORMADORES¿ ASOCIADA AL PROYECTO DE INVERSIÓN  1814. ¿ESPACIOS ACTIVOS DE PARTICIPACIÓN: INSUMOS PARA QUE LA CIUDADANÍA HAGA PARTE DE UN GOBIERNO ABIERTO¿PRESTAR LOS SERVICIOS DE APOYO A LA GESTIÓN OPERATIVA Y ADMINISTRATIVA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</si>
  <si>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AUNAR ESFUERZOS TÉCNICOS, ADMINISTRATIVOS Y FINANCIEROS ENTRE LA ALCALDIA LOCAL DE BOSA Y EL INSTITUTO DISTRITAL PARA LA PROTECCIÓN DE LA NIÑEZ Y LA JUVENTUD- IDIPRON PARA ADELANTAR ACTIVIDADES Y ACCIONES QUE GARANTICEN LA FORMACIÓN DE NIÑOS, NIÑAS Y ADOLESCENTES EN PREVENCIÓN DE VIOLENCIA INTRAFAMILIAR Y/O VIOLENCIA SEXUAL EN LA COMUNIDAD ESCOLAR, CON LA PARTICIPACIÓN DE LOS JOVENES BENEFICIARIOS DEL IDIPRON</t>
  </si>
  <si>
    <t>PRESTAR LOS SERVICIOS PARA REALIZAR ESTRATEGIAS QUE CONTRIBUYAN A LA GARANTÍA DE LOS DERECHOS DE LAS MUJERES, A PARTIR DE ACCIONES DE DESARROLLO DE CAPACIDADES, PREVENCIÓN DE VIOLENCIAS CONTRA LAS MUJERES Y ESTRATEGIAS DE CUIDADO PARA LAS MUJERES CUIDADORAS Y MUJERES EN SU DIVERSIDAD DE LA LOCALIDAD DE BOSA</t>
  </si>
  <si>
    <t>PRESTAR LOS SERVICIOS DE APOYO A LA GESTIÓN OPERATIVA, DMINISTRATIVA Y LOGÍSTICA EN EL MARCO DE LA EJECUCIÓN DE LA INICIATIVA GANADORA DE PRESUPUESTOS PARTICIPATIVOS 16824- ¿FORMADOR DE FORMADORES¿ ASOCIADA AL PROYECTO DE INVERSIÓN 1814. ¿ESPACIOS ACTIVOS DE PARTICIPACIÓN: INSUMOS PARA QUE LA CIUDADANÍA HAGA PARTE DE UN GOBIERNO ABIERTO¿PRESTAR LOS SERVICIOS DE APOYO A LA GESTIÓN OPERATIVA Y ADMINISTRATIVA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</si>
  <si>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AUNAR ESFUERZOS TÉCNICOS, ADMINISTRATIVOS, LOGÍSTICOS Y FINANCIEROS ENTRE EL FONDO DE DESARROLLO LOCAL DE BOSA Y LA UNIVERSIDAD NACIONAL DE COLOMBIA, PARA LA CONSTRUCCIÓN, IMPLEMENTACIÓN Y SEGUIMIENTO DE LA SEGUNDA FASE DE LA ESTRATEGIA DE FORTALECIMIENTO INSTITUCIONAL MEDIANTE EL EMPODERAMIENTO DE LA POBLACIÓN PERSONA MAYOR PARA POTENCIAR SUS HABILIDADES COMUNICACIONALES, LA APROPIACIÓN SOBRE LA GESTIÓN PÚBLICA LOCAL Y FORTALER SUS COMPETENCIAS DIGITALES COMO HERRAMIENTA FUNDAMENTAL PARA EL ACCESO A LA INFORMACIÓN</t>
  </si>
  <si>
    <t>PRESTAR LOS SERVICIOS DE PROFESIONALES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</si>
  <si>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PRESTAR LOS SERVICIOS DE APOYO A LA ALCALDÍA LOCAL DE BOSA EN LA PLANEACIÓN Y DESARROLLO DE LAS ACCIONES FORMATIVAS Y ARTÍSTICAS MEDIANTE TÉCNICAS DE STREET ART, MURALISMO Y GRAFFITI GRAN FORMATO EN EL MARCO DE LAS ESTRATEGIAS DEL FONDO DE DESARROLLO LOCAL</t>
  </si>
  <si>
    <t>Prestar los servicios de apoyo a la gestión para realizar el análisis de datos e informes estratégicos para la Alcaldía Local de Bosa.</t>
  </si>
  <si>
    <t>PRESTAR LOS SERVICIOS PROFESIONALES EN LA ALCALDÍA LOCAL DE BOSA, PARA DESARROLLAR INTEGRALMENTE LAS ACTIVIDADES Y ESTRATEGIAS EN MATERIA DE DESARROLLO SOCIAL EN LA LOCALIDAD DE BOSA, DE MANERA PRIORITARIA EN TEMAS DE CULTURA Y JUVENTUD</t>
  </si>
  <si>
    <t>Prestar los servicios de apoyo a la alcaldía local de Bosa en la planeación y desarrollo de las acciones formativas y artísticas mediante técnicas de Street art, muralismo y graffiti gran formato en el marco de las estrategias del Fondo de Desarrollo local.</t>
  </si>
  <si>
    <t>AUNAR ESFUERZOS TÉCNICOS, HUMANOS, ADMINISTRATIVOS Y FINANCIEROS ENTRE EL FONDO DE DESARROLLO LOCAL DE BOSA Y EL INSTITUTO DISTRITAL DE LA PARTICIPACIÓN Y ACCIÓN COMUNAL –IDPAC, PARA EL FORTALECIMIENTO DE LAS ORGANIZACIONES COMUNALES EN EL MARCO DE LA INICIATIVA DE PRESUPUESTOS PARTICIPATIVOS No 21822 “FORTALECIMIENTO A ORGANIZACIONES COMUNALES</t>
  </si>
  <si>
    <t>PRESTAR SERVICIOS INTEGRALES PARA DESARROLLAR ESTRATEGIAS PEDAGÓGICAS, FORMATIVAS, DE SENSIBILIZACIÓN Y GESTIÓN EN LOS COMPONENTES DE CULTURA, AMBIENTE, SEGURIDAD Y JUSTICIA</t>
  </si>
  <si>
    <t>ADQUIRIR UNIDADES DE CONSERVACIÓN CONSISTENTE EN CARPETAS Y CAJAS PARA EL ARCHIVO Y ALMACENAMIENTO PARA LA DOCUMENTACIÓN QUE GENERAN LAS DIFERENTES ÁREAS DE LA ALCALDIA LOCAL DE BOSA.</t>
  </si>
  <si>
    <t>Prestar los servicios de planeación, ejecución y divulgación de las actividades a desarrollarse en el marco de la acción de ciudad NAVIDAD 2023 y la generación de los entornos lumínicos y de difusión de los actos principales que harán parte de la estrategia comunicacional de la Administración Distrital.</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</si>
  <si>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</si>
  <si>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SERVICIOS PROFESIONALES ESPECIALIZADOS EN LAS ACTIVIDADES DE MONITOREO, SEGUIMIENTO Y CONTROL DE LAS FUNCIONES PROPIAS DEL FONDO DE DESARROLLO LOCAL.</t>
  </si>
  <si>
    <t>Prestar servicios profesionales en la Alcaldía Local de Bosa para apoyar jurídicamente la ejecución de los contratos de infraestructura que le sean asignados.</t>
  </si>
  <si>
    <t>PRESTAR SERVICIOS PROFESIONALES AL FONDO DE DESARROLLO LOCAL DE BOSA PARA ACOMPAÑAR LOS PROCESOS DE INTERVENCIÓN Y RECUPERACIÓN DE ESPACIO PÚBLICO POR INADECUADA DISPOSICIÓN DE RESIDUOS MIXTOS EN EL MARCO DE LA REDUCCIÓN DE RIESGOS.</t>
  </si>
  <si>
    <t>PRESTAR LOS SERVICIOS DE APOYO A LA GESTIÓN PARA LA PROMOCIÓN Y EJECUCIÓN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</si>
  <si>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PRESTAR SERVICIOS PROFESIONALES PARA APOYAR JURÍDICAMENTE LA EJECUCIÓN DE LAS ACCIONES REQUERIDAS PARA LA DEPURACIÓN DE LAS ACTUACIONES ADMINISTRATIVAS QUE CURSAN EN LA ALCALDÍA LOCAL.</t>
  </si>
  <si>
    <t>Prestar los servicios profesionales para apoyar los procesos de participación ciudadana del Fondo de Desarrollo Local de Bosa</t>
  </si>
  <si>
    <t>PRESTAR LOS SERVICIOS PROFESIONALES PARA REALIZAR EL SEGUIMIENTO A LA GESTIÓN ADMINISTRATIVA, FINANCIERA Y OPERATIVA A LA EJECUCIÓN DEL PROYECTO DE INVERSIÓN No 1794. BOSA FORTALECE EL ACCESO A LA EDUCACIÓN SUPERIOR DEL SIGLO XXI.</t>
  </si>
  <si>
    <t>PRESTAR LOS SERVICIOS DE PROFESIONALES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</si>
  <si>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REALIZAR EL SUMINISTRO E INSTALACIÓN DE EQUIPOS TECNOLÓGICOS PARA COLEGIOS, UNIDADES OPERATIVAS PRIORIZADAS DE LA SECRETARÍA DE INTEGRACIÓN SOCIAL Y CASA DE LA JUVENTUD DE LA LOCALIDAD DE BOSA EN EL MARCO DE LOS PROYECTOS DE INVERSIÓN No. 1800, 1746 Y 1791".</t>
  </si>
  <si>
    <t>SUMINISTRO DE RESMAS DE PAPEL E INSUMOS Y ÚTILES DE OFICINA PARA EL FUNCIONAMIENTO DE LA ADMINISTRACIÓN DE LA ALCALDÍA LOCAL DE BOSA, DE LA JUNTA ADMINISTRADORA LOCAL Y LOS PROYECTO 1745 – “BOSA SOLIDARIA: HOGARES PROTEGIDOS, CIUDADANÍA TRANQUILA”, PROYECTO 1746 – “BOSA CUIDA Y PROTEGE”, PROYECTO 1807- “BOSARTE PARA VIVIR LA CULTURA LOCAL”, PROYECTO 1814: “ESPACIOS ACTIVOS DE PARTICIPACIÓN: INSUMOS PARA QUE LA CIUDADANÍA HAGA PARTE DE UN GOBIERNO ABIERTO”, PROYECTO 1839 – “CUENTAS CLARAS EN BOSA: FORTALECIMIENTO DE LA CAPACIDAD INSTITUCIONAL CON UNA GESTIÓN PÚBLICA EFICIENTE Y TRANSPARENTE”, PROYECTO 1840 – “ACUERDOS PARA LA BOSA DEL SIGLO XXI”"</t>
  </si>
  <si>
    <t>REALIZAR EL SUMINISTRO E INSTALACIÓN DE ELEMENTOS DE CONFECCIÓN QUE SERÁN DESTINADOS A LA DOTACIÓN DEL CENTRO DE DESARROLLO COMUNITARIO BOSA PORVENIR COMO UNIDAD OPERATIVA PRIORIZADA POR LA SECRETARÍA DE INTEGRACIÓN SOCIAL PARA LA LOCALIDAD DE BOSA</t>
  </si>
  <si>
    <t>EJECUCIÓN DE LAS OBRAS POR EL SISTEMA DE PRECIOS UNITARIOS FIJOS SIN FÓRMULA DE REAJUSTE PARA LA CONSTRUCCIÓN DE UN NUEVO EQUIPAMIENTO COMUNAL EN LA LOCALIDAD DE BOSA</t>
  </si>
  <si>
    <t>REALIZAR LA INTERVENTORÍA TÉCNICA, ADMINISTRATIVA, FINANCIERA, JURÍDICA, SOCIAL, AMBIENTAL Y SST AL CONTRATO DE OBRA PÚBLICA QUE TENDRÁ POR OBJETO CONTRACTUAL LA EJECUCION DE LAS OBRAS POR EL SISTEMA DE PRECIOS UNITARIOS FIJOS SIN FORMULA DE REAJUSTE PARA CONTRUCCION DE UN  NUEVO EQUIPAMIENTO COMUNAL EN LA LOCALIDAD DE BOSA.</t>
  </si>
  <si>
    <t>EJECUTAR, POR EL SISTEMA DE PRECIOS UNITARIOS FIJOS Y A MONTO AGOTABLE LAS OBRAS Y ACTIVIDADES NECESARIAS PARA LA CONSERVACION DEL ESPACIO PUBLICO EN LA LOCALIDAD DE BOSA, DE ACUERDO CON LA DESCRIPCIÓN, ESPECIFICACIONES Y DEMÁS CONDICIONES ESTABLECIDAS EN EL ANEXO TÉCNICO</t>
  </si>
  <si>
    <t>REALIZAR EL MANTENIMIENTO PREVENTIVO Y CORRECTIVO DE LA INFRAESTRUCTURA TECNOLÓGICA DE PROPIEDAD DE LA ALCALDÍA LOCAL DE BOSA INCLUYENDO BOLSA DE REPUESTOS</t>
  </si>
  <si>
    <t>REALIZAR LA ADQUISICIÓN, INSTALACIÓN Y PUESTA EN FUNCIONAMIENTO DE DOS UNIDADES DE AIRE ACONDICIONADO PARA EL DATACENTER Y CUARTO DE UPS DE LA ALCALDÍA LOCAL DE BOSA</t>
  </si>
  <si>
    <t>PRESTAR LOS SERVICIOS PARA LA REALIZACIÓN DE ACTIVIDADES MISIONALES Y DE APOYO QUE REQUIERA LA LOCALIDAD DE BOSA EN EL MARCO DEL CUMPLIMIENTO DEL PLAN DE DESARROLLO LOCAL</t>
  </si>
  <si>
    <t>PRESTAR LOS SERVICIOS DE SALUD ANIMAL PARA LA PREVENCIÓN Y ATENCIÓN MEDICA VETERINARIA DE ANIMALES EN CONDICIÓN DE HABITABILIDAD DE CALLE Y ANIMALES DE COMPAÑÍA DE ESTRATOS 1, 2, Y 3 DE ESPECIE FELINA Y CANINA, CON EL PROPÓSITO DE FORTALECER LA ESTRATEGIA DE BIENESTAR ANIMAL EN LA LOCALIDAD DE BOSA</t>
  </si>
  <si>
    <t>CONTRATAR LA RENOVACIÓN DE LAS LICENCIAS DE LA SUITE ADOBE CREATIVE CLOUD Y AUTOCAD LT PARA EL FONDO DE DESARROLLO LOCAL DE BOSA</t>
  </si>
  <si>
    <t xml:space="preserve">
PRESTAR LOS SERVICIOS TÉCNICOS PARA EL LEVANTAMIENTO, PRODUCCIÓN Y POSTPRODUCCIÓN DE PIEZAS GRÁFICAS Y VIDEOGRÁFICAS REQUERIDAS POR LA ALCALDÍA LOCAL EN EL MARCO DE LA ESTRATEGIA DESCUBRE Y ENAMÓRATE DE BOSA</t>
  </si>
  <si>
    <t>DAISSY CAROLINA CARREÑO ROMERO</t>
  </si>
  <si>
    <t>ANDREA NORELA PINZON GALARZA</t>
  </si>
  <si>
    <t>JUAN CAMILO VARGAS PINZÓN</t>
  </si>
  <si>
    <t>COMERCIALIZADORA LA GEMA SAS</t>
  </si>
  <si>
    <t>DEFENSA CIVIL COLOMBIANA</t>
  </si>
  <si>
    <t>UNIVERSIDAD COLEGIO MAYOR DE CUNDINAMARCA</t>
  </si>
  <si>
    <t>LIZANDRO ISAIAS DIAZ BONILLA</t>
  </si>
  <si>
    <t>TANIA SOLANCH SANCHEZ FORERO</t>
  </si>
  <si>
    <t>INSTITUTO DISTRITAL PARA LA PROTECCIÓN DE LA NIÑEZ Y LA JUVENTUD - IDIPRON</t>
  </si>
  <si>
    <t>DIANA MILENA RIVERA MENESES</t>
  </si>
  <si>
    <t>PAOLA ANDREA MOJICA ORTEGA</t>
  </si>
  <si>
    <t>SORANI SALDARRIAGA RONDON</t>
  </si>
  <si>
    <t>UNIVERSIDAD NACIONAL DE COLOMBIA</t>
  </si>
  <si>
    <t>CLARA ISABEL AMAYA SANTANA</t>
  </si>
  <si>
    <t>DENYI MICHELE CORTES CASTRO</t>
  </si>
  <si>
    <t>LIDA CASTELLANOS VILLAMIL</t>
  </si>
  <si>
    <t>LEDA HERLENY URREGO AGUILERA</t>
  </si>
  <si>
    <t>MAGDA ESPERANZA BUITRAGO LOPEZ</t>
  </si>
  <si>
    <t>DAYAN IVONNE SILVA OSORIO</t>
  </si>
  <si>
    <t>DIANA APONTE TARAZONA</t>
  </si>
  <si>
    <t>DIEGO ANDRES CONTRERAS PEREZ</t>
  </si>
  <si>
    <t>DANIEL ALFONSO CASTILLO LATORRE</t>
  </si>
  <si>
    <t>JEFERSSON PIZA REYES</t>
  </si>
  <si>
    <t>GAUDIS CARINA ALONSO PINILLA</t>
  </si>
  <si>
    <t>JEISSON JOHANS ROCHA HERNANDEZ</t>
  </si>
  <si>
    <t>GILBERT FERNEY ARDILA CRUZ</t>
  </si>
  <si>
    <t>INSTITUTO DISTRITAL DE LA PARTICIPACIÓN Y ACCIÓN COMUNAL  (IDPAC)</t>
  </si>
  <si>
    <t>CRISTHIAN CAMILO GARCIA GONZALEZ</t>
  </si>
  <si>
    <t>LUIS ERNESTO CAICEDO RAMÍREZ</t>
  </si>
  <si>
    <t>UNIVERSIDAD DISTRITAL FRANCISCO JOSE DE CALDAS</t>
  </si>
  <si>
    <t>COMERCIALIZADORA VIMEL LTDA</t>
  </si>
  <si>
    <t xml:space="preserve">CANAL CAPITAL </t>
  </si>
  <si>
    <t>SANDRA MILENA GONZALEZ RINCON</t>
  </si>
  <si>
    <t>NAYIVE CARRASCO PATIÑO</t>
  </si>
  <si>
    <t>JUAN CARLOS CALDERÓN PATARROYO</t>
  </si>
  <si>
    <t>LIZETH VIVIANA CORTES PARRA</t>
  </si>
  <si>
    <t>MAILYN YOLAINE VALENCIA CARVAJAL</t>
  </si>
  <si>
    <t>JAIME ENRIQUE CASTAÑEDA TOVAR</t>
  </si>
  <si>
    <t>PAULO VARÓN ROJAS</t>
  </si>
  <si>
    <t>SARA ISABEL NIÑO CESPEDES</t>
  </si>
  <si>
    <t>EMILY DAYAN PEREZ PENAGOS</t>
  </si>
  <si>
    <t>FRANCISCO SUAVITA GARCIA</t>
  </si>
  <si>
    <t>LUISA FERNANDA URREGO HOYOS</t>
  </si>
  <si>
    <t>SEBASTIAN MEDINA SAAVEDRA</t>
  </si>
  <si>
    <t>JOHAN ANDREY LOPEZ VANEGAS</t>
  </si>
  <si>
    <t>ROSA MARIA RODRIGUEZ TORRES</t>
  </si>
  <si>
    <t>EDILSIA MULATO LASSO</t>
  </si>
  <si>
    <t>COMERCIALIZADORA SERLE.COM</t>
  </si>
  <si>
    <t>TAFINCO SAS</t>
  </si>
  <si>
    <t>ADW MAQUINAS DE COSER SAS</t>
  </si>
  <si>
    <t>GRUPO MSG SAS.</t>
  </si>
  <si>
    <t>CONSORCIO INGEJASB</t>
  </si>
  <si>
    <t>CONSORCIO SANTA FE</t>
  </si>
  <si>
    <t>MAKROSYSTEM COLOMBIA S.A.S.</t>
  </si>
  <si>
    <t>FERRESEMPA S.A.S</t>
  </si>
  <si>
    <t>LOGISTICA Y GESTION DE NEGOCIOS SAS</t>
  </si>
  <si>
    <t>FUNDACION ECODES</t>
  </si>
  <si>
    <t>TEK SOLUCIONES TECNOLOGICAS SAS</t>
  </si>
  <si>
    <t>N/A</t>
  </si>
  <si>
    <t>EJECUCION</t>
  </si>
  <si>
    <t>TERMINACIÓN ANTICIPADA</t>
  </si>
  <si>
    <t>PRORROGAS (DÍAS)</t>
  </si>
  <si>
    <t>EJECUCIÓN CONTRACTUAL CUARTO TRIMESTRE DE 2023</t>
  </si>
  <si>
    <t>PRESTAR LOS SERVICIOS PROFESIONALES PARA APOYAR JURÍDICAMENTE LA RECUPERACIÓN, INSPECCIÓN, VIGILANCIA Y CONTROL DEL ESPACIO PÚBLICO GENERANDO ALERTAS TEMPRANAS FRENTE A LA OCUPACIÓN INDEBIDA DEL MISMO</t>
  </si>
  <si>
    <t>PRESTAR LOS SERVICIOS DE APOYO A LA GESTIÓN EN LA EJECUCIÓN DE LABORES OPERATIVAS, ADMINISTRATIVAS Y ASISTENCIALES DEL PROYECTO 1746 "BOSA CUIDA Y PROTEGE" PARA LA PREVENCIÓN DE VIOLENCIAS.</t>
  </si>
  <si>
    <t>PRESTAR SERVICIOS PROFESIONALES PARA EL ACOMPAÑAMIENTO JURÍDICO EN LOS PROCESOS DE PROPIEDAD HORIZONTAL QUE DEBA ATENDER LA ALCALDÍA LOCAL DE BOSA.</t>
  </si>
  <si>
    <t>CONTRATAR POR EL SISTEMA DE PRECIOS UNITARIOS FIJOS Y A MONTO AGOTABLE, LAS OBRAS NECESARIAS PARA EL MEJORAMIENTO, MANTENIMIENTO Y/O DOTACIÓN DE MOBILIARIO DE DIFERENTES PARQUES VECINALES Y/O DE BOLSILLO DE LA LOCALIDAD DE BOSA, DE ACUERDO CON LA DESCRIPCION, ESPECIFICACIONES Y DEMAS CONDICIONES ESTABLECIDAS EN EL ANEXO TÉCNICO</t>
  </si>
  <si>
    <t>REALIZAR LA INTERVENTORÍA TÉCNICA, ADMINISTRATIVA, FINANCIERA, JURÍDICA, SOCIAL, AMBIENTAL Y SST AL CONTRATO DE OBRA PÚBLICA QUE TENDRÁ POR OBJETO CONTRACTUAL: "CONTRATAR POR EL SISTEMA DE PRECIOS UNITARIOS FIJOS Y A MONTO AGOTABLE, LAS OBRAS NECESARIAS PARA EL MEJORAMIENTO, MANTENIMIENTO Y/O DOTACIÓN DE MOBILIARIO DE DIFERENTES PARQUES VECINALES Y/O DE BOLSILLO DE LA LOCALIDAD DE BOSA, DE ACUERDO CON LA DESCRIPCION, ESPECIFICACIONES Y DEMAS CONDICIONES ESTABLECIDAS EN EL ANEXO TÉCNICO</t>
  </si>
  <si>
    <t>REALIZAR INTERVENTORÍA TÉCNICA, ADMINISTRATIVA, FINANCIERA, CONTABLE, LEGAL, AMBIENTAL Y DE SEGURIDAD Y SALUD EN EL TRABAJO A PRECIO GLOBAL, AL CONTRATO DE OBRA QUE TIENE POR OBJETO "EJECUTAR, POR EL SISTEMA DE PRECIOS UNITARIOS FIJOS Y A MONTO AGOTABLE LAS OBRAS Y ACTIVIDADES NECESARIAS PARA LA CONSERVACION DEL ESPACIO PUBLICO EN LA LOCALIDAD DE BOSA, DE ACUERDO CON LA DESCRIPCIÓN, ESPECIFICACIONES Y DEMÁS CONDICIONES ESTABLECIDAS EN EL ANEXO TÉCNICO</t>
  </si>
  <si>
    <t>REALIZAR LAS OBRAS PARA LA CONSERVACIÓN DE MALLA VIAL Y ESPACIO PUBLICO ASOCIADO DE LA LOCALIDAD DE BOSA - BOGOTÁ, D.C. A TRAVÉS DEL SISTEMA DE PRECIOS UNITARIOS FIJOS Y A MONTO AGOTABLE, DE ACUERDO CON LA DESCRIPCIÓN, ESPECIFICACIONES Y DEMÁS CONDICIONES ESTABLECIDAS EN EL ANEXO TÉCNICO</t>
  </si>
  <si>
    <t>REALIZAR LA INTERVENTORÍA TÉCNICA, ADMINISTRATIVA, FINANCIERA, JURÍDICA, SOCIAL, AMBIENTAL Y SST AL CONTRATO DE OBRA PÚBLICA QUE TENDRÁ POR OBJETO CONTRACTUAL: REALIZAR LAS OBRAS PARA LA CONSERVACIÓN DE MALLA VIAL Y ESPACIO PUBLICO ASOCIADO DE LA LOCALIDAD DE BOSA - BOGOTÁ, DC A TRAVÉS DEL SISTEMA DE PRECIOS UNITARIOS FIJOS YA MONTO AGOTABLE, DE ACUERDO CON LA DESCRIPCIÓN, ESPECIFICACIONES Y DEMÁS CONDICIONES ESTABLECIDAS EN EL ANEXO TÉCNICO</t>
  </si>
  <si>
    <t>REALIZAR EL SUMINISTRO DE ELEMENTOS E INSUMOS PARA EL FORTALECIMIENTO DE LA AGRICULTURA URBANA EN LA LOCALIDAD DE BOSA</t>
  </si>
  <si>
    <t>REALIZAR LA ADQUISICIÓN DE ELEMENTOS PARA LA CONSERVACIÓN DE LA HUERTA URBANA Y JARDÍN DE LA ALCLADÍA LOCAL DE BOSA</t>
  </si>
  <si>
    <t>PRESTACIÓN DEL SERVICIO PERMANENTE E INTEGRAL DE COMUNICACIONES PARA DESARROLLAR Y EJECUTAR LOS PLANES DE MEDIOS MASIVOS, COMUNITARIOS, ALTERNATIVOS Y LOCALES INCLUYENDO BT, TTL Y LOS SERVICIOS DE PRODUCCIÓN, IMPRESIÓN, INSTALACIÓN Y DESINSTALACIÓN DE PIEZAS GRÁFICAS, IMPRESOS, GRAN FORMATO Y DEMÁS PRODUCTOS PARA LA DIVULGACIÓN DE CAMPAÑAS Y ESTRATEGIAS INSTITUCIONALES DE LA ALCALDÍA LOCAL DE BOSA</t>
  </si>
  <si>
    <t>REALIZAR A PRECIOS UNITARIOS FIJOS SIN FORMULA DE REAJUSTE A MONTO AGOTABLE LOS MANTENIMIENTOS PREVENTIVO Y/O CORRECTIVO DE LOS SALONES COMUNALES UBICADOS EN LA LOCALIDAD DE BOSA EN BOGOTA DC</t>
  </si>
  <si>
    <t>PRESTAR LOS SERVICIOS PARA LA PLANTACIÓN Y MANTENIMIENTO DE ÁRBOLES, MANTENIMIENTO DE JARDINES E INSTALACIÓN DE MUROS VERDES, QUE PERMITAN EL INCREMENTO DE ÁREAS VERDES EN LA LOCALIDAD DE BOSA</t>
  </si>
  <si>
    <t>ADQUISICIÓN DE CHALECOS ANTIBALAS NIVEL IIIA DE USO MASCULINO PARA FORTALECER LAS ACCIONES DE SEGURIDAD EN LOCALIDAD DE BOSA, A TRAVÉS DEL ACUERDO MARCO NO. CCE-278-AMP-2021</t>
  </si>
  <si>
    <t>PRESTAR LOS SERVICIOS DE APOYO A LA GESTIÓN PARA 
REALIZAR LAS ACTIVIDADES ADMINISTRATIVAS, OPERATIVAS Y DE GESTIÓN DEL 
DESPACHO DE LA ALCALDÍA LOCAL DE BOSA</t>
  </si>
  <si>
    <t>PRESTAR LOS SERVICIOS PROFESIONALES ESPECIALIZADOS EN
LA IDENTIFICACIÓN DE PERCEPCIÓN CIUDADANA DE LA ALCALDÍA LOCAL DE BOSA Y
DEMÁS ACTIVIDADES DESIGNADAS POR EL DESPACHO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</si>
  <si>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</si>
  <si>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SERVICIOS PROFESIONALES PARA REVISAR Y PROYECTAR LAS RESPUESTAS DE LAS ACCIONES CONSTITUCIONALES DE LA ALCADÍA
LOCAL DE BOSA</t>
  </si>
  <si>
    <t>PRESTAR SUS SERVICIOS PROFESIONALES ESPECIALIZADOS COMO ABOGADO PARA REALIZAR EL SEGUIMIENTO, REVISIÓN Y LIQUIDACIÓN DE 
CONTRATOS DEL FONDO DE DESARROLLO LOCAL DE BOSA</t>
  </si>
  <si>
    <t>PRESTAR SUS SERVICIOS PROFESIONALES ESPECIALIZADOS COMO ABOGADO PARA REALIZAR EL SEGUIMIENTO, REVISIÓN Y LIQUIDACIÓN DE CONTRATOS DEL FONDO DE DESARROLLO LOCAL DE BOSA</t>
  </si>
  <si>
    <t>PRESTAR LOS SERVICIOS PROFESIONALES PARA APOYAR EL TRÁMITE Y SEGUIMIENTO A DERECHOS DE PETICIÓN A CARGO DEL ÁREA PARA LA GESTIÓN POLICIVA DE LA ALCALDÍA LOCAL DE BOSA</t>
  </si>
  <si>
    <t>PRESTAR SUS SERVICIOS PARA APOYAR ADMINISTRATIVAMENTE Y OPERATIVAMENTE LAS ACTIVIDADES ESTRATEGICAS DE LA ALCLADÍA LOCAL DE BOSA</t>
  </si>
  <si>
    <t xml:space="preserve">
PRESTAR SERVICIOS PARA REALIZAR LA FORMACIÓN, ASISTENCIA TÉCNICA Y FORTALECIMIENTO A LAS ORGANIZACIONES SOCIALES, DE PROPIEDAD HORIZONTAL, DE DERECHOS HUMANOS, VÍCTIMAS DEL CONFLICTO ARMADO EXCOMBATIENTES FIRMANTES DEL ACUERDO DE PAZ Y VENDEDORES INFORMALES DE LA LOCALIDAD DE BOSA</t>
  </si>
  <si>
    <t>PRESTAR SERVICIOS PROFESIONALES A LA ALCALDÍA LOCAL DE BOSA PARA DESARROLLAR LA ESTRATEGIA DE PERCEPCIÓN CIUDADANA COMO BALANCE PARA EL CIERRE DE GESTIÓN</t>
  </si>
  <si>
    <t xml:space="preserve">	PRESTAR LOS SERVICIOS PROFESIONALES PARA APOYAR AL EQUIPO DE PRENSA Y COMUNICACIONES EN REALIZACIÓN Y PUBLICACIÓN DE CONTENIDOS DE REDES SOCIALES Y CANALES DE DIVULGACIÓN DIGITAL (SITIO WEB) DE LA ALCALDÍA LOCAL DE BOSA</t>
  </si>
  <si>
    <t>EJECUCIÓN DE LAS OBRAS POR EL SISTEMA DE PRECIOS UNITARIOS FIJOS SIN FÓRMULA DE REAJUSTE PARA LA CONSTRUCCIÓN DE UN NUEVO EQUIPAMIENTO COMUNAL EN EL BARRIO LA PORTADA III SECTOR EN LA LOCALIDAD DE BOSA</t>
  </si>
  <si>
    <t>PRESTAR APOYO ASISTENCIAL EN LA GESTIÓN DE LA ALCALDÍA LOCAL DE BOSA EN EL TRAMITE DE LOS COMPARENDOS Y QUERELLAS DE 
CONFORMIDAD CON EL CODIGO NACIONAL DE POLICIA-LEY 1801 DE 2016</t>
  </si>
  <si>
    <t>PRESTAR LOS SERVICIOS PROFESIONALES COMO ABOGADO ESPECIALIZADO EN LOS TEMAS CORRESPONDIENTES A LA CONTRATACIÓN DE 
LA ALCALDIA LOCAL DE BOSA.</t>
  </si>
  <si>
    <t>PRESTAR SERVICIOS DE MANTENIMIENTO PREVENTIVO Y CORRECTIVO CON SUMINISTRO E INSTALACIÓN DE REPUESTOS Y ACCESORIOS NUEVOS Y ORIGINALES DE CADA UNA DE LAS MARCAS Y LAVADO DE LOS VEHÍCULOS, REVISIÓN TÉCNICO-MECÁNICA, DE GASES Y SERVICIOS REQUERIDOS DEL PARQUE AUTOMOTOR DEL FONDO DE DESARROLLO LOCAL DE BOSA, A MONTO AGOTABLE.</t>
  </si>
  <si>
    <t>PRESTAR LOS SERVICIOS DE APOYO EN LA CONDUCCIÓN DE LOS VEHÍCULOS DE LA ALCALDÍA LOCAL DE BOSA DE ACUERDO CON LAS INSTRUCCIONES IMPARTIDAS POR EL/LA ALCALDE/SA LOCAL</t>
  </si>
  <si>
    <t xml:space="preserve">	PRESTAR SUS SERVICIOS PROFESIONALES PARA BRINDAR SOPORTE A LOS REQUERIMIENTOS SOLICITADOS POR LOS ENTES DE CONTROL DE CUALQUIER ORDEN QUE CORRESPONDAN A LA COMPETENCIA DE LA ALCALDÍA LOCAL DE BOSA</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</si>
  <si>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</si>
  <si>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REALIZAR LA INTERVENTORÍA TÉCNICA, ADMINISTRATIVA, FINANCIERA, JURÍDICA, CONTABLE, SOCIAL, AMBIENTAL Y SST AL CONTRATO DE OBRA PÚBLICA QUE TENDRÁ POR OBJETO CONTRACTUAL: EJECUCIÓN DE LAS OBRAS POR EL SISTEMA DE PRECIOS UNITARIOS FIJOS SIN FÓRMULA DE REAJUSTE PARA LA CONSTRUCCIÓN DE UN NUEVO EQUIPAMIENTO COMUNAL EN EL BARRIO LA PORTADA III SECTOR EN LA LOCALIDAD DE BOSA</t>
  </si>
  <si>
    <t>REALIZAR LA ADQUISICIÓN DE ELEMENTOS PARA LA IMPLEMENTACIÓN DE LOS PROCESOS COMUNITARIOS DE EDUCACIÓN AMBIENTAL - PROCEDA, CORRESPONDIENTES A LAS CONCERTACIONES 2022 EN LA LOCALIDAD DE BOSA</t>
  </si>
  <si>
    <t>PRESTAR LOS SERVICIOS PROFESIONALES ADMINISTRATIVOS EN LO RELACIONADO CON LOS TEMAS DEPORTIVOS PARA EL FONDO DE DESARROLLO LOCAL DE BOSA.</t>
  </si>
  <si>
    <t>REALIZAR LA ADQUISICIÓN E INSTALACIÓN DE INSTRUMENTOS MÚSICALES DESTINADOS PARA LA DOTACIÓN DE UNIDADES OPERATIVAS (JARDINES INFANTILES) DE LA LOCALIDAD DE BOSA</t>
  </si>
  <si>
    <t>ADQUISICIÓN DE VEHÍCULOS - TIPO PANEL DE VIGILANCIA, PARA FORTALECER LAS ACCIONES DE SEGURIDAD DE LA POLICÍA EN LA LOCALIDAD DE BOSA</t>
  </si>
  <si>
    <t>PRESTAR LOS SERVICIOS PARA APOYAR EL PROCESO DE CORRESPONDENCIA EN EL FONDO DE DESARROLLO LOCAL DE BOSA DE MANERA OPORTUNA, EFICAZ Y EFICIENTE.</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</si>
  <si>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</si>
  <si>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DE APOYO A LA GESTIÓN EN LOS PROCESOS DE OBRA QUE SE ADELANTEN EN LOS PROYECTOS DE CONSTRUCCIÓN Y/O MANTENIMIENTO DE SALONES COMUNALES, EJECUTADOS POR EL FONDO DE DESARROLLO LOCAL</t>
  </si>
  <si>
    <t>PRESTAR LOS SERVICIOS DE APOYO EN LAS LABORES DE MANTENIMIENTO Y LIMPIEZA DE LA PLAZA FUNDACIONAL DE BOSA, CASA DE LA PARTICIPACIÓN, ALCALDÍA LOCAL DE BOSA, O CUALQUIER LUGAR QUE TENGA CUSTODIA EL FONDO DE DESARROLLO LOCAL DE BOSA</t>
  </si>
  <si>
    <t>DIEGO SEBASTIÁN JURADO NUMPAQUE</t>
  </si>
  <si>
    <t>LISSETH CAROLINA TORRES MANCHEGO</t>
  </si>
  <si>
    <t>LIZETH VANESSA VALENCIA VELÁSQUEZ</t>
  </si>
  <si>
    <t>JOSE HUSDIN MUNEVAR AMORTEGUI</t>
  </si>
  <si>
    <t>MAYERLYS SANTOS CHOGO</t>
  </si>
  <si>
    <t>CAMILA ANDREA MANCHOLA ANGARITA</t>
  </si>
  <si>
    <t>JULIÁN DAVID FARFÁN RAMÍREZ</t>
  </si>
  <si>
    <t>HELVER HUMBERTO BENAVIDES ROA</t>
  </si>
  <si>
    <t>CARLOS ANDRES GUERRERO ASCENCIO</t>
  </si>
  <si>
    <t>DANIELA ANDREA MOGOLLON POLANIA</t>
  </si>
  <si>
    <t>CONSORCIO PARQUES 2023.</t>
  </si>
  <si>
    <t>SOLUCIONES PARA LA INGENIERIA S.A.S</t>
  </si>
  <si>
    <t>ALMA INTERVENTORÍA &amp; CONSULTORÍA S.A.S</t>
  </si>
  <si>
    <t>CONSORCIO ESPACIO 402</t>
  </si>
  <si>
    <t>CONSORCIO INTER UMBRE-AC</t>
  </si>
  <si>
    <t>CIMAC REPRESENTACIONES SAS</t>
  </si>
  <si>
    <t>FUNDACIÓN ECODES</t>
  </si>
  <si>
    <t xml:space="preserve">BIG MEDIA PUBLICIDAD SAS </t>
  </si>
  <si>
    <t>CONSORCIO NOGAC</t>
  </si>
  <si>
    <t>JHD INGENIEROS CONSULTORES ASOCIADOS LTDA</t>
  </si>
  <si>
    <t>INDUCON SAS</t>
  </si>
  <si>
    <t>PABLO EMILIO LUNA GUTIERREZ</t>
  </si>
  <si>
    <t>CLAUDIA PATRICIA RUIZ SARAY</t>
  </si>
  <si>
    <t>CAROLINA ESCARRAGA TREJOS</t>
  </si>
  <si>
    <t>ANDREA CASALLAS RODRIGUEZ</t>
  </si>
  <si>
    <t>PAOLA ANDREA GALVIS RODRÍGUEZ</t>
  </si>
  <si>
    <t>BRAYAN STEVEN PARRA SANDOVAL</t>
  </si>
  <si>
    <t>DAVID FELIPE AGUDELO BERMUDEZ</t>
  </si>
  <si>
    <t>CONSORCIO ESCUELA ASECUM</t>
  </si>
  <si>
    <t>JAIME ANDRES OSORIO MARUN</t>
  </si>
  <si>
    <t>MARIA CRISTINA GOMEZ CORREDOR</t>
  </si>
  <si>
    <t>CONSORCIO INGENIERIA XXI</t>
  </si>
  <si>
    <t>CENTRO INTEGRAL DE MANTENIMIENTO AUTOCARS S.A.S</t>
  </si>
  <si>
    <t>AUTOINVERCOL SA</t>
  </si>
  <si>
    <t>NESTOR FABIAN MARIN PUBLIDO</t>
  </si>
  <si>
    <t>UNIÓN TEMPORAL ALIANZA INGENIEROS</t>
  </si>
  <si>
    <t>GESTION LOGISTICA INTEGRAL M&amp;M</t>
  </si>
  <si>
    <t>FUNDACION CONSTRUCCION LOCAL</t>
  </si>
  <si>
    <t>UT BCB</t>
  </si>
  <si>
    <t>HERNAN ANDRES DUARTE HERRERA</t>
  </si>
  <si>
    <t>GERMAN FERNANDO ARDILA FLOREZ</t>
  </si>
  <si>
    <t>JUAN CAMILO QUIROGA LAITON</t>
  </si>
  <si>
    <t>EDWARD ALEJANDRO RRODRÍGUEZ</t>
  </si>
  <si>
    <t>SUSPENDIDO 5 DÍAS</t>
  </si>
  <si>
    <t>TERMINACIÓN ANTICIPADA Y SUSPENSIÓN 30 DÍAS</t>
  </si>
  <si>
    <t>SUSPENDIDO 58 DÍAS</t>
  </si>
  <si>
    <t>SUSPENDIDO 125 DÍAS</t>
  </si>
  <si>
    <t>SUSPENDIDO 2 DÍAS</t>
  </si>
  <si>
    <t>SUSPENDIDO 12 DÍAS</t>
  </si>
  <si>
    <t>SUSPENDIDO 27 DÍAS</t>
  </si>
  <si>
    <t>SUSPENDIDO 14 DÍAS</t>
  </si>
  <si>
    <t>SUSPENDIDO 6 DÍAS</t>
  </si>
  <si>
    <t>SUSPENDIDO 37 DÍAS</t>
  </si>
  <si>
    <t>SUSPENDIDO 22 DÍAS</t>
  </si>
  <si>
    <t>SUSPENDIDO 7 DÍAS</t>
  </si>
  <si>
    <t>SUSPENDIDO 11 DÍAS</t>
  </si>
  <si>
    <t>LUBAR ANDRES CHAPARRO CABRA</t>
  </si>
  <si>
    <t>COMERCIALIZADORA MUNDIAL DE DEPORTES SAS</t>
  </si>
  <si>
    <t>COMERCIALIZADORA VINARTA SAS</t>
  </si>
  <si>
    <t>GRUPO MADEX SAS</t>
  </si>
  <si>
    <t>GRUPO INVERSIONES Y SOLUCIONES</t>
  </si>
  <si>
    <t>HARDWARE Y SOLUCIONES</t>
  </si>
  <si>
    <t>NUEVA ERA SOLUCIONES</t>
  </si>
  <si>
    <t>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</si>
</sst>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8" x14ac:knownFonts="1">
    <font>
      <sz val="11"/>
      <color theme="1"/>
      <name val="Calibri"/>
      <family val="2"/>
      <scheme val="minor"/>
    </font>
    <font>
      <sz val="11"/>
      <color theme="1"/>
      <name val="Calibri"/>
      <family val="2"/>
      <scheme val="minor"/>
    </font>
    <font>
      <b/>
      <sz val="24"/>
      <color indexed="60"/>
      <name val="Aharoni"/>
      <charset val="177"/>
    </font>
    <font>
      <b/>
      <sz val="20"/>
      <color indexed="60"/>
      <name val="Aharoni"/>
      <charset val="177"/>
    </font>
    <font>
      <b/>
      <sz val="24"/>
      <color rgb="FFC00000"/>
      <name val="Aharoni"/>
      <charset val="177"/>
    </font>
    <font>
      <b/>
      <sz val="10"/>
      <color rgb="FFFFFFFF"/>
      <name val="Arial"/>
      <family val="2"/>
    </font>
    <font>
      <sz val="12"/>
      <name val="Arial"/>
    </font>
    <font>
      <sz val="11"/>
      <color rgb="FF000000"/>
      <name val="Calibri"/>
      <family val="2"/>
      <scheme val="minor"/>
    </font>
  </fonts>
  <fills count="4">
    <fill>
      <patternFill patternType="none"/>
    </fill>
    <fill>
      <patternFill patternType="gray125"/>
    </fill>
    <fill>
      <patternFill patternType="solid">
        <fgColor rgb="FFC00000"/>
        <bgColor rgb="FF4472C4"/>
      </patternFill>
    </fill>
    <fill>
      <patternFill patternType="solid">
        <fgColor theme="8" tint="-0.249977111117893"/>
        <bgColor rgb="FF4472C4"/>
      </patternFill>
    </fill>
  </fills>
  <borders count="4">
    <border>
      <left/>
      <right/>
      <top/>
      <bottom/>
      <diagonal/>
    </border>
    <border>
      <left/>
      <right/>
      <top/>
      <bottom style="thin">
        <color rgb="FF8EA9DB"/>
      </bottom>
      <diagonal/>
    </border>
    <border>
      <left/>
      <right/>
      <top style="thin">
        <color rgb="FF8EA9DB"/>
      </top>
      <bottom style="thin">
        <color rgb="FF8EA9DB"/>
      </bottom>
      <diagonal/>
    </border>
    <border>
      <left/>
      <right/>
      <top style="thin">
        <color rgb="FF8EA9DB"/>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34">
    <xf numFmtId="0" fontId="0" fillId="0" borderId="0" xfId="0"/>
    <xf numFmtId="0" fontId="4" fillId="0" borderId="0" xfId="0" applyFont="1" applyAlignment="1">
      <alignment vertical="center"/>
    </xf>
    <xf numFmtId="0" fontId="5" fillId="2" borderId="2" xfId="0" applyFont="1" applyFill="1" applyBorder="1" applyAlignment="1">
      <alignment horizontal="center" vertical="center" wrapText="1"/>
    </xf>
    <xf numFmtId="0" fontId="0" fillId="0" borderId="0" xfId="0" applyAlignment="1">
      <alignment horizontal="center" vertical="center"/>
    </xf>
    <xf numFmtId="0" fontId="5" fillId="2" borderId="3" xfId="0" applyFont="1" applyFill="1" applyBorder="1" applyAlignment="1">
      <alignment horizontal="center" vertical="center" wrapText="1"/>
    </xf>
    <xf numFmtId="43" fontId="5" fillId="2" borderId="3" xfId="2" applyFont="1" applyFill="1" applyBorder="1" applyAlignment="1">
      <alignment horizontal="center" vertical="center" wrapText="1"/>
    </xf>
    <xf numFmtId="43" fontId="0" fillId="0" borderId="0" xfId="2" applyFont="1"/>
    <xf numFmtId="43" fontId="5" fillId="3" borderId="3" xfId="2" applyFont="1" applyFill="1" applyBorder="1" applyAlignment="1">
      <alignment horizontal="center" vertical="center" wrapText="1"/>
    </xf>
    <xf numFmtId="43" fontId="5" fillId="3" borderId="2" xfId="2" applyFont="1" applyFill="1" applyBorder="1" applyAlignment="1">
      <alignment horizontal="center" vertical="center" wrapText="1"/>
    </xf>
    <xf numFmtId="10" fontId="5" fillId="3" borderId="2" xfId="1" applyNumberFormat="1" applyFont="1" applyFill="1" applyBorder="1" applyAlignment="1">
      <alignment horizontal="center" vertical="center" wrapText="1"/>
    </xf>
    <xf numFmtId="10" fontId="0" fillId="0" borderId="0" xfId="1" applyNumberFormat="1" applyFont="1"/>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Fill="1"/>
    <xf numFmtId="0" fontId="0" fillId="0" borderId="0" xfId="0" applyFill="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14" fontId="0" fillId="0" borderId="0" xfId="0" applyNumberFormat="1" applyAlignment="1">
      <alignment horizontal="center" vertical="center"/>
    </xf>
    <xf numFmtId="9" fontId="0" fillId="0" borderId="0" xfId="1" applyFont="1" applyFill="1" applyAlignment="1">
      <alignment horizontal="center" vertical="center"/>
    </xf>
    <xf numFmtId="3" fontId="0" fillId="0" borderId="0" xfId="0" applyNumberFormat="1" applyAlignment="1">
      <alignment horizontal="center" vertical="center"/>
    </xf>
    <xf numFmtId="0" fontId="6" fillId="0" borderId="0" xfId="0" applyFont="1" applyAlignment="1">
      <alignment horizontal="center" vertical="center"/>
    </xf>
    <xf numFmtId="43" fontId="0" fillId="0" borderId="0" xfId="2" applyFont="1" applyAlignment="1">
      <alignment horizontal="center" vertical="center"/>
    </xf>
    <xf numFmtId="43" fontId="0" fillId="0" borderId="0" xfId="2" applyFont="1" applyFill="1" applyAlignment="1">
      <alignment horizontal="center" vertical="center"/>
    </xf>
    <xf numFmtId="10" fontId="0" fillId="0" borderId="0" xfId="1" applyNumberFormat="1" applyFont="1" applyAlignment="1">
      <alignment horizontal="center" vertical="center"/>
    </xf>
    <xf numFmtId="14" fontId="7" fillId="0" borderId="0" xfId="0" applyNumberFormat="1" applyFont="1" applyAlignment="1">
      <alignment horizontal="center" vertical="center"/>
    </xf>
    <xf numFmtId="9" fontId="7" fillId="0" borderId="0" xfId="0" applyNumberFormat="1" applyFont="1" applyFill="1" applyAlignment="1">
      <alignment horizontal="center" vertical="center"/>
    </xf>
    <xf numFmtId="14" fontId="7" fillId="0" borderId="0" xfId="0" applyNumberFormat="1" applyFont="1" applyFill="1" applyAlignment="1">
      <alignment horizontal="center" vertical="center"/>
    </xf>
    <xf numFmtId="10" fontId="7" fillId="0" borderId="0" xfId="0" applyNumberFormat="1" applyFont="1" applyFill="1" applyAlignment="1">
      <alignment horizontal="center" vertical="center"/>
    </xf>
    <xf numFmtId="3" fontId="0" fillId="0" borderId="0" xfId="0" applyNumberFormat="1" applyFill="1" applyAlignment="1">
      <alignment horizontal="center" vertical="center"/>
    </xf>
    <xf numFmtId="10" fontId="0" fillId="0" borderId="0" xfId="1" applyNumberFormat="1" applyFont="1" applyFill="1" applyAlignment="1">
      <alignment horizontal="center" vertical="center"/>
    </xf>
    <xf numFmtId="0" fontId="7" fillId="0" borderId="0" xfId="0" applyFont="1" applyAlignment="1">
      <alignment horizontal="center" vertical="center"/>
    </xf>
    <xf numFmtId="9" fontId="7" fillId="0" borderId="0" xfId="0" applyNumberFormat="1" applyFont="1" applyFill="1" applyAlignment="1">
      <alignment horizontal="center" vertical="center" wrapText="1"/>
    </xf>
    <xf numFmtId="164" fontId="0" fillId="0" borderId="0" xfId="2" applyNumberFormat="1" applyFont="1" applyFill="1" applyAlignment="1">
      <alignment horizontal="center" vertical="center"/>
    </xf>
    <xf numFmtId="164" fontId="0" fillId="0" borderId="0" xfId="2" applyNumberFormat="1" applyFont="1" applyAlignment="1">
      <alignment horizontal="center" vertical="center"/>
    </xf>
  </cellXfs>
  <cellStyles count="3">
    <cellStyle name="Millares" xfId="2" builtinId="3"/>
    <cellStyle name="Normal" xfId="0" builtinId="0"/>
    <cellStyle name="Porcentaje" xfId="1" builtinId="5"/>
  </cellStyles>
  <dxfs count="2">
    <dxf>
      <fill>
        <patternFill patternType="solid">
          <fgColor rgb="FFFFFF00"/>
          <bgColor rgb="FF0000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1038225</xdr:colOff>
      <xdr:row>0</xdr:row>
      <xdr:rowOff>752475</xdr:rowOff>
    </xdr:to>
    <xdr:pic>
      <xdr:nvPicPr>
        <xdr:cNvPr id="2" name="Imagen 2">
          <a:extLst>
            <a:ext uri="{FF2B5EF4-FFF2-40B4-BE49-F238E27FC236}">
              <a16:creationId xmlns:a16="http://schemas.microsoft.com/office/drawing/2014/main" id="{6F43211E-DE56-4271-B2C7-E4561A3E98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7907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57"/>
  <sheetViews>
    <sheetView tabSelected="1" zoomScale="85" zoomScaleNormal="85" workbookViewId="0">
      <pane xSplit="1" ySplit="2" topLeftCell="B3" activePane="bottomRight" state="frozen"/>
      <selection pane="topRight" activeCell="B1" sqref="B1"/>
      <selection pane="bottomLeft" activeCell="A3" sqref="A3"/>
      <selection pane="bottomRight" activeCell="B6" sqref="B6"/>
    </sheetView>
  </sheetViews>
  <sheetFormatPr baseColWidth="10" defaultRowHeight="15" x14ac:dyDescent="0.25"/>
  <cols>
    <col min="1" max="1" width="11.42578125" style="3"/>
    <col min="2" max="2" width="39" customWidth="1"/>
    <col min="3" max="3" width="27.28515625" customWidth="1"/>
    <col min="4" max="4" width="13.85546875" customWidth="1"/>
    <col min="5" max="5" width="15.7109375" bestFit="1" customWidth="1"/>
    <col min="6" max="6" width="15.5703125" style="13" customWidth="1"/>
    <col min="7" max="7" width="40" customWidth="1"/>
    <col min="8" max="8" width="13.7109375" bestFit="1" customWidth="1"/>
    <col min="9" max="9" width="15" customWidth="1"/>
    <col min="10" max="10" width="15" bestFit="1" customWidth="1"/>
    <col min="11" max="11" width="32.28515625" customWidth="1"/>
    <col min="12" max="12" width="25.42578125" style="6" customWidth="1"/>
    <col min="13" max="14" width="17.85546875" style="6" bestFit="1" customWidth="1"/>
    <col min="15" max="15" width="18.7109375" style="10" customWidth="1"/>
    <col min="16" max="16" width="22.5703125" bestFit="1" customWidth="1"/>
  </cols>
  <sheetData>
    <row r="1" spans="1:29" ht="60" customHeight="1" x14ac:dyDescent="0.25">
      <c r="A1" s="11" t="s">
        <v>743</v>
      </c>
      <c r="B1" s="12"/>
      <c r="C1" s="12"/>
      <c r="D1" s="12"/>
      <c r="E1" s="12"/>
      <c r="F1" s="12"/>
      <c r="G1" s="12"/>
      <c r="H1" s="12"/>
      <c r="I1" s="12"/>
      <c r="J1" s="12"/>
      <c r="K1" s="12"/>
      <c r="L1" s="12"/>
      <c r="M1" s="12"/>
      <c r="N1" s="12"/>
      <c r="O1" s="12"/>
      <c r="P1" s="12"/>
      <c r="Q1" s="1"/>
      <c r="R1" s="1"/>
    </row>
    <row r="2" spans="1:29" s="15" customFormat="1" ht="38.25" x14ac:dyDescent="0.25">
      <c r="A2" s="2" t="s">
        <v>0</v>
      </c>
      <c r="B2" s="2" t="s">
        <v>1</v>
      </c>
      <c r="C2" s="2" t="s">
        <v>2</v>
      </c>
      <c r="D2" s="2" t="s">
        <v>3</v>
      </c>
      <c r="E2" s="2" t="s">
        <v>4</v>
      </c>
      <c r="F2" s="2" t="s">
        <v>5</v>
      </c>
      <c r="G2" s="2" t="s">
        <v>6</v>
      </c>
      <c r="H2" s="2" t="s">
        <v>7</v>
      </c>
      <c r="I2" s="2" t="s">
        <v>8</v>
      </c>
      <c r="J2" s="4" t="s">
        <v>742</v>
      </c>
      <c r="K2" s="4" t="s">
        <v>9</v>
      </c>
      <c r="L2" s="5" t="s">
        <v>10</v>
      </c>
      <c r="M2" s="7" t="s">
        <v>11</v>
      </c>
      <c r="N2" s="8" t="s">
        <v>12</v>
      </c>
      <c r="O2" s="9" t="s">
        <v>13</v>
      </c>
      <c r="P2" s="2" t="s">
        <v>14</v>
      </c>
      <c r="AC2" s="16">
        <v>45291</v>
      </c>
    </row>
    <row r="3" spans="1:29" s="3" customFormat="1" ht="15.75" customHeight="1" x14ac:dyDescent="0.25">
      <c r="A3" s="3">
        <v>1</v>
      </c>
      <c r="B3" s="3" t="s">
        <v>639</v>
      </c>
      <c r="C3" s="3" t="s">
        <v>187</v>
      </c>
      <c r="D3" s="17">
        <v>44930</v>
      </c>
      <c r="E3" s="17">
        <v>45381</v>
      </c>
      <c r="F3" s="18">
        <f>($AC$2-D3)/(E3-D3  )</f>
        <v>0.80044345898004432</v>
      </c>
      <c r="G3" s="3" t="s">
        <v>218</v>
      </c>
      <c r="H3" s="19">
        <v>76076000</v>
      </c>
      <c r="I3" s="19">
        <v>26972400</v>
      </c>
      <c r="J3" s="3">
        <v>90</v>
      </c>
      <c r="K3" s="20"/>
      <c r="L3" s="21">
        <v>103048400</v>
      </c>
      <c r="M3" s="22">
        <v>82300400</v>
      </c>
      <c r="N3" s="21">
        <v>20748000</v>
      </c>
      <c r="O3" s="23">
        <f>+M3/L3</f>
        <v>0.79865771812080533</v>
      </c>
      <c r="P3" s="3" t="s">
        <v>740</v>
      </c>
    </row>
    <row r="4" spans="1:29" s="3" customFormat="1" x14ac:dyDescent="0.25">
      <c r="A4" s="3">
        <v>2</v>
      </c>
      <c r="B4" s="3" t="s">
        <v>639</v>
      </c>
      <c r="C4" s="3" t="s">
        <v>187</v>
      </c>
      <c r="D4" s="17">
        <v>44930</v>
      </c>
      <c r="E4" s="17">
        <v>45381</v>
      </c>
      <c r="F4" s="18">
        <f>($AC$2-D4)/(E4-D4  )</f>
        <v>0.80044345898004432</v>
      </c>
      <c r="G4" s="3" t="s">
        <v>219</v>
      </c>
      <c r="H4" s="19">
        <v>76076000</v>
      </c>
      <c r="I4" s="19">
        <v>26972400</v>
      </c>
      <c r="J4" s="3">
        <v>117</v>
      </c>
      <c r="L4" s="21">
        <v>103048400</v>
      </c>
      <c r="M4" s="22">
        <v>81608800</v>
      </c>
      <c r="N4" s="21">
        <v>21439600</v>
      </c>
      <c r="O4" s="23">
        <f>+M4/L4</f>
        <v>0.79194630872483218</v>
      </c>
      <c r="P4" s="3" t="s">
        <v>740</v>
      </c>
    </row>
    <row r="5" spans="1:29" s="3" customFormat="1" x14ac:dyDescent="0.25">
      <c r="A5" s="3">
        <v>3</v>
      </c>
      <c r="B5" s="3" t="s">
        <v>639</v>
      </c>
      <c r="C5" s="3" t="s">
        <v>187</v>
      </c>
      <c r="D5" s="17">
        <v>44930</v>
      </c>
      <c r="E5" s="17">
        <v>45381</v>
      </c>
      <c r="F5" s="18">
        <f>($AC$2-D5)/(E5-D5  )</f>
        <v>0.80044345898004432</v>
      </c>
      <c r="G5" s="3" t="s">
        <v>220</v>
      </c>
      <c r="H5" s="19">
        <v>76076000</v>
      </c>
      <c r="I5" s="19">
        <v>26972400</v>
      </c>
      <c r="J5" s="3">
        <v>117</v>
      </c>
      <c r="L5" s="21">
        <v>103048400</v>
      </c>
      <c r="M5" s="22">
        <v>82300400</v>
      </c>
      <c r="N5" s="21">
        <v>20748000</v>
      </c>
      <c r="O5" s="23">
        <f>+M5/L5</f>
        <v>0.79865771812080533</v>
      </c>
      <c r="P5" s="3" t="s">
        <v>740</v>
      </c>
    </row>
    <row r="6" spans="1:29" s="3" customFormat="1" x14ac:dyDescent="0.25">
      <c r="A6" s="3">
        <v>4</v>
      </c>
      <c r="B6" s="3" t="s">
        <v>639</v>
      </c>
      <c r="C6" s="3" t="s">
        <v>24</v>
      </c>
      <c r="D6" s="17">
        <v>44931</v>
      </c>
      <c r="E6" s="17">
        <v>45071</v>
      </c>
      <c r="F6" s="18">
        <v>1</v>
      </c>
      <c r="G6" s="3" t="s">
        <v>221</v>
      </c>
      <c r="H6" s="19">
        <v>106700000</v>
      </c>
      <c r="I6" s="3">
        <v>0</v>
      </c>
      <c r="J6" s="3" t="s">
        <v>739</v>
      </c>
      <c r="K6" s="3" t="s">
        <v>741</v>
      </c>
      <c r="L6" s="21">
        <v>27806667</v>
      </c>
      <c r="M6" s="22">
        <v>27806667</v>
      </c>
      <c r="N6" s="21">
        <v>0</v>
      </c>
      <c r="O6" s="23">
        <f>+M6/L6</f>
        <v>1</v>
      </c>
      <c r="P6" s="3" t="s">
        <v>638</v>
      </c>
    </row>
    <row r="7" spans="1:29" s="3" customFormat="1" x14ac:dyDescent="0.25">
      <c r="A7" s="3">
        <v>5</v>
      </c>
      <c r="B7" s="3" t="s">
        <v>639</v>
      </c>
      <c r="C7" s="3" t="s">
        <v>188</v>
      </c>
      <c r="D7" s="17">
        <v>44931</v>
      </c>
      <c r="E7" s="17">
        <v>45381</v>
      </c>
      <c r="F7" s="18">
        <f>($AC$2-D7)/(E7-D7  )</f>
        <v>0.8</v>
      </c>
      <c r="G7" s="3" t="s">
        <v>681</v>
      </c>
      <c r="H7" s="19">
        <v>106700000</v>
      </c>
      <c r="I7" s="19">
        <v>37506667</v>
      </c>
      <c r="J7" s="3">
        <v>116</v>
      </c>
      <c r="L7" s="21">
        <v>144206667</v>
      </c>
      <c r="M7" s="22">
        <v>115106667</v>
      </c>
      <c r="N7" s="21">
        <v>29100000</v>
      </c>
      <c r="O7" s="23">
        <f>+M7/L7</f>
        <v>0.79820627849335146</v>
      </c>
      <c r="P7" s="3" t="s">
        <v>740</v>
      </c>
    </row>
    <row r="8" spans="1:29" s="3" customFormat="1" x14ac:dyDescent="0.25">
      <c r="A8" s="3">
        <v>6</v>
      </c>
      <c r="B8" s="3" t="s">
        <v>639</v>
      </c>
      <c r="C8" s="3" t="s">
        <v>25</v>
      </c>
      <c r="D8" s="17">
        <v>44931</v>
      </c>
      <c r="E8" s="17">
        <v>45351</v>
      </c>
      <c r="F8" s="18">
        <f>($AC$2-D8)/(E8-D8  )</f>
        <v>0.8571428571428571</v>
      </c>
      <c r="G8" s="3" t="s">
        <v>841</v>
      </c>
      <c r="H8" s="19">
        <v>108900000</v>
      </c>
      <c r="I8" s="19">
        <v>27720000</v>
      </c>
      <c r="J8" s="3">
        <v>84</v>
      </c>
      <c r="L8" s="21">
        <v>136620000</v>
      </c>
      <c r="M8" s="22">
        <v>97350000</v>
      </c>
      <c r="N8" s="21">
        <v>39270000</v>
      </c>
      <c r="O8" s="23">
        <f>+M8/L8</f>
        <v>0.7125603864734299</v>
      </c>
      <c r="P8" s="3" t="s">
        <v>740</v>
      </c>
    </row>
    <row r="9" spans="1:29" s="3" customFormat="1" x14ac:dyDescent="0.25">
      <c r="A9" s="3">
        <v>7</v>
      </c>
      <c r="B9" s="3" t="s">
        <v>639</v>
      </c>
      <c r="C9" s="3" t="s">
        <v>26</v>
      </c>
      <c r="D9" s="17">
        <v>44932</v>
      </c>
      <c r="E9" s="17">
        <v>45381</v>
      </c>
      <c r="F9" s="18">
        <f>($AC$2-D9)/(E9-D9  )</f>
        <v>0.79955456570155903</v>
      </c>
      <c r="G9" s="3" t="s">
        <v>222</v>
      </c>
      <c r="H9" s="19">
        <v>50600000</v>
      </c>
      <c r="I9" s="19">
        <v>16866667</v>
      </c>
      <c r="J9" s="3">
        <v>110</v>
      </c>
      <c r="L9" s="21">
        <v>67466667</v>
      </c>
      <c r="M9" s="22">
        <v>53666667</v>
      </c>
      <c r="N9" s="21">
        <v>13800000</v>
      </c>
      <c r="O9" s="23">
        <f>+M9/L9</f>
        <v>0.79545454646514557</v>
      </c>
      <c r="P9" s="3" t="s">
        <v>740</v>
      </c>
    </row>
    <row r="10" spans="1:29" s="3" customFormat="1" x14ac:dyDescent="0.25">
      <c r="A10" s="3">
        <v>8</v>
      </c>
      <c r="B10" s="3" t="s">
        <v>639</v>
      </c>
      <c r="C10" s="3" t="s">
        <v>27</v>
      </c>
      <c r="D10" s="17">
        <v>44936</v>
      </c>
      <c r="E10" s="17">
        <v>45381</v>
      </c>
      <c r="F10" s="18">
        <f>($AC$2-D10)/(E10-D10  )</f>
        <v>0.797752808988764</v>
      </c>
      <c r="G10" s="3" t="s">
        <v>223</v>
      </c>
      <c r="H10" s="19">
        <v>106700000</v>
      </c>
      <c r="I10" s="19">
        <v>35890000</v>
      </c>
      <c r="J10" s="3">
        <v>111</v>
      </c>
      <c r="L10" s="21">
        <v>142590000</v>
      </c>
      <c r="M10" s="22">
        <v>113490000</v>
      </c>
      <c r="N10" s="21">
        <v>29100000</v>
      </c>
      <c r="O10" s="23">
        <f>+M10/L10</f>
        <v>0.79591836734693877</v>
      </c>
      <c r="P10" s="3" t="s">
        <v>740</v>
      </c>
    </row>
    <row r="11" spans="1:29" s="3" customFormat="1" x14ac:dyDescent="0.25">
      <c r="A11" s="3">
        <v>9</v>
      </c>
      <c r="B11" s="3" t="s">
        <v>639</v>
      </c>
      <c r="C11" s="3" t="s">
        <v>28</v>
      </c>
      <c r="D11" s="17">
        <v>44936</v>
      </c>
      <c r="E11" s="17">
        <v>45381</v>
      </c>
      <c r="F11" s="18">
        <f>($AC$2-D11)/(E11-D11  )</f>
        <v>0.797752808988764</v>
      </c>
      <c r="G11" s="3" t="s">
        <v>224</v>
      </c>
      <c r="H11" s="19">
        <v>73216000</v>
      </c>
      <c r="I11" s="19">
        <v>23517867</v>
      </c>
      <c r="J11" s="3">
        <v>106</v>
      </c>
      <c r="K11" s="3" t="s">
        <v>828</v>
      </c>
      <c r="L11" s="21">
        <v>96733867</v>
      </c>
      <c r="M11" s="22">
        <v>76765867</v>
      </c>
      <c r="N11" s="21">
        <v>19968000</v>
      </c>
      <c r="O11" s="23">
        <f>+M11/L11</f>
        <v>0.79357798236268173</v>
      </c>
      <c r="P11" s="3" t="s">
        <v>740</v>
      </c>
    </row>
    <row r="12" spans="1:29" s="3" customFormat="1" x14ac:dyDescent="0.25">
      <c r="A12" s="3">
        <v>10</v>
      </c>
      <c r="B12" s="3" t="s">
        <v>639</v>
      </c>
      <c r="C12" s="3" t="s">
        <v>189</v>
      </c>
      <c r="D12" s="17">
        <v>44936</v>
      </c>
      <c r="E12" s="17">
        <v>45381</v>
      </c>
      <c r="F12" s="18">
        <f>($AC$2-D12)/(E12-D12  )</f>
        <v>0.797752808988764</v>
      </c>
      <c r="G12" s="3" t="s">
        <v>225</v>
      </c>
      <c r="H12" s="19">
        <v>76076000</v>
      </c>
      <c r="I12" s="19">
        <v>25589200</v>
      </c>
      <c r="J12" s="3">
        <v>111</v>
      </c>
      <c r="L12" s="21">
        <v>101665200</v>
      </c>
      <c r="M12" s="22">
        <v>15906801</v>
      </c>
      <c r="N12" s="21">
        <v>22131199</v>
      </c>
      <c r="O12" s="23">
        <f>+M12/L12</f>
        <v>0.15646259487022107</v>
      </c>
      <c r="P12" s="3" t="s">
        <v>740</v>
      </c>
    </row>
    <row r="13" spans="1:29" s="3" customFormat="1" x14ac:dyDescent="0.25">
      <c r="A13" s="3">
        <v>11</v>
      </c>
      <c r="B13" s="3" t="s">
        <v>640</v>
      </c>
      <c r="C13" s="3" t="s">
        <v>29</v>
      </c>
      <c r="D13" s="17">
        <v>44932</v>
      </c>
      <c r="E13" s="17">
        <v>45381</v>
      </c>
      <c r="F13" s="18">
        <f>($AC$2-D13)/(E13-D13  )</f>
        <v>0.79955456570155903</v>
      </c>
      <c r="G13" s="3" t="s">
        <v>226</v>
      </c>
      <c r="H13" s="19">
        <v>33000000</v>
      </c>
      <c r="I13" s="19">
        <v>11100000</v>
      </c>
      <c r="J13" s="3">
        <v>111</v>
      </c>
      <c r="L13" s="21">
        <v>44100000</v>
      </c>
      <c r="M13" s="22">
        <v>35100000</v>
      </c>
      <c r="N13" s="21">
        <v>9000000</v>
      </c>
      <c r="O13" s="23">
        <f>+M13/L13</f>
        <v>0.79591836734693877</v>
      </c>
      <c r="P13" s="3" t="s">
        <v>740</v>
      </c>
    </row>
    <row r="14" spans="1:29" s="3" customFormat="1" x14ac:dyDescent="0.25">
      <c r="A14" s="3">
        <v>12</v>
      </c>
      <c r="B14" s="3" t="s">
        <v>639</v>
      </c>
      <c r="C14" s="3" t="s">
        <v>187</v>
      </c>
      <c r="D14" s="17">
        <v>44932</v>
      </c>
      <c r="E14" s="17">
        <v>45381</v>
      </c>
      <c r="F14" s="18">
        <f>($AC$2-D14)/(E14-D14  )</f>
        <v>0.79955456570155903</v>
      </c>
      <c r="G14" s="3" t="s">
        <v>227</v>
      </c>
      <c r="H14" s="19">
        <v>108900000</v>
      </c>
      <c r="I14" s="19">
        <v>36630000</v>
      </c>
      <c r="J14" s="3">
        <v>111</v>
      </c>
      <c r="L14" s="21">
        <v>145530000</v>
      </c>
      <c r="M14" s="22">
        <v>115830000</v>
      </c>
      <c r="N14" s="21">
        <v>29700000</v>
      </c>
      <c r="O14" s="23">
        <f>+M14/L14</f>
        <v>0.79591836734693877</v>
      </c>
      <c r="P14" s="3" t="s">
        <v>740</v>
      </c>
    </row>
    <row r="15" spans="1:29" s="3" customFormat="1" x14ac:dyDescent="0.25">
      <c r="A15" s="3">
        <v>13</v>
      </c>
      <c r="B15" s="3" t="s">
        <v>639</v>
      </c>
      <c r="C15" s="3" t="s">
        <v>187</v>
      </c>
      <c r="D15" s="17">
        <v>44936</v>
      </c>
      <c r="E15" s="17">
        <v>45331</v>
      </c>
      <c r="F15" s="18">
        <f>($AC$2-D15)/(E15-D15  )</f>
        <v>0.89873417721518989</v>
      </c>
      <c r="G15" s="3" t="s">
        <v>228</v>
      </c>
      <c r="H15" s="19">
        <v>62920000</v>
      </c>
      <c r="I15" s="19">
        <v>11440000</v>
      </c>
      <c r="J15" s="3">
        <v>60</v>
      </c>
      <c r="L15" s="21">
        <v>74360000</v>
      </c>
      <c r="M15" s="22">
        <v>66924000</v>
      </c>
      <c r="N15" s="21">
        <v>7436000</v>
      </c>
      <c r="O15" s="23">
        <f>+M15/L15</f>
        <v>0.9</v>
      </c>
      <c r="P15" s="3" t="s">
        <v>740</v>
      </c>
    </row>
    <row r="16" spans="1:29" s="3" customFormat="1" x14ac:dyDescent="0.25">
      <c r="A16" s="3">
        <v>14</v>
      </c>
      <c r="B16" s="3" t="s">
        <v>639</v>
      </c>
      <c r="C16" s="3" t="s">
        <v>24</v>
      </c>
      <c r="D16" s="17">
        <v>44936</v>
      </c>
      <c r="E16" s="17">
        <v>45381</v>
      </c>
      <c r="F16" s="18">
        <f>($AC$2-D16)/(E16-D16  )</f>
        <v>0.797752808988764</v>
      </c>
      <c r="G16" s="3" t="s">
        <v>229</v>
      </c>
      <c r="H16" s="19">
        <v>73216000</v>
      </c>
      <c r="I16" s="19">
        <v>24627200</v>
      </c>
      <c r="J16" s="3">
        <v>111</v>
      </c>
      <c r="L16" s="21">
        <v>97843200</v>
      </c>
      <c r="M16" s="22">
        <v>77875200</v>
      </c>
      <c r="N16" s="21">
        <v>19968000</v>
      </c>
      <c r="O16" s="23">
        <f>+M16/L16</f>
        <v>0.79591836734693877</v>
      </c>
      <c r="P16" s="3" t="s">
        <v>740</v>
      </c>
    </row>
    <row r="17" spans="1:16" s="3" customFormat="1" x14ac:dyDescent="0.25">
      <c r="A17" s="3">
        <v>15</v>
      </c>
      <c r="B17" s="3" t="s">
        <v>639</v>
      </c>
      <c r="C17" s="3" t="s">
        <v>188</v>
      </c>
      <c r="D17" s="17">
        <v>44936</v>
      </c>
      <c r="E17" s="17">
        <v>45381</v>
      </c>
      <c r="F17" s="18">
        <f>($AC$2-D17)/(E17-D17  )</f>
        <v>0.797752808988764</v>
      </c>
      <c r="G17" s="3" t="s">
        <v>230</v>
      </c>
      <c r="H17" s="19">
        <v>73216000</v>
      </c>
      <c r="I17" s="19">
        <v>24627200</v>
      </c>
      <c r="J17" s="3">
        <v>111</v>
      </c>
      <c r="L17" s="21">
        <v>97843200</v>
      </c>
      <c r="M17" s="22">
        <v>77875200</v>
      </c>
      <c r="N17" s="21">
        <v>19968000</v>
      </c>
      <c r="O17" s="23">
        <f>+M17/L17</f>
        <v>0.79591836734693877</v>
      </c>
      <c r="P17" s="3" t="s">
        <v>740</v>
      </c>
    </row>
    <row r="18" spans="1:16" s="3" customFormat="1" x14ac:dyDescent="0.25">
      <c r="A18" s="3">
        <v>16</v>
      </c>
      <c r="B18" s="3" t="s">
        <v>639</v>
      </c>
      <c r="C18" s="3" t="s">
        <v>25</v>
      </c>
      <c r="D18" s="17">
        <v>44936</v>
      </c>
      <c r="E18" s="17">
        <v>45381</v>
      </c>
      <c r="F18" s="18">
        <f>($AC$2-D18)/(E18-D18  )</f>
        <v>0.797752808988764</v>
      </c>
      <c r="G18" s="3" t="s">
        <v>231</v>
      </c>
      <c r="H18" s="19">
        <v>73216000</v>
      </c>
      <c r="I18" s="19">
        <v>24627200</v>
      </c>
      <c r="J18" s="3">
        <v>90</v>
      </c>
      <c r="L18" s="21">
        <v>97843200</v>
      </c>
      <c r="M18" s="22">
        <v>77875200</v>
      </c>
      <c r="N18" s="21">
        <v>19968000</v>
      </c>
      <c r="O18" s="23">
        <f>+M18/L18</f>
        <v>0.79591836734693877</v>
      </c>
      <c r="P18" s="3" t="s">
        <v>740</v>
      </c>
    </row>
    <row r="19" spans="1:16" s="3" customFormat="1" x14ac:dyDescent="0.25">
      <c r="A19" s="3">
        <v>17</v>
      </c>
      <c r="B19" s="3" t="s">
        <v>639</v>
      </c>
      <c r="C19" s="3" t="s">
        <v>26</v>
      </c>
      <c r="D19" s="17">
        <v>44936</v>
      </c>
      <c r="E19" s="17">
        <v>45077</v>
      </c>
      <c r="F19" s="18">
        <v>1</v>
      </c>
      <c r="G19" s="3" t="s">
        <v>232</v>
      </c>
      <c r="H19" s="19">
        <v>62700000</v>
      </c>
      <c r="I19" s="3">
        <v>0</v>
      </c>
      <c r="J19" s="3" t="s">
        <v>739</v>
      </c>
      <c r="K19" s="3" t="s">
        <v>741</v>
      </c>
      <c r="L19" s="21">
        <v>26790000</v>
      </c>
      <c r="M19" s="22">
        <v>26790000</v>
      </c>
      <c r="N19" s="21">
        <v>0</v>
      </c>
      <c r="O19" s="23">
        <f>+M19/L19</f>
        <v>1</v>
      </c>
      <c r="P19" s="3" t="s">
        <v>638</v>
      </c>
    </row>
    <row r="20" spans="1:16" s="3" customFormat="1" x14ac:dyDescent="0.25">
      <c r="A20" s="3">
        <v>18</v>
      </c>
      <c r="B20" s="3" t="s">
        <v>639</v>
      </c>
      <c r="C20" s="3" t="s">
        <v>27</v>
      </c>
      <c r="D20" s="17">
        <v>44936</v>
      </c>
      <c r="E20" s="17">
        <v>45381</v>
      </c>
      <c r="F20" s="18">
        <f>($AC$2-D20)/(E20-D20  )</f>
        <v>0.797752808988764</v>
      </c>
      <c r="G20" s="3" t="s">
        <v>233</v>
      </c>
      <c r="H20" s="19">
        <v>73216000</v>
      </c>
      <c r="I20" s="19">
        <v>24405333</v>
      </c>
      <c r="J20" s="3">
        <v>110</v>
      </c>
      <c r="L20" s="21">
        <v>97621333</v>
      </c>
      <c r="M20" s="22">
        <v>77653333</v>
      </c>
      <c r="N20" s="21">
        <v>19968000</v>
      </c>
      <c r="O20" s="23">
        <f>+M20/L20</f>
        <v>0.79545454475611388</v>
      </c>
      <c r="P20" s="3" t="s">
        <v>740</v>
      </c>
    </row>
    <row r="21" spans="1:16" s="3" customFormat="1" x14ac:dyDescent="0.25">
      <c r="A21" s="3">
        <v>19</v>
      </c>
      <c r="B21" s="3" t="s">
        <v>639</v>
      </c>
      <c r="C21" s="3" t="s">
        <v>28</v>
      </c>
      <c r="D21" s="17">
        <v>44936</v>
      </c>
      <c r="E21" s="17">
        <v>45381</v>
      </c>
      <c r="F21" s="18">
        <f>($AC$2-D21)/(E21-D21  )</f>
        <v>0.797752808988764</v>
      </c>
      <c r="G21" s="3" t="s">
        <v>234</v>
      </c>
      <c r="H21" s="19">
        <v>73216000</v>
      </c>
      <c r="I21" s="19">
        <v>24627200</v>
      </c>
      <c r="J21" s="3">
        <v>111</v>
      </c>
      <c r="L21" s="21">
        <v>97843200</v>
      </c>
      <c r="M21" s="22">
        <v>77875200</v>
      </c>
      <c r="N21" s="21">
        <v>19968000</v>
      </c>
      <c r="O21" s="23">
        <f>+M21/L21</f>
        <v>0.79591836734693877</v>
      </c>
      <c r="P21" s="3" t="s">
        <v>740</v>
      </c>
    </row>
    <row r="22" spans="1:16" s="3" customFormat="1" x14ac:dyDescent="0.25">
      <c r="A22" s="3">
        <v>20</v>
      </c>
      <c r="B22" s="3" t="s">
        <v>639</v>
      </c>
      <c r="C22" s="3" t="s">
        <v>189</v>
      </c>
      <c r="D22" s="17">
        <v>44936</v>
      </c>
      <c r="E22" s="17">
        <v>45291</v>
      </c>
      <c r="F22" s="18">
        <v>1</v>
      </c>
      <c r="G22" s="3" t="s">
        <v>235</v>
      </c>
      <c r="H22" s="19">
        <v>60500000</v>
      </c>
      <c r="I22" s="3">
        <v>0</v>
      </c>
      <c r="J22" s="3" t="s">
        <v>739</v>
      </c>
      <c r="K22" s="3" t="s">
        <v>830</v>
      </c>
      <c r="L22" s="21">
        <v>60500000</v>
      </c>
      <c r="M22" s="22">
        <v>53716667</v>
      </c>
      <c r="N22" s="21">
        <v>6783333</v>
      </c>
      <c r="O22" s="23">
        <f>+M22/L22</f>
        <v>0.88787879338842979</v>
      </c>
      <c r="P22" s="3" t="s">
        <v>638</v>
      </c>
    </row>
    <row r="23" spans="1:16" s="3" customFormat="1" x14ac:dyDescent="0.25">
      <c r="A23" s="3">
        <v>21</v>
      </c>
      <c r="B23" s="3" t="s">
        <v>640</v>
      </c>
      <c r="C23" s="3" t="s">
        <v>29</v>
      </c>
      <c r="D23" s="17">
        <v>44937</v>
      </c>
      <c r="E23" s="17">
        <v>45349</v>
      </c>
      <c r="F23" s="18">
        <f>($AC$2-D23)/(E23-D23  )</f>
        <v>0.85922330097087374</v>
      </c>
      <c r="G23" s="3" t="s">
        <v>236</v>
      </c>
      <c r="H23" s="19">
        <v>26312000</v>
      </c>
      <c r="I23" s="3">
        <v>0</v>
      </c>
      <c r="J23" s="3" t="s">
        <v>739</v>
      </c>
      <c r="K23" s="3" t="s">
        <v>831</v>
      </c>
      <c r="L23" s="21">
        <v>26312000</v>
      </c>
      <c r="M23" s="22">
        <v>21687467</v>
      </c>
      <c r="N23" s="21">
        <v>4624533</v>
      </c>
      <c r="O23" s="23">
        <f>+M23/L23</f>
        <v>0.82424243691091514</v>
      </c>
      <c r="P23" s="3" t="s">
        <v>740</v>
      </c>
    </row>
    <row r="24" spans="1:16" s="3" customFormat="1" x14ac:dyDescent="0.25">
      <c r="A24" s="3">
        <v>22</v>
      </c>
      <c r="B24" s="3" t="s">
        <v>639</v>
      </c>
      <c r="C24" s="3" t="s">
        <v>187</v>
      </c>
      <c r="D24" s="17">
        <v>44937</v>
      </c>
      <c r="E24" s="17">
        <v>45381</v>
      </c>
      <c r="F24" s="18">
        <f>($AC$2-D24)/(E24-D24  )</f>
        <v>0.79729729729729726</v>
      </c>
      <c r="G24" s="3" t="s">
        <v>237</v>
      </c>
      <c r="H24" s="19">
        <v>55000000</v>
      </c>
      <c r="I24" s="19">
        <v>18166667</v>
      </c>
      <c r="J24" s="3">
        <v>109</v>
      </c>
      <c r="L24" s="21">
        <v>73166667</v>
      </c>
      <c r="M24" s="22">
        <v>58166667</v>
      </c>
      <c r="N24" s="21">
        <v>15000000</v>
      </c>
      <c r="O24" s="23">
        <f>+M24/L24</f>
        <v>0.79498861141235255</v>
      </c>
      <c r="P24" s="3" t="s">
        <v>740</v>
      </c>
    </row>
    <row r="25" spans="1:16" s="3" customFormat="1" x14ac:dyDescent="0.25">
      <c r="A25" s="3">
        <v>23</v>
      </c>
      <c r="B25" s="3" t="s">
        <v>639</v>
      </c>
      <c r="C25" s="3" t="s">
        <v>187</v>
      </c>
      <c r="D25" s="17">
        <v>44936</v>
      </c>
      <c r="E25" s="17">
        <v>45381</v>
      </c>
      <c r="F25" s="18">
        <f>($AC$2-D25)/(E25-D25  )</f>
        <v>0.797752808988764</v>
      </c>
      <c r="G25" s="3" t="s">
        <v>238</v>
      </c>
      <c r="H25" s="19">
        <v>73216000</v>
      </c>
      <c r="I25" s="19">
        <v>24183467</v>
      </c>
      <c r="J25" s="3">
        <v>109</v>
      </c>
      <c r="L25" s="21">
        <v>97399467</v>
      </c>
      <c r="M25" s="22">
        <v>77431467</v>
      </c>
      <c r="N25" s="21">
        <v>19968000</v>
      </c>
      <c r="O25" s="23">
        <f>+M25/L25</f>
        <v>0.79498861117997699</v>
      </c>
      <c r="P25" s="3" t="s">
        <v>740</v>
      </c>
    </row>
    <row r="26" spans="1:16" s="3" customFormat="1" x14ac:dyDescent="0.25">
      <c r="A26" s="3">
        <v>24</v>
      </c>
      <c r="B26" s="3" t="s">
        <v>639</v>
      </c>
      <c r="C26" s="3" t="s">
        <v>24</v>
      </c>
      <c r="D26" s="17">
        <v>44937</v>
      </c>
      <c r="E26" s="17">
        <v>45381</v>
      </c>
      <c r="F26" s="18">
        <f>($AC$2-D26)/(E26-D26  )</f>
        <v>0.79729729729729726</v>
      </c>
      <c r="G26" s="3" t="s">
        <v>239</v>
      </c>
      <c r="H26" s="19">
        <v>73216000</v>
      </c>
      <c r="I26" s="19">
        <v>23739733</v>
      </c>
      <c r="J26" s="3">
        <v>107</v>
      </c>
      <c r="K26" s="3" t="s">
        <v>832</v>
      </c>
      <c r="L26" s="21">
        <v>96955733</v>
      </c>
      <c r="M26" s="22">
        <v>76987734</v>
      </c>
      <c r="N26" s="21">
        <v>19967999</v>
      </c>
      <c r="O26" s="23">
        <f>+M26/L26</f>
        <v>0.7940503528553593</v>
      </c>
      <c r="P26" s="3" t="s">
        <v>740</v>
      </c>
    </row>
    <row r="27" spans="1:16" s="3" customFormat="1" x14ac:dyDescent="0.25">
      <c r="A27" s="3">
        <v>25</v>
      </c>
      <c r="B27" s="3" t="s">
        <v>639</v>
      </c>
      <c r="C27" s="3" t="s">
        <v>188</v>
      </c>
      <c r="D27" s="17">
        <v>44937</v>
      </c>
      <c r="E27" s="17">
        <v>45381</v>
      </c>
      <c r="F27" s="18">
        <f>($AC$2-D27)/(E27-D27  )</f>
        <v>0.79729729729729726</v>
      </c>
      <c r="G27" s="3" t="s">
        <v>240</v>
      </c>
      <c r="H27" s="19">
        <v>73216000</v>
      </c>
      <c r="I27" s="19">
        <v>24183467</v>
      </c>
      <c r="J27" s="3">
        <v>109</v>
      </c>
      <c r="L27" s="21">
        <v>97399467</v>
      </c>
      <c r="M27" s="22">
        <v>77431467</v>
      </c>
      <c r="N27" s="21">
        <v>19968000</v>
      </c>
      <c r="O27" s="23">
        <f>+M27/L27</f>
        <v>0.79498861117997699</v>
      </c>
      <c r="P27" s="3" t="s">
        <v>740</v>
      </c>
    </row>
    <row r="28" spans="1:16" s="3" customFormat="1" x14ac:dyDescent="0.25">
      <c r="A28" s="3">
        <v>26</v>
      </c>
      <c r="B28" s="3" t="s">
        <v>639</v>
      </c>
      <c r="C28" s="3" t="s">
        <v>25</v>
      </c>
      <c r="D28" s="17">
        <v>44938</v>
      </c>
      <c r="E28" s="17">
        <v>45381</v>
      </c>
      <c r="F28" s="18">
        <f>($AC$2-D28)/(E28-D28  )</f>
        <v>0.79683972911963885</v>
      </c>
      <c r="G28" s="3" t="s">
        <v>241</v>
      </c>
      <c r="H28" s="19">
        <v>75504000</v>
      </c>
      <c r="I28" s="19">
        <v>24710400</v>
      </c>
      <c r="J28" s="3">
        <v>108</v>
      </c>
      <c r="L28" s="21">
        <v>100214400</v>
      </c>
      <c r="M28" s="22">
        <v>79622400</v>
      </c>
      <c r="N28" s="21">
        <v>20592000</v>
      </c>
      <c r="O28" s="23">
        <f>+M28/L28</f>
        <v>0.79452054794520544</v>
      </c>
      <c r="P28" s="3" t="s">
        <v>740</v>
      </c>
    </row>
    <row r="29" spans="1:16" s="3" customFormat="1" x14ac:dyDescent="0.25">
      <c r="A29" s="3">
        <v>27</v>
      </c>
      <c r="B29" s="3" t="s">
        <v>639</v>
      </c>
      <c r="C29" s="3" t="s">
        <v>26</v>
      </c>
      <c r="D29" s="17">
        <v>44937</v>
      </c>
      <c r="E29" s="17">
        <v>45381</v>
      </c>
      <c r="F29" s="18">
        <f>($AC$2-D29)/(E29-D29  )</f>
        <v>0.79729729729729726</v>
      </c>
      <c r="G29" s="3" t="s">
        <v>242</v>
      </c>
      <c r="H29" s="19">
        <v>106700000</v>
      </c>
      <c r="I29" s="19">
        <v>35566667</v>
      </c>
      <c r="J29" s="3">
        <v>110</v>
      </c>
      <c r="L29" s="21">
        <v>142266667</v>
      </c>
      <c r="M29" s="22">
        <v>113166667</v>
      </c>
      <c r="N29" s="21">
        <v>29100000</v>
      </c>
      <c r="O29" s="23">
        <f>+M29/L29</f>
        <v>0.79545454593379905</v>
      </c>
      <c r="P29" s="3" t="s">
        <v>740</v>
      </c>
    </row>
    <row r="30" spans="1:16" s="3" customFormat="1" x14ac:dyDescent="0.25">
      <c r="A30" s="3">
        <v>28</v>
      </c>
      <c r="B30" s="3" t="s">
        <v>640</v>
      </c>
      <c r="C30" s="3" t="s">
        <v>27</v>
      </c>
      <c r="D30" s="17">
        <v>44937</v>
      </c>
      <c r="E30" s="17">
        <v>45381</v>
      </c>
      <c r="F30" s="18">
        <f>($AC$2-D30)/(E30-D30  )</f>
        <v>0.79729729729729726</v>
      </c>
      <c r="G30" s="3" t="s">
        <v>243</v>
      </c>
      <c r="H30" s="19">
        <v>38500000</v>
      </c>
      <c r="I30" s="19">
        <v>12833333</v>
      </c>
      <c r="J30" s="3">
        <v>110</v>
      </c>
      <c r="L30" s="21">
        <v>51333333</v>
      </c>
      <c r="M30" s="22">
        <v>40833333</v>
      </c>
      <c r="N30" s="21">
        <v>10500000</v>
      </c>
      <c r="O30" s="23">
        <f>+M30/L30</f>
        <v>0.79545454412632821</v>
      </c>
      <c r="P30" s="3" t="s">
        <v>740</v>
      </c>
    </row>
    <row r="31" spans="1:16" s="3" customFormat="1" x14ac:dyDescent="0.25">
      <c r="A31" s="3">
        <v>29</v>
      </c>
      <c r="B31" s="3" t="s">
        <v>639</v>
      </c>
      <c r="C31" s="3" t="s">
        <v>28</v>
      </c>
      <c r="D31" s="17">
        <v>44938</v>
      </c>
      <c r="E31" s="17">
        <v>45088</v>
      </c>
      <c r="F31" s="18">
        <v>1</v>
      </c>
      <c r="G31" s="3" t="s">
        <v>244</v>
      </c>
      <c r="H31" s="19">
        <v>76076000</v>
      </c>
      <c r="I31" s="3">
        <v>0</v>
      </c>
      <c r="J31" s="3" t="s">
        <v>739</v>
      </c>
      <c r="K31" s="3" t="s">
        <v>741</v>
      </c>
      <c r="L31" s="21">
        <v>26741867</v>
      </c>
      <c r="M31" s="22">
        <v>26741867</v>
      </c>
      <c r="N31" s="21">
        <v>0</v>
      </c>
      <c r="O31" s="23">
        <f>+M31/L31</f>
        <v>1</v>
      </c>
      <c r="P31" s="3" t="s">
        <v>638</v>
      </c>
    </row>
    <row r="32" spans="1:16" s="3" customFormat="1" x14ac:dyDescent="0.25">
      <c r="A32" s="3">
        <v>30</v>
      </c>
      <c r="B32" s="3" t="s">
        <v>640</v>
      </c>
      <c r="C32" s="3" t="s">
        <v>189</v>
      </c>
      <c r="D32" s="17">
        <v>44937</v>
      </c>
      <c r="E32" s="17">
        <v>45381</v>
      </c>
      <c r="F32" s="18">
        <f>($AC$2-D32)/(E32-D32  )</f>
        <v>0.79729729729729726</v>
      </c>
      <c r="G32" s="3" t="s">
        <v>245</v>
      </c>
      <c r="H32" s="19">
        <v>26400000</v>
      </c>
      <c r="I32" s="19">
        <v>8720000</v>
      </c>
      <c r="J32" s="3">
        <v>109</v>
      </c>
      <c r="L32" s="21">
        <v>35120000</v>
      </c>
      <c r="M32" s="22">
        <v>27920000</v>
      </c>
      <c r="N32" s="21">
        <v>7200000</v>
      </c>
      <c r="O32" s="23">
        <f>+M32/L32</f>
        <v>0.79498861047835989</v>
      </c>
      <c r="P32" s="3" t="s">
        <v>740</v>
      </c>
    </row>
    <row r="33" spans="1:16" s="3" customFormat="1" x14ac:dyDescent="0.25">
      <c r="A33" s="3">
        <v>31</v>
      </c>
      <c r="B33" s="3" t="s">
        <v>639</v>
      </c>
      <c r="C33" s="3" t="s">
        <v>29</v>
      </c>
      <c r="D33" s="17">
        <v>44937</v>
      </c>
      <c r="E33" s="17">
        <v>45275</v>
      </c>
      <c r="F33" s="18">
        <v>1</v>
      </c>
      <c r="G33" s="3" t="s">
        <v>246</v>
      </c>
      <c r="H33" s="19">
        <v>80080000</v>
      </c>
      <c r="I33" s="3">
        <v>0</v>
      </c>
      <c r="J33" s="3" t="s">
        <v>739</v>
      </c>
      <c r="K33" s="3" t="s">
        <v>741</v>
      </c>
      <c r="L33" s="21">
        <v>13832000</v>
      </c>
      <c r="M33" s="22">
        <v>13832000</v>
      </c>
      <c r="N33" s="21">
        <v>0</v>
      </c>
      <c r="O33" s="23">
        <f>+M33/L33</f>
        <v>1</v>
      </c>
      <c r="P33" s="3" t="s">
        <v>638</v>
      </c>
    </row>
    <row r="34" spans="1:16" s="3" customFormat="1" x14ac:dyDescent="0.25">
      <c r="A34" s="3">
        <v>32</v>
      </c>
      <c r="B34" s="3" t="s">
        <v>639</v>
      </c>
      <c r="C34" s="3" t="s">
        <v>187</v>
      </c>
      <c r="D34" s="17">
        <v>44942</v>
      </c>
      <c r="E34" s="17">
        <v>45277</v>
      </c>
      <c r="F34" s="18">
        <v>1</v>
      </c>
      <c r="G34" s="3" t="s">
        <v>247</v>
      </c>
      <c r="H34" s="19">
        <v>55000000</v>
      </c>
      <c r="I34" s="3">
        <v>0</v>
      </c>
      <c r="J34" s="3" t="s">
        <v>739</v>
      </c>
      <c r="L34" s="21">
        <v>55000000</v>
      </c>
      <c r="M34" s="22">
        <v>55000000</v>
      </c>
      <c r="N34" s="21">
        <v>0</v>
      </c>
      <c r="O34" s="23">
        <f>+M34/L34</f>
        <v>1</v>
      </c>
      <c r="P34" s="3" t="s">
        <v>638</v>
      </c>
    </row>
    <row r="35" spans="1:16" s="3" customFormat="1" x14ac:dyDescent="0.25">
      <c r="A35" s="3">
        <v>33</v>
      </c>
      <c r="B35" s="3" t="s">
        <v>640</v>
      </c>
      <c r="C35" s="3" t="s">
        <v>187</v>
      </c>
      <c r="D35" s="17">
        <v>44942</v>
      </c>
      <c r="E35" s="17">
        <v>45337</v>
      </c>
      <c r="F35" s="18">
        <f>($AC$2-D35)/(E35-D35  )</f>
        <v>0.8835443037974684</v>
      </c>
      <c r="G35" s="3" t="s">
        <v>248</v>
      </c>
      <c r="H35" s="19">
        <v>25300000</v>
      </c>
      <c r="I35" s="19">
        <v>4600000</v>
      </c>
      <c r="J35" s="3">
        <v>60</v>
      </c>
      <c r="L35" s="21">
        <v>29900000</v>
      </c>
      <c r="M35" s="22">
        <v>26450000</v>
      </c>
      <c r="N35" s="21">
        <v>3450000</v>
      </c>
      <c r="O35" s="23">
        <f>+M35/L35</f>
        <v>0.88461538461538458</v>
      </c>
      <c r="P35" s="3" t="s">
        <v>740</v>
      </c>
    </row>
    <row r="36" spans="1:16" s="3" customFormat="1" x14ac:dyDescent="0.25">
      <c r="A36" s="3">
        <v>34</v>
      </c>
      <c r="B36" s="3" t="s">
        <v>640</v>
      </c>
      <c r="C36" s="3" t="s">
        <v>24</v>
      </c>
      <c r="D36" s="17">
        <v>44939</v>
      </c>
      <c r="E36" s="17">
        <v>45337</v>
      </c>
      <c r="F36" s="18">
        <f>($AC$2-D36)/(E36-D36  )</f>
        <v>0.88442211055276387</v>
      </c>
      <c r="G36" s="3" t="s">
        <v>249</v>
      </c>
      <c r="H36" s="19">
        <v>33176000</v>
      </c>
      <c r="I36" s="19">
        <v>6032000</v>
      </c>
      <c r="J36" s="3">
        <v>60</v>
      </c>
      <c r="L36" s="21">
        <v>39208000</v>
      </c>
      <c r="M36" s="22">
        <v>34684000</v>
      </c>
      <c r="N36" s="21">
        <v>4524000</v>
      </c>
      <c r="O36" s="23">
        <f>+M36/L36</f>
        <v>0.88461538461538458</v>
      </c>
      <c r="P36" s="3" t="s">
        <v>740</v>
      </c>
    </row>
    <row r="37" spans="1:16" s="3" customFormat="1" x14ac:dyDescent="0.25">
      <c r="A37" s="3">
        <v>35</v>
      </c>
      <c r="B37" s="3" t="s">
        <v>640</v>
      </c>
      <c r="C37" s="3" t="s">
        <v>188</v>
      </c>
      <c r="D37" s="17">
        <v>44942</v>
      </c>
      <c r="E37" s="17">
        <v>45276</v>
      </c>
      <c r="F37" s="18">
        <v>1</v>
      </c>
      <c r="G37" s="3" t="s">
        <v>250</v>
      </c>
      <c r="H37" s="19">
        <v>34100000</v>
      </c>
      <c r="I37" s="3">
        <v>0</v>
      </c>
      <c r="J37" s="3" t="s">
        <v>739</v>
      </c>
      <c r="K37" s="3" t="s">
        <v>741</v>
      </c>
      <c r="L37" s="21">
        <v>7336667</v>
      </c>
      <c r="M37" s="22">
        <v>7336667</v>
      </c>
      <c r="N37" s="21">
        <v>0</v>
      </c>
      <c r="O37" s="23">
        <f>+M37/L37</f>
        <v>1</v>
      </c>
      <c r="P37" s="3" t="s">
        <v>638</v>
      </c>
    </row>
    <row r="38" spans="1:16" s="3" customFormat="1" x14ac:dyDescent="0.25">
      <c r="A38" s="3">
        <v>36</v>
      </c>
      <c r="B38" s="3" t="s">
        <v>639</v>
      </c>
      <c r="C38" s="3" t="s">
        <v>25</v>
      </c>
      <c r="D38" s="17">
        <v>44944</v>
      </c>
      <c r="E38" s="17">
        <v>45381</v>
      </c>
      <c r="F38" s="18">
        <f>($AC$2-D38)/(E38-D38  )</f>
        <v>0.79405034324942791</v>
      </c>
      <c r="G38" s="3" t="s">
        <v>251</v>
      </c>
      <c r="H38" s="19">
        <v>51640160</v>
      </c>
      <c r="I38" s="19">
        <v>16117989</v>
      </c>
      <c r="J38" s="3">
        <v>103</v>
      </c>
      <c r="L38" s="21">
        <v>67758149</v>
      </c>
      <c r="M38" s="22">
        <v>53674469</v>
      </c>
      <c r="N38" s="21">
        <v>14083680</v>
      </c>
      <c r="O38" s="23">
        <f>+M38/L38</f>
        <v>0.79214780498209891</v>
      </c>
      <c r="P38" s="3" t="s">
        <v>740</v>
      </c>
    </row>
    <row r="39" spans="1:16" s="3" customFormat="1" x14ac:dyDescent="0.25">
      <c r="A39" s="3">
        <v>37</v>
      </c>
      <c r="B39" s="3" t="s">
        <v>639</v>
      </c>
      <c r="C39" s="3" t="s">
        <v>26</v>
      </c>
      <c r="D39" s="17">
        <v>44942</v>
      </c>
      <c r="E39" s="17">
        <v>45381</v>
      </c>
      <c r="F39" s="18">
        <f>($AC$2-D39)/(E39-D39  )</f>
        <v>0.79498861047835989</v>
      </c>
      <c r="G39" s="3" t="s">
        <v>785</v>
      </c>
      <c r="H39" s="19">
        <v>55000000</v>
      </c>
      <c r="I39" s="19">
        <v>17500000</v>
      </c>
      <c r="J39" s="3">
        <v>90</v>
      </c>
      <c r="L39" s="21">
        <v>72500000</v>
      </c>
      <c r="M39" s="22">
        <v>44833333</v>
      </c>
      <c r="N39" s="21">
        <v>20166667</v>
      </c>
      <c r="O39" s="23">
        <f>+M39/L39</f>
        <v>0.61839080000000002</v>
      </c>
      <c r="P39" s="3" t="s">
        <v>740</v>
      </c>
    </row>
    <row r="40" spans="1:16" s="3" customFormat="1" x14ac:dyDescent="0.25">
      <c r="A40" s="3">
        <v>38</v>
      </c>
      <c r="B40" s="3" t="s">
        <v>639</v>
      </c>
      <c r="C40" s="3" t="s">
        <v>27</v>
      </c>
      <c r="D40" s="17">
        <v>44942</v>
      </c>
      <c r="E40" s="17">
        <v>45088</v>
      </c>
      <c r="F40" s="18">
        <v>1</v>
      </c>
      <c r="G40" s="3" t="s">
        <v>252</v>
      </c>
      <c r="H40" s="19">
        <v>49200000</v>
      </c>
      <c r="I40" s="3">
        <v>0</v>
      </c>
      <c r="J40" s="3" t="s">
        <v>739</v>
      </c>
      <c r="L40" s="21">
        <v>49200000</v>
      </c>
      <c r="M40" s="22">
        <v>49200000</v>
      </c>
      <c r="N40" s="21">
        <v>0</v>
      </c>
      <c r="O40" s="23">
        <f>+M40/L40</f>
        <v>1</v>
      </c>
      <c r="P40" s="3" t="s">
        <v>638</v>
      </c>
    </row>
    <row r="41" spans="1:16" s="3" customFormat="1" x14ac:dyDescent="0.25">
      <c r="A41" s="3">
        <v>39</v>
      </c>
      <c r="B41" s="3" t="s">
        <v>639</v>
      </c>
      <c r="C41" s="3" t="s">
        <v>28</v>
      </c>
      <c r="D41" s="17">
        <v>44942</v>
      </c>
      <c r="E41" s="17">
        <v>45350</v>
      </c>
      <c r="F41" s="18">
        <f>($AC$2-D41)/(E41-D41  )</f>
        <v>0.85539215686274506</v>
      </c>
      <c r="G41" s="3" t="s">
        <v>253</v>
      </c>
      <c r="H41" s="19">
        <v>60500000</v>
      </c>
      <c r="I41" s="19">
        <v>13383333</v>
      </c>
      <c r="J41" s="3">
        <v>73</v>
      </c>
      <c r="L41" s="21">
        <v>73883333</v>
      </c>
      <c r="M41" s="22">
        <v>63250000</v>
      </c>
      <c r="N41" s="21">
        <v>10633333</v>
      </c>
      <c r="O41" s="23">
        <f>+M41/L41</f>
        <v>0.85607940832880403</v>
      </c>
      <c r="P41" s="3" t="s">
        <v>740</v>
      </c>
    </row>
    <row r="42" spans="1:16" s="3" customFormat="1" x14ac:dyDescent="0.25">
      <c r="A42" s="3">
        <v>40</v>
      </c>
      <c r="B42" s="3" t="s">
        <v>639</v>
      </c>
      <c r="C42" s="3" t="s">
        <v>189</v>
      </c>
      <c r="D42" s="17">
        <v>44942</v>
      </c>
      <c r="E42" s="17">
        <v>45306</v>
      </c>
      <c r="F42" s="18">
        <f>($AC$2-D42)/(E42-D42  )</f>
        <v>0.95879120879120883</v>
      </c>
      <c r="G42" s="3" t="s">
        <v>254</v>
      </c>
      <c r="H42" s="19">
        <v>53768000</v>
      </c>
      <c r="I42" s="19">
        <v>4888000</v>
      </c>
      <c r="J42" s="3">
        <v>30</v>
      </c>
      <c r="L42" s="21">
        <v>58656000</v>
      </c>
      <c r="M42" s="22">
        <v>54582667</v>
      </c>
      <c r="N42" s="21">
        <v>4073333</v>
      </c>
      <c r="O42" s="23">
        <f>+M42/L42</f>
        <v>0.93055556123840699</v>
      </c>
      <c r="P42" s="3" t="s">
        <v>740</v>
      </c>
    </row>
    <row r="43" spans="1:16" s="3" customFormat="1" x14ac:dyDescent="0.25">
      <c r="A43" s="3">
        <v>41</v>
      </c>
      <c r="B43" s="3" t="s">
        <v>639</v>
      </c>
      <c r="C43" s="3" t="s">
        <v>29</v>
      </c>
      <c r="D43" s="17">
        <v>44946</v>
      </c>
      <c r="E43" s="17">
        <v>45310</v>
      </c>
      <c r="F43" s="18">
        <f>($AC$2-D43)/(E43-D43  )</f>
        <v>0.94780219780219777</v>
      </c>
      <c r="G43" s="3" t="s">
        <v>255</v>
      </c>
      <c r="H43" s="19">
        <v>53768000</v>
      </c>
      <c r="I43" s="19">
        <v>4888000</v>
      </c>
      <c r="J43" s="3">
        <v>30</v>
      </c>
      <c r="L43" s="21">
        <v>58656000</v>
      </c>
      <c r="M43" s="22">
        <v>55560267</v>
      </c>
      <c r="N43" s="21">
        <v>3095733</v>
      </c>
      <c r="O43" s="23">
        <f>+M43/L43</f>
        <v>0.9472222279050736</v>
      </c>
      <c r="P43" s="3" t="s">
        <v>740</v>
      </c>
    </row>
    <row r="44" spans="1:16" s="3" customFormat="1" x14ac:dyDescent="0.25">
      <c r="A44" s="3">
        <v>42</v>
      </c>
      <c r="B44" s="3" t="s">
        <v>639</v>
      </c>
      <c r="C44" s="3" t="s">
        <v>187</v>
      </c>
      <c r="D44" s="17">
        <v>44943</v>
      </c>
      <c r="E44" s="17">
        <v>45381</v>
      </c>
      <c r="F44" s="18">
        <f>($AC$2-D44)/(E44-D44  )</f>
        <v>0.79452054794520544</v>
      </c>
      <c r="G44" s="3" t="s">
        <v>256</v>
      </c>
      <c r="H44" s="19">
        <v>55000000</v>
      </c>
      <c r="I44" s="19">
        <v>17333333</v>
      </c>
      <c r="J44" s="3">
        <v>104</v>
      </c>
      <c r="L44" s="21">
        <v>72333333</v>
      </c>
      <c r="M44" s="22">
        <v>57333333</v>
      </c>
      <c r="N44" s="21">
        <v>15000000</v>
      </c>
      <c r="O44" s="23">
        <f>+M44/L44</f>
        <v>0.79262672715496185</v>
      </c>
      <c r="P44" s="3" t="s">
        <v>740</v>
      </c>
    </row>
    <row r="45" spans="1:16" s="3" customFormat="1" x14ac:dyDescent="0.25">
      <c r="A45" s="3">
        <v>43</v>
      </c>
      <c r="B45" s="3" t="s">
        <v>639</v>
      </c>
      <c r="C45" s="3" t="s">
        <v>187</v>
      </c>
      <c r="D45" s="17">
        <v>44942</v>
      </c>
      <c r="E45" s="17">
        <v>45366</v>
      </c>
      <c r="F45" s="18">
        <f>($AC$2-D45)/(E45-D45  )</f>
        <v>0.82311320754716977</v>
      </c>
      <c r="G45" s="3" t="s">
        <v>257</v>
      </c>
      <c r="H45" s="19">
        <v>54912000</v>
      </c>
      <c r="I45" s="19">
        <v>14976000</v>
      </c>
      <c r="J45" s="3">
        <v>90</v>
      </c>
      <c r="L45" s="21">
        <v>69888000</v>
      </c>
      <c r="M45" s="22">
        <v>57408000</v>
      </c>
      <c r="N45" s="21">
        <v>12480000</v>
      </c>
      <c r="O45" s="23">
        <f>+M45/L45</f>
        <v>0.8214285714285714</v>
      </c>
      <c r="P45" s="3" t="s">
        <v>740</v>
      </c>
    </row>
    <row r="46" spans="1:16" s="3" customFormat="1" x14ac:dyDescent="0.25">
      <c r="A46" s="3">
        <v>44</v>
      </c>
      <c r="B46" s="3" t="s">
        <v>639</v>
      </c>
      <c r="C46" s="3" t="s">
        <v>24</v>
      </c>
      <c r="D46" s="17">
        <v>44942</v>
      </c>
      <c r="E46" s="17">
        <v>45381</v>
      </c>
      <c r="F46" s="18">
        <f>($AC$2-D46)/(E46-D46  )</f>
        <v>0.79498861047835989</v>
      </c>
      <c r="G46" s="3" t="s">
        <v>258</v>
      </c>
      <c r="H46" s="19">
        <v>77000000</v>
      </c>
      <c r="I46" s="19">
        <v>24500000</v>
      </c>
      <c r="J46" s="3">
        <v>105</v>
      </c>
      <c r="L46" s="21">
        <v>101500000</v>
      </c>
      <c r="M46" s="22">
        <v>80500000</v>
      </c>
      <c r="N46" s="21">
        <v>21000000</v>
      </c>
      <c r="O46" s="23">
        <f>+M46/L46</f>
        <v>0.7931034482758621</v>
      </c>
      <c r="P46" s="3" t="s">
        <v>740</v>
      </c>
    </row>
    <row r="47" spans="1:16" s="3" customFormat="1" x14ac:dyDescent="0.25">
      <c r="A47" s="3">
        <v>45</v>
      </c>
      <c r="B47" s="3" t="s">
        <v>639</v>
      </c>
      <c r="C47" s="3" t="s">
        <v>188</v>
      </c>
      <c r="D47" s="17">
        <v>44942</v>
      </c>
      <c r="E47" s="17">
        <v>45278</v>
      </c>
      <c r="F47" s="18">
        <v>1</v>
      </c>
      <c r="G47" s="3" t="s">
        <v>259</v>
      </c>
      <c r="H47" s="19">
        <v>56793000</v>
      </c>
      <c r="I47" s="3">
        <v>0</v>
      </c>
      <c r="J47" s="3" t="s">
        <v>739</v>
      </c>
      <c r="K47" s="3" t="s">
        <v>741</v>
      </c>
      <c r="L47" s="21">
        <v>7744500</v>
      </c>
      <c r="M47" s="22">
        <v>7744500</v>
      </c>
      <c r="N47" s="21">
        <v>0</v>
      </c>
      <c r="O47" s="23">
        <f>+M47/L47</f>
        <v>1</v>
      </c>
      <c r="P47" s="3" t="s">
        <v>638</v>
      </c>
    </row>
    <row r="48" spans="1:16" s="3" customFormat="1" x14ac:dyDescent="0.25">
      <c r="A48" s="3">
        <v>46</v>
      </c>
      <c r="B48" s="3" t="s">
        <v>639</v>
      </c>
      <c r="C48" s="3" t="s">
        <v>25</v>
      </c>
      <c r="D48" s="17">
        <v>44942</v>
      </c>
      <c r="E48" s="17">
        <v>45381</v>
      </c>
      <c r="F48" s="18">
        <f>($AC$2-D48)/(E48-D48  )</f>
        <v>0.79498861047835989</v>
      </c>
      <c r="G48" s="3" t="s">
        <v>244</v>
      </c>
      <c r="H48" s="19">
        <v>90200000</v>
      </c>
      <c r="I48" s="19">
        <v>28700000</v>
      </c>
      <c r="J48" s="3">
        <v>105</v>
      </c>
      <c r="L48" s="21">
        <v>118900000</v>
      </c>
      <c r="M48" s="22">
        <v>94300000</v>
      </c>
      <c r="N48" s="21">
        <v>24600000</v>
      </c>
      <c r="O48" s="23">
        <f>+M48/L48</f>
        <v>0.7931034482758621</v>
      </c>
      <c r="P48" s="3" t="s">
        <v>740</v>
      </c>
    </row>
    <row r="49" spans="1:16" s="3" customFormat="1" x14ac:dyDescent="0.25">
      <c r="A49" s="3">
        <v>47</v>
      </c>
      <c r="B49" s="3" t="s">
        <v>640</v>
      </c>
      <c r="C49" s="3" t="s">
        <v>26</v>
      </c>
      <c r="D49" s="17">
        <v>44944</v>
      </c>
      <c r="E49" s="17">
        <v>45277</v>
      </c>
      <c r="F49" s="18">
        <v>1</v>
      </c>
      <c r="G49" s="3" t="s">
        <v>260</v>
      </c>
      <c r="H49" s="19">
        <v>26312000</v>
      </c>
      <c r="I49" s="3">
        <v>0</v>
      </c>
      <c r="J49" s="3" t="s">
        <v>739</v>
      </c>
      <c r="L49" s="21">
        <v>26312000</v>
      </c>
      <c r="M49" s="22">
        <v>24956529</v>
      </c>
      <c r="N49" s="21">
        <v>1355471</v>
      </c>
      <c r="O49" s="23">
        <f>+M49/L49</f>
        <v>0.94848468379446638</v>
      </c>
      <c r="P49" s="3" t="s">
        <v>638</v>
      </c>
    </row>
    <row r="50" spans="1:16" s="3" customFormat="1" x14ac:dyDescent="0.25">
      <c r="A50" s="3">
        <v>48</v>
      </c>
      <c r="B50" s="3" t="s">
        <v>639</v>
      </c>
      <c r="C50" s="3" t="s">
        <v>27</v>
      </c>
      <c r="D50" s="17">
        <v>44945</v>
      </c>
      <c r="E50" s="17">
        <v>45369</v>
      </c>
      <c r="F50" s="18">
        <f>($AC$2-D50)/(E50-D50  )</f>
        <v>0.81603773584905659</v>
      </c>
      <c r="G50" s="3" t="s">
        <v>261</v>
      </c>
      <c r="H50" s="19">
        <v>65208000</v>
      </c>
      <c r="I50" s="19">
        <v>17784000</v>
      </c>
      <c r="J50" s="3">
        <v>90</v>
      </c>
      <c r="L50" s="21">
        <v>82992000</v>
      </c>
      <c r="M50" s="22">
        <v>67579200</v>
      </c>
      <c r="N50" s="21">
        <v>15412800</v>
      </c>
      <c r="O50" s="23">
        <f>+M50/L50</f>
        <v>0.81428571428571428</v>
      </c>
      <c r="P50" s="3" t="s">
        <v>740</v>
      </c>
    </row>
    <row r="51" spans="1:16" s="3" customFormat="1" x14ac:dyDescent="0.25">
      <c r="A51" s="3">
        <v>49</v>
      </c>
      <c r="B51" s="3" t="s">
        <v>639</v>
      </c>
      <c r="C51" s="3" t="s">
        <v>28</v>
      </c>
      <c r="D51" s="17">
        <v>44942</v>
      </c>
      <c r="E51" s="17">
        <v>45381</v>
      </c>
      <c r="F51" s="18">
        <f>($AC$2-D51)/(E51-D51  )</f>
        <v>0.79498861047835989</v>
      </c>
      <c r="G51" s="3" t="s">
        <v>262</v>
      </c>
      <c r="H51" s="19">
        <v>66000000</v>
      </c>
      <c r="I51" s="3">
        <v>21000000</v>
      </c>
      <c r="J51" s="3">
        <v>105</v>
      </c>
      <c r="L51" s="21">
        <v>87000000</v>
      </c>
      <c r="M51" s="22">
        <v>69000000</v>
      </c>
      <c r="N51" s="21">
        <v>18000000</v>
      </c>
      <c r="O51" s="23">
        <f>+M51/L51</f>
        <v>0.7931034482758621</v>
      </c>
      <c r="P51" s="3" t="s">
        <v>740</v>
      </c>
    </row>
    <row r="52" spans="1:16" s="3" customFormat="1" x14ac:dyDescent="0.25">
      <c r="A52" s="3">
        <v>50</v>
      </c>
      <c r="B52" s="3" t="s">
        <v>640</v>
      </c>
      <c r="C52" s="3" t="s">
        <v>189</v>
      </c>
      <c r="D52" s="17">
        <v>44943</v>
      </c>
      <c r="E52" s="17">
        <v>45276</v>
      </c>
      <c r="F52" s="18">
        <v>1</v>
      </c>
      <c r="G52" s="3" t="s">
        <v>263</v>
      </c>
      <c r="H52" s="19">
        <v>38500000</v>
      </c>
      <c r="I52" s="3">
        <v>0</v>
      </c>
      <c r="J52" s="3" t="s">
        <v>739</v>
      </c>
      <c r="L52" s="21">
        <v>38500000</v>
      </c>
      <c r="M52" s="22">
        <v>38500000</v>
      </c>
      <c r="N52" s="21">
        <v>0</v>
      </c>
      <c r="O52" s="23">
        <f>+M52/L52</f>
        <v>1</v>
      </c>
      <c r="P52" s="3" t="s">
        <v>638</v>
      </c>
    </row>
    <row r="53" spans="1:16" s="3" customFormat="1" x14ac:dyDescent="0.25">
      <c r="A53" s="3">
        <v>51</v>
      </c>
      <c r="B53" s="3" t="s">
        <v>639</v>
      </c>
      <c r="C53" s="3" t="s">
        <v>29</v>
      </c>
      <c r="D53" s="17">
        <v>44943</v>
      </c>
      <c r="E53" s="17">
        <v>45307</v>
      </c>
      <c r="F53" s="18">
        <f>($AC$2-D53)/(E53-D53  )</f>
        <v>0.95604395604395609</v>
      </c>
      <c r="G53" s="3" t="s">
        <v>264</v>
      </c>
      <c r="H53" s="19">
        <v>60500000</v>
      </c>
      <c r="I53" s="19">
        <v>5500000</v>
      </c>
      <c r="J53" s="3">
        <v>30</v>
      </c>
      <c r="L53" s="21">
        <v>66000000</v>
      </c>
      <c r="M53" s="22">
        <v>63066667</v>
      </c>
      <c r="N53" s="21">
        <v>2933333</v>
      </c>
      <c r="O53" s="23">
        <f>+M53/L53</f>
        <v>0.95555556060606062</v>
      </c>
      <c r="P53" s="3" t="s">
        <v>740</v>
      </c>
    </row>
    <row r="54" spans="1:16" s="3" customFormat="1" x14ac:dyDescent="0.25">
      <c r="A54" s="3">
        <v>52</v>
      </c>
      <c r="B54" s="3" t="s">
        <v>639</v>
      </c>
      <c r="C54" s="3" t="s">
        <v>187</v>
      </c>
      <c r="D54" s="17">
        <v>44944</v>
      </c>
      <c r="E54" s="17">
        <v>45381</v>
      </c>
      <c r="F54" s="18">
        <f>($AC$2-D54)/(E54-D54  )</f>
        <v>0.79405034324942791</v>
      </c>
      <c r="G54" s="3" t="s">
        <v>265</v>
      </c>
      <c r="H54" s="19">
        <v>106700000</v>
      </c>
      <c r="I54" s="19">
        <v>33303333</v>
      </c>
      <c r="J54" s="3">
        <v>103</v>
      </c>
      <c r="L54" s="21">
        <v>140003333</v>
      </c>
      <c r="M54" s="22">
        <v>110903333</v>
      </c>
      <c r="N54" s="21">
        <v>29100000</v>
      </c>
      <c r="O54" s="23">
        <f>+M54/L54</f>
        <v>0.79214780550974451</v>
      </c>
      <c r="P54" s="3" t="s">
        <v>740</v>
      </c>
    </row>
    <row r="55" spans="1:16" s="3" customFormat="1" x14ac:dyDescent="0.25">
      <c r="A55" s="3">
        <v>53</v>
      </c>
      <c r="B55" s="3" t="s">
        <v>639</v>
      </c>
      <c r="C55" s="3" t="s">
        <v>187</v>
      </c>
      <c r="D55" s="17">
        <v>44953</v>
      </c>
      <c r="E55" s="17">
        <v>45377</v>
      </c>
      <c r="F55" s="18">
        <f>($AC$2-D55)/(E55-D55  )</f>
        <v>0.79716981132075471</v>
      </c>
      <c r="G55" s="3" t="s">
        <v>266</v>
      </c>
      <c r="H55" s="19">
        <v>55000000</v>
      </c>
      <c r="I55" s="19">
        <v>15000000</v>
      </c>
      <c r="J55" s="3">
        <v>90</v>
      </c>
      <c r="L55" s="21">
        <v>70000000</v>
      </c>
      <c r="M55" s="22">
        <v>50666667</v>
      </c>
      <c r="N55" s="21">
        <v>19333333</v>
      </c>
      <c r="O55" s="23">
        <f>+M55/L55</f>
        <v>0.72380952857142855</v>
      </c>
      <c r="P55" s="3" t="s">
        <v>740</v>
      </c>
    </row>
    <row r="56" spans="1:16" s="3" customFormat="1" x14ac:dyDescent="0.25">
      <c r="A56" s="3">
        <v>54</v>
      </c>
      <c r="B56" s="3" t="s">
        <v>640</v>
      </c>
      <c r="C56" s="3" t="s">
        <v>24</v>
      </c>
      <c r="D56" s="17">
        <v>44943</v>
      </c>
      <c r="E56" s="17">
        <v>45307</v>
      </c>
      <c r="F56" s="18">
        <f>($AC$2-D56)/(E56-D56  )</f>
        <v>0.95604395604395609</v>
      </c>
      <c r="G56" s="3" t="s">
        <v>267</v>
      </c>
      <c r="H56" s="19">
        <v>26950000</v>
      </c>
      <c r="I56" s="19">
        <v>2450000</v>
      </c>
      <c r="J56" s="3">
        <v>30</v>
      </c>
      <c r="L56" s="21">
        <v>29400000</v>
      </c>
      <c r="M56" s="22">
        <v>28093333</v>
      </c>
      <c r="N56" s="21">
        <v>1306667</v>
      </c>
      <c r="O56" s="23">
        <f>+M56/L56</f>
        <v>0.95555554421768707</v>
      </c>
      <c r="P56" s="3" t="s">
        <v>740</v>
      </c>
    </row>
    <row r="57" spans="1:16" s="3" customFormat="1" x14ac:dyDescent="0.25">
      <c r="A57" s="3">
        <v>55</v>
      </c>
      <c r="B57" s="3" t="s">
        <v>639</v>
      </c>
      <c r="C57" s="3" t="s">
        <v>188</v>
      </c>
      <c r="D57" s="17">
        <v>44942</v>
      </c>
      <c r="E57" s="17">
        <v>45381</v>
      </c>
      <c r="F57" s="18">
        <f>($AC$2-D57)/(E57-D57  )</f>
        <v>0.79498861047835989</v>
      </c>
      <c r="G57" s="3" t="s">
        <v>268</v>
      </c>
      <c r="H57" s="19">
        <v>108900000</v>
      </c>
      <c r="I57" s="19">
        <v>34650000</v>
      </c>
      <c r="J57" s="3">
        <v>105</v>
      </c>
      <c r="L57" s="21">
        <v>143550000</v>
      </c>
      <c r="M57" s="22">
        <v>113850000</v>
      </c>
      <c r="N57" s="21">
        <v>29700000</v>
      </c>
      <c r="O57" s="23">
        <f>+M57/L57</f>
        <v>0.7931034482758621</v>
      </c>
      <c r="P57" s="3" t="s">
        <v>740</v>
      </c>
    </row>
    <row r="58" spans="1:16" s="3" customFormat="1" x14ac:dyDescent="0.25">
      <c r="A58" s="3">
        <v>56</v>
      </c>
      <c r="B58" s="3" t="s">
        <v>639</v>
      </c>
      <c r="C58" s="3" t="s">
        <v>25</v>
      </c>
      <c r="D58" s="17">
        <v>44942</v>
      </c>
      <c r="E58" s="17">
        <v>45337</v>
      </c>
      <c r="F58" s="18">
        <f>($AC$2-D58)/(E58-D58  )</f>
        <v>0.8835443037974684</v>
      </c>
      <c r="G58" s="3" t="s">
        <v>269</v>
      </c>
      <c r="H58" s="19">
        <v>104500000</v>
      </c>
      <c r="I58" s="3">
        <v>19000000</v>
      </c>
      <c r="J58" s="3">
        <v>60</v>
      </c>
      <c r="L58" s="21">
        <v>123500000</v>
      </c>
      <c r="M58" s="22">
        <v>108933333</v>
      </c>
      <c r="N58" s="21">
        <v>14566667</v>
      </c>
      <c r="O58" s="23">
        <f>+M58/L58</f>
        <v>0.88205127935222671</v>
      </c>
      <c r="P58" s="3" t="s">
        <v>740</v>
      </c>
    </row>
    <row r="59" spans="1:16" s="3" customFormat="1" x14ac:dyDescent="0.25">
      <c r="A59" s="3">
        <v>57</v>
      </c>
      <c r="B59" s="3" t="s">
        <v>639</v>
      </c>
      <c r="C59" s="3" t="s">
        <v>26</v>
      </c>
      <c r="D59" s="17">
        <v>44944</v>
      </c>
      <c r="E59" s="17">
        <v>45339</v>
      </c>
      <c r="F59" s="18">
        <f>($AC$2-D59)/(E59-D59  )</f>
        <v>0.87848101265822787</v>
      </c>
      <c r="G59" s="3" t="s">
        <v>270</v>
      </c>
      <c r="H59" s="19">
        <v>51640160</v>
      </c>
      <c r="I59" s="19">
        <v>9389120</v>
      </c>
      <c r="J59" s="3">
        <v>60</v>
      </c>
      <c r="L59" s="21">
        <v>61029280</v>
      </c>
      <c r="M59" s="22">
        <v>53674469</v>
      </c>
      <c r="N59" s="21">
        <v>7354811</v>
      </c>
      <c r="O59" s="23">
        <f>+M59/L59</f>
        <v>0.87948717402532028</v>
      </c>
      <c r="P59" s="3" t="s">
        <v>740</v>
      </c>
    </row>
    <row r="60" spans="1:16" s="3" customFormat="1" x14ac:dyDescent="0.25">
      <c r="A60" s="3">
        <v>58</v>
      </c>
      <c r="B60" s="3" t="s">
        <v>640</v>
      </c>
      <c r="C60" s="3" t="s">
        <v>27</v>
      </c>
      <c r="D60" s="17">
        <v>44952</v>
      </c>
      <c r="E60" s="17">
        <v>45316</v>
      </c>
      <c r="F60" s="18">
        <f>($AC$2-D60)/(E60-D60  )</f>
        <v>0.93131868131868134</v>
      </c>
      <c r="G60" s="3" t="s">
        <v>271</v>
      </c>
      <c r="H60" s="19">
        <v>27500000</v>
      </c>
      <c r="I60" s="3">
        <v>2500000</v>
      </c>
      <c r="J60" s="3">
        <v>30</v>
      </c>
      <c r="L60" s="21">
        <v>30000000</v>
      </c>
      <c r="M60" s="22">
        <v>25416667</v>
      </c>
      <c r="N60" s="21">
        <v>4583333</v>
      </c>
      <c r="O60" s="23">
        <f>+M60/L60</f>
        <v>0.84722223333333335</v>
      </c>
      <c r="P60" s="3" t="s">
        <v>740</v>
      </c>
    </row>
    <row r="61" spans="1:16" s="3" customFormat="1" x14ac:dyDescent="0.25">
      <c r="A61" s="3">
        <v>59</v>
      </c>
      <c r="B61" s="3" t="s">
        <v>639</v>
      </c>
      <c r="C61" s="3" t="s">
        <v>28</v>
      </c>
      <c r="D61" s="17">
        <v>44946</v>
      </c>
      <c r="E61" s="17">
        <v>45370</v>
      </c>
      <c r="F61" s="18">
        <f>($AC$2-D61)/(E61-D61  )</f>
        <v>0.81367924528301883</v>
      </c>
      <c r="G61" s="3" t="s">
        <v>272</v>
      </c>
      <c r="H61" s="19">
        <v>56100000</v>
      </c>
      <c r="I61" s="3">
        <v>15300000</v>
      </c>
      <c r="J61" s="3">
        <v>90</v>
      </c>
      <c r="L61" s="21">
        <v>71400000</v>
      </c>
      <c r="M61" s="22">
        <v>57970000</v>
      </c>
      <c r="N61" s="21">
        <v>13430000</v>
      </c>
      <c r="O61" s="23">
        <f>+M61/L61</f>
        <v>0.81190476190476191</v>
      </c>
      <c r="P61" s="3" t="s">
        <v>740</v>
      </c>
    </row>
    <row r="62" spans="1:16" s="3" customFormat="1" x14ac:dyDescent="0.25">
      <c r="A62" s="3">
        <v>60</v>
      </c>
      <c r="B62" s="3" t="s">
        <v>639</v>
      </c>
      <c r="C62" s="3" t="s">
        <v>189</v>
      </c>
      <c r="D62" s="17">
        <v>44943</v>
      </c>
      <c r="E62" s="17">
        <v>45381</v>
      </c>
      <c r="F62" s="18">
        <f>($AC$2-D62)/(E62-D62  )</f>
        <v>0.79452054794520544</v>
      </c>
      <c r="G62" s="3" t="s">
        <v>273</v>
      </c>
      <c r="H62" s="19">
        <v>51640160</v>
      </c>
      <c r="I62" s="3">
        <v>16274475</v>
      </c>
      <c r="J62" s="3">
        <v>104</v>
      </c>
      <c r="L62" s="21">
        <v>67914635</v>
      </c>
      <c r="M62" s="22">
        <v>53830955</v>
      </c>
      <c r="N62" s="21">
        <v>14083680</v>
      </c>
      <c r="O62" s="23">
        <f>+M62/L62</f>
        <v>0.79262672912841248</v>
      </c>
      <c r="P62" s="3" t="s">
        <v>740</v>
      </c>
    </row>
    <row r="63" spans="1:16" s="3" customFormat="1" x14ac:dyDescent="0.25">
      <c r="A63" s="3">
        <v>61</v>
      </c>
      <c r="B63" s="3" t="s">
        <v>639</v>
      </c>
      <c r="C63" s="3" t="s">
        <v>29</v>
      </c>
      <c r="D63" s="17">
        <v>44942</v>
      </c>
      <c r="E63" s="17">
        <v>45381</v>
      </c>
      <c r="F63" s="18">
        <f>($AC$2-D63)/(E63-D63  )</f>
        <v>0.79498861047835989</v>
      </c>
      <c r="G63" s="3" t="s">
        <v>274</v>
      </c>
      <c r="H63" s="19">
        <v>79200000</v>
      </c>
      <c r="I63" s="3">
        <v>25200000</v>
      </c>
      <c r="J63" s="3">
        <v>105</v>
      </c>
      <c r="L63" s="21">
        <v>104400000</v>
      </c>
      <c r="M63" s="22">
        <v>82800000</v>
      </c>
      <c r="N63" s="21">
        <v>21600000</v>
      </c>
      <c r="O63" s="23">
        <f>+M63/L63</f>
        <v>0.7931034482758621</v>
      </c>
      <c r="P63" s="3" t="s">
        <v>740</v>
      </c>
    </row>
    <row r="64" spans="1:16" s="3" customFormat="1" x14ac:dyDescent="0.25">
      <c r="A64" s="3">
        <v>62</v>
      </c>
      <c r="B64" s="3" t="s">
        <v>639</v>
      </c>
      <c r="C64" s="3" t="s">
        <v>187</v>
      </c>
      <c r="D64" s="17">
        <v>44945</v>
      </c>
      <c r="E64" s="17">
        <v>45309</v>
      </c>
      <c r="F64" s="18">
        <f>($AC$2-D64)/(E64-D64  )</f>
        <v>0.9505494505494505</v>
      </c>
      <c r="G64" s="3" t="s">
        <v>275</v>
      </c>
      <c r="H64" s="19">
        <v>68640000</v>
      </c>
      <c r="I64" s="3">
        <v>6240000</v>
      </c>
      <c r="J64" s="3">
        <v>30</v>
      </c>
      <c r="L64" s="21">
        <v>74880000</v>
      </c>
      <c r="M64" s="22">
        <v>71136000</v>
      </c>
      <c r="N64" s="21">
        <v>3744000</v>
      </c>
      <c r="O64" s="23">
        <f>+M64/L64</f>
        <v>0.95</v>
      </c>
      <c r="P64" s="3" t="s">
        <v>740</v>
      </c>
    </row>
    <row r="65" spans="1:16" s="3" customFormat="1" x14ac:dyDescent="0.25">
      <c r="A65" s="3">
        <v>63</v>
      </c>
      <c r="B65" s="3" t="s">
        <v>639</v>
      </c>
      <c r="C65" s="3" t="s">
        <v>187</v>
      </c>
      <c r="D65" s="17">
        <v>44945</v>
      </c>
      <c r="E65" s="17">
        <v>45369</v>
      </c>
      <c r="F65" s="18">
        <f>($AC$2-D65)/(E65-D65  )</f>
        <v>0.81603773584905659</v>
      </c>
      <c r="G65" s="3" t="s">
        <v>276</v>
      </c>
      <c r="H65" s="19">
        <v>67100000</v>
      </c>
      <c r="I65" s="3">
        <v>18300000</v>
      </c>
      <c r="J65" s="3">
        <v>90</v>
      </c>
      <c r="L65" s="21">
        <v>85400000</v>
      </c>
      <c r="M65" s="22">
        <v>69540000</v>
      </c>
      <c r="N65" s="21">
        <v>15860000</v>
      </c>
      <c r="O65" s="23">
        <f>+M65/L65</f>
        <v>0.81428571428571428</v>
      </c>
      <c r="P65" s="3" t="s">
        <v>740</v>
      </c>
    </row>
    <row r="66" spans="1:16" s="3" customFormat="1" x14ac:dyDescent="0.25">
      <c r="A66" s="3">
        <v>64</v>
      </c>
      <c r="B66" s="3" t="s">
        <v>639</v>
      </c>
      <c r="C66" s="3" t="s">
        <v>24</v>
      </c>
      <c r="D66" s="17">
        <v>44944</v>
      </c>
      <c r="E66" s="17">
        <v>45381</v>
      </c>
      <c r="F66" s="18">
        <f>($AC$2-D66)/(E66-D66  )</f>
        <v>0.79405034324942791</v>
      </c>
      <c r="G66" s="3" t="s">
        <v>277</v>
      </c>
      <c r="H66" s="19">
        <v>64064000</v>
      </c>
      <c r="I66" s="3">
        <v>19995733</v>
      </c>
      <c r="J66" s="3">
        <v>103</v>
      </c>
      <c r="L66" s="21">
        <v>84059733</v>
      </c>
      <c r="M66" s="22">
        <v>60763733</v>
      </c>
      <c r="N66" s="21">
        <v>23296000</v>
      </c>
      <c r="O66" s="23">
        <f>+M66/L66</f>
        <v>0.72286374024052635</v>
      </c>
      <c r="P66" s="3" t="s">
        <v>740</v>
      </c>
    </row>
    <row r="67" spans="1:16" s="3" customFormat="1" x14ac:dyDescent="0.25">
      <c r="A67" s="3">
        <v>65</v>
      </c>
      <c r="B67" s="3" t="s">
        <v>639</v>
      </c>
      <c r="C67" s="3" t="s">
        <v>188</v>
      </c>
      <c r="D67" s="17">
        <v>44945</v>
      </c>
      <c r="E67" s="17">
        <v>45309</v>
      </c>
      <c r="F67" s="18">
        <f>($AC$2-D67)/(E67-D67  )</f>
        <v>0.9505494505494505</v>
      </c>
      <c r="G67" s="3" t="s">
        <v>786</v>
      </c>
      <c r="H67" s="19">
        <v>68640000</v>
      </c>
      <c r="I67" s="3">
        <v>6240000</v>
      </c>
      <c r="J67" s="3">
        <v>30</v>
      </c>
      <c r="L67" s="21">
        <v>74880000</v>
      </c>
      <c r="M67" s="22">
        <v>71136000</v>
      </c>
      <c r="N67" s="21">
        <v>3744000</v>
      </c>
      <c r="O67" s="23">
        <f>+M67/L67</f>
        <v>0.95</v>
      </c>
      <c r="P67" s="3" t="s">
        <v>740</v>
      </c>
    </row>
    <row r="68" spans="1:16" s="3" customFormat="1" x14ac:dyDescent="0.25">
      <c r="A68" s="3">
        <v>66</v>
      </c>
      <c r="B68" s="3" t="s">
        <v>639</v>
      </c>
      <c r="C68" s="3" t="s">
        <v>25</v>
      </c>
      <c r="D68" s="17">
        <v>44943</v>
      </c>
      <c r="E68" s="17">
        <v>44992</v>
      </c>
      <c r="F68" s="18">
        <v>1</v>
      </c>
      <c r="G68" s="3" t="s">
        <v>278</v>
      </c>
      <c r="H68" s="19">
        <v>66000000</v>
      </c>
      <c r="I68" s="3">
        <v>0</v>
      </c>
      <c r="J68" s="3" t="s">
        <v>739</v>
      </c>
      <c r="K68" s="3" t="s">
        <v>741</v>
      </c>
      <c r="L68" s="21">
        <v>8800000</v>
      </c>
      <c r="M68" s="22">
        <v>8800000</v>
      </c>
      <c r="N68" s="21">
        <v>0</v>
      </c>
      <c r="O68" s="23">
        <f>+M68/L68</f>
        <v>1</v>
      </c>
      <c r="P68" s="3" t="s">
        <v>638</v>
      </c>
    </row>
    <row r="69" spans="1:16" s="3" customFormat="1" x14ac:dyDescent="0.25">
      <c r="A69" s="3">
        <v>67</v>
      </c>
      <c r="B69" s="3" t="s">
        <v>640</v>
      </c>
      <c r="C69" s="3" t="s">
        <v>26</v>
      </c>
      <c r="D69" s="17">
        <v>44944</v>
      </c>
      <c r="E69" s="17">
        <v>45284</v>
      </c>
      <c r="F69" s="18">
        <v>1</v>
      </c>
      <c r="G69" s="3" t="s">
        <v>279</v>
      </c>
      <c r="H69" s="19">
        <v>26312000</v>
      </c>
      <c r="I69" s="3">
        <v>0</v>
      </c>
      <c r="J69" s="3" t="s">
        <v>739</v>
      </c>
      <c r="K69" s="3" t="s">
        <v>741</v>
      </c>
      <c r="L69" s="21">
        <v>3428533</v>
      </c>
      <c r="M69" s="22">
        <v>3428533</v>
      </c>
      <c r="N69" s="21">
        <v>0</v>
      </c>
      <c r="O69" s="23">
        <f>+M69/L69</f>
        <v>1</v>
      </c>
      <c r="P69" s="3" t="s">
        <v>638</v>
      </c>
    </row>
    <row r="70" spans="1:16" s="3" customFormat="1" x14ac:dyDescent="0.25">
      <c r="A70" s="3">
        <v>68</v>
      </c>
      <c r="B70" s="3" t="s">
        <v>639</v>
      </c>
      <c r="C70" s="3" t="s">
        <v>27</v>
      </c>
      <c r="D70" s="17">
        <v>44946</v>
      </c>
      <c r="E70" s="17">
        <v>45279</v>
      </c>
      <c r="F70" s="18">
        <v>1</v>
      </c>
      <c r="G70" s="3" t="s">
        <v>280</v>
      </c>
      <c r="H70" s="19">
        <v>56100000</v>
      </c>
      <c r="I70" s="3">
        <v>0</v>
      </c>
      <c r="J70" s="3" t="s">
        <v>739</v>
      </c>
      <c r="L70" s="21">
        <v>56100000</v>
      </c>
      <c r="M70" s="22">
        <v>56100000</v>
      </c>
      <c r="N70" s="21">
        <v>0</v>
      </c>
      <c r="O70" s="23">
        <f>+M70/L70</f>
        <v>1</v>
      </c>
      <c r="P70" s="3" t="s">
        <v>638</v>
      </c>
    </row>
    <row r="71" spans="1:16" s="3" customFormat="1" x14ac:dyDescent="0.25">
      <c r="A71" s="3">
        <v>69</v>
      </c>
      <c r="B71" s="3" t="s">
        <v>639</v>
      </c>
      <c r="C71" s="3" t="s">
        <v>28</v>
      </c>
      <c r="D71" s="17">
        <v>44945</v>
      </c>
      <c r="E71" s="17">
        <v>45278</v>
      </c>
      <c r="F71" s="18">
        <v>1</v>
      </c>
      <c r="G71" s="3" t="s">
        <v>281</v>
      </c>
      <c r="H71" s="19">
        <v>51640160</v>
      </c>
      <c r="I71" s="3">
        <v>0</v>
      </c>
      <c r="J71" s="3" t="s">
        <v>739</v>
      </c>
      <c r="L71" s="21">
        <v>51640160</v>
      </c>
      <c r="M71" s="22">
        <v>51640160</v>
      </c>
      <c r="N71" s="21">
        <v>0</v>
      </c>
      <c r="O71" s="23">
        <f>+M71/L71</f>
        <v>1</v>
      </c>
      <c r="P71" s="3" t="s">
        <v>638</v>
      </c>
    </row>
    <row r="72" spans="1:16" s="3" customFormat="1" x14ac:dyDescent="0.25">
      <c r="A72" s="3">
        <v>70</v>
      </c>
      <c r="B72" s="3" t="s">
        <v>639</v>
      </c>
      <c r="C72" s="3" t="s">
        <v>189</v>
      </c>
      <c r="D72" s="17">
        <v>44944</v>
      </c>
      <c r="E72" s="17">
        <v>45351</v>
      </c>
      <c r="F72" s="18">
        <f>($AC$2-D72)/(E72-D72  )</f>
        <v>0.85257985257985258</v>
      </c>
      <c r="G72" s="3" t="s">
        <v>282</v>
      </c>
      <c r="H72" s="19">
        <v>60632000</v>
      </c>
      <c r="I72" s="3">
        <v>11024000</v>
      </c>
      <c r="J72" s="3">
        <v>60</v>
      </c>
      <c r="K72" s="3" t="s">
        <v>833</v>
      </c>
      <c r="L72" s="21">
        <v>71656000</v>
      </c>
      <c r="M72" s="22">
        <v>55303733</v>
      </c>
      <c r="N72" s="21">
        <v>16352267</v>
      </c>
      <c r="O72" s="23">
        <f>+M72/L72</f>
        <v>0.77179486714301659</v>
      </c>
      <c r="P72" s="3" t="s">
        <v>740</v>
      </c>
    </row>
    <row r="73" spans="1:16" s="3" customFormat="1" x14ac:dyDescent="0.25">
      <c r="A73" s="3">
        <v>71</v>
      </c>
      <c r="B73" s="3" t="s">
        <v>639</v>
      </c>
      <c r="C73" s="3" t="s">
        <v>29</v>
      </c>
      <c r="D73" s="17">
        <v>44945</v>
      </c>
      <c r="E73" s="17">
        <v>45278</v>
      </c>
      <c r="F73" s="18">
        <v>1</v>
      </c>
      <c r="G73" s="3" t="s">
        <v>283</v>
      </c>
      <c r="H73" s="19">
        <v>57200000</v>
      </c>
      <c r="I73" s="3">
        <v>0</v>
      </c>
      <c r="J73" s="3" t="s">
        <v>739</v>
      </c>
      <c r="L73" s="21">
        <v>57200000</v>
      </c>
      <c r="M73" s="22">
        <v>57200000</v>
      </c>
      <c r="N73" s="21">
        <v>0</v>
      </c>
      <c r="O73" s="23">
        <f>+M73/L73</f>
        <v>1</v>
      </c>
      <c r="P73" s="3" t="s">
        <v>638</v>
      </c>
    </row>
    <row r="74" spans="1:16" s="3" customFormat="1" x14ac:dyDescent="0.25">
      <c r="A74" s="3">
        <v>72</v>
      </c>
      <c r="B74" s="3" t="s">
        <v>639</v>
      </c>
      <c r="C74" s="3" t="s">
        <v>187</v>
      </c>
      <c r="D74" s="17">
        <v>44945</v>
      </c>
      <c r="E74" s="17">
        <v>45340</v>
      </c>
      <c r="F74" s="18">
        <f>($AC$2-D74)/(E74-D74  )</f>
        <v>0.8759493670886076</v>
      </c>
      <c r="G74" s="3" t="s">
        <v>284</v>
      </c>
      <c r="H74" s="19">
        <v>68640000</v>
      </c>
      <c r="I74" s="19">
        <v>12480000</v>
      </c>
      <c r="J74" s="3">
        <v>60</v>
      </c>
      <c r="L74" s="21">
        <v>81120000</v>
      </c>
      <c r="M74" s="22">
        <v>71136000</v>
      </c>
      <c r="N74" s="21">
        <v>9984000</v>
      </c>
      <c r="O74" s="23">
        <f>+M74/L74</f>
        <v>0.87692307692307692</v>
      </c>
      <c r="P74" s="3" t="s">
        <v>740</v>
      </c>
    </row>
    <row r="75" spans="1:16" s="3" customFormat="1" x14ac:dyDescent="0.25">
      <c r="A75" s="3">
        <v>73</v>
      </c>
      <c r="B75" s="3" t="s">
        <v>640</v>
      </c>
      <c r="C75" s="3" t="s">
        <v>187</v>
      </c>
      <c r="D75" s="17">
        <v>44944</v>
      </c>
      <c r="E75" s="17">
        <v>45291</v>
      </c>
      <c r="F75" s="18">
        <v>1</v>
      </c>
      <c r="G75" s="3" t="s">
        <v>285</v>
      </c>
      <c r="H75" s="19">
        <v>26950000</v>
      </c>
      <c r="I75" s="3">
        <v>0</v>
      </c>
      <c r="J75" s="3" t="s">
        <v>739</v>
      </c>
      <c r="K75" s="3" t="s">
        <v>741</v>
      </c>
      <c r="L75" s="21">
        <v>5226667</v>
      </c>
      <c r="M75" s="22">
        <v>5226667</v>
      </c>
      <c r="N75" s="21">
        <v>0</v>
      </c>
      <c r="O75" s="23">
        <f>+M75/L75</f>
        <v>1</v>
      </c>
      <c r="P75" s="3" t="s">
        <v>638</v>
      </c>
    </row>
    <row r="76" spans="1:16" s="3" customFormat="1" x14ac:dyDescent="0.25">
      <c r="A76" s="3">
        <v>74</v>
      </c>
      <c r="B76" s="3" t="s">
        <v>639</v>
      </c>
      <c r="C76" s="3" t="s">
        <v>24</v>
      </c>
      <c r="D76" s="17">
        <v>44944</v>
      </c>
      <c r="E76" s="17">
        <v>45291</v>
      </c>
      <c r="F76" s="18">
        <v>1</v>
      </c>
      <c r="G76" s="3" t="s">
        <v>286</v>
      </c>
      <c r="H76" s="19">
        <v>36900000</v>
      </c>
      <c r="I76" s="19">
        <v>18450000</v>
      </c>
      <c r="J76" s="3">
        <v>90</v>
      </c>
      <c r="L76" s="21">
        <v>55350000</v>
      </c>
      <c r="M76" s="22">
        <v>55350000</v>
      </c>
      <c r="N76" s="21">
        <v>0</v>
      </c>
      <c r="O76" s="23">
        <f>+M76/L76</f>
        <v>1</v>
      </c>
      <c r="P76" s="3" t="s">
        <v>638</v>
      </c>
    </row>
    <row r="77" spans="1:16" s="3" customFormat="1" x14ac:dyDescent="0.25">
      <c r="A77" s="3">
        <v>75</v>
      </c>
      <c r="B77" s="3" t="s">
        <v>640</v>
      </c>
      <c r="C77" s="3" t="s">
        <v>188</v>
      </c>
      <c r="D77" s="17">
        <v>44943</v>
      </c>
      <c r="E77" s="17">
        <v>45276</v>
      </c>
      <c r="F77" s="18">
        <v>1</v>
      </c>
      <c r="G77" s="3" t="s">
        <v>287</v>
      </c>
      <c r="H77" s="19">
        <v>26950000</v>
      </c>
      <c r="I77" s="3">
        <v>0</v>
      </c>
      <c r="J77" s="3" t="s">
        <v>739</v>
      </c>
      <c r="L77" s="21">
        <v>26950000</v>
      </c>
      <c r="M77" s="22">
        <v>26950000</v>
      </c>
      <c r="N77" s="21">
        <v>0</v>
      </c>
      <c r="O77" s="23">
        <f>+M77/L77</f>
        <v>1</v>
      </c>
      <c r="P77" s="3" t="s">
        <v>638</v>
      </c>
    </row>
    <row r="78" spans="1:16" s="3" customFormat="1" x14ac:dyDescent="0.25">
      <c r="A78" s="3">
        <v>76</v>
      </c>
      <c r="B78" s="3" t="s">
        <v>640</v>
      </c>
      <c r="C78" s="3" t="s">
        <v>25</v>
      </c>
      <c r="D78" s="17">
        <v>44944</v>
      </c>
      <c r="E78" s="17">
        <v>45277</v>
      </c>
      <c r="F78" s="18">
        <v>1</v>
      </c>
      <c r="G78" s="3" t="s">
        <v>288</v>
      </c>
      <c r="H78" s="19">
        <v>26312000</v>
      </c>
      <c r="I78" s="3">
        <v>0</v>
      </c>
      <c r="J78" s="3" t="s">
        <v>739</v>
      </c>
      <c r="L78" s="21">
        <v>26312000</v>
      </c>
      <c r="M78" s="22">
        <v>26312000</v>
      </c>
      <c r="N78" s="21">
        <v>0</v>
      </c>
      <c r="O78" s="23">
        <f>+M78/L78</f>
        <v>1</v>
      </c>
      <c r="P78" s="3" t="s">
        <v>638</v>
      </c>
    </row>
    <row r="79" spans="1:16" s="3" customFormat="1" x14ac:dyDescent="0.25">
      <c r="A79" s="3">
        <v>77</v>
      </c>
      <c r="B79" s="3" t="s">
        <v>639</v>
      </c>
      <c r="C79" s="3" t="s">
        <v>26</v>
      </c>
      <c r="D79" s="17">
        <v>44943</v>
      </c>
      <c r="E79" s="17">
        <v>45230</v>
      </c>
      <c r="F79" s="18">
        <v>1</v>
      </c>
      <c r="G79" s="3" t="s">
        <v>289</v>
      </c>
      <c r="H79" s="19">
        <v>47500000</v>
      </c>
      <c r="I79" s="3">
        <v>0</v>
      </c>
      <c r="J79" s="3" t="s">
        <v>739</v>
      </c>
      <c r="L79" s="21">
        <v>47500000</v>
      </c>
      <c r="M79" s="22">
        <v>9833333</v>
      </c>
      <c r="N79" s="21">
        <v>13666667</v>
      </c>
      <c r="O79" s="23">
        <f>+M79/L79</f>
        <v>0.20701753684210528</v>
      </c>
      <c r="P79" s="3" t="s">
        <v>638</v>
      </c>
    </row>
    <row r="80" spans="1:16" s="3" customFormat="1" x14ac:dyDescent="0.25">
      <c r="A80" s="3">
        <v>78</v>
      </c>
      <c r="B80" s="3" t="s">
        <v>640</v>
      </c>
      <c r="C80" s="3" t="s">
        <v>27</v>
      </c>
      <c r="D80" s="17">
        <v>44949</v>
      </c>
      <c r="E80" s="17">
        <v>45369</v>
      </c>
      <c r="F80" s="18">
        <f>($AC$2-D80)/(E80-D80  )</f>
        <v>0.81428571428571428</v>
      </c>
      <c r="G80" s="3" t="s">
        <v>290</v>
      </c>
      <c r="H80" s="19">
        <v>26312000</v>
      </c>
      <c r="I80" s="19">
        <v>4784000</v>
      </c>
      <c r="J80" s="3">
        <v>60</v>
      </c>
      <c r="K80" s="3" t="s">
        <v>834</v>
      </c>
      <c r="L80" s="21">
        <v>31096000</v>
      </c>
      <c r="M80" s="22">
        <v>24797067</v>
      </c>
      <c r="N80" s="21">
        <v>6298933</v>
      </c>
      <c r="O80" s="23">
        <f>+M80/L80</f>
        <v>0.79743590815538978</v>
      </c>
      <c r="P80" s="3" t="s">
        <v>740</v>
      </c>
    </row>
    <row r="81" spans="1:16" s="3" customFormat="1" x14ac:dyDescent="0.25">
      <c r="A81" s="3">
        <v>79</v>
      </c>
      <c r="B81" s="3" t="s">
        <v>640</v>
      </c>
      <c r="C81" s="3" t="s">
        <v>28</v>
      </c>
      <c r="D81" s="17">
        <v>44949</v>
      </c>
      <c r="E81" s="17">
        <v>45021</v>
      </c>
      <c r="F81" s="18">
        <v>1</v>
      </c>
      <c r="G81" s="3" t="s">
        <v>291</v>
      </c>
      <c r="H81" s="19">
        <v>26312000</v>
      </c>
      <c r="I81" s="3">
        <v>0</v>
      </c>
      <c r="J81" s="3" t="s">
        <v>739</v>
      </c>
      <c r="K81" s="3" t="s">
        <v>829</v>
      </c>
      <c r="L81" s="21">
        <v>5421867</v>
      </c>
      <c r="M81" s="22">
        <v>5421867</v>
      </c>
      <c r="N81" s="21">
        <v>0</v>
      </c>
      <c r="O81" s="23">
        <f>+M81/L81</f>
        <v>1</v>
      </c>
      <c r="P81" s="3" t="s">
        <v>638</v>
      </c>
    </row>
    <row r="82" spans="1:16" s="3" customFormat="1" x14ac:dyDescent="0.25">
      <c r="A82" s="3">
        <v>80</v>
      </c>
      <c r="B82" s="3" t="s">
        <v>640</v>
      </c>
      <c r="C82" s="3" t="s">
        <v>189</v>
      </c>
      <c r="D82" s="17">
        <v>44946</v>
      </c>
      <c r="E82" s="17">
        <v>45381</v>
      </c>
      <c r="F82" s="18">
        <f>($AC$2-D82)/(E82-D82  )</f>
        <v>0.7931034482758621</v>
      </c>
      <c r="G82" s="3" t="s">
        <v>292</v>
      </c>
      <c r="H82" s="19">
        <v>27500000</v>
      </c>
      <c r="I82" s="19">
        <v>8416667</v>
      </c>
      <c r="J82" s="3">
        <v>101</v>
      </c>
      <c r="L82" s="21">
        <v>35916667</v>
      </c>
      <c r="M82" s="22">
        <v>28416667</v>
      </c>
      <c r="N82" s="21">
        <v>7500000</v>
      </c>
      <c r="O82" s="23">
        <f>+M82/L82</f>
        <v>0.79118329660154718</v>
      </c>
      <c r="P82" s="3" t="s">
        <v>740</v>
      </c>
    </row>
    <row r="83" spans="1:16" s="3" customFormat="1" x14ac:dyDescent="0.25">
      <c r="A83" s="3">
        <v>81</v>
      </c>
      <c r="B83" s="3" t="s">
        <v>639</v>
      </c>
      <c r="C83" s="3" t="s">
        <v>29</v>
      </c>
      <c r="D83" s="17">
        <v>44951</v>
      </c>
      <c r="E83" s="17">
        <v>45375</v>
      </c>
      <c r="F83" s="18">
        <f>($AC$2-D83)/(E83-D83  )</f>
        <v>0.80188679245283023</v>
      </c>
      <c r="G83" s="3" t="s">
        <v>293</v>
      </c>
      <c r="H83" s="19">
        <v>51640160</v>
      </c>
      <c r="I83" s="3">
        <v>14083680</v>
      </c>
      <c r="J83" s="3">
        <v>90</v>
      </c>
      <c r="L83" s="21">
        <v>65723840</v>
      </c>
      <c r="M83" s="22">
        <v>52579072</v>
      </c>
      <c r="N83" s="21">
        <v>13144768</v>
      </c>
      <c r="O83" s="23">
        <f>+M83/L83</f>
        <v>0.8</v>
      </c>
      <c r="P83" s="3" t="s">
        <v>740</v>
      </c>
    </row>
    <row r="84" spans="1:16" s="3" customFormat="1" x14ac:dyDescent="0.25">
      <c r="A84" s="3">
        <v>82</v>
      </c>
      <c r="B84" s="3" t="s">
        <v>639</v>
      </c>
      <c r="C84" s="3" t="s">
        <v>187</v>
      </c>
      <c r="D84" s="17">
        <v>44945</v>
      </c>
      <c r="E84" s="17">
        <v>45099</v>
      </c>
      <c r="F84" s="18">
        <v>1</v>
      </c>
      <c r="G84" s="3" t="s">
        <v>294</v>
      </c>
      <c r="H84" s="19">
        <v>51640160</v>
      </c>
      <c r="I84" s="3">
        <v>0</v>
      </c>
      <c r="J84" s="3" t="s">
        <v>739</v>
      </c>
      <c r="K84" s="3" t="s">
        <v>741</v>
      </c>
      <c r="L84" s="21">
        <v>24098731</v>
      </c>
      <c r="M84" s="22">
        <v>24098731</v>
      </c>
      <c r="N84" s="21">
        <v>0</v>
      </c>
      <c r="O84" s="23">
        <f>+M84/L84</f>
        <v>1</v>
      </c>
      <c r="P84" s="3" t="s">
        <v>638</v>
      </c>
    </row>
    <row r="85" spans="1:16" s="3" customFormat="1" x14ac:dyDescent="0.25">
      <c r="A85" s="3">
        <v>83</v>
      </c>
      <c r="B85" s="3" t="s">
        <v>639</v>
      </c>
      <c r="C85" s="3" t="s">
        <v>187</v>
      </c>
      <c r="D85" s="17">
        <v>44950</v>
      </c>
      <c r="E85" s="17">
        <v>45374</v>
      </c>
      <c r="F85" s="18">
        <f>($AC$2-D85)/(E85-D85  )</f>
        <v>0.80424528301886788</v>
      </c>
      <c r="G85" s="3" t="s">
        <v>295</v>
      </c>
      <c r="H85" s="19">
        <v>56100000</v>
      </c>
      <c r="I85" s="3">
        <v>15300000</v>
      </c>
      <c r="J85" s="3">
        <v>90</v>
      </c>
      <c r="L85" s="21">
        <v>71400000</v>
      </c>
      <c r="M85" s="22">
        <v>57290000</v>
      </c>
      <c r="N85" s="21">
        <v>14110000</v>
      </c>
      <c r="O85" s="23">
        <f>+M85/L85</f>
        <v>0.80238095238095242</v>
      </c>
      <c r="P85" s="3" t="s">
        <v>740</v>
      </c>
    </row>
    <row r="86" spans="1:16" s="3" customFormat="1" x14ac:dyDescent="0.25">
      <c r="A86" s="3">
        <v>84</v>
      </c>
      <c r="B86" s="3" t="s">
        <v>639</v>
      </c>
      <c r="C86" s="3" t="s">
        <v>24</v>
      </c>
      <c r="D86" s="17">
        <v>44946</v>
      </c>
      <c r="E86" s="17">
        <v>45279</v>
      </c>
      <c r="F86" s="18">
        <v>1</v>
      </c>
      <c r="G86" s="3" t="s">
        <v>296</v>
      </c>
      <c r="H86" s="19">
        <v>62920000</v>
      </c>
      <c r="I86" s="3">
        <v>0</v>
      </c>
      <c r="J86" s="3" t="s">
        <v>739</v>
      </c>
      <c r="L86" s="21">
        <v>62920000</v>
      </c>
      <c r="M86" s="22">
        <v>22880000</v>
      </c>
      <c r="N86" s="21">
        <v>4194667</v>
      </c>
      <c r="O86" s="23">
        <f>+M86/L86</f>
        <v>0.36363636363636365</v>
      </c>
      <c r="P86" s="3" t="s">
        <v>638</v>
      </c>
    </row>
    <row r="87" spans="1:16" s="3" customFormat="1" x14ac:dyDescent="0.25">
      <c r="A87" s="3">
        <v>85</v>
      </c>
      <c r="B87" s="3" t="s">
        <v>639</v>
      </c>
      <c r="C87" s="3" t="s">
        <v>188</v>
      </c>
      <c r="D87" s="17">
        <v>44945</v>
      </c>
      <c r="E87" s="17">
        <v>45369</v>
      </c>
      <c r="F87" s="18">
        <f>($AC$2-D87)/(E87-D87  )</f>
        <v>0.81603773584905659</v>
      </c>
      <c r="G87" s="3" t="s">
        <v>297</v>
      </c>
      <c r="H87" s="19">
        <v>56793000</v>
      </c>
      <c r="I87" s="3">
        <v>15489000</v>
      </c>
      <c r="J87" s="3">
        <v>90</v>
      </c>
      <c r="L87" s="21">
        <v>72282000</v>
      </c>
      <c r="M87" s="22">
        <v>58858200</v>
      </c>
      <c r="N87" s="21">
        <v>13423800</v>
      </c>
      <c r="O87" s="23">
        <f>+M87/L87</f>
        <v>0.81428571428571428</v>
      </c>
      <c r="P87" s="3" t="s">
        <v>740</v>
      </c>
    </row>
    <row r="88" spans="1:16" s="3" customFormat="1" x14ac:dyDescent="0.25">
      <c r="A88" s="3">
        <v>86</v>
      </c>
      <c r="B88" s="3" t="s">
        <v>640</v>
      </c>
      <c r="C88" s="3" t="s">
        <v>25</v>
      </c>
      <c r="D88" s="17">
        <v>44945</v>
      </c>
      <c r="E88" s="17">
        <v>45309</v>
      </c>
      <c r="F88" s="18">
        <f>($AC$2-D88)/(E88-D88  )</f>
        <v>0.9505494505494505</v>
      </c>
      <c r="G88" s="3" t="s">
        <v>298</v>
      </c>
      <c r="H88" s="19">
        <v>26312000</v>
      </c>
      <c r="I88" s="19">
        <v>2392000</v>
      </c>
      <c r="J88" s="3">
        <v>30</v>
      </c>
      <c r="L88" s="21">
        <v>28704000</v>
      </c>
      <c r="M88" s="22">
        <v>27268800</v>
      </c>
      <c r="N88" s="21">
        <v>1435200</v>
      </c>
      <c r="O88" s="23">
        <f>+M88/L88</f>
        <v>0.95</v>
      </c>
      <c r="P88" s="3" t="s">
        <v>740</v>
      </c>
    </row>
    <row r="89" spans="1:16" s="3" customFormat="1" x14ac:dyDescent="0.25">
      <c r="A89" s="3">
        <v>87</v>
      </c>
      <c r="B89" s="3" t="s">
        <v>639</v>
      </c>
      <c r="C89" s="3" t="s">
        <v>26</v>
      </c>
      <c r="D89" s="17">
        <v>44944</v>
      </c>
      <c r="E89" s="17">
        <v>45381</v>
      </c>
      <c r="F89" s="18">
        <f>($AC$2-D89)/(E89-D89  )</f>
        <v>0.79405034324942791</v>
      </c>
      <c r="G89" s="3" t="s">
        <v>299</v>
      </c>
      <c r="H89" s="19">
        <v>77000000</v>
      </c>
      <c r="I89" s="3">
        <v>24033333</v>
      </c>
      <c r="J89" s="3">
        <v>103</v>
      </c>
      <c r="L89" s="21">
        <v>101033333</v>
      </c>
      <c r="M89" s="22">
        <v>80033333</v>
      </c>
      <c r="N89" s="21">
        <v>21000000</v>
      </c>
      <c r="O89" s="23">
        <f>+M89/L89</f>
        <v>0.79214780531886442</v>
      </c>
      <c r="P89" s="3" t="s">
        <v>740</v>
      </c>
    </row>
    <row r="90" spans="1:16" s="3" customFormat="1" x14ac:dyDescent="0.25">
      <c r="A90" s="3">
        <v>88</v>
      </c>
      <c r="B90" s="3" t="s">
        <v>640</v>
      </c>
      <c r="C90" s="3" t="s">
        <v>27</v>
      </c>
      <c r="D90" s="17">
        <v>44945</v>
      </c>
      <c r="E90" s="17">
        <v>45369</v>
      </c>
      <c r="F90" s="18">
        <f>($AC$2-D90)/(E90-D90  )</f>
        <v>0.81603773584905659</v>
      </c>
      <c r="G90" s="3" t="s">
        <v>300</v>
      </c>
      <c r="H90" s="19">
        <v>26312000</v>
      </c>
      <c r="I90" s="19">
        <v>7176000</v>
      </c>
      <c r="J90" s="3">
        <v>90</v>
      </c>
      <c r="L90" s="21">
        <v>33488000</v>
      </c>
      <c r="M90" s="22">
        <v>27268800</v>
      </c>
      <c r="N90" s="21">
        <v>6219200</v>
      </c>
      <c r="O90" s="23">
        <f>+M90/L90</f>
        <v>0.81428571428571428</v>
      </c>
      <c r="P90" s="3" t="s">
        <v>740</v>
      </c>
    </row>
    <row r="91" spans="1:16" s="3" customFormat="1" x14ac:dyDescent="0.25">
      <c r="A91" s="3">
        <v>89</v>
      </c>
      <c r="B91" s="3" t="s">
        <v>639</v>
      </c>
      <c r="C91" s="3" t="s">
        <v>28</v>
      </c>
      <c r="D91" s="17">
        <v>44949</v>
      </c>
      <c r="E91" s="17">
        <v>45373</v>
      </c>
      <c r="F91" s="18">
        <f>($AC$2-D91)/(E91-D91  )</f>
        <v>0.80660377358490565</v>
      </c>
      <c r="G91" s="3" t="s">
        <v>301</v>
      </c>
      <c r="H91" s="19">
        <v>60500000</v>
      </c>
      <c r="I91" s="3">
        <v>16500000</v>
      </c>
      <c r="J91" s="3">
        <v>90</v>
      </c>
      <c r="L91" s="21">
        <v>77000000</v>
      </c>
      <c r="M91" s="22">
        <v>61966667</v>
      </c>
      <c r="N91" s="21">
        <v>15033333</v>
      </c>
      <c r="O91" s="23">
        <f>+M91/L91</f>
        <v>0.80476190909090906</v>
      </c>
      <c r="P91" s="3" t="s">
        <v>740</v>
      </c>
    </row>
    <row r="92" spans="1:16" s="3" customFormat="1" x14ac:dyDescent="0.25">
      <c r="A92" s="3">
        <v>90</v>
      </c>
      <c r="B92" s="3" t="s">
        <v>639</v>
      </c>
      <c r="C92" s="3" t="s">
        <v>744</v>
      </c>
      <c r="D92" s="17">
        <v>44945</v>
      </c>
      <c r="E92" s="17">
        <v>45381</v>
      </c>
      <c r="F92" s="18">
        <f>($AC$2-D92)/(E92-D92  )</f>
        <v>0.79357798165137616</v>
      </c>
      <c r="G92" s="3" t="s">
        <v>302</v>
      </c>
      <c r="H92" s="19">
        <v>56793000</v>
      </c>
      <c r="I92" s="3">
        <v>17554200</v>
      </c>
      <c r="J92" s="3">
        <v>102</v>
      </c>
      <c r="L92" s="21">
        <v>74347200</v>
      </c>
      <c r="M92" s="22">
        <v>58858200</v>
      </c>
      <c r="N92" s="21">
        <v>15489000</v>
      </c>
      <c r="O92" s="23">
        <f>+M92/L92</f>
        <v>0.79166666666666663</v>
      </c>
      <c r="P92" s="3" t="s">
        <v>740</v>
      </c>
    </row>
    <row r="93" spans="1:16" s="3" customFormat="1" x14ac:dyDescent="0.25">
      <c r="A93" s="3">
        <v>91</v>
      </c>
      <c r="B93" s="3" t="s">
        <v>640</v>
      </c>
      <c r="C93" s="3" t="s">
        <v>29</v>
      </c>
      <c r="D93" s="17">
        <v>44945</v>
      </c>
      <c r="E93" s="17">
        <v>45278</v>
      </c>
      <c r="F93" s="18">
        <v>1</v>
      </c>
      <c r="G93" s="3" t="s">
        <v>303</v>
      </c>
      <c r="H93" s="19">
        <v>26312000</v>
      </c>
      <c r="I93" s="3">
        <v>0</v>
      </c>
      <c r="J93" s="3" t="s">
        <v>739</v>
      </c>
      <c r="L93" s="21">
        <v>26312000</v>
      </c>
      <c r="M93" s="22">
        <v>26312000</v>
      </c>
      <c r="N93" s="21">
        <v>0</v>
      </c>
      <c r="O93" s="23">
        <f>+M93/L93</f>
        <v>1</v>
      </c>
      <c r="P93" s="3" t="s">
        <v>638</v>
      </c>
    </row>
    <row r="94" spans="1:16" s="3" customFormat="1" x14ac:dyDescent="0.25">
      <c r="A94" s="3">
        <v>92</v>
      </c>
      <c r="B94" s="3" t="s">
        <v>639</v>
      </c>
      <c r="C94" s="3" t="s">
        <v>187</v>
      </c>
      <c r="D94" s="17">
        <v>44946</v>
      </c>
      <c r="E94" s="17">
        <v>45279</v>
      </c>
      <c r="F94" s="18">
        <v>1</v>
      </c>
      <c r="G94" s="3" t="s">
        <v>304</v>
      </c>
      <c r="H94" s="19">
        <v>66000000</v>
      </c>
      <c r="I94" s="3">
        <v>0</v>
      </c>
      <c r="J94" s="3" t="s">
        <v>739</v>
      </c>
      <c r="L94" s="21">
        <v>66000000</v>
      </c>
      <c r="M94" s="22">
        <v>62200000</v>
      </c>
      <c r="N94" s="21">
        <v>3800000</v>
      </c>
      <c r="O94" s="23">
        <f>+M94/L94</f>
        <v>0.94242424242424239</v>
      </c>
      <c r="P94" s="3" t="s">
        <v>638</v>
      </c>
    </row>
    <row r="95" spans="1:16" s="3" customFormat="1" x14ac:dyDescent="0.25">
      <c r="A95" s="3">
        <v>93</v>
      </c>
      <c r="B95" s="3" t="s">
        <v>639</v>
      </c>
      <c r="C95" s="3" t="s">
        <v>187</v>
      </c>
      <c r="D95" s="17">
        <v>44945</v>
      </c>
      <c r="E95" s="17">
        <v>45278</v>
      </c>
      <c r="F95" s="18">
        <v>1</v>
      </c>
      <c r="G95" s="3" t="s">
        <v>305</v>
      </c>
      <c r="H95" s="19">
        <v>55000000</v>
      </c>
      <c r="I95" s="3">
        <v>0</v>
      </c>
      <c r="J95" s="3" t="s">
        <v>739</v>
      </c>
      <c r="K95" s="3" t="s">
        <v>835</v>
      </c>
      <c r="L95" s="21">
        <v>55000000</v>
      </c>
      <c r="M95" s="22">
        <v>49666667</v>
      </c>
      <c r="N95" s="21">
        <v>5333333</v>
      </c>
      <c r="O95" s="23">
        <f>+M95/L95</f>
        <v>0.90303030909090909</v>
      </c>
      <c r="P95" s="3" t="s">
        <v>638</v>
      </c>
    </row>
    <row r="96" spans="1:16" s="3" customFormat="1" x14ac:dyDescent="0.25">
      <c r="A96" s="3">
        <v>94</v>
      </c>
      <c r="B96" s="3" t="s">
        <v>640</v>
      </c>
      <c r="C96" s="3" t="s">
        <v>24</v>
      </c>
      <c r="D96" s="17">
        <v>44949</v>
      </c>
      <c r="E96" s="17">
        <v>45374</v>
      </c>
      <c r="F96" s="18">
        <f>($AC$2-D96)/(E96-D96  )</f>
        <v>0.80470588235294116</v>
      </c>
      <c r="G96" s="3" t="s">
        <v>306</v>
      </c>
      <c r="H96" s="19">
        <v>33176000</v>
      </c>
      <c r="I96" s="19">
        <v>9048000</v>
      </c>
      <c r="J96" s="3">
        <v>90</v>
      </c>
      <c r="L96" s="21">
        <v>42224000</v>
      </c>
      <c r="M96" s="22">
        <v>30964267</v>
      </c>
      <c r="N96" s="21">
        <v>11259733</v>
      </c>
      <c r="O96" s="23">
        <f>+M96/L96</f>
        <v>0.73333334122773774</v>
      </c>
      <c r="P96" s="3" t="s">
        <v>740</v>
      </c>
    </row>
    <row r="97" spans="1:16" s="3" customFormat="1" x14ac:dyDescent="0.25">
      <c r="A97" s="3">
        <v>95</v>
      </c>
      <c r="B97" s="3" t="s">
        <v>640</v>
      </c>
      <c r="C97" s="3" t="s">
        <v>188</v>
      </c>
      <c r="D97" s="17">
        <v>44950</v>
      </c>
      <c r="E97" s="17">
        <v>45283</v>
      </c>
      <c r="F97" s="18">
        <v>1</v>
      </c>
      <c r="G97" s="3" t="s">
        <v>307</v>
      </c>
      <c r="H97" s="19">
        <v>26312000</v>
      </c>
      <c r="I97" s="3">
        <v>0</v>
      </c>
      <c r="J97" s="3" t="s">
        <v>739</v>
      </c>
      <c r="L97" s="21">
        <v>26312000</v>
      </c>
      <c r="M97" s="22">
        <v>24478133</v>
      </c>
      <c r="N97" s="21">
        <v>1833867</v>
      </c>
      <c r="O97" s="23">
        <f>+M97/L97</f>
        <v>0.93030301763453938</v>
      </c>
      <c r="P97" s="3" t="s">
        <v>638</v>
      </c>
    </row>
    <row r="98" spans="1:16" s="3" customFormat="1" x14ac:dyDescent="0.25">
      <c r="A98" s="3">
        <v>96</v>
      </c>
      <c r="B98" s="3" t="s">
        <v>639</v>
      </c>
      <c r="C98" s="3" t="s">
        <v>25</v>
      </c>
      <c r="D98" s="17">
        <v>44946</v>
      </c>
      <c r="E98" s="17">
        <v>45381</v>
      </c>
      <c r="F98" s="18">
        <f>($AC$2-D98)/(E98-D98  )</f>
        <v>0.7931034482758621</v>
      </c>
      <c r="G98" s="3" t="s">
        <v>308</v>
      </c>
      <c r="H98" s="19">
        <v>75504000</v>
      </c>
      <c r="I98" s="3">
        <v>23108800</v>
      </c>
      <c r="J98" s="3">
        <v>101</v>
      </c>
      <c r="L98" s="21">
        <v>98612800</v>
      </c>
      <c r="M98" s="22">
        <v>78020800</v>
      </c>
      <c r="N98" s="21">
        <v>20592000</v>
      </c>
      <c r="O98" s="23">
        <f>+M98/L98</f>
        <v>0.79118329466357307</v>
      </c>
      <c r="P98" s="3" t="s">
        <v>740</v>
      </c>
    </row>
    <row r="99" spans="1:16" s="3" customFormat="1" x14ac:dyDescent="0.25">
      <c r="A99" s="3">
        <v>97</v>
      </c>
      <c r="B99" s="3" t="s">
        <v>640</v>
      </c>
      <c r="C99" s="3" t="s">
        <v>26</v>
      </c>
      <c r="D99" s="17">
        <v>44949</v>
      </c>
      <c r="E99" s="17">
        <v>45313</v>
      </c>
      <c r="F99" s="18">
        <f>($AC$2-D99)/(E99-D99  )</f>
        <v>0.93956043956043955</v>
      </c>
      <c r="G99" s="3" t="s">
        <v>309</v>
      </c>
      <c r="H99" s="19">
        <v>26312000</v>
      </c>
      <c r="I99" s="19">
        <v>2392000</v>
      </c>
      <c r="J99" s="3">
        <v>30</v>
      </c>
      <c r="L99" s="21">
        <v>28704000</v>
      </c>
      <c r="M99" s="22">
        <v>26949864</v>
      </c>
      <c r="N99" s="21">
        <v>1754136</v>
      </c>
      <c r="O99" s="23">
        <f>+M99/L99</f>
        <v>0.93888879598662212</v>
      </c>
      <c r="P99" s="3" t="s">
        <v>740</v>
      </c>
    </row>
    <row r="100" spans="1:16" s="3" customFormat="1" x14ac:dyDescent="0.25">
      <c r="A100" s="3">
        <v>98</v>
      </c>
      <c r="B100" s="3" t="s">
        <v>640</v>
      </c>
      <c r="C100" s="3" t="s">
        <v>27</v>
      </c>
      <c r="D100" s="17">
        <v>44949</v>
      </c>
      <c r="E100" s="17">
        <v>45313</v>
      </c>
      <c r="F100" s="18">
        <f>($AC$2-D100)/(E100-D100  )</f>
        <v>0.93956043956043955</v>
      </c>
      <c r="G100" s="3" t="s">
        <v>310</v>
      </c>
      <c r="H100" s="19">
        <v>26312000</v>
      </c>
      <c r="I100" s="19">
        <v>2392000</v>
      </c>
      <c r="J100" s="3">
        <v>30</v>
      </c>
      <c r="L100" s="21">
        <v>28704000</v>
      </c>
      <c r="M100" s="22">
        <v>26949867</v>
      </c>
      <c r="N100" s="21">
        <v>1754133</v>
      </c>
      <c r="O100" s="23">
        <f>+M100/L100</f>
        <v>0.93888890050167229</v>
      </c>
      <c r="P100" s="3" t="s">
        <v>740</v>
      </c>
    </row>
    <row r="101" spans="1:16" s="3" customFormat="1" x14ac:dyDescent="0.25">
      <c r="A101" s="3">
        <v>99</v>
      </c>
      <c r="B101" s="3" t="s">
        <v>640</v>
      </c>
      <c r="C101" s="3" t="s">
        <v>28</v>
      </c>
      <c r="D101" s="17">
        <v>44949</v>
      </c>
      <c r="E101" s="17">
        <v>45282</v>
      </c>
      <c r="F101" s="18">
        <v>1</v>
      </c>
      <c r="G101" s="3" t="s">
        <v>311</v>
      </c>
      <c r="H101" s="19">
        <v>26312000</v>
      </c>
      <c r="I101" s="3">
        <v>0</v>
      </c>
      <c r="J101" s="3" t="s">
        <v>739</v>
      </c>
      <c r="L101" s="21">
        <v>26312000</v>
      </c>
      <c r="M101" s="22">
        <v>26312000</v>
      </c>
      <c r="N101" s="21">
        <v>0</v>
      </c>
      <c r="O101" s="23">
        <f>+M101/L101</f>
        <v>1</v>
      </c>
      <c r="P101" s="3" t="s">
        <v>638</v>
      </c>
    </row>
    <row r="102" spans="1:16" s="3" customFormat="1" x14ac:dyDescent="0.25">
      <c r="A102" s="3">
        <v>100</v>
      </c>
      <c r="B102" s="3" t="s">
        <v>639</v>
      </c>
      <c r="C102" s="3" t="s">
        <v>189</v>
      </c>
      <c r="D102" s="17">
        <v>44945</v>
      </c>
      <c r="E102" s="17">
        <v>45278</v>
      </c>
      <c r="F102" s="18">
        <v>1</v>
      </c>
      <c r="G102" s="3" t="s">
        <v>312</v>
      </c>
      <c r="H102" s="19">
        <v>66000000</v>
      </c>
      <c r="I102" s="3">
        <v>0</v>
      </c>
      <c r="J102" s="3" t="s">
        <v>739</v>
      </c>
      <c r="L102" s="21">
        <v>66000000</v>
      </c>
      <c r="M102" s="22">
        <v>65200000</v>
      </c>
      <c r="N102" s="21">
        <v>800000</v>
      </c>
      <c r="O102" s="23">
        <f>+M102/L102</f>
        <v>0.98787878787878791</v>
      </c>
      <c r="P102" s="3" t="s">
        <v>638</v>
      </c>
    </row>
    <row r="103" spans="1:16" s="3" customFormat="1" x14ac:dyDescent="0.25">
      <c r="A103" s="3">
        <v>101</v>
      </c>
      <c r="B103" s="3" t="s">
        <v>640</v>
      </c>
      <c r="C103" s="3" t="s">
        <v>29</v>
      </c>
      <c r="D103" s="17">
        <v>44945</v>
      </c>
      <c r="E103" s="17">
        <v>45278</v>
      </c>
      <c r="F103" s="18">
        <v>1</v>
      </c>
      <c r="G103" s="3" t="s">
        <v>313</v>
      </c>
      <c r="H103" s="19">
        <v>25300000</v>
      </c>
      <c r="I103" s="3">
        <v>0</v>
      </c>
      <c r="J103" s="3" t="s">
        <v>739</v>
      </c>
      <c r="L103" s="21">
        <v>25300000</v>
      </c>
      <c r="M103" s="22">
        <v>25300000</v>
      </c>
      <c r="N103" s="21">
        <v>0</v>
      </c>
      <c r="O103" s="23">
        <f>+M103/L103</f>
        <v>1</v>
      </c>
      <c r="P103" s="3" t="s">
        <v>638</v>
      </c>
    </row>
    <row r="104" spans="1:16" s="3" customFormat="1" x14ac:dyDescent="0.25">
      <c r="A104" s="3">
        <v>102</v>
      </c>
      <c r="B104" s="3" t="s">
        <v>639</v>
      </c>
      <c r="C104" s="3" t="s">
        <v>187</v>
      </c>
      <c r="D104" s="17">
        <v>44952</v>
      </c>
      <c r="E104" s="17">
        <v>45285</v>
      </c>
      <c r="F104" s="18">
        <v>1</v>
      </c>
      <c r="G104" s="3" t="s">
        <v>314</v>
      </c>
      <c r="H104" s="19">
        <v>62920000</v>
      </c>
      <c r="I104" s="3">
        <v>0</v>
      </c>
      <c r="J104" s="3" t="s">
        <v>739</v>
      </c>
      <c r="L104" s="21">
        <v>62920000</v>
      </c>
      <c r="M104" s="22">
        <v>62920000</v>
      </c>
      <c r="N104" s="21">
        <v>0</v>
      </c>
      <c r="O104" s="23">
        <f>+M104/L104</f>
        <v>1</v>
      </c>
      <c r="P104" s="3" t="s">
        <v>638</v>
      </c>
    </row>
    <row r="105" spans="1:16" s="3" customFormat="1" x14ac:dyDescent="0.25">
      <c r="A105" s="3">
        <v>103</v>
      </c>
      <c r="B105" s="3" t="s">
        <v>639</v>
      </c>
      <c r="C105" s="3" t="s">
        <v>187</v>
      </c>
      <c r="D105" s="17">
        <v>44945</v>
      </c>
      <c r="E105" s="17">
        <v>45381</v>
      </c>
      <c r="F105" s="18">
        <f>($AC$2-D105)/(E105-D105  )</f>
        <v>0.79357798165137616</v>
      </c>
      <c r="G105" s="3" t="s">
        <v>315</v>
      </c>
      <c r="H105" s="19">
        <v>75504000</v>
      </c>
      <c r="I105" s="3">
        <v>23337600</v>
      </c>
      <c r="J105" s="3">
        <v>102</v>
      </c>
      <c r="L105" s="21">
        <v>98841600</v>
      </c>
      <c r="M105" s="22">
        <v>78249600</v>
      </c>
      <c r="N105" s="21">
        <v>20592000</v>
      </c>
      <c r="O105" s="23">
        <f>+M105/L105</f>
        <v>0.79166666666666663</v>
      </c>
      <c r="P105" s="3" t="s">
        <v>740</v>
      </c>
    </row>
    <row r="106" spans="1:16" s="3" customFormat="1" x14ac:dyDescent="0.25">
      <c r="A106" s="3">
        <v>104</v>
      </c>
      <c r="B106" s="3" t="s">
        <v>640</v>
      </c>
      <c r="C106" s="3" t="s">
        <v>24</v>
      </c>
      <c r="D106" s="17">
        <v>44950</v>
      </c>
      <c r="E106" s="17">
        <v>45374</v>
      </c>
      <c r="F106" s="18">
        <f>($AC$2-D106)/(E106-D106  )</f>
        <v>0.80424528301886788</v>
      </c>
      <c r="G106" s="3" t="s">
        <v>316</v>
      </c>
      <c r="H106" s="19">
        <v>34320000</v>
      </c>
      <c r="I106" s="3">
        <v>9360000</v>
      </c>
      <c r="J106" s="3">
        <v>90</v>
      </c>
      <c r="L106" s="21">
        <v>43680000</v>
      </c>
      <c r="M106" s="22">
        <v>35048000</v>
      </c>
      <c r="N106" s="21">
        <v>8632000</v>
      </c>
      <c r="O106" s="23">
        <f>+M106/L106</f>
        <v>0.80238095238095242</v>
      </c>
      <c r="P106" s="3" t="s">
        <v>740</v>
      </c>
    </row>
    <row r="107" spans="1:16" s="3" customFormat="1" x14ac:dyDescent="0.25">
      <c r="A107" s="3">
        <v>105</v>
      </c>
      <c r="B107" s="3" t="s">
        <v>640</v>
      </c>
      <c r="C107" s="3" t="s">
        <v>188</v>
      </c>
      <c r="D107" s="17">
        <v>44950</v>
      </c>
      <c r="E107" s="17">
        <v>45381</v>
      </c>
      <c r="F107" s="18">
        <f>($AC$2-D107)/(E107-D107  )</f>
        <v>0.79118329466357307</v>
      </c>
      <c r="G107" s="3" t="s">
        <v>317</v>
      </c>
      <c r="H107" s="19">
        <v>26312000</v>
      </c>
      <c r="I107" s="3">
        <v>7734133</v>
      </c>
      <c r="J107" s="3">
        <v>97</v>
      </c>
      <c r="L107" s="21">
        <v>34046133</v>
      </c>
      <c r="M107" s="22">
        <v>26870133</v>
      </c>
      <c r="N107" s="21">
        <v>7176000</v>
      </c>
      <c r="O107" s="23">
        <f>+M107/L107</f>
        <v>0.7892271642127463</v>
      </c>
      <c r="P107" s="3" t="s">
        <v>740</v>
      </c>
    </row>
    <row r="108" spans="1:16" s="3" customFormat="1" x14ac:dyDescent="0.25">
      <c r="A108" s="3">
        <v>106</v>
      </c>
      <c r="B108" s="3" t="s">
        <v>640</v>
      </c>
      <c r="C108" s="3" t="s">
        <v>25</v>
      </c>
      <c r="D108" s="17">
        <v>44952</v>
      </c>
      <c r="E108" s="17">
        <v>45285</v>
      </c>
      <c r="F108" s="18">
        <v>1</v>
      </c>
      <c r="G108" s="3" t="s">
        <v>318</v>
      </c>
      <c r="H108" s="19">
        <v>27500000</v>
      </c>
      <c r="I108" s="3">
        <v>0</v>
      </c>
      <c r="J108" s="3" t="s">
        <v>739</v>
      </c>
      <c r="L108" s="21">
        <v>27500000</v>
      </c>
      <c r="M108" s="22">
        <v>25416667</v>
      </c>
      <c r="N108" s="21">
        <v>2083333</v>
      </c>
      <c r="O108" s="23">
        <f>+M108/L108</f>
        <v>0.92424243636363634</v>
      </c>
      <c r="P108" s="3" t="s">
        <v>638</v>
      </c>
    </row>
    <row r="109" spans="1:16" s="3" customFormat="1" x14ac:dyDescent="0.25">
      <c r="A109" s="3">
        <v>107</v>
      </c>
      <c r="B109" s="3" t="s">
        <v>639</v>
      </c>
      <c r="C109" s="3" t="s">
        <v>26</v>
      </c>
      <c r="D109" s="17">
        <v>44950</v>
      </c>
      <c r="E109" s="17">
        <v>45314</v>
      </c>
      <c r="F109" s="18">
        <f>($AC$2-D109)/(E109-D109  )</f>
        <v>0.93681318681318682</v>
      </c>
      <c r="G109" s="3" t="s">
        <v>319</v>
      </c>
      <c r="H109" s="19">
        <v>64064000</v>
      </c>
      <c r="I109" s="19">
        <v>5824000</v>
      </c>
      <c r="J109" s="3">
        <v>30</v>
      </c>
      <c r="L109" s="21">
        <v>69888000</v>
      </c>
      <c r="M109" s="22">
        <v>65422933</v>
      </c>
      <c r="N109" s="21">
        <v>4465067</v>
      </c>
      <c r="O109" s="23">
        <f>+M109/L109</f>
        <v>0.93611110634157513</v>
      </c>
      <c r="P109" s="3" t="s">
        <v>740</v>
      </c>
    </row>
    <row r="110" spans="1:16" s="3" customFormat="1" x14ac:dyDescent="0.25">
      <c r="A110" s="3">
        <v>108</v>
      </c>
      <c r="B110" s="3" t="s">
        <v>640</v>
      </c>
      <c r="C110" s="3" t="s">
        <v>38</v>
      </c>
      <c r="D110" s="17">
        <v>44951</v>
      </c>
      <c r="E110" s="17">
        <v>45284</v>
      </c>
      <c r="F110" s="18">
        <v>1</v>
      </c>
      <c r="G110" s="3" t="s">
        <v>320</v>
      </c>
      <c r="H110" s="19">
        <v>26312000</v>
      </c>
      <c r="I110" s="3">
        <v>0</v>
      </c>
      <c r="J110" s="3" t="s">
        <v>739</v>
      </c>
      <c r="L110" s="21">
        <v>26312000</v>
      </c>
      <c r="M110" s="22">
        <v>26312000</v>
      </c>
      <c r="N110" s="21">
        <v>0</v>
      </c>
      <c r="O110" s="23">
        <f>+M110/L110</f>
        <v>1</v>
      </c>
      <c r="P110" s="3" t="s">
        <v>638</v>
      </c>
    </row>
    <row r="111" spans="1:16" s="3" customFormat="1" x14ac:dyDescent="0.25">
      <c r="A111" s="3">
        <v>109</v>
      </c>
      <c r="B111" s="3" t="s">
        <v>640</v>
      </c>
      <c r="C111" s="3" t="s">
        <v>38</v>
      </c>
      <c r="D111" s="17">
        <v>44951</v>
      </c>
      <c r="E111" s="17">
        <v>45315</v>
      </c>
      <c r="F111" s="18">
        <f>($AC$2-D111)/(E111-D111  )</f>
        <v>0.93406593406593408</v>
      </c>
      <c r="G111" s="3" t="s">
        <v>321</v>
      </c>
      <c r="H111" s="19">
        <v>26312000</v>
      </c>
      <c r="I111" s="19">
        <v>2392000</v>
      </c>
      <c r="J111" s="3">
        <v>30</v>
      </c>
      <c r="L111" s="21">
        <v>28704000</v>
      </c>
      <c r="M111" s="22">
        <v>24398400</v>
      </c>
      <c r="N111" s="21">
        <v>4305600</v>
      </c>
      <c r="O111" s="23">
        <f>+M111/L111</f>
        <v>0.85</v>
      </c>
      <c r="P111" s="3" t="s">
        <v>740</v>
      </c>
    </row>
    <row r="112" spans="1:16" s="3" customFormat="1" x14ac:dyDescent="0.25">
      <c r="A112" s="3">
        <v>110</v>
      </c>
      <c r="B112" s="3" t="s">
        <v>639</v>
      </c>
      <c r="C112" s="3" t="s">
        <v>189</v>
      </c>
      <c r="D112" s="17">
        <v>44951</v>
      </c>
      <c r="E112" s="17">
        <v>45315</v>
      </c>
      <c r="F112" s="18">
        <f>($AC$2-D112)/(E112-D112  )</f>
        <v>0.93406593406593408</v>
      </c>
      <c r="G112" s="3" t="s">
        <v>322</v>
      </c>
      <c r="H112" s="19">
        <v>68640000</v>
      </c>
      <c r="I112" s="3">
        <v>6240000</v>
      </c>
      <c r="J112" s="3">
        <v>30</v>
      </c>
      <c r="L112" s="21">
        <v>74880000</v>
      </c>
      <c r="M112" s="22">
        <v>69888000</v>
      </c>
      <c r="N112" s="21">
        <v>4992000</v>
      </c>
      <c r="O112" s="23">
        <f>+M112/L112</f>
        <v>0.93333333333333335</v>
      </c>
      <c r="P112" s="3" t="s">
        <v>740</v>
      </c>
    </row>
    <row r="113" spans="1:16" s="3" customFormat="1" x14ac:dyDescent="0.25">
      <c r="A113" s="3">
        <v>111</v>
      </c>
      <c r="B113" s="3" t="s">
        <v>639</v>
      </c>
      <c r="C113" s="3" t="s">
        <v>29</v>
      </c>
      <c r="D113" s="17">
        <v>44946</v>
      </c>
      <c r="E113" s="17">
        <v>45374</v>
      </c>
      <c r="F113" s="18">
        <f>($AC$2-D113)/(E113-D113  )</f>
        <v>0.80607476635514019</v>
      </c>
      <c r="G113" s="3" t="s">
        <v>323</v>
      </c>
      <c r="H113" s="19">
        <v>65208000</v>
      </c>
      <c r="I113" s="3">
        <v>17784000</v>
      </c>
      <c r="J113" s="3">
        <v>90</v>
      </c>
      <c r="L113" s="21">
        <v>82992000</v>
      </c>
      <c r="M113" s="22">
        <v>66591200</v>
      </c>
      <c r="N113" s="21">
        <v>16400800</v>
      </c>
      <c r="O113" s="23">
        <f>+M113/L113</f>
        <v>0.80238095238095242</v>
      </c>
      <c r="P113" s="3" t="s">
        <v>740</v>
      </c>
    </row>
    <row r="114" spans="1:16" s="3" customFormat="1" x14ac:dyDescent="0.25">
      <c r="A114" s="3">
        <v>112</v>
      </c>
      <c r="B114" s="3" t="s">
        <v>640</v>
      </c>
      <c r="C114" s="3" t="s">
        <v>187</v>
      </c>
      <c r="D114" s="17">
        <v>44950</v>
      </c>
      <c r="E114" s="17">
        <v>45283</v>
      </c>
      <c r="F114" s="18">
        <v>1</v>
      </c>
      <c r="G114" s="3" t="s">
        <v>324</v>
      </c>
      <c r="H114" s="19">
        <v>26312000</v>
      </c>
      <c r="I114" s="3">
        <v>0</v>
      </c>
      <c r="J114" s="3" t="s">
        <v>739</v>
      </c>
      <c r="L114" s="21">
        <v>26312000</v>
      </c>
      <c r="M114" s="22">
        <v>24478133</v>
      </c>
      <c r="N114" s="21">
        <v>1833867</v>
      </c>
      <c r="O114" s="23">
        <f>+M114/L114</f>
        <v>0.93030301763453938</v>
      </c>
      <c r="P114" s="3" t="s">
        <v>638</v>
      </c>
    </row>
    <row r="115" spans="1:16" s="3" customFormat="1" x14ac:dyDescent="0.25">
      <c r="A115" s="3">
        <v>113</v>
      </c>
      <c r="B115" s="3" t="s">
        <v>639</v>
      </c>
      <c r="C115" s="3" t="s">
        <v>187</v>
      </c>
      <c r="D115" s="17">
        <v>44949</v>
      </c>
      <c r="E115" s="17">
        <v>45313</v>
      </c>
      <c r="F115" s="18">
        <f>($AC$2-D115)/(E115-D115  )</f>
        <v>0.93956043956043955</v>
      </c>
      <c r="G115" s="3" t="s">
        <v>325</v>
      </c>
      <c r="H115" s="19">
        <v>68640000</v>
      </c>
      <c r="I115" s="3">
        <v>6240000</v>
      </c>
      <c r="J115" s="3">
        <v>30</v>
      </c>
      <c r="L115" s="21">
        <v>74880000</v>
      </c>
      <c r="M115" s="22">
        <v>70304000</v>
      </c>
      <c r="N115" s="21">
        <v>4576000</v>
      </c>
      <c r="O115" s="23">
        <f>+M115/L115</f>
        <v>0.93888888888888888</v>
      </c>
      <c r="P115" s="3" t="s">
        <v>740</v>
      </c>
    </row>
    <row r="116" spans="1:16" s="3" customFormat="1" x14ac:dyDescent="0.25">
      <c r="A116" s="3">
        <v>114</v>
      </c>
      <c r="B116" s="3" t="s">
        <v>639</v>
      </c>
      <c r="C116" s="3" t="s">
        <v>24</v>
      </c>
      <c r="D116" s="17">
        <v>44946</v>
      </c>
      <c r="E116" s="17">
        <v>45381</v>
      </c>
      <c r="F116" s="18">
        <f>($AC$2-D116)/(E116-D116  )</f>
        <v>0.7931034482758621</v>
      </c>
      <c r="G116" s="3" t="s">
        <v>326</v>
      </c>
      <c r="H116" s="19">
        <v>75504000</v>
      </c>
      <c r="I116" s="3">
        <v>23108800</v>
      </c>
      <c r="J116" s="3">
        <v>101</v>
      </c>
      <c r="L116" s="21">
        <v>98612800</v>
      </c>
      <c r="M116" s="22">
        <v>78020800</v>
      </c>
      <c r="N116" s="21">
        <v>20592000</v>
      </c>
      <c r="O116" s="23">
        <f>+M116/L116</f>
        <v>0.79118329466357307</v>
      </c>
      <c r="P116" s="3" t="s">
        <v>740</v>
      </c>
    </row>
    <row r="117" spans="1:16" s="3" customFormat="1" x14ac:dyDescent="0.25">
      <c r="A117" s="3">
        <v>115</v>
      </c>
      <c r="B117" s="3" t="s">
        <v>639</v>
      </c>
      <c r="C117" s="3" t="s">
        <v>188</v>
      </c>
      <c r="D117" s="17">
        <v>44945</v>
      </c>
      <c r="E117" s="17">
        <v>45369</v>
      </c>
      <c r="F117" s="18">
        <f>($AC$2-D117)/(E117-D117  )</f>
        <v>0.81603773584905659</v>
      </c>
      <c r="G117" s="3" t="s">
        <v>327</v>
      </c>
      <c r="H117" s="19">
        <v>49654000</v>
      </c>
      <c r="I117" s="3">
        <v>13542000</v>
      </c>
      <c r="J117" s="3">
        <v>90</v>
      </c>
      <c r="L117" s="21">
        <v>63196000</v>
      </c>
      <c r="M117" s="22">
        <v>51459600</v>
      </c>
      <c r="N117" s="21">
        <v>11736400</v>
      </c>
      <c r="O117" s="23">
        <f>+M117/L117</f>
        <v>0.81428571428571428</v>
      </c>
      <c r="P117" s="3" t="s">
        <v>740</v>
      </c>
    </row>
    <row r="118" spans="1:16" s="3" customFormat="1" x14ac:dyDescent="0.25">
      <c r="A118" s="3">
        <v>116</v>
      </c>
      <c r="B118" s="3" t="s">
        <v>639</v>
      </c>
      <c r="C118" s="3" t="s">
        <v>25</v>
      </c>
      <c r="D118" s="17">
        <v>44949</v>
      </c>
      <c r="E118" s="17">
        <v>45379</v>
      </c>
      <c r="F118" s="18">
        <f>($AC$2-D118)/(E118-D118  )</f>
        <v>0.79534883720930227</v>
      </c>
      <c r="G118" s="3" t="s">
        <v>328</v>
      </c>
      <c r="H118" s="19">
        <v>49654000</v>
      </c>
      <c r="I118" s="3">
        <v>13542000</v>
      </c>
      <c r="J118" s="3">
        <v>90</v>
      </c>
      <c r="K118" s="3" t="s">
        <v>836</v>
      </c>
      <c r="L118" s="21">
        <v>63196000</v>
      </c>
      <c r="M118" s="22">
        <v>49954933</v>
      </c>
      <c r="N118" s="21">
        <v>13241067</v>
      </c>
      <c r="O118" s="23">
        <f>+M118/L118</f>
        <v>0.79047618520159502</v>
      </c>
      <c r="P118" s="3" t="s">
        <v>740</v>
      </c>
    </row>
    <row r="119" spans="1:16" s="3" customFormat="1" x14ac:dyDescent="0.25">
      <c r="A119" s="3">
        <v>117</v>
      </c>
      <c r="B119" s="3" t="s">
        <v>640</v>
      </c>
      <c r="C119" s="3" t="s">
        <v>26</v>
      </c>
      <c r="D119" s="17">
        <v>44946</v>
      </c>
      <c r="E119" s="17">
        <v>45310</v>
      </c>
      <c r="F119" s="18">
        <f>($AC$2-D119)/(E119-D119  )</f>
        <v>0.94780219780219777</v>
      </c>
      <c r="G119" s="3" t="s">
        <v>329</v>
      </c>
      <c r="H119" s="19">
        <v>32032000</v>
      </c>
      <c r="I119" s="3">
        <v>2912000</v>
      </c>
      <c r="J119" s="3">
        <v>30</v>
      </c>
      <c r="L119" s="21">
        <v>34944000</v>
      </c>
      <c r="M119" s="22">
        <v>33099733</v>
      </c>
      <c r="N119" s="21">
        <v>1844267</v>
      </c>
      <c r="O119" s="23">
        <f>+M119/L119</f>
        <v>0.94722221268315021</v>
      </c>
      <c r="P119" s="3" t="s">
        <v>740</v>
      </c>
    </row>
    <row r="120" spans="1:16" s="3" customFormat="1" x14ac:dyDescent="0.25">
      <c r="A120" s="3">
        <v>118</v>
      </c>
      <c r="B120" s="3" t="s">
        <v>639</v>
      </c>
      <c r="C120" s="3" t="s">
        <v>27</v>
      </c>
      <c r="D120" s="17">
        <v>44953</v>
      </c>
      <c r="E120" s="17">
        <v>45317</v>
      </c>
      <c r="F120" s="18">
        <f>($AC$2-D120)/(E120-D120  )</f>
        <v>0.9285714285714286</v>
      </c>
      <c r="G120" s="3" t="s">
        <v>330</v>
      </c>
      <c r="H120" s="19">
        <v>62920000</v>
      </c>
      <c r="I120" s="3">
        <v>5720000</v>
      </c>
      <c r="J120" s="3">
        <v>30</v>
      </c>
      <c r="L120" s="21">
        <v>68640000</v>
      </c>
      <c r="M120" s="22">
        <v>63682667</v>
      </c>
      <c r="N120" s="21">
        <v>4957333</v>
      </c>
      <c r="O120" s="23">
        <f>+M120/L120</f>
        <v>0.92777778263403266</v>
      </c>
      <c r="P120" s="3" t="s">
        <v>740</v>
      </c>
    </row>
    <row r="121" spans="1:16" s="3" customFormat="1" x14ac:dyDescent="0.25">
      <c r="A121" s="3">
        <v>119</v>
      </c>
      <c r="B121" s="3" t="s">
        <v>640</v>
      </c>
      <c r="C121" s="3" t="s">
        <v>28</v>
      </c>
      <c r="D121" s="17">
        <v>44950</v>
      </c>
      <c r="E121" s="17">
        <v>45283</v>
      </c>
      <c r="F121" s="18">
        <v>1</v>
      </c>
      <c r="G121" s="3" t="s">
        <v>331</v>
      </c>
      <c r="H121" s="19">
        <v>26312000</v>
      </c>
      <c r="I121" s="3">
        <v>0</v>
      </c>
      <c r="J121" s="3" t="s">
        <v>739</v>
      </c>
      <c r="L121" s="21">
        <v>26312000</v>
      </c>
      <c r="M121" s="22">
        <v>26312000</v>
      </c>
      <c r="N121" s="21">
        <v>0</v>
      </c>
      <c r="O121" s="23">
        <f>+M121/L121</f>
        <v>1</v>
      </c>
      <c r="P121" s="3" t="s">
        <v>638</v>
      </c>
    </row>
    <row r="122" spans="1:16" s="3" customFormat="1" x14ac:dyDescent="0.25">
      <c r="A122" s="3">
        <v>120</v>
      </c>
      <c r="B122" s="3" t="s">
        <v>640</v>
      </c>
      <c r="C122" s="3" t="s">
        <v>189</v>
      </c>
      <c r="D122" s="17">
        <v>44958</v>
      </c>
      <c r="E122" s="17">
        <v>45322</v>
      </c>
      <c r="F122" s="18">
        <f>($AC$2-D122)/(E122-D122  )</f>
        <v>0.9148351648351648</v>
      </c>
      <c r="G122" s="3" t="s">
        <v>332</v>
      </c>
      <c r="H122" s="19">
        <v>27500000</v>
      </c>
      <c r="I122" s="19">
        <v>2500000</v>
      </c>
      <c r="J122" s="3">
        <v>30</v>
      </c>
      <c r="L122" s="21">
        <v>30000000</v>
      </c>
      <c r="M122" s="22">
        <v>27500000</v>
      </c>
      <c r="N122" s="21">
        <v>2500000</v>
      </c>
      <c r="O122" s="23">
        <f>+M122/L122</f>
        <v>0.91666666666666663</v>
      </c>
      <c r="P122" s="3" t="s">
        <v>740</v>
      </c>
    </row>
    <row r="123" spans="1:16" s="3" customFormat="1" x14ac:dyDescent="0.25">
      <c r="A123" s="3">
        <v>121</v>
      </c>
      <c r="B123" s="3" t="s">
        <v>639</v>
      </c>
      <c r="C123" s="3" t="s">
        <v>29</v>
      </c>
      <c r="D123" s="17">
        <v>44950</v>
      </c>
      <c r="E123" s="17">
        <v>45345</v>
      </c>
      <c r="F123" s="18">
        <f>($AC$2-D123)/(E123-D123  )</f>
        <v>0.86329113924050638</v>
      </c>
      <c r="G123" s="3" t="s">
        <v>333</v>
      </c>
      <c r="H123" s="19">
        <v>62920000</v>
      </c>
      <c r="I123" s="3">
        <v>11440000</v>
      </c>
      <c r="J123" s="3">
        <v>60</v>
      </c>
      <c r="L123" s="21">
        <v>74360000</v>
      </c>
      <c r="M123" s="22">
        <v>0</v>
      </c>
      <c r="N123" s="21">
        <v>39000000</v>
      </c>
      <c r="O123" s="23">
        <f>+M123/L123</f>
        <v>0</v>
      </c>
      <c r="P123" s="3" t="s">
        <v>740</v>
      </c>
    </row>
    <row r="124" spans="1:16" s="3" customFormat="1" x14ac:dyDescent="0.25">
      <c r="A124" s="3">
        <v>122</v>
      </c>
      <c r="B124" s="3" t="s">
        <v>640</v>
      </c>
      <c r="C124" s="3" t="s">
        <v>187</v>
      </c>
      <c r="D124" s="17">
        <v>44951</v>
      </c>
      <c r="E124" s="17">
        <v>45315</v>
      </c>
      <c r="F124" s="18">
        <f>($AC$2-D124)/(E124-D124  )</f>
        <v>0.93406593406593408</v>
      </c>
      <c r="G124" s="3" t="s">
        <v>334</v>
      </c>
      <c r="H124" s="19">
        <v>25168000</v>
      </c>
      <c r="I124" s="19">
        <v>2288000</v>
      </c>
      <c r="J124" s="3">
        <v>30</v>
      </c>
      <c r="L124" s="21">
        <v>27456000</v>
      </c>
      <c r="M124" s="22">
        <v>25625600</v>
      </c>
      <c r="N124" s="21">
        <v>1830400</v>
      </c>
      <c r="O124" s="23">
        <f>+M124/L124</f>
        <v>0.93333333333333335</v>
      </c>
      <c r="P124" s="3" t="s">
        <v>740</v>
      </c>
    </row>
    <row r="125" spans="1:16" s="3" customFormat="1" x14ac:dyDescent="0.25">
      <c r="A125" s="3">
        <v>123</v>
      </c>
      <c r="B125" s="3" t="s">
        <v>640</v>
      </c>
      <c r="C125" s="3" t="s">
        <v>187</v>
      </c>
      <c r="D125" s="17">
        <v>44950</v>
      </c>
      <c r="E125" s="17">
        <v>45314</v>
      </c>
      <c r="F125" s="18">
        <f>($AC$2-D125)/(E125-D125  )</f>
        <v>0.93681318681318682</v>
      </c>
      <c r="G125" s="3" t="s">
        <v>335</v>
      </c>
      <c r="H125" s="19">
        <v>26312000</v>
      </c>
      <c r="I125" s="3">
        <v>2392000</v>
      </c>
      <c r="J125" s="3">
        <v>30</v>
      </c>
      <c r="L125" s="21">
        <v>28704000</v>
      </c>
      <c r="M125" s="22">
        <v>26870133</v>
      </c>
      <c r="N125" s="21">
        <v>1833867</v>
      </c>
      <c r="O125" s="23">
        <f>+M125/L125</f>
        <v>0.93611109949832771</v>
      </c>
      <c r="P125" s="3" t="s">
        <v>740</v>
      </c>
    </row>
    <row r="126" spans="1:16" s="3" customFormat="1" x14ac:dyDescent="0.25">
      <c r="A126" s="3">
        <v>124</v>
      </c>
      <c r="B126" s="3" t="s">
        <v>639</v>
      </c>
      <c r="C126" s="3" t="s">
        <v>24</v>
      </c>
      <c r="D126" s="17">
        <v>44953</v>
      </c>
      <c r="E126" s="17">
        <v>45348</v>
      </c>
      <c r="F126" s="18">
        <f>($AC$2-D126)/(E126-D126  )</f>
        <v>0.85569620253164558</v>
      </c>
      <c r="G126" s="3" t="s">
        <v>336</v>
      </c>
      <c r="H126" s="19">
        <v>68640000</v>
      </c>
      <c r="I126" s="19">
        <v>12480000</v>
      </c>
      <c r="J126" s="3">
        <v>60</v>
      </c>
      <c r="L126" s="21">
        <v>81120000</v>
      </c>
      <c r="M126" s="22">
        <v>69472000</v>
      </c>
      <c r="N126" s="21">
        <v>11648000</v>
      </c>
      <c r="O126" s="23">
        <f>+M126/L126</f>
        <v>0.85641025641025637</v>
      </c>
      <c r="P126" s="3" t="s">
        <v>740</v>
      </c>
    </row>
    <row r="127" spans="1:16" s="3" customFormat="1" x14ac:dyDescent="0.25">
      <c r="A127" s="3">
        <v>125</v>
      </c>
      <c r="B127" s="3" t="s">
        <v>639</v>
      </c>
      <c r="C127" s="3" t="s">
        <v>188</v>
      </c>
      <c r="D127" s="17">
        <v>44950</v>
      </c>
      <c r="E127" s="17">
        <v>45381</v>
      </c>
      <c r="F127" s="18">
        <f>($AC$2-D127)/(E127-D127  )</f>
        <v>0.79118329466357307</v>
      </c>
      <c r="G127" s="3" t="s">
        <v>337</v>
      </c>
      <c r="H127" s="19">
        <v>51640160</v>
      </c>
      <c r="I127" s="3">
        <v>15179077</v>
      </c>
      <c r="J127" s="3">
        <v>97</v>
      </c>
      <c r="L127" s="21">
        <v>66819237</v>
      </c>
      <c r="M127" s="22">
        <v>52735557</v>
      </c>
      <c r="N127" s="21">
        <v>14083680</v>
      </c>
      <c r="O127" s="23">
        <f>+M127/L127</f>
        <v>0.78922716522488878</v>
      </c>
      <c r="P127" s="3" t="s">
        <v>740</v>
      </c>
    </row>
    <row r="128" spans="1:16" s="3" customFormat="1" x14ac:dyDescent="0.25">
      <c r="A128" s="3">
        <v>126</v>
      </c>
      <c r="B128" s="3" t="s">
        <v>639</v>
      </c>
      <c r="C128" s="3" t="s">
        <v>25</v>
      </c>
      <c r="D128" s="17">
        <v>44950</v>
      </c>
      <c r="E128" s="17">
        <v>45314</v>
      </c>
      <c r="F128" s="18">
        <f>($AC$2-D128)/(E128-D128  )</f>
        <v>0.93681318681318682</v>
      </c>
      <c r="G128" s="3" t="s">
        <v>338</v>
      </c>
      <c r="H128" s="19">
        <v>51640160</v>
      </c>
      <c r="I128" s="19">
        <v>4694560</v>
      </c>
      <c r="J128" s="3">
        <v>30</v>
      </c>
      <c r="L128" s="21">
        <v>56334720</v>
      </c>
      <c r="M128" s="22">
        <v>52735557</v>
      </c>
      <c r="N128" s="21">
        <v>3599163</v>
      </c>
      <c r="O128" s="23">
        <f>+M128/L128</f>
        <v>0.93611110519409702</v>
      </c>
      <c r="P128" s="3" t="s">
        <v>740</v>
      </c>
    </row>
    <row r="129" spans="1:16" s="3" customFormat="1" x14ac:dyDescent="0.25">
      <c r="A129" s="3">
        <v>127</v>
      </c>
      <c r="B129" s="3" t="s">
        <v>640</v>
      </c>
      <c r="C129" s="3" t="s">
        <v>26</v>
      </c>
      <c r="D129" s="17">
        <v>44950</v>
      </c>
      <c r="E129" s="17">
        <v>45381</v>
      </c>
      <c r="F129" s="18">
        <f>($AC$2-D129)/(E129-D129  )</f>
        <v>0.79118329466357307</v>
      </c>
      <c r="G129" s="3" t="s">
        <v>339</v>
      </c>
      <c r="H129" s="19">
        <v>31350000</v>
      </c>
      <c r="I129" s="19">
        <v>9215000</v>
      </c>
      <c r="J129" s="3">
        <v>97</v>
      </c>
      <c r="L129" s="21">
        <v>40565000</v>
      </c>
      <c r="M129" s="22">
        <v>32015000</v>
      </c>
      <c r="N129" s="21">
        <v>8550000</v>
      </c>
      <c r="O129" s="23">
        <f>+M129/L129</f>
        <v>0.78922716627634659</v>
      </c>
      <c r="P129" s="3" t="s">
        <v>740</v>
      </c>
    </row>
    <row r="130" spans="1:16" s="3" customFormat="1" x14ac:dyDescent="0.25">
      <c r="A130" s="3">
        <v>128</v>
      </c>
      <c r="B130" s="3" t="s">
        <v>639</v>
      </c>
      <c r="C130" s="3" t="s">
        <v>27</v>
      </c>
      <c r="D130" s="17">
        <v>44950</v>
      </c>
      <c r="E130" s="17">
        <v>45381</v>
      </c>
      <c r="F130" s="18">
        <f>($AC$2-D130)/(E130-D130  )</f>
        <v>0.79118329466357307</v>
      </c>
      <c r="G130" s="3" t="s">
        <v>340</v>
      </c>
      <c r="H130" s="19">
        <v>52000000</v>
      </c>
      <c r="I130" s="21">
        <v>22013333</v>
      </c>
      <c r="J130" s="3" t="s">
        <v>739</v>
      </c>
      <c r="L130" s="21">
        <f>+H130+I130</f>
        <v>74013333</v>
      </c>
      <c r="M130" s="22">
        <v>15600000</v>
      </c>
      <c r="N130" s="21">
        <v>58413333</v>
      </c>
      <c r="O130" s="23">
        <f>+M130/L130</f>
        <v>0.21077283467290955</v>
      </c>
      <c r="P130" s="3" t="s">
        <v>740</v>
      </c>
    </row>
    <row r="131" spans="1:16" s="3" customFormat="1" x14ac:dyDescent="0.25">
      <c r="A131" s="3">
        <v>129</v>
      </c>
      <c r="B131" s="3" t="s">
        <v>640</v>
      </c>
      <c r="C131" s="3" t="s">
        <v>28</v>
      </c>
      <c r="D131" s="17">
        <v>44950</v>
      </c>
      <c r="E131" s="17">
        <v>45283</v>
      </c>
      <c r="F131" s="18">
        <v>1</v>
      </c>
      <c r="G131" s="3" t="s">
        <v>341</v>
      </c>
      <c r="H131" s="19">
        <v>34320000</v>
      </c>
      <c r="I131" s="3">
        <v>0</v>
      </c>
      <c r="J131" s="3" t="s">
        <v>739</v>
      </c>
      <c r="L131" s="21">
        <v>34320000</v>
      </c>
      <c r="M131" s="22">
        <v>52000000</v>
      </c>
      <c r="N131" s="21">
        <v>0</v>
      </c>
      <c r="O131" s="23">
        <f>+M131/L131</f>
        <v>1.5151515151515151</v>
      </c>
      <c r="P131" s="3" t="s">
        <v>638</v>
      </c>
    </row>
    <row r="132" spans="1:16" s="3" customFormat="1" x14ac:dyDescent="0.25">
      <c r="A132" s="3">
        <v>130</v>
      </c>
      <c r="B132" s="3" t="s">
        <v>639</v>
      </c>
      <c r="C132" s="3" t="s">
        <v>189</v>
      </c>
      <c r="D132" s="17">
        <v>44950</v>
      </c>
      <c r="E132" s="17">
        <v>45314</v>
      </c>
      <c r="F132" s="18">
        <f>($AC$2-D132)/(E132-D132  )</f>
        <v>0.93681318681318682</v>
      </c>
      <c r="G132" s="3" t="s">
        <v>342</v>
      </c>
      <c r="H132" s="19">
        <v>54912000</v>
      </c>
      <c r="I132" s="3">
        <v>4992000</v>
      </c>
      <c r="J132" s="3">
        <v>30</v>
      </c>
      <c r="L132" s="21">
        <v>59904000</v>
      </c>
      <c r="M132" s="22">
        <v>51084800</v>
      </c>
      <c r="N132" s="21">
        <v>8819200</v>
      </c>
      <c r="O132" s="23">
        <f>+M132/L132</f>
        <v>0.85277777777777775</v>
      </c>
      <c r="P132" s="3" t="s">
        <v>740</v>
      </c>
    </row>
    <row r="133" spans="1:16" s="3" customFormat="1" x14ac:dyDescent="0.25">
      <c r="A133" s="3">
        <v>131</v>
      </c>
      <c r="B133" s="3" t="s">
        <v>639</v>
      </c>
      <c r="C133" s="3" t="s">
        <v>29</v>
      </c>
      <c r="D133" s="17">
        <v>44949</v>
      </c>
      <c r="E133" s="17">
        <v>45373</v>
      </c>
      <c r="F133" s="18">
        <f>($AC$2-D133)/(E133-D133  )</f>
        <v>0.80660377358490565</v>
      </c>
      <c r="G133" s="3" t="s">
        <v>343</v>
      </c>
      <c r="H133" s="19">
        <v>73700000</v>
      </c>
      <c r="I133" s="3">
        <v>20100000</v>
      </c>
      <c r="J133" s="3">
        <v>90</v>
      </c>
      <c r="L133" s="21">
        <v>93800000</v>
      </c>
      <c r="M133" s="22">
        <v>75486667</v>
      </c>
      <c r="N133" s="21">
        <v>18313333</v>
      </c>
      <c r="O133" s="23">
        <f>+M133/L133</f>
        <v>0.80476190831556504</v>
      </c>
      <c r="P133" s="3" t="s">
        <v>740</v>
      </c>
    </row>
    <row r="134" spans="1:16" s="3" customFormat="1" x14ac:dyDescent="0.25">
      <c r="A134" s="3">
        <v>132</v>
      </c>
      <c r="B134" s="3" t="s">
        <v>639</v>
      </c>
      <c r="C134" s="3" t="s">
        <v>187</v>
      </c>
      <c r="D134" s="17">
        <v>44950</v>
      </c>
      <c r="E134" s="17">
        <v>45351</v>
      </c>
      <c r="F134" s="18">
        <f>($AC$2-D134)/(E134-D134  )</f>
        <v>0.85037406483790523</v>
      </c>
      <c r="G134" s="3" t="s">
        <v>344</v>
      </c>
      <c r="H134" s="19">
        <v>62920000</v>
      </c>
      <c r="I134" s="19">
        <v>12584000</v>
      </c>
      <c r="J134" s="3">
        <v>66</v>
      </c>
      <c r="L134" s="21">
        <v>75504000</v>
      </c>
      <c r="M134" s="22">
        <v>64254667</v>
      </c>
      <c r="N134" s="21">
        <v>11249333</v>
      </c>
      <c r="O134" s="23">
        <f>+M134/L134</f>
        <v>0.8510101054248782</v>
      </c>
      <c r="P134" s="3" t="s">
        <v>740</v>
      </c>
    </row>
    <row r="135" spans="1:16" s="3" customFormat="1" x14ac:dyDescent="0.25">
      <c r="A135" s="3">
        <v>133</v>
      </c>
      <c r="B135" s="3" t="s">
        <v>639</v>
      </c>
      <c r="C135" s="3" t="s">
        <v>187</v>
      </c>
      <c r="D135" s="17">
        <v>44952</v>
      </c>
      <c r="E135" s="17">
        <v>45347</v>
      </c>
      <c r="F135" s="18">
        <f>($AC$2-D135)/(E135-D135  )</f>
        <v>0.85822784810126584</v>
      </c>
      <c r="G135" s="3" t="s">
        <v>345</v>
      </c>
      <c r="H135" s="19">
        <v>49654000</v>
      </c>
      <c r="I135" s="3">
        <v>9028000</v>
      </c>
      <c r="J135" s="3">
        <v>60</v>
      </c>
      <c r="L135" s="21">
        <v>58682000</v>
      </c>
      <c r="M135" s="22">
        <v>13993400</v>
      </c>
      <c r="N135" s="21">
        <v>8275667</v>
      </c>
      <c r="O135" s="23">
        <f>+M135/L135</f>
        <v>0.23846153846153847</v>
      </c>
      <c r="P135" s="3" t="s">
        <v>740</v>
      </c>
    </row>
    <row r="136" spans="1:16" s="3" customFormat="1" x14ac:dyDescent="0.25">
      <c r="A136" s="3">
        <v>134</v>
      </c>
      <c r="B136" s="3" t="s">
        <v>639</v>
      </c>
      <c r="C136" s="3" t="s">
        <v>24</v>
      </c>
      <c r="D136" s="17">
        <v>44949</v>
      </c>
      <c r="E136" s="17">
        <v>45373</v>
      </c>
      <c r="F136" s="18">
        <f>($AC$2-D136)/(E136-D136  )</f>
        <v>0.80660377358490565</v>
      </c>
      <c r="G136" s="3" t="s">
        <v>346</v>
      </c>
      <c r="H136" s="19">
        <v>56793000</v>
      </c>
      <c r="I136" s="3">
        <v>15489000</v>
      </c>
      <c r="J136" s="3">
        <v>90</v>
      </c>
      <c r="L136" s="21">
        <v>72282000</v>
      </c>
      <c r="M136" s="22">
        <v>58169800</v>
      </c>
      <c r="N136" s="21">
        <v>14112200</v>
      </c>
      <c r="O136" s="23">
        <f>+M136/L136</f>
        <v>0.80476190476190479</v>
      </c>
      <c r="P136" s="3" t="s">
        <v>740</v>
      </c>
    </row>
    <row r="137" spans="1:16" s="3" customFormat="1" x14ac:dyDescent="0.25">
      <c r="A137" s="3">
        <v>135</v>
      </c>
      <c r="B137" s="3" t="s">
        <v>639</v>
      </c>
      <c r="C137" s="3" t="s">
        <v>188</v>
      </c>
      <c r="D137" s="17">
        <v>44953</v>
      </c>
      <c r="E137" s="17">
        <v>45348</v>
      </c>
      <c r="F137" s="18">
        <f>($AC$2-D137)/(E137-D137  )</f>
        <v>0.85569620253164558</v>
      </c>
      <c r="G137" s="3" t="s">
        <v>347</v>
      </c>
      <c r="H137" s="19">
        <v>54912000</v>
      </c>
      <c r="I137" s="3">
        <v>9984000</v>
      </c>
      <c r="J137" s="3">
        <v>60</v>
      </c>
      <c r="L137" s="21">
        <v>64896000</v>
      </c>
      <c r="M137" s="22">
        <v>55577600</v>
      </c>
      <c r="N137" s="21">
        <v>9318400</v>
      </c>
      <c r="O137" s="23">
        <f>+M137/L137</f>
        <v>0.85641025641025637</v>
      </c>
      <c r="P137" s="3" t="s">
        <v>740</v>
      </c>
    </row>
    <row r="138" spans="1:16" s="3" customFormat="1" x14ac:dyDescent="0.25">
      <c r="A138" s="3">
        <v>136</v>
      </c>
      <c r="B138" s="3" t="s">
        <v>639</v>
      </c>
      <c r="C138" s="3" t="s">
        <v>25</v>
      </c>
      <c r="D138" s="17">
        <v>44950</v>
      </c>
      <c r="E138" s="17">
        <v>45283</v>
      </c>
      <c r="F138" s="18">
        <v>1</v>
      </c>
      <c r="G138" s="3" t="s">
        <v>348</v>
      </c>
      <c r="H138" s="19">
        <v>51640160</v>
      </c>
      <c r="I138" s="3">
        <v>0</v>
      </c>
      <c r="J138" s="3" t="s">
        <v>739</v>
      </c>
      <c r="L138" s="21">
        <v>51640160</v>
      </c>
      <c r="M138" s="22">
        <v>51640160</v>
      </c>
      <c r="N138" s="21">
        <v>0</v>
      </c>
      <c r="O138" s="23">
        <f>+M138/L138</f>
        <v>1</v>
      </c>
      <c r="P138" s="3" t="s">
        <v>638</v>
      </c>
    </row>
    <row r="139" spans="1:16" s="3" customFormat="1" x14ac:dyDescent="0.25">
      <c r="A139" s="3">
        <v>137</v>
      </c>
      <c r="B139" s="3" t="s">
        <v>639</v>
      </c>
      <c r="C139" s="3" t="s">
        <v>26</v>
      </c>
      <c r="D139" s="17">
        <v>44950</v>
      </c>
      <c r="E139" s="17">
        <v>45314</v>
      </c>
      <c r="F139" s="18">
        <f>($AC$2-D139)/(E139-D139  )</f>
        <v>0.93681318681318682</v>
      </c>
      <c r="G139" s="3" t="s">
        <v>349</v>
      </c>
      <c r="H139" s="19">
        <v>68640000</v>
      </c>
      <c r="I139" s="19">
        <v>6240000</v>
      </c>
      <c r="J139" s="3">
        <v>30</v>
      </c>
      <c r="L139" s="21">
        <v>74880000</v>
      </c>
      <c r="M139" s="22">
        <v>63856000</v>
      </c>
      <c r="N139" s="21">
        <v>11024000</v>
      </c>
      <c r="O139" s="23">
        <f>+M139/L139</f>
        <v>0.85277777777777775</v>
      </c>
      <c r="P139" s="3" t="s">
        <v>740</v>
      </c>
    </row>
    <row r="140" spans="1:16" s="3" customFormat="1" x14ac:dyDescent="0.25">
      <c r="A140" s="3">
        <v>138</v>
      </c>
      <c r="B140" s="3" t="s">
        <v>639</v>
      </c>
      <c r="C140" s="3" t="s">
        <v>27</v>
      </c>
      <c r="D140" s="17">
        <v>44950</v>
      </c>
      <c r="E140" s="17">
        <v>45381</v>
      </c>
      <c r="F140" s="18">
        <f>($AC$2-D140)/(E140-D140  )</f>
        <v>0.79118329466357307</v>
      </c>
      <c r="G140" s="3" t="s">
        <v>350</v>
      </c>
      <c r="H140" s="19">
        <v>51640160</v>
      </c>
      <c r="I140" s="3">
        <v>15179077</v>
      </c>
      <c r="J140" s="3">
        <v>97</v>
      </c>
      <c r="L140" s="21">
        <v>66819237</v>
      </c>
      <c r="M140" s="22">
        <v>52735557</v>
      </c>
      <c r="N140" s="21">
        <v>14083680</v>
      </c>
      <c r="O140" s="23">
        <f>+M140/L140</f>
        <v>0.78922716522488878</v>
      </c>
      <c r="P140" s="3" t="s">
        <v>740</v>
      </c>
    </row>
    <row r="141" spans="1:16" s="3" customFormat="1" x14ac:dyDescent="0.25">
      <c r="A141" s="3">
        <v>139</v>
      </c>
      <c r="B141" s="3" t="s">
        <v>640</v>
      </c>
      <c r="C141" s="3" t="s">
        <v>28</v>
      </c>
      <c r="D141" s="17">
        <v>44951</v>
      </c>
      <c r="E141" s="17">
        <v>45315</v>
      </c>
      <c r="F141" s="18">
        <f>($AC$2-D141)/(E141-D141  )</f>
        <v>0.93406593406593408</v>
      </c>
      <c r="G141" s="3" t="s">
        <v>351</v>
      </c>
      <c r="H141" s="19">
        <v>25168000</v>
      </c>
      <c r="I141" s="3">
        <v>2288000</v>
      </c>
      <c r="J141" s="3">
        <v>30</v>
      </c>
      <c r="L141" s="21">
        <v>27456000</v>
      </c>
      <c r="M141" s="22">
        <v>25625600</v>
      </c>
      <c r="N141" s="21">
        <v>1830400</v>
      </c>
      <c r="O141" s="23">
        <f>+M141/L141</f>
        <v>0.93333333333333335</v>
      </c>
      <c r="P141" s="3" t="s">
        <v>740</v>
      </c>
    </row>
    <row r="142" spans="1:16" s="3" customFormat="1" x14ac:dyDescent="0.25">
      <c r="A142" s="3">
        <v>140</v>
      </c>
      <c r="B142" s="3" t="s">
        <v>640</v>
      </c>
      <c r="C142" s="3" t="s">
        <v>189</v>
      </c>
      <c r="D142" s="17">
        <v>44958</v>
      </c>
      <c r="E142" s="17">
        <v>45322</v>
      </c>
      <c r="F142" s="18">
        <f>($AC$2-D142)/(E142-D142  )</f>
        <v>0.9148351648351648</v>
      </c>
      <c r="G142" s="3" t="s">
        <v>352</v>
      </c>
      <c r="H142" s="19">
        <v>27500000</v>
      </c>
      <c r="I142" s="3">
        <v>2500000</v>
      </c>
      <c r="J142" s="3">
        <v>30</v>
      </c>
      <c r="L142" s="21">
        <v>30000000</v>
      </c>
      <c r="M142" s="22">
        <v>27500000</v>
      </c>
      <c r="N142" s="21">
        <v>2500000</v>
      </c>
      <c r="O142" s="23">
        <f>+M142/L142</f>
        <v>0.91666666666666663</v>
      </c>
      <c r="P142" s="3" t="s">
        <v>740</v>
      </c>
    </row>
    <row r="143" spans="1:16" s="3" customFormat="1" x14ac:dyDescent="0.25">
      <c r="A143" s="3">
        <v>141</v>
      </c>
      <c r="B143" s="3" t="s">
        <v>639</v>
      </c>
      <c r="C143" s="3" t="s">
        <v>29</v>
      </c>
      <c r="D143" s="17">
        <v>44951</v>
      </c>
      <c r="E143" s="17">
        <v>45375</v>
      </c>
      <c r="F143" s="18">
        <f>($AC$2-D143)/(E143-D143  )</f>
        <v>0.80188679245283023</v>
      </c>
      <c r="G143" s="3" t="s">
        <v>353</v>
      </c>
      <c r="H143" s="19">
        <v>56100000</v>
      </c>
      <c r="I143" s="3">
        <v>15300000</v>
      </c>
      <c r="J143" s="3">
        <v>90</v>
      </c>
      <c r="L143" s="21">
        <v>71400000</v>
      </c>
      <c r="M143" s="22">
        <v>57120000</v>
      </c>
      <c r="N143" s="21">
        <v>14280000</v>
      </c>
      <c r="O143" s="23">
        <f>+M143/L143</f>
        <v>0.8</v>
      </c>
      <c r="P143" s="3" t="s">
        <v>740</v>
      </c>
    </row>
    <row r="144" spans="1:16" s="3" customFormat="1" x14ac:dyDescent="0.25">
      <c r="A144" s="3">
        <v>142</v>
      </c>
      <c r="B144" s="3" t="s">
        <v>639</v>
      </c>
      <c r="C144" s="3" t="s">
        <v>187</v>
      </c>
      <c r="D144" s="17">
        <v>44951</v>
      </c>
      <c r="E144" s="17">
        <v>45375</v>
      </c>
      <c r="F144" s="18">
        <f>($AC$2-D144)/(E144-D144  )</f>
        <v>0.80188679245283023</v>
      </c>
      <c r="G144" s="3" t="s">
        <v>354</v>
      </c>
      <c r="H144" s="19">
        <v>51640160</v>
      </c>
      <c r="I144" s="3">
        <v>14083680</v>
      </c>
      <c r="J144" s="3">
        <v>90</v>
      </c>
      <c r="L144" s="21">
        <v>65723840</v>
      </c>
      <c r="M144" s="22">
        <v>52579072</v>
      </c>
      <c r="N144" s="21">
        <v>13144768</v>
      </c>
      <c r="O144" s="23">
        <f>+M144/L144</f>
        <v>0.8</v>
      </c>
      <c r="P144" s="3" t="s">
        <v>740</v>
      </c>
    </row>
    <row r="145" spans="1:16" s="3" customFormat="1" x14ac:dyDescent="0.25">
      <c r="A145" s="3">
        <v>143</v>
      </c>
      <c r="B145" s="3" t="s">
        <v>640</v>
      </c>
      <c r="C145" s="3" t="s">
        <v>187</v>
      </c>
      <c r="D145" s="17">
        <v>44952</v>
      </c>
      <c r="E145" s="17">
        <v>45316</v>
      </c>
      <c r="F145" s="18">
        <f>($AC$2-D145)/(E145-D145  )</f>
        <v>0.93131868131868134</v>
      </c>
      <c r="G145" s="3" t="s">
        <v>355</v>
      </c>
      <c r="H145" s="19">
        <v>27500000</v>
      </c>
      <c r="I145" s="3">
        <v>0</v>
      </c>
      <c r="J145" s="3" t="s">
        <v>739</v>
      </c>
      <c r="L145" s="21">
        <v>27500000</v>
      </c>
      <c r="M145" s="22">
        <v>25416667</v>
      </c>
      <c r="N145" s="21">
        <v>4583333</v>
      </c>
      <c r="O145" s="23">
        <f>+M145/L145</f>
        <v>0.92424243636363634</v>
      </c>
      <c r="P145" s="3" t="s">
        <v>740</v>
      </c>
    </row>
    <row r="146" spans="1:16" s="3" customFormat="1" x14ac:dyDescent="0.25">
      <c r="A146" s="3">
        <v>144</v>
      </c>
      <c r="B146" s="3" t="s">
        <v>639</v>
      </c>
      <c r="C146" s="3" t="s">
        <v>24</v>
      </c>
      <c r="D146" s="17">
        <v>44950</v>
      </c>
      <c r="E146" s="17">
        <v>45314</v>
      </c>
      <c r="F146" s="18">
        <f>($AC$2-D146)/(E146-D146  )</f>
        <v>0.93681318681318682</v>
      </c>
      <c r="G146" s="3" t="s">
        <v>356</v>
      </c>
      <c r="H146" s="19">
        <v>56100000</v>
      </c>
      <c r="I146" s="19">
        <v>5100000</v>
      </c>
      <c r="J146" s="3">
        <v>30</v>
      </c>
      <c r="L146" s="21">
        <v>61200000</v>
      </c>
      <c r="M146" s="22">
        <v>57290000</v>
      </c>
      <c r="N146" s="21">
        <v>3910000</v>
      </c>
      <c r="O146" s="23">
        <f>+M146/L146</f>
        <v>0.93611111111111112</v>
      </c>
      <c r="P146" s="3" t="s">
        <v>740</v>
      </c>
    </row>
    <row r="147" spans="1:16" s="3" customFormat="1" x14ac:dyDescent="0.25">
      <c r="A147" s="3">
        <v>145</v>
      </c>
      <c r="B147" s="3" t="s">
        <v>639</v>
      </c>
      <c r="C147" s="3" t="s">
        <v>188</v>
      </c>
      <c r="D147" s="17">
        <v>44958</v>
      </c>
      <c r="E147" s="17">
        <v>45322</v>
      </c>
      <c r="F147" s="18">
        <f>($AC$2-D147)/(E147-D147  )</f>
        <v>0.9148351648351648</v>
      </c>
      <c r="G147" s="3" t="s">
        <v>357</v>
      </c>
      <c r="H147" s="19">
        <v>56100000</v>
      </c>
      <c r="I147" s="19">
        <v>5100000</v>
      </c>
      <c r="J147" s="3">
        <v>30</v>
      </c>
      <c r="L147" s="21">
        <v>61200000</v>
      </c>
      <c r="M147" s="22">
        <v>56100000</v>
      </c>
      <c r="N147" s="21">
        <v>5100000</v>
      </c>
      <c r="O147" s="23">
        <f>+M147/L147</f>
        <v>0.91666666666666663</v>
      </c>
      <c r="P147" s="3" t="s">
        <v>740</v>
      </c>
    </row>
    <row r="148" spans="1:16" s="3" customFormat="1" x14ac:dyDescent="0.25">
      <c r="A148" s="3">
        <v>146</v>
      </c>
      <c r="B148" s="3" t="s">
        <v>640</v>
      </c>
      <c r="C148" s="3" t="s">
        <v>25</v>
      </c>
      <c r="D148" s="17">
        <v>44950</v>
      </c>
      <c r="E148" s="17">
        <v>45322</v>
      </c>
      <c r="F148" s="18">
        <f>($AC$2-D148)/(E148-D148  )</f>
        <v>0.91666666666666663</v>
      </c>
      <c r="G148" s="3" t="s">
        <v>358</v>
      </c>
      <c r="H148" s="19">
        <v>27500000</v>
      </c>
      <c r="I148" s="19">
        <v>2500000</v>
      </c>
      <c r="J148" s="3">
        <v>30</v>
      </c>
      <c r="L148" s="21">
        <v>30000000</v>
      </c>
      <c r="M148" s="22">
        <v>25000000</v>
      </c>
      <c r="N148" s="21">
        <v>5000000</v>
      </c>
      <c r="O148" s="23">
        <f>+M148/L148</f>
        <v>0.83333333333333337</v>
      </c>
      <c r="P148" s="3" t="s">
        <v>740</v>
      </c>
    </row>
    <row r="149" spans="1:16" s="3" customFormat="1" x14ac:dyDescent="0.25">
      <c r="A149" s="3">
        <v>147</v>
      </c>
      <c r="B149" s="3" t="s">
        <v>639</v>
      </c>
      <c r="C149" s="3" t="s">
        <v>26</v>
      </c>
      <c r="D149" s="17">
        <v>44949</v>
      </c>
      <c r="E149" s="17">
        <v>45313</v>
      </c>
      <c r="F149" s="18">
        <f>($AC$2-D149)/(E149-D149  )</f>
        <v>0.93956043956043955</v>
      </c>
      <c r="G149" s="3" t="s">
        <v>359</v>
      </c>
      <c r="H149" s="19">
        <v>51640160</v>
      </c>
      <c r="I149" s="19">
        <v>4694560</v>
      </c>
      <c r="J149" s="3">
        <v>30</v>
      </c>
      <c r="L149" s="21">
        <v>56334720</v>
      </c>
      <c r="M149" s="22">
        <v>52892043</v>
      </c>
      <c r="N149" s="21">
        <v>3442677</v>
      </c>
      <c r="O149" s="23">
        <f>+M149/L149</f>
        <v>0.93888889480590298</v>
      </c>
      <c r="P149" s="3" t="s">
        <v>740</v>
      </c>
    </row>
    <row r="150" spans="1:16" s="3" customFormat="1" x14ac:dyDescent="0.25">
      <c r="A150" s="3">
        <v>148</v>
      </c>
      <c r="B150" s="3" t="s">
        <v>640</v>
      </c>
      <c r="C150" s="3" t="s">
        <v>27</v>
      </c>
      <c r="D150" s="17">
        <v>44952</v>
      </c>
      <c r="E150" s="17">
        <v>45316</v>
      </c>
      <c r="F150" s="18">
        <f>($AC$2-D150)/(E150-D150  )</f>
        <v>0.93131868131868134</v>
      </c>
      <c r="G150" s="3" t="s">
        <v>360</v>
      </c>
      <c r="H150" s="19">
        <v>27500000</v>
      </c>
      <c r="I150" s="19">
        <v>2500000</v>
      </c>
      <c r="J150" s="3">
        <v>30</v>
      </c>
      <c r="L150" s="21">
        <v>30000000</v>
      </c>
      <c r="M150" s="22">
        <v>27916667</v>
      </c>
      <c r="N150" s="21">
        <v>2083333</v>
      </c>
      <c r="O150" s="23">
        <f>+M150/L150</f>
        <v>0.93055556666666661</v>
      </c>
      <c r="P150" s="3" t="s">
        <v>740</v>
      </c>
    </row>
    <row r="151" spans="1:16" s="3" customFormat="1" x14ac:dyDescent="0.25">
      <c r="A151" s="3">
        <v>149</v>
      </c>
      <c r="B151" s="3" t="s">
        <v>639</v>
      </c>
      <c r="C151" s="3" t="s">
        <v>28</v>
      </c>
      <c r="D151" s="17">
        <v>44950</v>
      </c>
      <c r="E151" s="17">
        <v>45283</v>
      </c>
      <c r="F151" s="18">
        <v>1</v>
      </c>
      <c r="G151" s="3" t="s">
        <v>361</v>
      </c>
      <c r="H151" s="19">
        <v>51640160</v>
      </c>
      <c r="I151" s="3">
        <v>0</v>
      </c>
      <c r="J151" s="3" t="s">
        <v>739</v>
      </c>
      <c r="L151" s="21">
        <v>51640160</v>
      </c>
      <c r="M151" s="22">
        <v>51640160</v>
      </c>
      <c r="N151" s="21">
        <v>0</v>
      </c>
      <c r="O151" s="23">
        <f>+M151/L151</f>
        <v>1</v>
      </c>
      <c r="P151" s="3" t="s">
        <v>638</v>
      </c>
    </row>
    <row r="152" spans="1:16" s="3" customFormat="1" x14ac:dyDescent="0.25">
      <c r="A152" s="3">
        <v>150</v>
      </c>
      <c r="B152" s="3" t="s">
        <v>640</v>
      </c>
      <c r="C152" s="3" t="s">
        <v>189</v>
      </c>
      <c r="D152" s="17">
        <v>44951</v>
      </c>
      <c r="E152" s="17">
        <v>45284</v>
      </c>
      <c r="F152" s="18">
        <v>1</v>
      </c>
      <c r="G152" s="3" t="s">
        <v>362</v>
      </c>
      <c r="H152" s="19">
        <v>26312000</v>
      </c>
      <c r="I152" s="3">
        <v>0</v>
      </c>
      <c r="J152" s="3" t="s">
        <v>739</v>
      </c>
      <c r="L152" s="21">
        <v>26312000</v>
      </c>
      <c r="M152" s="22">
        <v>24398400</v>
      </c>
      <c r="N152" s="21">
        <v>1913600</v>
      </c>
      <c r="O152" s="23">
        <f>+M152/L152</f>
        <v>0.92727272727272725</v>
      </c>
      <c r="P152" s="3" t="s">
        <v>638</v>
      </c>
    </row>
    <row r="153" spans="1:16" s="3" customFormat="1" x14ac:dyDescent="0.25">
      <c r="A153" s="3">
        <v>151</v>
      </c>
      <c r="B153" s="3" t="s">
        <v>639</v>
      </c>
      <c r="C153" s="3" t="s">
        <v>29</v>
      </c>
      <c r="D153" s="17">
        <v>44951</v>
      </c>
      <c r="E153" s="17">
        <v>45315</v>
      </c>
      <c r="F153" s="18">
        <f>($AC$2-D153)/(E153-D153  )</f>
        <v>0.93406593406593408</v>
      </c>
      <c r="G153" s="3" t="s">
        <v>363</v>
      </c>
      <c r="H153" s="19">
        <v>68640000</v>
      </c>
      <c r="I153" s="19">
        <v>6240000</v>
      </c>
      <c r="J153" s="3">
        <v>30</v>
      </c>
      <c r="L153" s="21">
        <v>74880000</v>
      </c>
      <c r="M153" s="22">
        <v>69888000</v>
      </c>
      <c r="N153" s="21">
        <v>4992000</v>
      </c>
      <c r="O153" s="23">
        <f>+M153/L153</f>
        <v>0.93333333333333335</v>
      </c>
      <c r="P153" s="3" t="s">
        <v>740</v>
      </c>
    </row>
    <row r="154" spans="1:16" s="3" customFormat="1" x14ac:dyDescent="0.25">
      <c r="A154" s="3">
        <v>152</v>
      </c>
      <c r="B154" s="3" t="s">
        <v>640</v>
      </c>
      <c r="C154" s="3" t="s">
        <v>187</v>
      </c>
      <c r="D154" s="17">
        <v>44959</v>
      </c>
      <c r="E154" s="17">
        <v>45352</v>
      </c>
      <c r="F154" s="18">
        <f>($AC$2-D154)/(E154-D154  )</f>
        <v>0.84478371501272265</v>
      </c>
      <c r="G154" s="3" t="s">
        <v>364</v>
      </c>
      <c r="H154" s="19">
        <v>26312000</v>
      </c>
      <c r="I154" s="19">
        <v>4784000</v>
      </c>
      <c r="J154" s="3">
        <v>60</v>
      </c>
      <c r="L154" s="21">
        <v>31096000</v>
      </c>
      <c r="M154" s="22">
        <v>26232267</v>
      </c>
      <c r="N154" s="21">
        <v>4863733</v>
      </c>
      <c r="O154" s="23">
        <f>+M154/L154</f>
        <v>0.84358975430923588</v>
      </c>
      <c r="P154" s="3" t="s">
        <v>740</v>
      </c>
    </row>
    <row r="155" spans="1:16" s="3" customFormat="1" x14ac:dyDescent="0.25">
      <c r="A155" s="3">
        <v>153</v>
      </c>
      <c r="B155" s="3" t="s">
        <v>639</v>
      </c>
      <c r="C155" s="3" t="s">
        <v>187</v>
      </c>
      <c r="D155" s="17">
        <v>44952</v>
      </c>
      <c r="E155" s="17">
        <v>45285</v>
      </c>
      <c r="F155" s="18">
        <v>1</v>
      </c>
      <c r="G155" s="3" t="s">
        <v>365</v>
      </c>
      <c r="H155" s="19">
        <v>51640160</v>
      </c>
      <c r="I155" s="3">
        <v>0</v>
      </c>
      <c r="J155" s="3" t="s">
        <v>739</v>
      </c>
      <c r="L155" s="21">
        <v>51640160</v>
      </c>
      <c r="M155" s="22">
        <v>0</v>
      </c>
      <c r="N155" s="21">
        <v>12488733</v>
      </c>
      <c r="O155" s="23">
        <f>+M155/L155</f>
        <v>0</v>
      </c>
      <c r="P155" s="3" t="s">
        <v>638</v>
      </c>
    </row>
    <row r="156" spans="1:16" s="3" customFormat="1" x14ac:dyDescent="0.25">
      <c r="A156" s="3">
        <v>154</v>
      </c>
      <c r="B156" s="3" t="s">
        <v>639</v>
      </c>
      <c r="C156" s="3" t="s">
        <v>24</v>
      </c>
      <c r="D156" s="17">
        <v>44951</v>
      </c>
      <c r="E156" s="17">
        <v>45315</v>
      </c>
      <c r="F156" s="18">
        <f>($AC$2-D156)/(E156-D156  )</f>
        <v>0.93406593406593408</v>
      </c>
      <c r="G156" s="3" t="s">
        <v>366</v>
      </c>
      <c r="H156" s="19">
        <v>51640160</v>
      </c>
      <c r="I156" s="19">
        <v>4694560</v>
      </c>
      <c r="J156" s="3">
        <v>30</v>
      </c>
      <c r="L156" s="21">
        <v>56334720</v>
      </c>
      <c r="M156" s="22">
        <v>52579072</v>
      </c>
      <c r="N156" s="21">
        <v>3755648</v>
      </c>
      <c r="O156" s="23">
        <f>+M156/L156</f>
        <v>0.93333333333333335</v>
      </c>
      <c r="P156" s="3" t="s">
        <v>740</v>
      </c>
    </row>
    <row r="157" spans="1:16" s="3" customFormat="1" x14ac:dyDescent="0.25">
      <c r="A157" s="3">
        <v>155</v>
      </c>
      <c r="B157" s="3" t="s">
        <v>640</v>
      </c>
      <c r="C157" s="3" t="s">
        <v>188</v>
      </c>
      <c r="D157" s="17">
        <v>44952</v>
      </c>
      <c r="E157" s="17">
        <v>45316</v>
      </c>
      <c r="F157" s="18">
        <f>($AC$2-D157)/(E157-D157  )</f>
        <v>0.93131868131868134</v>
      </c>
      <c r="G157" s="3" t="s">
        <v>367</v>
      </c>
      <c r="H157" s="19">
        <v>27500000</v>
      </c>
      <c r="I157" s="19">
        <v>2500000</v>
      </c>
      <c r="J157" s="3">
        <v>30</v>
      </c>
      <c r="L157" s="21">
        <v>30000000</v>
      </c>
      <c r="M157" s="22">
        <v>25416667</v>
      </c>
      <c r="N157" s="21">
        <v>4583333</v>
      </c>
      <c r="O157" s="23">
        <f>+M157/L157</f>
        <v>0.84722223333333335</v>
      </c>
      <c r="P157" s="3" t="s">
        <v>740</v>
      </c>
    </row>
    <row r="158" spans="1:16" s="3" customFormat="1" x14ac:dyDescent="0.25">
      <c r="A158" s="3">
        <v>156</v>
      </c>
      <c r="B158" s="3" t="s">
        <v>640</v>
      </c>
      <c r="C158" s="3" t="s">
        <v>25</v>
      </c>
      <c r="D158" s="17">
        <v>44951</v>
      </c>
      <c r="E158" s="17">
        <v>45315</v>
      </c>
      <c r="F158" s="18">
        <f>($AC$2-D158)/(E158-D158  )</f>
        <v>0.93406593406593408</v>
      </c>
      <c r="G158" s="3" t="s">
        <v>368</v>
      </c>
      <c r="H158" s="19">
        <v>25168000</v>
      </c>
      <c r="I158" s="3">
        <v>2288000</v>
      </c>
      <c r="J158" s="3">
        <v>30</v>
      </c>
      <c r="L158" s="21">
        <v>27456000</v>
      </c>
      <c r="M158" s="22">
        <v>25625600</v>
      </c>
      <c r="N158" s="21">
        <v>1830400</v>
      </c>
      <c r="O158" s="23">
        <f>+M158/L158</f>
        <v>0.93333333333333335</v>
      </c>
      <c r="P158" s="3" t="s">
        <v>740</v>
      </c>
    </row>
    <row r="159" spans="1:16" s="3" customFormat="1" x14ac:dyDescent="0.25">
      <c r="A159" s="3">
        <v>157</v>
      </c>
      <c r="B159" s="3" t="s">
        <v>640</v>
      </c>
      <c r="C159" s="3" t="s">
        <v>26</v>
      </c>
      <c r="D159" s="17">
        <v>44958</v>
      </c>
      <c r="E159" s="17">
        <v>45322</v>
      </c>
      <c r="F159" s="18">
        <f>($AC$2-D159)/(E159-D159  )</f>
        <v>0.9148351648351648</v>
      </c>
      <c r="G159" s="3" t="s">
        <v>369</v>
      </c>
      <c r="H159" s="19">
        <v>27500000</v>
      </c>
      <c r="I159" s="3">
        <v>2500000</v>
      </c>
      <c r="J159" s="3">
        <v>30</v>
      </c>
      <c r="K159" s="3" t="s">
        <v>836</v>
      </c>
      <c r="L159" s="21">
        <v>30000000</v>
      </c>
      <c r="M159" s="22">
        <v>25000000</v>
      </c>
      <c r="N159" s="21">
        <v>5000000</v>
      </c>
      <c r="O159" s="23">
        <f>+M159/L159</f>
        <v>0.83333333333333337</v>
      </c>
      <c r="P159" s="3" t="s">
        <v>740</v>
      </c>
    </row>
    <row r="160" spans="1:16" s="3" customFormat="1" x14ac:dyDescent="0.25">
      <c r="A160" s="3">
        <v>158</v>
      </c>
      <c r="B160" s="3" t="s">
        <v>640</v>
      </c>
      <c r="C160" s="3" t="s">
        <v>27</v>
      </c>
      <c r="D160" s="17">
        <v>44958</v>
      </c>
      <c r="E160" s="17">
        <v>45291</v>
      </c>
      <c r="F160" s="18">
        <v>1</v>
      </c>
      <c r="G160" s="3" t="s">
        <v>370</v>
      </c>
      <c r="H160" s="19">
        <v>27500000</v>
      </c>
      <c r="I160" s="3">
        <v>0</v>
      </c>
      <c r="J160" s="3" t="s">
        <v>739</v>
      </c>
      <c r="K160" s="3" t="s">
        <v>837</v>
      </c>
      <c r="L160" s="21">
        <v>27500000</v>
      </c>
      <c r="M160" s="22">
        <v>23750000</v>
      </c>
      <c r="N160" s="21">
        <v>3750000</v>
      </c>
      <c r="O160" s="23">
        <f>+M160/L160</f>
        <v>0.86363636363636365</v>
      </c>
      <c r="P160" s="3" t="s">
        <v>638</v>
      </c>
    </row>
    <row r="161" spans="1:16" s="3" customFormat="1" x14ac:dyDescent="0.25">
      <c r="A161" s="3">
        <v>159</v>
      </c>
      <c r="B161" s="3" t="s">
        <v>640</v>
      </c>
      <c r="C161" s="3" t="s">
        <v>28</v>
      </c>
      <c r="D161" s="17">
        <v>44958</v>
      </c>
      <c r="E161" s="17">
        <v>45322</v>
      </c>
      <c r="F161" s="18">
        <f>($AC$2-D161)/(E161-D161  )</f>
        <v>0.9148351648351648</v>
      </c>
      <c r="G161" s="3" t="s">
        <v>371</v>
      </c>
      <c r="H161" s="19">
        <v>27500000</v>
      </c>
      <c r="I161" s="3">
        <v>2500000</v>
      </c>
      <c r="J161" s="3">
        <v>30</v>
      </c>
      <c r="L161" s="21">
        <v>30000000</v>
      </c>
      <c r="M161" s="22">
        <v>25000000</v>
      </c>
      <c r="N161" s="21">
        <v>5000000</v>
      </c>
      <c r="O161" s="23">
        <f>+M161/L161</f>
        <v>0.83333333333333337</v>
      </c>
      <c r="P161" s="3" t="s">
        <v>740</v>
      </c>
    </row>
    <row r="162" spans="1:16" s="3" customFormat="1" x14ac:dyDescent="0.25">
      <c r="A162" s="3">
        <v>160</v>
      </c>
      <c r="B162" s="3" t="s">
        <v>640</v>
      </c>
      <c r="C162" s="3" t="s">
        <v>189</v>
      </c>
      <c r="D162" s="17">
        <v>44950</v>
      </c>
      <c r="E162" s="17">
        <v>45283</v>
      </c>
      <c r="F162" s="18">
        <v>1</v>
      </c>
      <c r="G162" s="3" t="s">
        <v>372</v>
      </c>
      <c r="H162" s="19">
        <v>33000000</v>
      </c>
      <c r="I162" s="3">
        <v>0</v>
      </c>
      <c r="J162" s="3" t="s">
        <v>739</v>
      </c>
      <c r="L162" s="21">
        <v>33000000</v>
      </c>
      <c r="M162" s="22">
        <v>33000000</v>
      </c>
      <c r="N162" s="21">
        <v>0</v>
      </c>
      <c r="O162" s="23">
        <f>+M162/L162</f>
        <v>1</v>
      </c>
      <c r="P162" s="3" t="s">
        <v>638</v>
      </c>
    </row>
    <row r="163" spans="1:16" s="3" customFormat="1" x14ac:dyDescent="0.25">
      <c r="A163" s="3">
        <v>161</v>
      </c>
      <c r="B163" s="3" t="s">
        <v>640</v>
      </c>
      <c r="C163" s="3" t="s">
        <v>29</v>
      </c>
      <c r="D163" s="17">
        <v>44958</v>
      </c>
      <c r="E163" s="17">
        <v>45337</v>
      </c>
      <c r="F163" s="18">
        <f>($AC$2-D163)/(E163-D163  )</f>
        <v>0.87862796833773082</v>
      </c>
      <c r="G163" s="3" t="s">
        <v>373</v>
      </c>
      <c r="H163" s="19">
        <v>27500000</v>
      </c>
      <c r="I163" s="19">
        <v>2500000</v>
      </c>
      <c r="J163" s="3">
        <v>30</v>
      </c>
      <c r="K163" s="3" t="s">
        <v>838</v>
      </c>
      <c r="L163" s="21">
        <v>30000000</v>
      </c>
      <c r="M163" s="22">
        <v>23666667</v>
      </c>
      <c r="N163" s="21">
        <v>6333333</v>
      </c>
      <c r="O163" s="23">
        <f>+M163/L163</f>
        <v>0.7888889</v>
      </c>
      <c r="P163" s="3" t="s">
        <v>740</v>
      </c>
    </row>
    <row r="164" spans="1:16" s="3" customFormat="1" x14ac:dyDescent="0.25">
      <c r="A164" s="3">
        <v>162</v>
      </c>
      <c r="B164" s="3" t="s">
        <v>639</v>
      </c>
      <c r="C164" s="3" t="s">
        <v>187</v>
      </c>
      <c r="D164" s="17">
        <v>44952</v>
      </c>
      <c r="E164" s="17">
        <v>45332</v>
      </c>
      <c r="F164" s="18">
        <f>($AC$2-D164)/(E164-D164  )</f>
        <v>0.89210526315789473</v>
      </c>
      <c r="G164" s="3" t="s">
        <v>374</v>
      </c>
      <c r="H164" s="19">
        <v>68640000</v>
      </c>
      <c r="I164" s="19">
        <v>6240000</v>
      </c>
      <c r="J164" s="3">
        <v>30</v>
      </c>
      <c r="L164" s="21">
        <v>74880000</v>
      </c>
      <c r="M164" s="22">
        <v>12688000</v>
      </c>
      <c r="N164" s="21">
        <v>13312000</v>
      </c>
      <c r="O164" s="23">
        <f>+M164/L164</f>
        <v>0.16944444444444445</v>
      </c>
      <c r="P164" s="3" t="s">
        <v>740</v>
      </c>
    </row>
    <row r="165" spans="1:16" s="3" customFormat="1" x14ac:dyDescent="0.25">
      <c r="A165" s="3">
        <v>163</v>
      </c>
      <c r="B165" s="3" t="s">
        <v>640</v>
      </c>
      <c r="C165" s="3" t="s">
        <v>187</v>
      </c>
      <c r="D165" s="17">
        <v>44951</v>
      </c>
      <c r="E165" s="17">
        <v>45284</v>
      </c>
      <c r="F165" s="18">
        <v>1</v>
      </c>
      <c r="G165" s="3" t="s">
        <v>375</v>
      </c>
      <c r="H165" s="19">
        <v>26312000</v>
      </c>
      <c r="I165" s="3">
        <v>0</v>
      </c>
      <c r="J165" s="3" t="s">
        <v>739</v>
      </c>
      <c r="L165" s="21">
        <v>26312000</v>
      </c>
      <c r="M165" s="22">
        <v>26312000</v>
      </c>
      <c r="N165" s="21">
        <v>0</v>
      </c>
      <c r="O165" s="23">
        <f>+M165/L165</f>
        <v>1</v>
      </c>
      <c r="P165" s="3" t="s">
        <v>638</v>
      </c>
    </row>
    <row r="166" spans="1:16" s="3" customFormat="1" x14ac:dyDescent="0.25">
      <c r="A166" s="3">
        <v>164</v>
      </c>
      <c r="B166" s="3" t="s">
        <v>639</v>
      </c>
      <c r="C166" s="3" t="s">
        <v>24</v>
      </c>
      <c r="D166" s="17">
        <v>44950</v>
      </c>
      <c r="E166" s="17">
        <v>45374</v>
      </c>
      <c r="F166" s="18">
        <f>($AC$2-D166)/(E166-D166  )</f>
        <v>0.80424528301886788</v>
      </c>
      <c r="G166" s="3" t="s">
        <v>376</v>
      </c>
      <c r="H166" s="19">
        <v>51640160</v>
      </c>
      <c r="I166" s="19">
        <v>14083680</v>
      </c>
      <c r="J166" s="3">
        <v>90</v>
      </c>
      <c r="L166" s="21">
        <v>65723840</v>
      </c>
      <c r="M166" s="22">
        <v>51640160</v>
      </c>
      <c r="N166" s="21">
        <v>14083680</v>
      </c>
      <c r="O166" s="23">
        <f>+M166/L166</f>
        <v>0.7857142857142857</v>
      </c>
      <c r="P166" s="3" t="s">
        <v>740</v>
      </c>
    </row>
    <row r="167" spans="1:16" s="3" customFormat="1" x14ac:dyDescent="0.25">
      <c r="A167" s="3">
        <v>165</v>
      </c>
      <c r="B167" s="3" t="s">
        <v>639</v>
      </c>
      <c r="C167" s="3" t="s">
        <v>188</v>
      </c>
      <c r="D167" s="17">
        <v>44951</v>
      </c>
      <c r="E167" s="17">
        <v>45379</v>
      </c>
      <c r="F167" s="18">
        <f>($AC$2-D167)/(E167-D167  )</f>
        <v>0.79439252336448596</v>
      </c>
      <c r="G167" s="3" t="s">
        <v>787</v>
      </c>
      <c r="H167" s="19">
        <v>65208000</v>
      </c>
      <c r="I167" s="3">
        <v>17784000</v>
      </c>
      <c r="J167" s="3">
        <v>90</v>
      </c>
      <c r="L167" s="21">
        <v>82992000</v>
      </c>
      <c r="M167" s="22">
        <v>35765600</v>
      </c>
      <c r="N167" s="21">
        <v>20748000</v>
      </c>
      <c r="O167" s="23">
        <f>+M167/L167</f>
        <v>0.43095238095238098</v>
      </c>
      <c r="P167" s="3" t="s">
        <v>740</v>
      </c>
    </row>
    <row r="168" spans="1:16" s="3" customFormat="1" x14ac:dyDescent="0.25">
      <c r="A168" s="3">
        <v>166</v>
      </c>
      <c r="B168" s="3" t="s">
        <v>639</v>
      </c>
      <c r="C168" s="3" t="s">
        <v>25</v>
      </c>
      <c r="D168" s="17">
        <v>44950</v>
      </c>
      <c r="E168" s="17">
        <v>45381</v>
      </c>
      <c r="F168" s="18">
        <f>($AC$2-D168)/(E168-D168  )</f>
        <v>0.79118329466357307</v>
      </c>
      <c r="G168" s="3" t="s">
        <v>377</v>
      </c>
      <c r="H168" s="19">
        <v>68640000</v>
      </c>
      <c r="I168" s="3">
        <v>20176000</v>
      </c>
      <c r="J168" s="3">
        <v>97</v>
      </c>
      <c r="L168" s="21">
        <v>88816000</v>
      </c>
      <c r="M168" s="22">
        <v>70096000</v>
      </c>
      <c r="N168" s="21">
        <v>18720000</v>
      </c>
      <c r="O168" s="23">
        <f>+M168/L168</f>
        <v>0.78922716627634659</v>
      </c>
      <c r="P168" s="3" t="s">
        <v>740</v>
      </c>
    </row>
    <row r="169" spans="1:16" s="3" customFormat="1" x14ac:dyDescent="0.25">
      <c r="A169" s="3">
        <v>167</v>
      </c>
      <c r="B169" s="3" t="s">
        <v>639</v>
      </c>
      <c r="C169" s="3" t="s">
        <v>26</v>
      </c>
      <c r="D169" s="17">
        <v>44951</v>
      </c>
      <c r="E169" s="17">
        <v>45284</v>
      </c>
      <c r="F169" s="18">
        <v>1</v>
      </c>
      <c r="G169" s="3" t="s">
        <v>378</v>
      </c>
      <c r="H169" s="19">
        <v>62920000</v>
      </c>
      <c r="I169" s="3">
        <v>0</v>
      </c>
      <c r="J169" s="3" t="s">
        <v>739</v>
      </c>
      <c r="L169" s="21">
        <v>62920000</v>
      </c>
      <c r="M169" s="22">
        <v>58344000</v>
      </c>
      <c r="N169" s="21">
        <v>4576000</v>
      </c>
      <c r="O169" s="23">
        <f>+M169/L169</f>
        <v>0.92727272727272725</v>
      </c>
      <c r="P169" s="3" t="s">
        <v>638</v>
      </c>
    </row>
    <row r="170" spans="1:16" s="3" customFormat="1" x14ac:dyDescent="0.25">
      <c r="A170" s="3">
        <v>168</v>
      </c>
      <c r="B170" s="3" t="s">
        <v>640</v>
      </c>
      <c r="C170" s="3" t="s">
        <v>27</v>
      </c>
      <c r="D170" s="17">
        <v>44949</v>
      </c>
      <c r="E170" s="17">
        <v>45332</v>
      </c>
      <c r="F170" s="18">
        <f>($AC$2-D170)/(E170-D170  )</f>
        <v>0.89295039164490864</v>
      </c>
      <c r="G170" s="3" t="s">
        <v>379</v>
      </c>
      <c r="H170" s="19">
        <v>22906800</v>
      </c>
      <c r="I170" s="19">
        <v>11453400</v>
      </c>
      <c r="J170" s="3">
        <v>126</v>
      </c>
      <c r="L170" s="21">
        <v>34360200</v>
      </c>
      <c r="M170" s="22">
        <v>28542600</v>
      </c>
      <c r="N170" s="21">
        <v>5817600</v>
      </c>
      <c r="O170" s="23">
        <f>+M170/L170</f>
        <v>0.8306878306878307</v>
      </c>
      <c r="P170" s="3" t="s">
        <v>740</v>
      </c>
    </row>
    <row r="171" spans="1:16" s="3" customFormat="1" x14ac:dyDescent="0.25">
      <c r="A171" s="3">
        <v>169</v>
      </c>
      <c r="B171" s="3" t="s">
        <v>640</v>
      </c>
      <c r="C171" s="3" t="s">
        <v>28</v>
      </c>
      <c r="D171" s="17">
        <v>44958</v>
      </c>
      <c r="E171" s="17">
        <v>45317</v>
      </c>
      <c r="F171" s="18">
        <f>($AC$2-D171)/(E171-D171  )</f>
        <v>0.92757660167130918</v>
      </c>
      <c r="G171" s="3" t="s">
        <v>380</v>
      </c>
      <c r="H171" s="19">
        <v>27500000</v>
      </c>
      <c r="I171" s="3">
        <v>2166667</v>
      </c>
      <c r="J171" s="3">
        <v>26</v>
      </c>
      <c r="L171" s="21">
        <v>29666667</v>
      </c>
      <c r="M171" s="22">
        <v>25000000</v>
      </c>
      <c r="N171" s="21">
        <v>4666667</v>
      </c>
      <c r="O171" s="23">
        <f>+M171/L171</f>
        <v>0.84269661974498178</v>
      </c>
      <c r="P171" s="3" t="s">
        <v>740</v>
      </c>
    </row>
    <row r="172" spans="1:16" s="3" customFormat="1" x14ac:dyDescent="0.25">
      <c r="A172" s="3">
        <v>170</v>
      </c>
      <c r="B172" s="3" t="s">
        <v>640</v>
      </c>
      <c r="C172" s="3" t="s">
        <v>189</v>
      </c>
      <c r="D172" s="17">
        <v>44958</v>
      </c>
      <c r="E172" s="17">
        <v>45382</v>
      </c>
      <c r="F172" s="18">
        <f>($AC$2-D172)/(E172-D172  )</f>
        <v>0.785377358490566</v>
      </c>
      <c r="G172" s="3" t="s">
        <v>381</v>
      </c>
      <c r="H172" s="19">
        <v>18304000</v>
      </c>
      <c r="I172" s="3">
        <v>4992000</v>
      </c>
      <c r="J172" s="3">
        <v>90</v>
      </c>
      <c r="L172" s="21">
        <v>23296000</v>
      </c>
      <c r="M172" s="22">
        <v>18304000</v>
      </c>
      <c r="N172" s="21">
        <v>4992000</v>
      </c>
      <c r="O172" s="23">
        <f>+M172/L172</f>
        <v>0.7857142857142857</v>
      </c>
      <c r="P172" s="3" t="s">
        <v>740</v>
      </c>
    </row>
    <row r="173" spans="1:16" s="3" customFormat="1" x14ac:dyDescent="0.25">
      <c r="A173" s="3">
        <v>171</v>
      </c>
      <c r="B173" s="3" t="s">
        <v>640</v>
      </c>
      <c r="C173" s="3" t="s">
        <v>29</v>
      </c>
      <c r="D173" s="17">
        <v>44953</v>
      </c>
      <c r="E173" s="17">
        <v>45286</v>
      </c>
      <c r="F173" s="18">
        <v>1</v>
      </c>
      <c r="G173" s="3" t="s">
        <v>382</v>
      </c>
      <c r="H173" s="19">
        <v>51640160</v>
      </c>
      <c r="I173" s="3">
        <v>0</v>
      </c>
      <c r="J173" s="3" t="s">
        <v>739</v>
      </c>
      <c r="L173" s="21">
        <v>51640160</v>
      </c>
      <c r="M173" s="22">
        <v>51640160</v>
      </c>
      <c r="N173" s="21">
        <v>0</v>
      </c>
      <c r="O173" s="23">
        <f>+M173/L173</f>
        <v>1</v>
      </c>
      <c r="P173" s="3" t="s">
        <v>638</v>
      </c>
    </row>
    <row r="174" spans="1:16" s="3" customFormat="1" x14ac:dyDescent="0.25">
      <c r="A174" s="3">
        <v>172</v>
      </c>
      <c r="B174" s="3" t="s">
        <v>640</v>
      </c>
      <c r="C174" s="3" t="s">
        <v>187</v>
      </c>
      <c r="D174" s="17">
        <v>44958</v>
      </c>
      <c r="E174" s="17">
        <v>45322</v>
      </c>
      <c r="F174" s="18">
        <f>($AC$2-D174)/(E174-D174  )</f>
        <v>0.9148351648351648</v>
      </c>
      <c r="G174" s="3" t="s">
        <v>383</v>
      </c>
      <c r="H174" s="19">
        <v>27500000</v>
      </c>
      <c r="I174" s="3">
        <v>2500000</v>
      </c>
      <c r="J174" s="3">
        <v>30</v>
      </c>
      <c r="L174" s="21">
        <v>30000000</v>
      </c>
      <c r="M174" s="22">
        <v>25000000</v>
      </c>
      <c r="N174" s="21">
        <v>5000000</v>
      </c>
      <c r="O174" s="23">
        <f>+M174/L174</f>
        <v>0.83333333333333337</v>
      </c>
      <c r="P174" s="3" t="s">
        <v>740</v>
      </c>
    </row>
    <row r="175" spans="1:16" s="3" customFormat="1" x14ac:dyDescent="0.25">
      <c r="A175" s="3">
        <v>173</v>
      </c>
      <c r="B175" s="3" t="s">
        <v>640</v>
      </c>
      <c r="C175" s="3" t="s">
        <v>187</v>
      </c>
      <c r="D175" s="17">
        <v>44958</v>
      </c>
      <c r="E175" s="17">
        <v>45322</v>
      </c>
      <c r="F175" s="18">
        <f>($AC$2-D175)/(E175-D175  )</f>
        <v>0.9148351648351648</v>
      </c>
      <c r="G175" s="3" t="s">
        <v>384</v>
      </c>
      <c r="H175" s="19">
        <v>26312000</v>
      </c>
      <c r="I175" s="3">
        <v>2392000</v>
      </c>
      <c r="J175" s="3">
        <v>30</v>
      </c>
      <c r="L175" s="21">
        <v>28704000</v>
      </c>
      <c r="M175" s="22">
        <v>26312000</v>
      </c>
      <c r="N175" s="21">
        <v>2392000</v>
      </c>
      <c r="O175" s="23">
        <f>+M175/L175</f>
        <v>0.91666666666666663</v>
      </c>
      <c r="P175" s="3" t="s">
        <v>740</v>
      </c>
    </row>
    <row r="176" spans="1:16" s="3" customFormat="1" x14ac:dyDescent="0.25">
      <c r="A176" s="3">
        <v>174</v>
      </c>
      <c r="B176" s="3" t="s">
        <v>640</v>
      </c>
      <c r="C176" s="3" t="s">
        <v>24</v>
      </c>
      <c r="D176" s="17">
        <v>44953</v>
      </c>
      <c r="E176" s="17">
        <v>45317</v>
      </c>
      <c r="F176" s="18">
        <f>($AC$2-D176)/(E176-D176  )</f>
        <v>0.9285714285714286</v>
      </c>
      <c r="G176" s="3" t="s">
        <v>385</v>
      </c>
      <c r="H176" s="19">
        <v>27500000</v>
      </c>
      <c r="I176" s="3">
        <v>2500000</v>
      </c>
      <c r="J176" s="3">
        <v>30</v>
      </c>
      <c r="L176" s="21">
        <v>30000000</v>
      </c>
      <c r="M176" s="22">
        <v>27833333</v>
      </c>
      <c r="N176" s="21">
        <v>2166667</v>
      </c>
      <c r="O176" s="23">
        <f>+M176/L176</f>
        <v>0.92777776666666667</v>
      </c>
      <c r="P176" s="3" t="s">
        <v>740</v>
      </c>
    </row>
    <row r="177" spans="1:16" s="3" customFormat="1" x14ac:dyDescent="0.25">
      <c r="A177" s="3">
        <v>175</v>
      </c>
      <c r="B177" s="3" t="s">
        <v>639</v>
      </c>
      <c r="C177" s="3" t="s">
        <v>188</v>
      </c>
      <c r="D177" s="17">
        <v>44951</v>
      </c>
      <c r="E177" s="17">
        <v>45314</v>
      </c>
      <c r="F177" s="18">
        <f>($AC$2-D177)/(E177-D177  )</f>
        <v>0.9366391184573003</v>
      </c>
      <c r="G177" s="3" t="s">
        <v>386</v>
      </c>
      <c r="H177" s="19">
        <v>68640000</v>
      </c>
      <c r="I177" s="3">
        <v>6240000</v>
      </c>
      <c r="J177" s="3">
        <v>30</v>
      </c>
      <c r="L177" s="21">
        <v>74880000</v>
      </c>
      <c r="M177" s="22">
        <v>70096000</v>
      </c>
      <c r="N177" s="21">
        <v>4784000</v>
      </c>
      <c r="O177" s="23">
        <f>+M177/L177</f>
        <v>0.93611111111111112</v>
      </c>
      <c r="P177" s="3" t="s">
        <v>740</v>
      </c>
    </row>
    <row r="178" spans="1:16" s="3" customFormat="1" x14ac:dyDescent="0.25">
      <c r="A178" s="3">
        <v>176</v>
      </c>
      <c r="B178" s="3" t="s">
        <v>639</v>
      </c>
      <c r="C178" s="3" t="s">
        <v>25</v>
      </c>
      <c r="D178" s="17">
        <v>44952</v>
      </c>
      <c r="E178" s="17">
        <v>45381</v>
      </c>
      <c r="F178" s="18">
        <f>($AC$2-D178)/(E178-D178  )</f>
        <v>0.79020979020979021</v>
      </c>
      <c r="G178" s="3" t="s">
        <v>387</v>
      </c>
      <c r="H178" s="19">
        <v>56793000</v>
      </c>
      <c r="I178" s="3">
        <v>16349500</v>
      </c>
      <c r="J178" s="3">
        <v>95</v>
      </c>
      <c r="L178" s="21">
        <v>73142500</v>
      </c>
      <c r="M178" s="22">
        <v>57653500</v>
      </c>
      <c r="N178" s="21">
        <v>15489000</v>
      </c>
      <c r="O178" s="23">
        <f>+M178/L178</f>
        <v>0.78823529411764703</v>
      </c>
      <c r="P178" s="3" t="s">
        <v>740</v>
      </c>
    </row>
    <row r="179" spans="1:16" s="3" customFormat="1" x14ac:dyDescent="0.25">
      <c r="A179" s="3">
        <v>177</v>
      </c>
      <c r="B179" s="3" t="s">
        <v>640</v>
      </c>
      <c r="C179" s="3" t="s">
        <v>26</v>
      </c>
      <c r="D179" s="17">
        <v>44951</v>
      </c>
      <c r="E179" s="17">
        <v>45315</v>
      </c>
      <c r="F179" s="18">
        <f>($AC$2-D179)/(E179-D179  )</f>
        <v>0.93406593406593408</v>
      </c>
      <c r="G179" s="3" t="s">
        <v>388</v>
      </c>
      <c r="H179" s="19">
        <v>27500000</v>
      </c>
      <c r="I179" s="3">
        <v>2500000</v>
      </c>
      <c r="J179" s="3">
        <v>30</v>
      </c>
      <c r="L179" s="21">
        <v>30000000</v>
      </c>
      <c r="M179" s="22">
        <v>25500000</v>
      </c>
      <c r="N179" s="21">
        <v>4500000</v>
      </c>
      <c r="O179" s="23">
        <f>+M179/L179</f>
        <v>0.85</v>
      </c>
      <c r="P179" s="3" t="s">
        <v>740</v>
      </c>
    </row>
    <row r="180" spans="1:16" s="3" customFormat="1" x14ac:dyDescent="0.25">
      <c r="A180" s="3">
        <v>178</v>
      </c>
      <c r="B180" s="3" t="s">
        <v>639</v>
      </c>
      <c r="C180" s="3" t="s">
        <v>27</v>
      </c>
      <c r="D180" s="17">
        <v>44950</v>
      </c>
      <c r="E180" s="17">
        <v>45374</v>
      </c>
      <c r="F180" s="18">
        <f>($AC$2-D180)/(E180-D180  )</f>
        <v>0.80424528301886788</v>
      </c>
      <c r="G180" s="3" t="s">
        <v>389</v>
      </c>
      <c r="H180" s="19">
        <v>108900000</v>
      </c>
      <c r="I180" s="3">
        <v>29700000</v>
      </c>
      <c r="J180" s="3">
        <v>90</v>
      </c>
      <c r="L180" s="21">
        <v>138600000</v>
      </c>
      <c r="M180" s="22">
        <v>111210000</v>
      </c>
      <c r="N180" s="21">
        <v>27390000</v>
      </c>
      <c r="O180" s="23">
        <f>+M180/L180</f>
        <v>0.80238095238095242</v>
      </c>
      <c r="P180" s="3" t="s">
        <v>740</v>
      </c>
    </row>
    <row r="181" spans="1:16" s="3" customFormat="1" x14ac:dyDescent="0.25">
      <c r="A181" s="3">
        <v>179</v>
      </c>
      <c r="B181" s="3" t="s">
        <v>640</v>
      </c>
      <c r="C181" s="3" t="s">
        <v>28</v>
      </c>
      <c r="D181" s="17">
        <v>44950</v>
      </c>
      <c r="E181" s="17">
        <v>45345</v>
      </c>
      <c r="F181" s="18">
        <f>($AC$2-D181)/(E181-D181  )</f>
        <v>0.86329113924050638</v>
      </c>
      <c r="G181" s="3" t="s">
        <v>390</v>
      </c>
      <c r="H181" s="19">
        <v>26312000</v>
      </c>
      <c r="I181" s="19">
        <v>4784000</v>
      </c>
      <c r="J181" s="3">
        <v>60</v>
      </c>
      <c r="L181" s="21">
        <v>31096000</v>
      </c>
      <c r="M181" s="22">
        <v>26870133</v>
      </c>
      <c r="N181" s="21">
        <v>4225867</v>
      </c>
      <c r="O181" s="23">
        <f>+M181/L181</f>
        <v>0.86410255338307174</v>
      </c>
      <c r="P181" s="3" t="s">
        <v>740</v>
      </c>
    </row>
    <row r="182" spans="1:16" s="3" customFormat="1" x14ac:dyDescent="0.25">
      <c r="A182" s="3">
        <v>180</v>
      </c>
      <c r="B182" s="3" t="s">
        <v>639</v>
      </c>
      <c r="C182" s="3" t="s">
        <v>189</v>
      </c>
      <c r="D182" s="17">
        <v>44951</v>
      </c>
      <c r="E182" s="17">
        <v>45381</v>
      </c>
      <c r="F182" s="18">
        <f>($AC$2-D182)/(E182-D182  )</f>
        <v>0.79069767441860461</v>
      </c>
      <c r="G182" s="3" t="s">
        <v>391</v>
      </c>
      <c r="H182" s="19">
        <v>71500000</v>
      </c>
      <c r="I182" s="3">
        <v>20800000</v>
      </c>
      <c r="J182" s="3">
        <v>96</v>
      </c>
      <c r="L182" s="21">
        <v>92300000</v>
      </c>
      <c r="M182" s="22">
        <v>72800000</v>
      </c>
      <c r="N182" s="21">
        <v>19500000</v>
      </c>
      <c r="O182" s="23">
        <f>+M182/L182</f>
        <v>0.78873239436619713</v>
      </c>
      <c r="P182" s="3" t="s">
        <v>740</v>
      </c>
    </row>
    <row r="183" spans="1:16" s="3" customFormat="1" x14ac:dyDescent="0.25">
      <c r="A183" s="3">
        <v>181</v>
      </c>
      <c r="B183" s="3" t="s">
        <v>639</v>
      </c>
      <c r="C183" s="3" t="s">
        <v>29</v>
      </c>
      <c r="D183" s="17">
        <v>44958</v>
      </c>
      <c r="E183" s="17">
        <v>45291</v>
      </c>
      <c r="F183" s="18">
        <v>1</v>
      </c>
      <c r="G183" s="3" t="s">
        <v>392</v>
      </c>
      <c r="H183" s="19">
        <v>71500000</v>
      </c>
      <c r="I183" s="3">
        <v>0</v>
      </c>
      <c r="J183" s="3" t="s">
        <v>739</v>
      </c>
      <c r="L183" s="21">
        <v>71500000</v>
      </c>
      <c r="M183" s="22">
        <v>58500000</v>
      </c>
      <c r="N183" s="21">
        <v>13000000</v>
      </c>
      <c r="O183" s="23">
        <f>+M183/L183</f>
        <v>0.81818181818181823</v>
      </c>
      <c r="P183" s="3" t="s">
        <v>638</v>
      </c>
    </row>
    <row r="184" spans="1:16" s="3" customFormat="1" x14ac:dyDescent="0.25">
      <c r="A184" s="3">
        <v>182</v>
      </c>
      <c r="B184" s="3" t="s">
        <v>639</v>
      </c>
      <c r="C184" s="3" t="s">
        <v>187</v>
      </c>
      <c r="D184" s="17">
        <v>44952</v>
      </c>
      <c r="E184" s="17">
        <v>45170</v>
      </c>
      <c r="F184" s="18">
        <v>1</v>
      </c>
      <c r="G184" s="3" t="s">
        <v>393</v>
      </c>
      <c r="H184" s="19">
        <v>100100000</v>
      </c>
      <c r="I184" s="3">
        <v>0</v>
      </c>
      <c r="J184" s="3" t="s">
        <v>739</v>
      </c>
      <c r="K184" s="3" t="s">
        <v>741</v>
      </c>
      <c r="L184" s="21">
        <v>65216667</v>
      </c>
      <c r="M184" s="22">
        <v>65216667</v>
      </c>
      <c r="N184" s="21">
        <v>0</v>
      </c>
      <c r="O184" s="23">
        <f>+M184/L184</f>
        <v>1</v>
      </c>
      <c r="P184" s="3" t="s">
        <v>638</v>
      </c>
    </row>
    <row r="185" spans="1:16" s="3" customFormat="1" x14ac:dyDescent="0.25">
      <c r="A185" s="3">
        <v>183</v>
      </c>
      <c r="B185" s="3" t="s">
        <v>640</v>
      </c>
      <c r="C185" s="3" t="s">
        <v>187</v>
      </c>
      <c r="D185" s="17">
        <v>44953</v>
      </c>
      <c r="E185" s="17">
        <v>45317</v>
      </c>
      <c r="F185" s="18">
        <f>($AC$2-D185)/(E185-D185  )</f>
        <v>0.9285714285714286</v>
      </c>
      <c r="G185" s="3" t="s">
        <v>394</v>
      </c>
      <c r="H185" s="19">
        <v>41800000</v>
      </c>
      <c r="I185" s="3">
        <v>3800000</v>
      </c>
      <c r="J185" s="3">
        <v>30</v>
      </c>
      <c r="L185" s="21">
        <v>45600000</v>
      </c>
      <c r="M185" s="22">
        <v>42306667</v>
      </c>
      <c r="N185" s="21">
        <v>3293333</v>
      </c>
      <c r="O185" s="23">
        <f>+M185/L185</f>
        <v>0.92777778508771935</v>
      </c>
      <c r="P185" s="3" t="s">
        <v>740</v>
      </c>
    </row>
    <row r="186" spans="1:16" s="3" customFormat="1" x14ac:dyDescent="0.25">
      <c r="A186" s="3">
        <v>184</v>
      </c>
      <c r="B186" s="3" t="s">
        <v>639</v>
      </c>
      <c r="C186" s="3" t="s">
        <v>24</v>
      </c>
      <c r="D186" s="17">
        <v>44951</v>
      </c>
      <c r="E186" s="17">
        <v>45346</v>
      </c>
      <c r="F186" s="18">
        <f>($AC$2-D186)/(E186-D186  )</f>
        <v>0.86075949367088611</v>
      </c>
      <c r="G186" s="3" t="s">
        <v>395</v>
      </c>
      <c r="H186" s="19">
        <v>49654000</v>
      </c>
      <c r="I186" s="3">
        <v>9028000</v>
      </c>
      <c r="J186" s="3">
        <v>60</v>
      </c>
      <c r="L186" s="21">
        <v>58682000</v>
      </c>
      <c r="M186" s="22">
        <v>50556800</v>
      </c>
      <c r="N186" s="21">
        <v>8125200</v>
      </c>
      <c r="O186" s="23">
        <f>+M186/L186</f>
        <v>0.86153846153846159</v>
      </c>
      <c r="P186" s="3" t="s">
        <v>740</v>
      </c>
    </row>
    <row r="187" spans="1:16" s="3" customFormat="1" x14ac:dyDescent="0.25">
      <c r="A187" s="3">
        <v>185</v>
      </c>
      <c r="B187" s="3" t="s">
        <v>639</v>
      </c>
      <c r="C187" s="3" t="s">
        <v>188</v>
      </c>
      <c r="D187" s="17">
        <v>44953</v>
      </c>
      <c r="E187" s="17">
        <v>45348</v>
      </c>
      <c r="F187" s="18">
        <f>($AC$2-D187)/(E187-D187  )</f>
        <v>0.85569620253164558</v>
      </c>
      <c r="G187" s="3" t="s">
        <v>396</v>
      </c>
      <c r="H187" s="19">
        <v>67100000</v>
      </c>
      <c r="I187" s="19">
        <v>12200000</v>
      </c>
      <c r="J187" s="3">
        <v>60</v>
      </c>
      <c r="L187" s="21">
        <v>79300000</v>
      </c>
      <c r="M187" s="22">
        <v>813333</v>
      </c>
      <c r="N187" s="21">
        <v>11286667</v>
      </c>
      <c r="O187" s="23">
        <f>+M187/L187</f>
        <v>1.025640605296343E-2</v>
      </c>
      <c r="P187" s="3" t="s">
        <v>740</v>
      </c>
    </row>
    <row r="188" spans="1:16" s="3" customFormat="1" x14ac:dyDescent="0.25">
      <c r="A188" s="3">
        <v>186</v>
      </c>
      <c r="B188" s="3" t="s">
        <v>640</v>
      </c>
      <c r="C188" s="3" t="s">
        <v>745</v>
      </c>
      <c r="D188" s="17">
        <v>44951</v>
      </c>
      <c r="E188" s="17">
        <v>45346</v>
      </c>
      <c r="F188" s="18">
        <f>($AC$2-D188)/(E188-D188  )</f>
        <v>0.86075949367088611</v>
      </c>
      <c r="G188" s="3" t="s">
        <v>397</v>
      </c>
      <c r="H188" s="19">
        <v>32032000</v>
      </c>
      <c r="I188" s="3">
        <v>5824000</v>
      </c>
      <c r="J188" s="3">
        <v>60</v>
      </c>
      <c r="L188" s="21">
        <v>37856000</v>
      </c>
      <c r="M188" s="22">
        <v>29702400</v>
      </c>
      <c r="N188" s="21">
        <v>8153600</v>
      </c>
      <c r="O188" s="23">
        <f>+M188/L188</f>
        <v>0.7846153846153846</v>
      </c>
      <c r="P188" s="3" t="s">
        <v>740</v>
      </c>
    </row>
    <row r="189" spans="1:16" s="3" customFormat="1" x14ac:dyDescent="0.25">
      <c r="A189" s="3">
        <v>187</v>
      </c>
      <c r="B189" s="3" t="s">
        <v>639</v>
      </c>
      <c r="C189" s="3" t="s">
        <v>26</v>
      </c>
      <c r="D189" s="17">
        <v>44952</v>
      </c>
      <c r="E189" s="17">
        <v>45376</v>
      </c>
      <c r="F189" s="18">
        <f>($AC$2-D189)/(E189-D189  )</f>
        <v>0.79952830188679247</v>
      </c>
      <c r="G189" s="3" t="s">
        <v>398</v>
      </c>
      <c r="H189" s="19">
        <v>49654000</v>
      </c>
      <c r="I189" s="3">
        <v>13542000</v>
      </c>
      <c r="J189" s="3">
        <v>90</v>
      </c>
      <c r="L189" s="21">
        <v>63196000</v>
      </c>
      <c r="M189" s="22">
        <v>50406333</v>
      </c>
      <c r="N189" s="21">
        <v>12789667</v>
      </c>
      <c r="O189" s="23">
        <f>+M189/L189</f>
        <v>0.79761904234445213</v>
      </c>
      <c r="P189" s="3" t="s">
        <v>740</v>
      </c>
    </row>
    <row r="190" spans="1:16" s="3" customFormat="1" x14ac:dyDescent="0.25">
      <c r="A190" s="3">
        <v>188</v>
      </c>
      <c r="B190" s="3" t="s">
        <v>639</v>
      </c>
      <c r="C190" s="3" t="s">
        <v>27</v>
      </c>
      <c r="D190" s="17">
        <v>44953</v>
      </c>
      <c r="E190" s="17">
        <v>45381</v>
      </c>
      <c r="F190" s="18">
        <f>($AC$2-D190)/(E190-D190  )</f>
        <v>0.78971962616822433</v>
      </c>
      <c r="G190" s="3" t="s">
        <v>399</v>
      </c>
      <c r="H190" s="19">
        <v>67100000</v>
      </c>
      <c r="I190" s="19">
        <v>19113333</v>
      </c>
      <c r="J190" s="3">
        <v>94</v>
      </c>
      <c r="L190" s="21">
        <v>86213333</v>
      </c>
      <c r="M190" s="22">
        <v>67913333</v>
      </c>
      <c r="N190" s="21">
        <v>18300000</v>
      </c>
      <c r="O190" s="23">
        <f>+M190/L190</f>
        <v>0.78773584823591036</v>
      </c>
      <c r="P190" s="3" t="s">
        <v>740</v>
      </c>
    </row>
    <row r="191" spans="1:16" s="3" customFormat="1" x14ac:dyDescent="0.25">
      <c r="A191" s="3">
        <v>189</v>
      </c>
      <c r="B191" s="3" t="s">
        <v>639</v>
      </c>
      <c r="C191" s="3" t="s">
        <v>28</v>
      </c>
      <c r="D191" s="17">
        <v>44958</v>
      </c>
      <c r="E191" s="17">
        <v>45291</v>
      </c>
      <c r="F191" s="18">
        <v>1</v>
      </c>
      <c r="G191" s="3" t="s">
        <v>400</v>
      </c>
      <c r="H191" s="19">
        <v>51640160</v>
      </c>
      <c r="I191" s="3">
        <v>0</v>
      </c>
      <c r="J191" s="3" t="s">
        <v>739</v>
      </c>
      <c r="L191" s="21">
        <v>51640160</v>
      </c>
      <c r="M191" s="22">
        <v>51640160</v>
      </c>
      <c r="N191" s="21">
        <v>0</v>
      </c>
      <c r="O191" s="23">
        <f>+M191/L191</f>
        <v>1</v>
      </c>
      <c r="P191" s="3" t="s">
        <v>638</v>
      </c>
    </row>
    <row r="192" spans="1:16" s="3" customFormat="1" x14ac:dyDescent="0.25">
      <c r="A192" s="3">
        <v>190</v>
      </c>
      <c r="B192" s="3" t="s">
        <v>639</v>
      </c>
      <c r="C192" s="3" t="s">
        <v>189</v>
      </c>
      <c r="D192" s="17">
        <v>44958</v>
      </c>
      <c r="E192" s="17">
        <v>45291</v>
      </c>
      <c r="F192" s="18">
        <v>1</v>
      </c>
      <c r="G192" s="3" t="s">
        <v>682</v>
      </c>
      <c r="H192" s="19">
        <v>51640160</v>
      </c>
      <c r="I192" s="3">
        <v>0</v>
      </c>
      <c r="J192" s="3" t="s">
        <v>739</v>
      </c>
      <c r="L192" s="21">
        <v>51640160</v>
      </c>
      <c r="M192" s="22">
        <v>20030123</v>
      </c>
      <c r="N192" s="21">
        <v>625941</v>
      </c>
      <c r="O192" s="23">
        <f>+M192/L192</f>
        <v>0.38787879433371236</v>
      </c>
      <c r="P192" s="3" t="s">
        <v>638</v>
      </c>
    </row>
    <row r="193" spans="1:16" s="3" customFormat="1" x14ac:dyDescent="0.25">
      <c r="A193" s="3">
        <v>191</v>
      </c>
      <c r="B193" s="3" t="s">
        <v>639</v>
      </c>
      <c r="C193" s="3" t="s">
        <v>29</v>
      </c>
      <c r="D193" s="17">
        <v>44958</v>
      </c>
      <c r="E193" s="17">
        <v>45291</v>
      </c>
      <c r="F193" s="18">
        <v>1</v>
      </c>
      <c r="G193" s="3" t="s">
        <v>401</v>
      </c>
      <c r="H193" s="19">
        <v>51640160</v>
      </c>
      <c r="I193" s="3">
        <v>0</v>
      </c>
      <c r="J193" s="3" t="s">
        <v>739</v>
      </c>
      <c r="L193" s="21">
        <v>51640160</v>
      </c>
      <c r="M193" s="22">
        <v>51640160</v>
      </c>
      <c r="N193" s="21">
        <v>0</v>
      </c>
      <c r="O193" s="23">
        <f>+M193/L193</f>
        <v>1</v>
      </c>
      <c r="P193" s="3" t="s">
        <v>638</v>
      </c>
    </row>
    <row r="194" spans="1:16" s="3" customFormat="1" x14ac:dyDescent="0.25">
      <c r="A194" s="3">
        <v>192</v>
      </c>
      <c r="B194" s="3" t="s">
        <v>639</v>
      </c>
      <c r="C194" s="3" t="s">
        <v>187</v>
      </c>
      <c r="D194" s="17">
        <v>44958</v>
      </c>
      <c r="E194" s="17">
        <v>45322</v>
      </c>
      <c r="F194" s="18">
        <f>($AC$2-D194)/(E194-D194  )</f>
        <v>0.9148351648351648</v>
      </c>
      <c r="G194" s="3" t="s">
        <v>402</v>
      </c>
      <c r="H194" s="19">
        <v>51640160</v>
      </c>
      <c r="I194" s="3">
        <v>4694560</v>
      </c>
      <c r="J194" s="3">
        <v>30</v>
      </c>
      <c r="L194" s="21">
        <v>56334720</v>
      </c>
      <c r="M194" s="22">
        <v>51640160</v>
      </c>
      <c r="N194" s="21">
        <v>4694560</v>
      </c>
      <c r="O194" s="23">
        <f>+M194/L194</f>
        <v>0.91666666666666663</v>
      </c>
      <c r="P194" s="3" t="s">
        <v>740</v>
      </c>
    </row>
    <row r="195" spans="1:16" s="3" customFormat="1" x14ac:dyDescent="0.25">
      <c r="A195" s="3">
        <v>193</v>
      </c>
      <c r="B195" s="3" t="s">
        <v>639</v>
      </c>
      <c r="C195" s="3" t="s">
        <v>187</v>
      </c>
      <c r="D195" s="17">
        <v>44959</v>
      </c>
      <c r="E195" s="17">
        <v>45291</v>
      </c>
      <c r="F195" s="18">
        <v>1</v>
      </c>
      <c r="G195" s="3" t="s">
        <v>403</v>
      </c>
      <c r="H195" s="19">
        <v>51640160</v>
      </c>
      <c r="I195" s="3">
        <v>0</v>
      </c>
      <c r="J195" s="3" t="s">
        <v>739</v>
      </c>
      <c r="L195" s="21">
        <v>51640160</v>
      </c>
      <c r="M195" s="22">
        <v>51483675</v>
      </c>
      <c r="N195" s="21">
        <v>156485</v>
      </c>
      <c r="O195" s="23">
        <f>+M195/L195</f>
        <v>0.99696970342462143</v>
      </c>
      <c r="P195" s="3" t="s">
        <v>638</v>
      </c>
    </row>
    <row r="196" spans="1:16" s="3" customFormat="1" x14ac:dyDescent="0.25">
      <c r="A196" s="3">
        <v>194</v>
      </c>
      <c r="B196" s="3" t="s">
        <v>639</v>
      </c>
      <c r="C196" s="3" t="s">
        <v>24</v>
      </c>
      <c r="D196" s="17">
        <v>44958</v>
      </c>
      <c r="E196" s="17">
        <v>45322</v>
      </c>
      <c r="F196" s="18">
        <f>($AC$2-D196)/(E196-D196  )</f>
        <v>0.9148351648351648</v>
      </c>
      <c r="G196" s="3" t="s">
        <v>404</v>
      </c>
      <c r="H196" s="19">
        <v>51640160</v>
      </c>
      <c r="I196" s="3">
        <v>4694560</v>
      </c>
      <c r="J196" s="3">
        <v>30</v>
      </c>
      <c r="L196" s="21">
        <v>56334720</v>
      </c>
      <c r="M196" s="22">
        <v>51640160</v>
      </c>
      <c r="N196" s="21">
        <v>4694560</v>
      </c>
      <c r="O196" s="23">
        <f>+M196/L196</f>
        <v>0.91666666666666663</v>
      </c>
      <c r="P196" s="3" t="s">
        <v>740</v>
      </c>
    </row>
    <row r="197" spans="1:16" s="3" customFormat="1" x14ac:dyDescent="0.25">
      <c r="A197" s="3">
        <v>195</v>
      </c>
      <c r="B197" s="3" t="s">
        <v>640</v>
      </c>
      <c r="C197" s="3" t="s">
        <v>188</v>
      </c>
      <c r="D197" s="17">
        <v>44953</v>
      </c>
      <c r="E197" s="17">
        <v>45286</v>
      </c>
      <c r="F197" s="18">
        <v>1</v>
      </c>
      <c r="G197" s="3" t="s">
        <v>405</v>
      </c>
      <c r="H197" s="19">
        <v>31211380</v>
      </c>
      <c r="I197" s="3">
        <v>0</v>
      </c>
      <c r="J197" s="3" t="s">
        <v>739</v>
      </c>
      <c r="L197" s="21">
        <v>31211380</v>
      </c>
      <c r="M197" s="22">
        <v>31211377</v>
      </c>
      <c r="N197" s="21">
        <v>3</v>
      </c>
      <c r="O197" s="23">
        <f>+M197/L197</f>
        <v>0.99999990388121252</v>
      </c>
      <c r="P197" s="3" t="s">
        <v>638</v>
      </c>
    </row>
    <row r="198" spans="1:16" s="3" customFormat="1" x14ac:dyDescent="0.25">
      <c r="A198" s="3">
        <v>196</v>
      </c>
      <c r="B198" s="3" t="s">
        <v>639</v>
      </c>
      <c r="C198" s="3" t="s">
        <v>25</v>
      </c>
      <c r="D198" s="17">
        <v>44958</v>
      </c>
      <c r="E198" s="17">
        <v>45322</v>
      </c>
      <c r="F198" s="18">
        <f>($AC$2-D198)/(E198-D198  )</f>
        <v>0.9148351648351648</v>
      </c>
      <c r="G198" s="3" t="s">
        <v>406</v>
      </c>
      <c r="H198" s="19">
        <v>51640160</v>
      </c>
      <c r="I198" s="19">
        <v>4694560</v>
      </c>
      <c r="J198" s="3">
        <v>30</v>
      </c>
      <c r="L198" s="21">
        <v>56334720</v>
      </c>
      <c r="M198" s="22">
        <v>51640160</v>
      </c>
      <c r="N198" s="21">
        <v>4694560</v>
      </c>
      <c r="O198" s="23">
        <f>+M198/L198</f>
        <v>0.91666666666666663</v>
      </c>
      <c r="P198" s="3" t="s">
        <v>740</v>
      </c>
    </row>
    <row r="199" spans="1:16" s="3" customFormat="1" x14ac:dyDescent="0.25">
      <c r="A199" s="3">
        <v>197</v>
      </c>
      <c r="B199" s="3" t="s">
        <v>639</v>
      </c>
      <c r="C199" s="3" t="s">
        <v>26</v>
      </c>
      <c r="D199" s="17">
        <v>44958</v>
      </c>
      <c r="E199" s="17">
        <v>45322</v>
      </c>
      <c r="F199" s="18">
        <f>($AC$2-D199)/(E199-D199  )</f>
        <v>0.9148351648351648</v>
      </c>
      <c r="G199" s="3" t="s">
        <v>407</v>
      </c>
      <c r="H199" s="19">
        <v>51640160</v>
      </c>
      <c r="I199" s="19">
        <v>4694560</v>
      </c>
      <c r="J199" s="3">
        <v>30</v>
      </c>
      <c r="L199" s="21">
        <v>56334720</v>
      </c>
      <c r="M199" s="22">
        <v>51640160</v>
      </c>
      <c r="N199" s="21">
        <v>4694560</v>
      </c>
      <c r="O199" s="23">
        <f>+M199/L199</f>
        <v>0.91666666666666663</v>
      </c>
      <c r="P199" s="3" t="s">
        <v>740</v>
      </c>
    </row>
    <row r="200" spans="1:16" s="3" customFormat="1" x14ac:dyDescent="0.25">
      <c r="A200" s="3">
        <v>198</v>
      </c>
      <c r="B200" s="3" t="s">
        <v>639</v>
      </c>
      <c r="C200" s="3" t="s">
        <v>27</v>
      </c>
      <c r="D200" s="17">
        <v>44958</v>
      </c>
      <c r="E200" s="17">
        <v>45291</v>
      </c>
      <c r="F200" s="18">
        <v>1</v>
      </c>
      <c r="G200" s="3" t="s">
        <v>408</v>
      </c>
      <c r="H200" s="19">
        <v>51640160</v>
      </c>
      <c r="I200" s="3">
        <v>0</v>
      </c>
      <c r="J200" s="3" t="s">
        <v>739</v>
      </c>
      <c r="L200" s="21">
        <v>51640160</v>
      </c>
      <c r="M200" s="22">
        <v>46945600</v>
      </c>
      <c r="N200" s="21">
        <v>4694560</v>
      </c>
      <c r="O200" s="23">
        <f>+M200/L200</f>
        <v>0.90909090909090906</v>
      </c>
      <c r="P200" s="3" t="s">
        <v>638</v>
      </c>
    </row>
    <row r="201" spans="1:16" s="3" customFormat="1" x14ac:dyDescent="0.25">
      <c r="A201" s="3">
        <v>199</v>
      </c>
      <c r="B201" s="3" t="s">
        <v>639</v>
      </c>
      <c r="C201" s="3" t="s">
        <v>28</v>
      </c>
      <c r="D201" s="17">
        <v>44958</v>
      </c>
      <c r="E201" s="17">
        <v>45320</v>
      </c>
      <c r="F201" s="18">
        <f>($AC$2-D201)/(E201-D201  )</f>
        <v>0.91988950276243098</v>
      </c>
      <c r="G201" s="3" t="s">
        <v>409</v>
      </c>
      <c r="H201" s="19">
        <v>68640000</v>
      </c>
      <c r="I201" s="3">
        <v>0</v>
      </c>
      <c r="J201" s="3" t="s">
        <v>739</v>
      </c>
      <c r="L201" s="21">
        <v>68640000</v>
      </c>
      <c r="M201" s="22">
        <v>62608000</v>
      </c>
      <c r="N201" s="21">
        <v>6032000</v>
      </c>
      <c r="O201" s="23">
        <f>+M201/L201</f>
        <v>0.91212121212121211</v>
      </c>
      <c r="P201" s="3" t="s">
        <v>740</v>
      </c>
    </row>
    <row r="202" spans="1:16" s="3" customFormat="1" x14ac:dyDescent="0.25">
      <c r="A202" s="3">
        <v>200</v>
      </c>
      <c r="B202" s="3" t="s">
        <v>640</v>
      </c>
      <c r="C202" s="3" t="s">
        <v>189</v>
      </c>
      <c r="D202" s="17">
        <v>44952</v>
      </c>
      <c r="E202" s="17">
        <v>45007</v>
      </c>
      <c r="F202" s="18">
        <v>1</v>
      </c>
      <c r="G202" s="3" t="s">
        <v>410</v>
      </c>
      <c r="H202" s="19">
        <v>26950000</v>
      </c>
      <c r="I202" s="3">
        <v>0</v>
      </c>
      <c r="J202" s="3" t="s">
        <v>739</v>
      </c>
      <c r="K202" s="3" t="s">
        <v>741</v>
      </c>
      <c r="L202" s="21">
        <v>4573333</v>
      </c>
      <c r="M202" s="22">
        <v>4573333</v>
      </c>
      <c r="N202" s="21">
        <v>0</v>
      </c>
      <c r="O202" s="23">
        <f>+M202/L202</f>
        <v>1</v>
      </c>
      <c r="P202" s="3" t="s">
        <v>638</v>
      </c>
    </row>
    <row r="203" spans="1:16" s="3" customFormat="1" x14ac:dyDescent="0.25">
      <c r="A203" s="3">
        <v>201</v>
      </c>
      <c r="B203" s="3" t="s">
        <v>639</v>
      </c>
      <c r="C203" s="3" t="s">
        <v>29</v>
      </c>
      <c r="D203" s="17">
        <v>44953</v>
      </c>
      <c r="E203" s="17">
        <v>45381</v>
      </c>
      <c r="F203" s="18">
        <f>($AC$2-D203)/(E203-D203  )</f>
        <v>0.78971962616822433</v>
      </c>
      <c r="G203" s="3" t="s">
        <v>411</v>
      </c>
      <c r="H203" s="19">
        <v>68200000</v>
      </c>
      <c r="I203" s="3">
        <v>19426667</v>
      </c>
      <c r="J203" s="3">
        <v>94</v>
      </c>
      <c r="L203" s="21">
        <v>87626667</v>
      </c>
      <c r="M203" s="22">
        <v>69026667</v>
      </c>
      <c r="N203" s="21">
        <v>18600000</v>
      </c>
      <c r="O203" s="23">
        <f>+M203/L203</f>
        <v>0.7877358498640602</v>
      </c>
      <c r="P203" s="3" t="s">
        <v>740</v>
      </c>
    </row>
    <row r="204" spans="1:16" s="3" customFormat="1" x14ac:dyDescent="0.25">
      <c r="A204" s="3">
        <v>202</v>
      </c>
      <c r="B204" s="3" t="s">
        <v>640</v>
      </c>
      <c r="C204" s="3" t="s">
        <v>187</v>
      </c>
      <c r="D204" s="17">
        <v>44953</v>
      </c>
      <c r="E204" s="17">
        <v>45317</v>
      </c>
      <c r="F204" s="18">
        <f>($AC$2-D204)/(E204-D204  )</f>
        <v>0.9285714285714286</v>
      </c>
      <c r="G204" s="3" t="s">
        <v>412</v>
      </c>
      <c r="H204" s="19">
        <v>41800000</v>
      </c>
      <c r="I204" s="3">
        <v>3800000</v>
      </c>
      <c r="J204" s="3">
        <v>30</v>
      </c>
      <c r="L204" s="21">
        <v>45600000</v>
      </c>
      <c r="M204" s="22">
        <v>42306667</v>
      </c>
      <c r="N204" s="21">
        <v>3293333</v>
      </c>
      <c r="O204" s="23">
        <f>+M204/L204</f>
        <v>0.92777778508771935</v>
      </c>
      <c r="P204" s="3" t="s">
        <v>740</v>
      </c>
    </row>
    <row r="205" spans="1:16" s="3" customFormat="1" x14ac:dyDescent="0.25">
      <c r="A205" s="3">
        <v>203</v>
      </c>
      <c r="B205" s="3" t="s">
        <v>639</v>
      </c>
      <c r="C205" s="3" t="s">
        <v>187</v>
      </c>
      <c r="D205" s="17">
        <v>44958</v>
      </c>
      <c r="E205" s="17">
        <v>45381</v>
      </c>
      <c r="F205" s="18">
        <f>($AC$2-D205)/(E205-D205  )</f>
        <v>0.78723404255319152</v>
      </c>
      <c r="G205" s="3" t="s">
        <v>413</v>
      </c>
      <c r="H205" s="19">
        <v>71500000</v>
      </c>
      <c r="I205" s="3">
        <v>19500000</v>
      </c>
      <c r="J205" s="3">
        <v>90</v>
      </c>
      <c r="L205" s="21">
        <v>91000000</v>
      </c>
      <c r="M205" s="22">
        <v>71500000</v>
      </c>
      <c r="N205" s="21">
        <v>19500000</v>
      </c>
      <c r="O205" s="23">
        <f>+M205/L205</f>
        <v>0.7857142857142857</v>
      </c>
      <c r="P205" s="3" t="s">
        <v>740</v>
      </c>
    </row>
    <row r="206" spans="1:16" s="3" customFormat="1" x14ac:dyDescent="0.25">
      <c r="A206" s="3">
        <v>204</v>
      </c>
      <c r="B206" s="3" t="s">
        <v>639</v>
      </c>
      <c r="C206" s="3" t="s">
        <v>24</v>
      </c>
      <c r="D206" s="17">
        <v>44952</v>
      </c>
      <c r="E206" s="17">
        <v>45376</v>
      </c>
      <c r="F206" s="18">
        <f>($AC$2-D206)/(E206-D206  )</f>
        <v>0.79952830188679247</v>
      </c>
      <c r="G206" s="3" t="s">
        <v>414</v>
      </c>
      <c r="H206" s="19">
        <v>62920000</v>
      </c>
      <c r="I206" s="3">
        <v>17160000</v>
      </c>
      <c r="J206" s="3">
        <v>90</v>
      </c>
      <c r="L206" s="21">
        <v>80080000</v>
      </c>
      <c r="M206" s="22">
        <v>63873333</v>
      </c>
      <c r="N206" s="21">
        <v>16206667</v>
      </c>
      <c r="O206" s="23">
        <f>+M206/L206</f>
        <v>0.79761904345654344</v>
      </c>
      <c r="P206" s="3" t="s">
        <v>740</v>
      </c>
    </row>
    <row r="207" spans="1:16" s="3" customFormat="1" x14ac:dyDescent="0.25">
      <c r="A207" s="3">
        <v>206</v>
      </c>
      <c r="B207" s="3" t="s">
        <v>639</v>
      </c>
      <c r="C207" s="3" t="s">
        <v>43</v>
      </c>
      <c r="D207" s="17">
        <v>44958</v>
      </c>
      <c r="E207" s="17">
        <v>45381</v>
      </c>
      <c r="F207" s="18">
        <f>($AC$2-D207)/(E207-D207  )</f>
        <v>0.78723404255319152</v>
      </c>
      <c r="G207" s="3" t="s">
        <v>415</v>
      </c>
      <c r="H207" s="19">
        <v>59167680</v>
      </c>
      <c r="I207" s="3">
        <v>16136640</v>
      </c>
      <c r="J207" s="3">
        <v>90</v>
      </c>
      <c r="L207" s="21">
        <v>75304320</v>
      </c>
      <c r="M207" s="22">
        <v>59167680</v>
      </c>
      <c r="N207" s="21">
        <v>16136640</v>
      </c>
      <c r="O207" s="23">
        <f>+M207/L207</f>
        <v>0.7857142857142857</v>
      </c>
      <c r="P207" s="3" t="s">
        <v>740</v>
      </c>
    </row>
    <row r="208" spans="1:16" s="3" customFormat="1" x14ac:dyDescent="0.25">
      <c r="A208" s="3">
        <v>207</v>
      </c>
      <c r="B208" s="3" t="s">
        <v>640</v>
      </c>
      <c r="C208" s="3" t="s">
        <v>192</v>
      </c>
      <c r="D208" s="17">
        <v>44952</v>
      </c>
      <c r="E208" s="17">
        <v>45285</v>
      </c>
      <c r="F208" s="18">
        <v>1</v>
      </c>
      <c r="G208" s="3" t="s">
        <v>416</v>
      </c>
      <c r="H208" s="19">
        <v>42328000</v>
      </c>
      <c r="I208" s="3">
        <v>0</v>
      </c>
      <c r="J208" s="3" t="s">
        <v>739</v>
      </c>
      <c r="L208" s="21">
        <v>42328000</v>
      </c>
      <c r="M208" s="22">
        <v>42328000</v>
      </c>
      <c r="N208" s="21">
        <v>0</v>
      </c>
      <c r="O208" s="23">
        <f>+M208/L208</f>
        <v>1</v>
      </c>
      <c r="P208" s="3" t="s">
        <v>638</v>
      </c>
    </row>
    <row r="209" spans="1:16" s="3" customFormat="1" x14ac:dyDescent="0.25">
      <c r="A209" s="3">
        <v>208</v>
      </c>
      <c r="B209" s="3" t="s">
        <v>640</v>
      </c>
      <c r="C209" s="3" t="s">
        <v>42</v>
      </c>
      <c r="D209" s="17">
        <v>44952</v>
      </c>
      <c r="E209" s="17">
        <v>45285</v>
      </c>
      <c r="F209" s="18">
        <v>1</v>
      </c>
      <c r="G209" s="3" t="s">
        <v>417</v>
      </c>
      <c r="H209" s="19">
        <v>27500000</v>
      </c>
      <c r="I209" s="3">
        <v>0</v>
      </c>
      <c r="J209" s="3" t="s">
        <v>739</v>
      </c>
      <c r="L209" s="21">
        <v>27500000</v>
      </c>
      <c r="M209" s="22">
        <v>25000000</v>
      </c>
      <c r="N209" s="21">
        <v>2500000</v>
      </c>
      <c r="O209" s="23">
        <f>+M209/L209</f>
        <v>0.90909090909090906</v>
      </c>
      <c r="P209" s="3" t="s">
        <v>638</v>
      </c>
    </row>
    <row r="210" spans="1:16" s="3" customFormat="1" x14ac:dyDescent="0.25">
      <c r="A210" s="3">
        <v>209</v>
      </c>
      <c r="B210" s="3" t="s">
        <v>639</v>
      </c>
      <c r="C210" s="3" t="s">
        <v>191</v>
      </c>
      <c r="D210" s="17">
        <v>44953</v>
      </c>
      <c r="E210" s="17">
        <v>45381</v>
      </c>
      <c r="F210" s="18">
        <f>($AC$2-D210)/(E210-D210  )</f>
        <v>0.78971962616822433</v>
      </c>
      <c r="G210" s="3" t="s">
        <v>418</v>
      </c>
      <c r="H210" s="19">
        <v>72072000</v>
      </c>
      <c r="I210" s="19">
        <v>20529600</v>
      </c>
      <c r="J210" s="3">
        <v>94</v>
      </c>
      <c r="L210" s="21">
        <v>92601600</v>
      </c>
      <c r="M210" s="22">
        <v>72072000</v>
      </c>
      <c r="N210" s="21">
        <v>20529600</v>
      </c>
      <c r="O210" s="23">
        <f>+M210/L210</f>
        <v>0.77830188679245282</v>
      </c>
      <c r="P210" s="3" t="s">
        <v>740</v>
      </c>
    </row>
    <row r="211" spans="1:16" s="3" customFormat="1" x14ac:dyDescent="0.25">
      <c r="A211" s="3">
        <v>210</v>
      </c>
      <c r="B211" s="3" t="s">
        <v>639</v>
      </c>
      <c r="C211" s="3" t="s">
        <v>193</v>
      </c>
      <c r="D211" s="17">
        <v>44953</v>
      </c>
      <c r="E211" s="17">
        <v>45348</v>
      </c>
      <c r="F211" s="18">
        <f>($AC$2-D211)/(E211-D211  )</f>
        <v>0.85569620253164558</v>
      </c>
      <c r="G211" s="3" t="s">
        <v>419</v>
      </c>
      <c r="H211" s="19">
        <v>66000000</v>
      </c>
      <c r="I211" s="3">
        <v>12000000</v>
      </c>
      <c r="J211" s="3">
        <v>60</v>
      </c>
      <c r="L211" s="21">
        <v>78000000</v>
      </c>
      <c r="M211" s="22">
        <v>66800000</v>
      </c>
      <c r="N211" s="21">
        <v>11200000</v>
      </c>
      <c r="O211" s="23">
        <f>+M211/L211</f>
        <v>0.85641025641025637</v>
      </c>
      <c r="P211" s="3" t="s">
        <v>740</v>
      </c>
    </row>
    <row r="212" spans="1:16" s="3" customFormat="1" x14ac:dyDescent="0.25">
      <c r="A212" s="3">
        <v>211</v>
      </c>
      <c r="B212" s="3" t="s">
        <v>639</v>
      </c>
      <c r="C212" s="3" t="s">
        <v>194</v>
      </c>
      <c r="D212" s="17">
        <v>44953</v>
      </c>
      <c r="E212" s="17">
        <v>45381</v>
      </c>
      <c r="F212" s="18">
        <f>($AC$2-D212)/(E212-D212  )</f>
        <v>0.78971962616822433</v>
      </c>
      <c r="G212" s="3" t="s">
        <v>420</v>
      </c>
      <c r="H212" s="19">
        <v>72072000</v>
      </c>
      <c r="I212" s="3">
        <v>16598400</v>
      </c>
      <c r="J212" s="3" t="s">
        <v>739</v>
      </c>
      <c r="L212" s="21">
        <v>88670400</v>
      </c>
      <c r="M212" s="22">
        <v>62462400</v>
      </c>
      <c r="N212" s="21">
        <v>9609600</v>
      </c>
      <c r="O212" s="23">
        <f>+M212/L212</f>
        <v>0.70443349753694584</v>
      </c>
      <c r="P212" s="3" t="s">
        <v>740</v>
      </c>
    </row>
    <row r="213" spans="1:16" s="3" customFormat="1" x14ac:dyDescent="0.25">
      <c r="A213" s="3">
        <v>212</v>
      </c>
      <c r="B213" s="3" t="s">
        <v>639</v>
      </c>
      <c r="C213" s="3" t="s">
        <v>195</v>
      </c>
      <c r="D213" s="17">
        <v>44952</v>
      </c>
      <c r="E213" s="17">
        <v>45285</v>
      </c>
      <c r="F213" s="18">
        <v>1</v>
      </c>
      <c r="G213" s="3" t="s">
        <v>421</v>
      </c>
      <c r="H213" s="19">
        <v>106700000</v>
      </c>
      <c r="I213" s="3">
        <v>0</v>
      </c>
      <c r="J213" s="3" t="s">
        <v>739</v>
      </c>
      <c r="K213" s="3" t="s">
        <v>839</v>
      </c>
      <c r="L213" s="21">
        <v>106700000</v>
      </c>
      <c r="M213" s="22">
        <v>96030000</v>
      </c>
      <c r="N213" s="21">
        <v>10670000</v>
      </c>
      <c r="O213" s="23">
        <f>+M213/L213</f>
        <v>0.9</v>
      </c>
      <c r="P213" s="3" t="s">
        <v>638</v>
      </c>
    </row>
    <row r="214" spans="1:16" s="3" customFormat="1" x14ac:dyDescent="0.25">
      <c r="A214" s="3">
        <v>213</v>
      </c>
      <c r="B214" s="3" t="s">
        <v>640</v>
      </c>
      <c r="C214" s="3" t="s">
        <v>196</v>
      </c>
      <c r="D214" s="17">
        <v>44952</v>
      </c>
      <c r="E214" s="17">
        <v>45381</v>
      </c>
      <c r="F214" s="18">
        <f>($AC$2-D214)/(E214-D214  )</f>
        <v>0.79020979020979021</v>
      </c>
      <c r="G214" s="3" t="s">
        <v>422</v>
      </c>
      <c r="H214" s="19">
        <v>26312000</v>
      </c>
      <c r="I214" s="3">
        <v>7574667</v>
      </c>
      <c r="J214" s="3">
        <v>95</v>
      </c>
      <c r="L214" s="21">
        <v>33886667</v>
      </c>
      <c r="M214" s="22">
        <v>26710667</v>
      </c>
      <c r="N214" s="21">
        <v>7176000</v>
      </c>
      <c r="O214" s="23">
        <f>+M214/L214</f>
        <v>0.7882352962007152</v>
      </c>
      <c r="P214" s="3" t="s">
        <v>740</v>
      </c>
    </row>
    <row r="215" spans="1:16" s="3" customFormat="1" x14ac:dyDescent="0.25">
      <c r="A215" s="3">
        <v>214</v>
      </c>
      <c r="B215" s="3" t="s">
        <v>639</v>
      </c>
      <c r="C215" s="3" t="s">
        <v>197</v>
      </c>
      <c r="D215" s="17">
        <v>44952</v>
      </c>
      <c r="E215" s="17">
        <v>45376</v>
      </c>
      <c r="F215" s="18">
        <f>($AC$2-D215)/(E215-D215  )</f>
        <v>0.79952830188679247</v>
      </c>
      <c r="G215" s="3" t="s">
        <v>423</v>
      </c>
      <c r="H215" s="19">
        <v>51640160</v>
      </c>
      <c r="I215" s="19">
        <v>14083680</v>
      </c>
      <c r="J215" s="3">
        <v>90</v>
      </c>
      <c r="L215" s="21">
        <v>65723840</v>
      </c>
      <c r="M215" s="22">
        <v>52422587</v>
      </c>
      <c r="N215" s="21">
        <v>13301253</v>
      </c>
      <c r="O215" s="23">
        <f>+M215/L215</f>
        <v>0.79761905269077404</v>
      </c>
      <c r="P215" s="3" t="s">
        <v>740</v>
      </c>
    </row>
    <row r="216" spans="1:16" s="3" customFormat="1" x14ac:dyDescent="0.25">
      <c r="A216" s="3">
        <v>215</v>
      </c>
      <c r="B216" s="3" t="s">
        <v>639</v>
      </c>
      <c r="C216" s="3" t="s">
        <v>197</v>
      </c>
      <c r="D216" s="17">
        <v>44952</v>
      </c>
      <c r="E216" s="17">
        <v>45316</v>
      </c>
      <c r="F216" s="18">
        <f>($AC$2-D216)/(E216-D216  )</f>
        <v>0.93131868131868134</v>
      </c>
      <c r="G216" s="3" t="s">
        <v>424</v>
      </c>
      <c r="H216" s="19">
        <v>51640160</v>
      </c>
      <c r="I216" s="3">
        <v>4694560</v>
      </c>
      <c r="J216" s="3">
        <v>30</v>
      </c>
      <c r="L216" s="21">
        <v>56334720</v>
      </c>
      <c r="M216" s="22">
        <v>51796645</v>
      </c>
      <c r="N216" s="21">
        <v>4538075</v>
      </c>
      <c r="O216" s="23">
        <f>+M216/L216</f>
        <v>0.9194444385274303</v>
      </c>
      <c r="P216" s="3" t="s">
        <v>740</v>
      </c>
    </row>
    <row r="217" spans="1:16" s="3" customFormat="1" x14ac:dyDescent="0.25">
      <c r="A217" s="3">
        <v>216</v>
      </c>
      <c r="B217" s="3" t="s">
        <v>639</v>
      </c>
      <c r="C217" s="3" t="s">
        <v>198</v>
      </c>
      <c r="D217" s="17">
        <v>44952</v>
      </c>
      <c r="E217" s="17">
        <v>45347</v>
      </c>
      <c r="F217" s="18">
        <f>($AC$2-D217)/(E217-D217  )</f>
        <v>0.85822784810126584</v>
      </c>
      <c r="G217" s="3" t="s">
        <v>425</v>
      </c>
      <c r="H217" s="19">
        <v>51640160</v>
      </c>
      <c r="I217" s="19">
        <v>9389120</v>
      </c>
      <c r="J217" s="3">
        <v>60</v>
      </c>
      <c r="L217" s="21">
        <v>61029280</v>
      </c>
      <c r="M217" s="22">
        <v>52422587</v>
      </c>
      <c r="N217" s="21">
        <v>8606693</v>
      </c>
      <c r="O217" s="23">
        <f>+M217/L217</f>
        <v>0.85897436443621811</v>
      </c>
      <c r="P217" s="3" t="s">
        <v>740</v>
      </c>
    </row>
    <row r="218" spans="1:16" s="3" customFormat="1" x14ac:dyDescent="0.25">
      <c r="A218" s="3">
        <v>217</v>
      </c>
      <c r="B218" s="3" t="s">
        <v>639</v>
      </c>
      <c r="C218" s="3" t="s">
        <v>199</v>
      </c>
      <c r="D218" s="17">
        <v>44958</v>
      </c>
      <c r="E218" s="17">
        <v>45291</v>
      </c>
      <c r="F218" s="18">
        <v>1</v>
      </c>
      <c r="G218" s="3" t="s">
        <v>426</v>
      </c>
      <c r="H218" s="19">
        <v>51640160</v>
      </c>
      <c r="I218" s="3">
        <v>0</v>
      </c>
      <c r="J218" s="3" t="s">
        <v>739</v>
      </c>
      <c r="L218" s="21">
        <v>51640160</v>
      </c>
      <c r="M218" s="22">
        <v>51640159</v>
      </c>
      <c r="N218" s="21">
        <v>1</v>
      </c>
      <c r="O218" s="23">
        <f>+M218/L218</f>
        <v>0.99999998063522655</v>
      </c>
      <c r="P218" s="3" t="s">
        <v>638</v>
      </c>
    </row>
    <row r="219" spans="1:16" s="3" customFormat="1" x14ac:dyDescent="0.25">
      <c r="A219" s="3">
        <v>218</v>
      </c>
      <c r="B219" s="3" t="s">
        <v>639</v>
      </c>
      <c r="C219" s="3" t="s">
        <v>199</v>
      </c>
      <c r="D219" s="17">
        <v>44958</v>
      </c>
      <c r="E219" s="17">
        <v>45322</v>
      </c>
      <c r="F219" s="18">
        <f>($AC$2-D219)/(E219-D219  )</f>
        <v>0.9148351648351648</v>
      </c>
      <c r="G219" s="3" t="s">
        <v>427</v>
      </c>
      <c r="H219" s="19">
        <v>51640160</v>
      </c>
      <c r="I219" s="3">
        <v>4694560</v>
      </c>
      <c r="J219" s="3">
        <v>30</v>
      </c>
      <c r="L219" s="21">
        <v>56334720</v>
      </c>
      <c r="M219" s="22">
        <v>46945600</v>
      </c>
      <c r="N219" s="21">
        <v>9389120</v>
      </c>
      <c r="O219" s="23">
        <f>+M219/L219</f>
        <v>0.83333333333333337</v>
      </c>
      <c r="P219" s="3" t="s">
        <v>740</v>
      </c>
    </row>
    <row r="220" spans="1:16" s="3" customFormat="1" x14ac:dyDescent="0.25">
      <c r="A220" s="3">
        <v>219</v>
      </c>
      <c r="B220" s="3" t="s">
        <v>640</v>
      </c>
      <c r="C220" s="3" t="s">
        <v>31</v>
      </c>
      <c r="D220" s="17">
        <v>44958</v>
      </c>
      <c r="E220" s="17">
        <v>45322</v>
      </c>
      <c r="F220" s="18">
        <f>($AC$2-D220)/(E220-D220  )</f>
        <v>0.9148351648351648</v>
      </c>
      <c r="G220" s="3" t="s">
        <v>428</v>
      </c>
      <c r="H220" s="19">
        <v>26312000</v>
      </c>
      <c r="I220" s="3">
        <v>2392000</v>
      </c>
      <c r="J220" s="3">
        <v>30</v>
      </c>
      <c r="L220" s="21">
        <v>28704000</v>
      </c>
      <c r="M220" s="22">
        <v>26312000</v>
      </c>
      <c r="N220" s="21">
        <v>2392000</v>
      </c>
      <c r="O220" s="23">
        <f>+M220/L220</f>
        <v>0.91666666666666663</v>
      </c>
      <c r="P220" s="3" t="s">
        <v>740</v>
      </c>
    </row>
    <row r="221" spans="1:16" s="3" customFormat="1" x14ac:dyDescent="0.25">
      <c r="A221" s="3">
        <v>220</v>
      </c>
      <c r="B221" s="3" t="s">
        <v>640</v>
      </c>
      <c r="C221" s="3" t="s">
        <v>200</v>
      </c>
      <c r="D221" s="17">
        <v>44953</v>
      </c>
      <c r="E221" s="17">
        <v>45286</v>
      </c>
      <c r="F221" s="18">
        <v>1</v>
      </c>
      <c r="G221" s="3" t="s">
        <v>429</v>
      </c>
      <c r="H221" s="19">
        <v>26400000</v>
      </c>
      <c r="I221" s="3">
        <v>0</v>
      </c>
      <c r="J221" s="3" t="s">
        <v>739</v>
      </c>
      <c r="L221" s="21">
        <v>26400000</v>
      </c>
      <c r="M221" s="22">
        <v>26400000</v>
      </c>
      <c r="N221" s="21">
        <v>0</v>
      </c>
      <c r="O221" s="23">
        <f>+M221/L221</f>
        <v>1</v>
      </c>
      <c r="P221" s="3" t="s">
        <v>638</v>
      </c>
    </row>
    <row r="222" spans="1:16" s="3" customFormat="1" x14ac:dyDescent="0.25">
      <c r="A222" s="3">
        <v>221</v>
      </c>
      <c r="B222" s="3" t="s">
        <v>640</v>
      </c>
      <c r="C222" s="3" t="s">
        <v>44</v>
      </c>
      <c r="D222" s="17">
        <v>44953</v>
      </c>
      <c r="E222" s="17">
        <v>45286</v>
      </c>
      <c r="F222" s="18">
        <v>1</v>
      </c>
      <c r="G222" s="3" t="s">
        <v>683</v>
      </c>
      <c r="H222" s="19">
        <v>26400000</v>
      </c>
      <c r="I222" s="3">
        <v>0</v>
      </c>
      <c r="J222" s="3" t="s">
        <v>739</v>
      </c>
      <c r="L222" s="21">
        <v>26400000</v>
      </c>
      <c r="M222" s="22">
        <v>6960000</v>
      </c>
      <c r="N222" s="21">
        <v>2320000</v>
      </c>
      <c r="O222" s="23">
        <f>+M222/L222</f>
        <v>0.26363636363636361</v>
      </c>
      <c r="P222" s="3" t="s">
        <v>638</v>
      </c>
    </row>
    <row r="223" spans="1:16" s="3" customFormat="1" x14ac:dyDescent="0.25">
      <c r="A223" s="3">
        <v>222</v>
      </c>
      <c r="B223" s="3" t="s">
        <v>640</v>
      </c>
      <c r="C223" s="3" t="s">
        <v>44</v>
      </c>
      <c r="D223" s="17">
        <v>44953</v>
      </c>
      <c r="E223" s="17">
        <v>45377</v>
      </c>
      <c r="F223" s="18">
        <f>($AC$2-D223)/(E223-D223  )</f>
        <v>0.79716981132075471</v>
      </c>
      <c r="G223" s="3" t="s">
        <v>430</v>
      </c>
      <c r="H223" s="19">
        <v>26400000</v>
      </c>
      <c r="I223" s="19">
        <v>7200000</v>
      </c>
      <c r="J223" s="3">
        <v>90</v>
      </c>
      <c r="L223" s="21">
        <v>33600000</v>
      </c>
      <c r="M223" s="22">
        <v>24640000</v>
      </c>
      <c r="N223" s="21">
        <v>7920000</v>
      </c>
      <c r="O223" s="23">
        <f>+M223/L223</f>
        <v>0.73333333333333328</v>
      </c>
      <c r="P223" s="3" t="s">
        <v>740</v>
      </c>
    </row>
    <row r="224" spans="1:16" s="3" customFormat="1" x14ac:dyDescent="0.25">
      <c r="A224" s="3">
        <v>223</v>
      </c>
      <c r="B224" s="3" t="s">
        <v>639</v>
      </c>
      <c r="C224" s="3" t="s">
        <v>201</v>
      </c>
      <c r="D224" s="17">
        <v>44952</v>
      </c>
      <c r="E224" s="17">
        <v>45381</v>
      </c>
      <c r="F224" s="18">
        <f>($AC$2-D224)/(E224-D224  )</f>
        <v>0.79020979020979021</v>
      </c>
      <c r="G224" s="3" t="s">
        <v>431</v>
      </c>
      <c r="H224" s="19">
        <v>55000000</v>
      </c>
      <c r="I224" s="3">
        <v>15833333</v>
      </c>
      <c r="J224" s="3">
        <v>95</v>
      </c>
      <c r="L224" s="21">
        <v>70833333</v>
      </c>
      <c r="M224" s="22">
        <v>55833333</v>
      </c>
      <c r="N224" s="21">
        <v>15000000</v>
      </c>
      <c r="O224" s="23">
        <f>+M224/L224</f>
        <v>0.78823529312110729</v>
      </c>
      <c r="P224" s="3" t="s">
        <v>740</v>
      </c>
    </row>
    <row r="225" spans="1:16" s="3" customFormat="1" x14ac:dyDescent="0.25">
      <c r="A225" s="3">
        <v>224</v>
      </c>
      <c r="B225" s="3" t="s">
        <v>640</v>
      </c>
      <c r="C225" s="3" t="s">
        <v>42</v>
      </c>
      <c r="D225" s="17">
        <v>44958</v>
      </c>
      <c r="E225" s="17">
        <v>45286</v>
      </c>
      <c r="F225" s="18">
        <v>1</v>
      </c>
      <c r="G225" s="3" t="s">
        <v>432</v>
      </c>
      <c r="H225" s="19">
        <v>27500000</v>
      </c>
      <c r="I225" s="3">
        <v>0</v>
      </c>
      <c r="J225" s="3" t="s">
        <v>739</v>
      </c>
      <c r="L225" s="21">
        <v>27500000</v>
      </c>
      <c r="M225" s="22">
        <v>25000000</v>
      </c>
      <c r="N225" s="21">
        <v>2500000</v>
      </c>
      <c r="O225" s="23">
        <f>+M225/L225</f>
        <v>0.90909090909090906</v>
      </c>
      <c r="P225" s="3" t="s">
        <v>638</v>
      </c>
    </row>
    <row r="226" spans="1:16" s="3" customFormat="1" x14ac:dyDescent="0.25">
      <c r="A226" s="3">
        <v>225</v>
      </c>
      <c r="B226" s="3" t="s">
        <v>640</v>
      </c>
      <c r="C226" s="3" t="s">
        <v>202</v>
      </c>
      <c r="D226" s="17">
        <v>44958</v>
      </c>
      <c r="E226" s="17">
        <v>45291</v>
      </c>
      <c r="F226" s="18">
        <v>1</v>
      </c>
      <c r="G226" s="3" t="s">
        <v>788</v>
      </c>
      <c r="H226" s="19">
        <v>31311280</v>
      </c>
      <c r="I226" s="3">
        <v>0</v>
      </c>
      <c r="J226" s="3" t="s">
        <v>739</v>
      </c>
      <c r="L226" s="21">
        <v>31311280</v>
      </c>
      <c r="M226" s="22">
        <v>28464800</v>
      </c>
      <c r="N226" s="21">
        <v>2846480</v>
      </c>
      <c r="O226" s="23">
        <f>+M226/L226</f>
        <v>0.90909090909090906</v>
      </c>
      <c r="P226" s="3" t="s">
        <v>638</v>
      </c>
    </row>
    <row r="227" spans="1:16" s="3" customFormat="1" x14ac:dyDescent="0.25">
      <c r="A227" s="3">
        <v>226</v>
      </c>
      <c r="B227" s="3" t="s">
        <v>639</v>
      </c>
      <c r="C227" s="3" t="s">
        <v>45</v>
      </c>
      <c r="D227" s="17">
        <v>44958</v>
      </c>
      <c r="E227" s="17">
        <v>45322</v>
      </c>
      <c r="F227" s="18">
        <f>($AC$2-D227)/(E227-D227  )</f>
        <v>0.9148351648351648</v>
      </c>
      <c r="G227" s="3" t="s">
        <v>433</v>
      </c>
      <c r="H227" s="19">
        <v>68640000</v>
      </c>
      <c r="I227" s="3">
        <v>6240000</v>
      </c>
      <c r="J227" s="3">
        <v>30</v>
      </c>
      <c r="L227" s="21">
        <v>74880000</v>
      </c>
      <c r="M227" s="22">
        <v>62400000</v>
      </c>
      <c r="N227" s="21">
        <v>12480000</v>
      </c>
      <c r="O227" s="23">
        <f>+M227/L227</f>
        <v>0.83333333333333337</v>
      </c>
      <c r="P227" s="3" t="s">
        <v>740</v>
      </c>
    </row>
    <row r="228" spans="1:16" s="3" customFormat="1" x14ac:dyDescent="0.25">
      <c r="A228" s="3">
        <v>227</v>
      </c>
      <c r="B228" s="3" t="s">
        <v>639</v>
      </c>
      <c r="C228" s="3" t="s">
        <v>46</v>
      </c>
      <c r="D228" s="17">
        <v>44953</v>
      </c>
      <c r="E228" s="17">
        <v>45377</v>
      </c>
      <c r="F228" s="18">
        <f>($AC$2-D228)/(E228-D228  )</f>
        <v>0.79716981132075471</v>
      </c>
      <c r="G228" s="3" t="s">
        <v>434</v>
      </c>
      <c r="H228" s="19">
        <v>51640160</v>
      </c>
      <c r="I228" s="3">
        <v>14083680</v>
      </c>
      <c r="J228" s="3">
        <v>90</v>
      </c>
      <c r="L228" s="21">
        <v>65723840</v>
      </c>
      <c r="M228" s="22">
        <v>52266101</v>
      </c>
      <c r="N228" s="21">
        <v>13457739</v>
      </c>
      <c r="O228" s="23">
        <f>+M228/L228</f>
        <v>0.79523809016636882</v>
      </c>
      <c r="P228" s="3" t="s">
        <v>740</v>
      </c>
    </row>
    <row r="229" spans="1:16" s="3" customFormat="1" x14ac:dyDescent="0.25">
      <c r="A229" s="3">
        <v>228</v>
      </c>
      <c r="B229" s="3" t="s">
        <v>640</v>
      </c>
      <c r="C229" s="3" t="s">
        <v>47</v>
      </c>
      <c r="D229" s="17">
        <v>44958</v>
      </c>
      <c r="E229" s="17">
        <v>45260</v>
      </c>
      <c r="F229" s="18">
        <v>1</v>
      </c>
      <c r="G229" s="3" t="s">
        <v>435</v>
      </c>
      <c r="H229" s="19">
        <v>23920000</v>
      </c>
      <c r="I229" s="3">
        <v>0</v>
      </c>
      <c r="J229" s="3" t="s">
        <v>739</v>
      </c>
      <c r="L229" s="21">
        <v>23920000</v>
      </c>
      <c r="M229" s="22">
        <v>23920000</v>
      </c>
      <c r="N229" s="21">
        <v>0</v>
      </c>
      <c r="O229" s="23">
        <f>+M229/L229</f>
        <v>1</v>
      </c>
      <c r="P229" s="3" t="s">
        <v>638</v>
      </c>
    </row>
    <row r="230" spans="1:16" s="3" customFormat="1" x14ac:dyDescent="0.25">
      <c r="A230" s="3">
        <v>229</v>
      </c>
      <c r="B230" s="3" t="s">
        <v>640</v>
      </c>
      <c r="C230" s="3" t="s">
        <v>190</v>
      </c>
      <c r="D230" s="17">
        <v>44958</v>
      </c>
      <c r="E230" s="17">
        <v>45306</v>
      </c>
      <c r="F230" s="18">
        <f>($AC$2-D230)/(E230-D230  )</f>
        <v>0.9568965517241379</v>
      </c>
      <c r="G230" s="3" t="s">
        <v>436</v>
      </c>
      <c r="H230" s="19">
        <v>27500000</v>
      </c>
      <c r="I230" s="3">
        <v>0</v>
      </c>
      <c r="J230" s="3" t="s">
        <v>739</v>
      </c>
      <c r="L230" s="21">
        <v>27500000</v>
      </c>
      <c r="M230" s="22">
        <v>26166667</v>
      </c>
      <c r="N230" s="21">
        <v>1333333</v>
      </c>
      <c r="O230" s="23">
        <f>+M230/L230</f>
        <v>0.95151516363636368</v>
      </c>
      <c r="P230" s="3" t="s">
        <v>740</v>
      </c>
    </row>
    <row r="231" spans="1:16" s="3" customFormat="1" x14ac:dyDescent="0.25">
      <c r="A231" s="3">
        <v>230</v>
      </c>
      <c r="B231" s="3" t="s">
        <v>640</v>
      </c>
      <c r="C231" s="3" t="s">
        <v>203</v>
      </c>
      <c r="D231" s="17">
        <v>44958</v>
      </c>
      <c r="E231" s="17">
        <v>45322</v>
      </c>
      <c r="F231" s="18">
        <f>($AC$2-D231)/(E231-D231  )</f>
        <v>0.9148351648351648</v>
      </c>
      <c r="G231" s="3" t="s">
        <v>437</v>
      </c>
      <c r="H231" s="19">
        <v>27500000</v>
      </c>
      <c r="I231" s="3">
        <v>2500000</v>
      </c>
      <c r="J231" s="3">
        <v>30</v>
      </c>
      <c r="L231" s="21">
        <v>30000000</v>
      </c>
      <c r="M231" s="22">
        <v>25000000</v>
      </c>
      <c r="N231" s="21">
        <v>5000000</v>
      </c>
      <c r="O231" s="23">
        <f>+M231/L231</f>
        <v>0.83333333333333337</v>
      </c>
      <c r="P231" s="3" t="s">
        <v>740</v>
      </c>
    </row>
    <row r="232" spans="1:16" s="3" customFormat="1" x14ac:dyDescent="0.25">
      <c r="A232" s="3">
        <v>231</v>
      </c>
      <c r="B232" s="3" t="s">
        <v>639</v>
      </c>
      <c r="C232" s="3" t="s">
        <v>204</v>
      </c>
      <c r="D232" s="17">
        <v>44953</v>
      </c>
      <c r="E232" s="17">
        <v>45317</v>
      </c>
      <c r="F232" s="18">
        <f>($AC$2-D232)/(E232-D232  )</f>
        <v>0.9285714285714286</v>
      </c>
      <c r="G232" s="3" t="s">
        <v>438</v>
      </c>
      <c r="H232" s="19">
        <v>51640160</v>
      </c>
      <c r="I232" s="19">
        <v>4694560</v>
      </c>
      <c r="J232" s="3">
        <v>30</v>
      </c>
      <c r="L232" s="21">
        <v>56334720</v>
      </c>
      <c r="M232" s="22">
        <v>52266101</v>
      </c>
      <c r="N232" s="21">
        <v>4068619</v>
      </c>
      <c r="O232" s="23">
        <f>+M232/L232</f>
        <v>0.92777777186076371</v>
      </c>
      <c r="P232" s="3" t="s">
        <v>740</v>
      </c>
    </row>
    <row r="233" spans="1:16" s="3" customFormat="1" x14ac:dyDescent="0.25">
      <c r="A233" s="3">
        <v>232</v>
      </c>
      <c r="B233" s="3" t="s">
        <v>639</v>
      </c>
      <c r="C233" s="3" t="s">
        <v>32</v>
      </c>
      <c r="D233" s="17">
        <v>44958</v>
      </c>
      <c r="E233" s="17">
        <v>45382</v>
      </c>
      <c r="F233" s="18">
        <f>($AC$2-D233)/(E233-D233  )</f>
        <v>0.785377358490566</v>
      </c>
      <c r="G233" s="3" t="s">
        <v>439</v>
      </c>
      <c r="H233" s="19">
        <v>56793000</v>
      </c>
      <c r="I233" s="19">
        <v>15489000</v>
      </c>
      <c r="J233" s="3">
        <v>90</v>
      </c>
      <c r="L233" s="21">
        <v>72282000</v>
      </c>
      <c r="M233" s="22">
        <v>51630000</v>
      </c>
      <c r="N233" s="21">
        <v>20652000</v>
      </c>
      <c r="O233" s="23">
        <f>+M233/L233</f>
        <v>0.7142857142857143</v>
      </c>
      <c r="P233" s="3" t="s">
        <v>740</v>
      </c>
    </row>
    <row r="234" spans="1:16" s="3" customFormat="1" x14ac:dyDescent="0.25">
      <c r="A234" s="3">
        <v>233</v>
      </c>
      <c r="B234" s="3" t="s">
        <v>640</v>
      </c>
      <c r="C234" s="3" t="s">
        <v>35</v>
      </c>
      <c r="D234" s="17">
        <v>44953</v>
      </c>
      <c r="E234" s="17">
        <v>45317</v>
      </c>
      <c r="F234" s="18">
        <f>($AC$2-D234)/(E234-D234  )</f>
        <v>0.9285714285714286</v>
      </c>
      <c r="G234" s="3" t="s">
        <v>440</v>
      </c>
      <c r="H234" s="19">
        <v>26312000</v>
      </c>
      <c r="I234" s="19">
        <v>2392000</v>
      </c>
      <c r="J234" s="3">
        <v>30</v>
      </c>
      <c r="L234" s="21">
        <v>28704000</v>
      </c>
      <c r="M234" s="22">
        <v>26630933</v>
      </c>
      <c r="N234" s="21">
        <v>2073067</v>
      </c>
      <c r="O234" s="23">
        <f>+M234/L234</f>
        <v>0.92777776616499441</v>
      </c>
      <c r="P234" s="3" t="s">
        <v>740</v>
      </c>
    </row>
    <row r="235" spans="1:16" s="3" customFormat="1" x14ac:dyDescent="0.25">
      <c r="A235" s="3">
        <v>234</v>
      </c>
      <c r="B235" s="3" t="s">
        <v>640</v>
      </c>
      <c r="C235" s="3" t="s">
        <v>48</v>
      </c>
      <c r="D235" s="17">
        <v>44953</v>
      </c>
      <c r="E235" s="17">
        <v>45317</v>
      </c>
      <c r="F235" s="18">
        <f>($AC$2-D235)/(E235-D235  )</f>
        <v>0.9285714285714286</v>
      </c>
      <c r="G235" s="3" t="s">
        <v>441</v>
      </c>
      <c r="H235" s="19">
        <v>26312000</v>
      </c>
      <c r="I235" s="3">
        <v>2392000</v>
      </c>
      <c r="J235" s="3">
        <v>30</v>
      </c>
      <c r="L235" s="21">
        <v>28704000</v>
      </c>
      <c r="M235" s="22">
        <v>26630933</v>
      </c>
      <c r="N235" s="21">
        <v>2073067</v>
      </c>
      <c r="O235" s="23">
        <f>+M235/L235</f>
        <v>0.92777776616499441</v>
      </c>
      <c r="P235" s="3" t="s">
        <v>740</v>
      </c>
    </row>
    <row r="236" spans="1:16" s="3" customFormat="1" x14ac:dyDescent="0.25">
      <c r="A236" s="3">
        <v>235</v>
      </c>
      <c r="B236" s="3" t="s">
        <v>640</v>
      </c>
      <c r="C236" s="3" t="s">
        <v>49</v>
      </c>
      <c r="D236" s="17">
        <v>44964</v>
      </c>
      <c r="E236" s="17">
        <v>45328</v>
      </c>
      <c r="F236" s="18">
        <f>($AC$2-D236)/(E236-D236  )</f>
        <v>0.89835164835164838</v>
      </c>
      <c r="G236" s="3" t="s">
        <v>442</v>
      </c>
      <c r="H236" s="19">
        <v>26312000</v>
      </c>
      <c r="I236" s="19">
        <v>2392000</v>
      </c>
      <c r="J236" s="3">
        <v>30</v>
      </c>
      <c r="L236" s="21">
        <v>28704000</v>
      </c>
      <c r="M236" s="22">
        <v>16265600</v>
      </c>
      <c r="N236" s="21">
        <v>10843733</v>
      </c>
      <c r="O236" s="23">
        <f>+M236/L236</f>
        <v>0.56666666666666665</v>
      </c>
      <c r="P236" s="3" t="s">
        <v>740</v>
      </c>
    </row>
    <row r="237" spans="1:16" s="3" customFormat="1" x14ac:dyDescent="0.25">
      <c r="A237" s="3">
        <v>236</v>
      </c>
      <c r="B237" s="3" t="s">
        <v>640</v>
      </c>
      <c r="C237" s="3" t="s">
        <v>203</v>
      </c>
      <c r="D237" s="17">
        <v>44958</v>
      </c>
      <c r="E237" s="17">
        <v>45322</v>
      </c>
      <c r="F237" s="18">
        <f>($AC$2-D237)/(E237-D237  )</f>
        <v>0.9148351648351648</v>
      </c>
      <c r="G237" s="3" t="s">
        <v>443</v>
      </c>
      <c r="H237" s="19">
        <v>27500000</v>
      </c>
      <c r="I237" s="19">
        <v>2500000</v>
      </c>
      <c r="J237" s="3">
        <v>30</v>
      </c>
      <c r="L237" s="21">
        <v>30000000</v>
      </c>
      <c r="M237" s="22">
        <v>25000000</v>
      </c>
      <c r="N237" s="21">
        <v>5000000</v>
      </c>
      <c r="O237" s="23">
        <f>+M237/L237</f>
        <v>0.83333333333333337</v>
      </c>
      <c r="P237" s="3" t="s">
        <v>740</v>
      </c>
    </row>
    <row r="238" spans="1:16" s="3" customFormat="1" x14ac:dyDescent="0.25">
      <c r="A238" s="3">
        <v>237</v>
      </c>
      <c r="B238" s="3" t="s">
        <v>639</v>
      </c>
      <c r="C238" s="3" t="s">
        <v>50</v>
      </c>
      <c r="D238" s="17">
        <v>44958</v>
      </c>
      <c r="E238" s="17">
        <v>45353</v>
      </c>
      <c r="F238" s="18">
        <f>($AC$2-D238)/(E238-D238  )</f>
        <v>0.84303797468354436</v>
      </c>
      <c r="G238" s="3" t="s">
        <v>444</v>
      </c>
      <c r="H238" s="19">
        <v>77484000</v>
      </c>
      <c r="I238" s="19">
        <v>14088000</v>
      </c>
      <c r="J238" s="3">
        <v>60</v>
      </c>
      <c r="L238" s="21">
        <v>91572000</v>
      </c>
      <c r="M238" s="22">
        <v>70440000</v>
      </c>
      <c r="N238" s="21">
        <v>21132000</v>
      </c>
      <c r="O238" s="23">
        <f>+M238/L238</f>
        <v>0.76923076923076927</v>
      </c>
      <c r="P238" s="3" t="s">
        <v>740</v>
      </c>
    </row>
    <row r="239" spans="1:16" s="3" customFormat="1" x14ac:dyDescent="0.25">
      <c r="A239" s="3">
        <v>238</v>
      </c>
      <c r="B239" s="3" t="s">
        <v>639</v>
      </c>
      <c r="C239" s="3" t="s">
        <v>51</v>
      </c>
      <c r="D239" s="17">
        <v>44956</v>
      </c>
      <c r="E239" s="17">
        <v>45351</v>
      </c>
      <c r="F239" s="18">
        <f>($AC$2-D239)/(E239-D239  )</f>
        <v>0.84810126582278478</v>
      </c>
      <c r="G239" s="3" t="s">
        <v>445</v>
      </c>
      <c r="H239" s="19">
        <v>55000000</v>
      </c>
      <c r="I239" s="3">
        <v>10000000</v>
      </c>
      <c r="J239" s="3">
        <v>60</v>
      </c>
      <c r="L239" s="21">
        <v>65000000</v>
      </c>
      <c r="M239" s="22">
        <v>55166667</v>
      </c>
      <c r="N239" s="21">
        <v>9833333</v>
      </c>
      <c r="O239" s="23">
        <f>+M239/L239</f>
        <v>0.84871795384615389</v>
      </c>
      <c r="P239" s="3" t="s">
        <v>740</v>
      </c>
    </row>
    <row r="240" spans="1:16" s="3" customFormat="1" x14ac:dyDescent="0.25">
      <c r="A240" s="3">
        <v>239</v>
      </c>
      <c r="B240" s="3" t="s">
        <v>640</v>
      </c>
      <c r="C240" s="3" t="s">
        <v>42</v>
      </c>
      <c r="D240" s="17">
        <v>44958</v>
      </c>
      <c r="E240" s="17">
        <v>45230</v>
      </c>
      <c r="F240" s="18">
        <v>1</v>
      </c>
      <c r="G240" s="3" t="s">
        <v>446</v>
      </c>
      <c r="H240" s="19">
        <v>15000000</v>
      </c>
      <c r="I240" s="19">
        <v>7500000</v>
      </c>
      <c r="J240" s="3">
        <v>90</v>
      </c>
      <c r="L240" s="21">
        <v>22500000</v>
      </c>
      <c r="M240" s="22">
        <v>22500000</v>
      </c>
      <c r="N240" s="21">
        <v>0</v>
      </c>
      <c r="O240" s="23">
        <f>+M240/L240</f>
        <v>1</v>
      </c>
      <c r="P240" s="3" t="s">
        <v>638</v>
      </c>
    </row>
    <row r="241" spans="1:16" s="3" customFormat="1" x14ac:dyDescent="0.25">
      <c r="A241" s="3">
        <v>240</v>
      </c>
      <c r="B241" s="3" t="s">
        <v>640</v>
      </c>
      <c r="C241" s="3" t="s">
        <v>52</v>
      </c>
      <c r="D241" s="17">
        <v>44958</v>
      </c>
      <c r="E241" s="17">
        <v>45322</v>
      </c>
      <c r="F241" s="18">
        <f>($AC$2-D241)/(E241-D241  )</f>
        <v>0.9148351648351648</v>
      </c>
      <c r="G241" s="3" t="s">
        <v>447</v>
      </c>
      <c r="H241" s="19">
        <v>26312000</v>
      </c>
      <c r="I241" s="19">
        <v>2392000</v>
      </c>
      <c r="J241" s="3">
        <v>30</v>
      </c>
      <c r="L241" s="21">
        <v>28704000</v>
      </c>
      <c r="M241" s="22">
        <v>26312000</v>
      </c>
      <c r="N241" s="21">
        <v>2392000</v>
      </c>
      <c r="O241" s="23">
        <f>+M241/L241</f>
        <v>0.91666666666666663</v>
      </c>
      <c r="P241" s="3" t="s">
        <v>740</v>
      </c>
    </row>
    <row r="242" spans="1:16" s="3" customFormat="1" x14ac:dyDescent="0.25">
      <c r="A242" s="3">
        <v>241</v>
      </c>
      <c r="B242" s="3" t="s">
        <v>639</v>
      </c>
      <c r="C242" s="3" t="s">
        <v>53</v>
      </c>
      <c r="D242" s="17">
        <v>44958</v>
      </c>
      <c r="E242" s="17">
        <v>45291</v>
      </c>
      <c r="F242" s="18">
        <v>1</v>
      </c>
      <c r="G242" s="3" t="s">
        <v>448</v>
      </c>
      <c r="H242" s="19">
        <v>77792000</v>
      </c>
      <c r="I242" s="19">
        <v>0</v>
      </c>
      <c r="J242" s="3" t="s">
        <v>739</v>
      </c>
      <c r="L242" s="21">
        <v>77792000</v>
      </c>
      <c r="M242" s="22">
        <v>70720000</v>
      </c>
      <c r="N242" s="21">
        <v>7072000</v>
      </c>
      <c r="O242" s="23">
        <f>+M242/L242</f>
        <v>0.90909090909090906</v>
      </c>
      <c r="P242" s="3" t="s">
        <v>638</v>
      </c>
    </row>
    <row r="243" spans="1:16" s="3" customFormat="1" x14ac:dyDescent="0.25">
      <c r="A243" s="3">
        <v>242</v>
      </c>
      <c r="B243" s="3" t="s">
        <v>639</v>
      </c>
      <c r="C243" s="3" t="s">
        <v>54</v>
      </c>
      <c r="D243" s="17">
        <v>44959</v>
      </c>
      <c r="E243" s="17">
        <v>45291</v>
      </c>
      <c r="F243" s="18">
        <v>1</v>
      </c>
      <c r="G243" s="3" t="s">
        <v>449</v>
      </c>
      <c r="H243" s="19">
        <v>51640160</v>
      </c>
      <c r="I243" s="19">
        <v>0</v>
      </c>
      <c r="J243" s="3" t="s">
        <v>739</v>
      </c>
      <c r="L243" s="21">
        <v>51640160</v>
      </c>
      <c r="M243" s="22">
        <v>51483675</v>
      </c>
      <c r="N243" s="21">
        <v>156485</v>
      </c>
      <c r="O243" s="23">
        <f>+M243/L243</f>
        <v>0.99696970342462143</v>
      </c>
      <c r="P243" s="3" t="s">
        <v>638</v>
      </c>
    </row>
    <row r="244" spans="1:16" s="3" customFormat="1" x14ac:dyDescent="0.25">
      <c r="A244" s="3">
        <v>243</v>
      </c>
      <c r="B244" s="3" t="s">
        <v>639</v>
      </c>
      <c r="C244" s="3" t="s">
        <v>55</v>
      </c>
      <c r="D244" s="17">
        <v>44959</v>
      </c>
      <c r="E244" s="17">
        <v>45291</v>
      </c>
      <c r="F244" s="18">
        <v>1</v>
      </c>
      <c r="G244" s="3" t="s">
        <v>450</v>
      </c>
      <c r="H244" s="19">
        <v>51640160</v>
      </c>
      <c r="I244" s="19">
        <v>0</v>
      </c>
      <c r="J244" s="3" t="s">
        <v>739</v>
      </c>
      <c r="L244" s="21">
        <v>51640160</v>
      </c>
      <c r="M244" s="22">
        <v>51483675</v>
      </c>
      <c r="N244" s="21">
        <v>156485</v>
      </c>
      <c r="O244" s="23">
        <f>+M244/L244</f>
        <v>0.99696970342462143</v>
      </c>
      <c r="P244" s="3" t="s">
        <v>638</v>
      </c>
    </row>
    <row r="245" spans="1:16" s="3" customFormat="1" x14ac:dyDescent="0.25">
      <c r="A245" s="3">
        <v>244</v>
      </c>
      <c r="B245" s="3" t="s">
        <v>639</v>
      </c>
      <c r="C245" s="3" t="s">
        <v>56</v>
      </c>
      <c r="D245" s="17">
        <v>44959</v>
      </c>
      <c r="E245" s="17">
        <v>45323</v>
      </c>
      <c r="F245" s="18">
        <f>($AC$2-D245)/(E245-D245  )</f>
        <v>0.91208791208791207</v>
      </c>
      <c r="G245" s="3" t="s">
        <v>451</v>
      </c>
      <c r="H245" s="19">
        <v>51640160</v>
      </c>
      <c r="I245" s="19">
        <v>4694560</v>
      </c>
      <c r="J245" s="3">
        <v>30</v>
      </c>
      <c r="L245" s="21">
        <v>56334720</v>
      </c>
      <c r="M245" s="22">
        <v>51483675</v>
      </c>
      <c r="N245" s="21">
        <v>4851045</v>
      </c>
      <c r="O245" s="23">
        <f>+M245/L245</f>
        <v>0.91388889480590296</v>
      </c>
      <c r="P245" s="3" t="s">
        <v>740</v>
      </c>
    </row>
    <row r="246" spans="1:16" s="3" customFormat="1" x14ac:dyDescent="0.25">
      <c r="A246" s="3">
        <v>245</v>
      </c>
      <c r="B246" s="3" t="s">
        <v>639</v>
      </c>
      <c r="C246" s="3" t="s">
        <v>56</v>
      </c>
      <c r="D246" s="17">
        <v>44958</v>
      </c>
      <c r="E246" s="17">
        <v>45291</v>
      </c>
      <c r="F246" s="18">
        <v>1</v>
      </c>
      <c r="G246" s="3" t="s">
        <v>452</v>
      </c>
      <c r="H246" s="19">
        <v>51640160</v>
      </c>
      <c r="I246" s="19">
        <v>0</v>
      </c>
      <c r="J246" s="3" t="s">
        <v>739</v>
      </c>
      <c r="L246" s="21">
        <v>51640160</v>
      </c>
      <c r="M246" s="22">
        <v>51640160</v>
      </c>
      <c r="N246" s="21">
        <v>0</v>
      </c>
      <c r="O246" s="23">
        <f>+M246/L246</f>
        <v>1</v>
      </c>
      <c r="P246" s="3" t="s">
        <v>638</v>
      </c>
    </row>
    <row r="247" spans="1:16" s="3" customFormat="1" x14ac:dyDescent="0.25">
      <c r="A247" s="3">
        <v>246</v>
      </c>
      <c r="B247" s="3" t="s">
        <v>639</v>
      </c>
      <c r="C247" s="3" t="s">
        <v>56</v>
      </c>
      <c r="D247" s="17">
        <v>44958</v>
      </c>
      <c r="E247" s="17">
        <v>45291</v>
      </c>
      <c r="F247" s="18">
        <v>1</v>
      </c>
      <c r="G247" s="3" t="s">
        <v>453</v>
      </c>
      <c r="H247" s="19">
        <v>51640160</v>
      </c>
      <c r="I247" s="19">
        <v>0</v>
      </c>
      <c r="J247" s="3" t="s">
        <v>739</v>
      </c>
      <c r="L247" s="21">
        <v>51640160</v>
      </c>
      <c r="M247" s="22">
        <v>51640160</v>
      </c>
      <c r="N247" s="21">
        <v>0</v>
      </c>
      <c r="O247" s="23">
        <f>+M247/L247</f>
        <v>1</v>
      </c>
      <c r="P247" s="3" t="s">
        <v>638</v>
      </c>
    </row>
    <row r="248" spans="1:16" s="3" customFormat="1" x14ac:dyDescent="0.25">
      <c r="A248" s="3">
        <v>247</v>
      </c>
      <c r="B248" s="3" t="s">
        <v>639</v>
      </c>
      <c r="C248" s="3" t="s">
        <v>55</v>
      </c>
      <c r="D248" s="17">
        <v>44959</v>
      </c>
      <c r="E248" s="17">
        <v>45291</v>
      </c>
      <c r="F248" s="18">
        <v>1</v>
      </c>
      <c r="G248" s="3" t="s">
        <v>454</v>
      </c>
      <c r="H248" s="19">
        <v>51640160</v>
      </c>
      <c r="I248" s="19">
        <v>0</v>
      </c>
      <c r="J248" s="3" t="s">
        <v>739</v>
      </c>
      <c r="L248" s="21">
        <v>51640160</v>
      </c>
      <c r="M248" s="22">
        <v>51640160</v>
      </c>
      <c r="N248" s="21">
        <v>0</v>
      </c>
      <c r="O248" s="23">
        <f>+M248/L248</f>
        <v>1</v>
      </c>
      <c r="P248" s="3" t="s">
        <v>638</v>
      </c>
    </row>
    <row r="249" spans="1:16" s="3" customFormat="1" x14ac:dyDescent="0.25">
      <c r="A249" s="3">
        <v>248</v>
      </c>
      <c r="B249" s="3" t="s">
        <v>639</v>
      </c>
      <c r="C249" s="3" t="s">
        <v>57</v>
      </c>
      <c r="D249" s="17">
        <v>44959</v>
      </c>
      <c r="E249" s="17">
        <v>45076</v>
      </c>
      <c r="F249" s="18">
        <v>1</v>
      </c>
      <c r="G249" s="3" t="s">
        <v>455</v>
      </c>
      <c r="H249" s="19">
        <v>62920000</v>
      </c>
      <c r="I249" s="19">
        <v>0</v>
      </c>
      <c r="J249" s="3" t="s">
        <v>739</v>
      </c>
      <c r="K249" s="3" t="s">
        <v>741</v>
      </c>
      <c r="L249" s="21">
        <v>5910666</v>
      </c>
      <c r="M249" s="22">
        <v>5910666</v>
      </c>
      <c r="N249" s="21">
        <v>0</v>
      </c>
      <c r="O249" s="23">
        <f>+M249/L249</f>
        <v>1</v>
      </c>
      <c r="P249" s="3" t="s">
        <v>638</v>
      </c>
    </row>
    <row r="250" spans="1:16" s="3" customFormat="1" x14ac:dyDescent="0.25">
      <c r="A250" s="3">
        <v>249</v>
      </c>
      <c r="B250" s="3" t="s">
        <v>639</v>
      </c>
      <c r="C250" s="3" t="s">
        <v>58</v>
      </c>
      <c r="D250" s="17">
        <v>44956</v>
      </c>
      <c r="E250" s="17">
        <v>45289</v>
      </c>
      <c r="F250" s="18">
        <v>1</v>
      </c>
      <c r="G250" s="3" t="s">
        <v>456</v>
      </c>
      <c r="H250" s="19">
        <v>51640160</v>
      </c>
      <c r="I250" s="19">
        <v>0</v>
      </c>
      <c r="J250" s="3" t="s">
        <v>739</v>
      </c>
      <c r="L250" s="21">
        <v>51640160</v>
      </c>
      <c r="M250" s="22">
        <v>51640160</v>
      </c>
      <c r="N250" s="21">
        <v>0</v>
      </c>
      <c r="O250" s="23">
        <f>+M250/L250</f>
        <v>1</v>
      </c>
      <c r="P250" s="3" t="s">
        <v>638</v>
      </c>
    </row>
    <row r="251" spans="1:16" s="3" customFormat="1" x14ac:dyDescent="0.25">
      <c r="A251" s="3">
        <v>250</v>
      </c>
      <c r="B251" s="3" t="s">
        <v>640</v>
      </c>
      <c r="C251" s="3" t="s">
        <v>59</v>
      </c>
      <c r="D251" s="17">
        <v>44958</v>
      </c>
      <c r="E251" s="17">
        <v>45381</v>
      </c>
      <c r="F251" s="18">
        <f>($AC$2-D251)/(E251-D251  )</f>
        <v>0.78723404255319152</v>
      </c>
      <c r="G251" s="3" t="s">
        <v>457</v>
      </c>
      <c r="H251" s="19">
        <v>31311280</v>
      </c>
      <c r="I251" s="19">
        <v>7495731</v>
      </c>
      <c r="J251" s="3">
        <v>79</v>
      </c>
      <c r="L251" s="21">
        <v>38807011</v>
      </c>
      <c r="M251" s="22">
        <v>27421091</v>
      </c>
      <c r="N251" s="21">
        <v>11385920</v>
      </c>
      <c r="O251" s="23">
        <f>+M251/L251</f>
        <v>0.70660146951281566</v>
      </c>
      <c r="P251" s="3" t="s">
        <v>740</v>
      </c>
    </row>
    <row r="252" spans="1:16" s="3" customFormat="1" x14ac:dyDescent="0.25">
      <c r="A252" s="3">
        <v>251</v>
      </c>
      <c r="B252" s="3" t="s">
        <v>639</v>
      </c>
      <c r="C252" s="3" t="s">
        <v>60</v>
      </c>
      <c r="D252" s="17">
        <v>44958</v>
      </c>
      <c r="E252" s="17">
        <v>45353</v>
      </c>
      <c r="F252" s="18">
        <f>($AC$2-D252)/(E252-D252  )</f>
        <v>0.84303797468354436</v>
      </c>
      <c r="G252" s="3" t="s">
        <v>458</v>
      </c>
      <c r="H252" s="19">
        <v>51651600</v>
      </c>
      <c r="I252" s="19">
        <v>9078160</v>
      </c>
      <c r="J252" s="3">
        <v>60</v>
      </c>
      <c r="L252" s="21">
        <v>60729760</v>
      </c>
      <c r="M252" s="22">
        <v>51651600</v>
      </c>
      <c r="N252" s="21">
        <v>9078160</v>
      </c>
      <c r="O252" s="23">
        <f>+M252/L252</f>
        <v>0.85051546391752575</v>
      </c>
      <c r="P252" s="3" t="s">
        <v>740</v>
      </c>
    </row>
    <row r="253" spans="1:16" s="3" customFormat="1" x14ac:dyDescent="0.25">
      <c r="A253" s="14">
        <v>253</v>
      </c>
      <c r="B253" s="3" t="s">
        <v>640</v>
      </c>
      <c r="C253" s="3" t="s">
        <v>42</v>
      </c>
      <c r="D253" s="17">
        <v>44958</v>
      </c>
      <c r="E253" s="17">
        <v>45230</v>
      </c>
      <c r="F253" s="18">
        <v>1</v>
      </c>
      <c r="G253" s="3" t="s">
        <v>459</v>
      </c>
      <c r="H253" s="19">
        <v>15000000</v>
      </c>
      <c r="I253" s="19">
        <v>7500000</v>
      </c>
      <c r="J253" s="3">
        <v>90</v>
      </c>
      <c r="L253" s="21">
        <v>22500000</v>
      </c>
      <c r="M253" s="22">
        <v>22500000</v>
      </c>
      <c r="N253" s="21">
        <v>0</v>
      </c>
      <c r="O253" s="23">
        <f>+M253/L253</f>
        <v>1</v>
      </c>
      <c r="P253" s="3" t="s">
        <v>638</v>
      </c>
    </row>
    <row r="254" spans="1:16" s="3" customFormat="1" x14ac:dyDescent="0.25">
      <c r="A254" s="14">
        <v>254</v>
      </c>
      <c r="B254" s="3" t="s">
        <v>640</v>
      </c>
      <c r="C254" s="3" t="s">
        <v>61</v>
      </c>
      <c r="D254" s="17">
        <v>44958</v>
      </c>
      <c r="E254" s="17">
        <v>45382</v>
      </c>
      <c r="F254" s="18">
        <f>($AC$2-D254)/(E254-D254  )</f>
        <v>0.785377358490566</v>
      </c>
      <c r="G254" s="3" t="s">
        <v>460</v>
      </c>
      <c r="H254" s="19">
        <v>33000000</v>
      </c>
      <c r="I254" s="19">
        <v>9000000</v>
      </c>
      <c r="J254" s="3">
        <v>90</v>
      </c>
      <c r="L254" s="21">
        <v>42000000</v>
      </c>
      <c r="M254" s="22">
        <v>33000000</v>
      </c>
      <c r="N254" s="21">
        <v>9000000</v>
      </c>
      <c r="O254" s="23">
        <f>+M254/L254</f>
        <v>0.7857142857142857</v>
      </c>
      <c r="P254" s="3" t="s">
        <v>740</v>
      </c>
    </row>
    <row r="255" spans="1:16" s="3" customFormat="1" x14ac:dyDescent="0.25">
      <c r="A255" s="14">
        <v>255</v>
      </c>
      <c r="B255" s="3" t="s">
        <v>640</v>
      </c>
      <c r="C255" s="3" t="s">
        <v>62</v>
      </c>
      <c r="D255" s="17">
        <v>44959</v>
      </c>
      <c r="E255" s="17">
        <v>45352</v>
      </c>
      <c r="F255" s="18">
        <f>($AC$2-D255)/(E255-D255  )</f>
        <v>0.84478371501272265</v>
      </c>
      <c r="G255" s="3" t="s">
        <v>461</v>
      </c>
      <c r="H255" s="19">
        <v>35326720</v>
      </c>
      <c r="I255" s="19">
        <v>6423040</v>
      </c>
      <c r="J255" s="3">
        <v>60</v>
      </c>
      <c r="L255" s="21">
        <v>41749760</v>
      </c>
      <c r="M255" s="22">
        <v>35219669</v>
      </c>
      <c r="N255" s="21">
        <v>6530091</v>
      </c>
      <c r="O255" s="23">
        <f>+M255/L255</f>
        <v>0.84358973560566575</v>
      </c>
      <c r="P255" s="3" t="s">
        <v>740</v>
      </c>
    </row>
    <row r="256" spans="1:16" s="3" customFormat="1" x14ac:dyDescent="0.25">
      <c r="A256" s="14">
        <v>256</v>
      </c>
      <c r="B256" s="3" t="s">
        <v>639</v>
      </c>
      <c r="C256" s="3" t="s">
        <v>63</v>
      </c>
      <c r="D256" s="17">
        <v>44958</v>
      </c>
      <c r="E256" s="17">
        <v>45291</v>
      </c>
      <c r="F256" s="18">
        <v>1</v>
      </c>
      <c r="G256" s="3" t="s">
        <v>462</v>
      </c>
      <c r="H256" s="19">
        <v>67100000</v>
      </c>
      <c r="I256" s="19">
        <v>0</v>
      </c>
      <c r="J256" s="3" t="s">
        <v>739</v>
      </c>
      <c r="L256" s="21">
        <v>67100000</v>
      </c>
      <c r="M256" s="22">
        <v>67100000</v>
      </c>
      <c r="N256" s="21">
        <v>0</v>
      </c>
      <c r="O256" s="23">
        <f>+M256/L256</f>
        <v>1</v>
      </c>
      <c r="P256" s="3" t="s">
        <v>638</v>
      </c>
    </row>
    <row r="257" spans="1:16" s="3" customFormat="1" x14ac:dyDescent="0.25">
      <c r="A257" s="14">
        <v>257</v>
      </c>
      <c r="B257" s="3" t="s">
        <v>639</v>
      </c>
      <c r="C257" s="3" t="s">
        <v>64</v>
      </c>
      <c r="D257" s="17">
        <v>44959</v>
      </c>
      <c r="E257" s="17">
        <v>45381</v>
      </c>
      <c r="F257" s="18">
        <f>($AC$2-D257)/(E257-D257  )</f>
        <v>0.78672985781990523</v>
      </c>
      <c r="G257" s="3" t="s">
        <v>463</v>
      </c>
      <c r="H257" s="19">
        <v>60500000</v>
      </c>
      <c r="I257" s="19">
        <v>16316667</v>
      </c>
      <c r="J257" s="3">
        <v>89</v>
      </c>
      <c r="L257" s="21">
        <v>76816667</v>
      </c>
      <c r="M257" s="22">
        <v>60316667</v>
      </c>
      <c r="N257" s="21">
        <v>16500000</v>
      </c>
      <c r="O257" s="23">
        <f>+M257/L257</f>
        <v>0.7852028648938908</v>
      </c>
      <c r="P257" s="3" t="s">
        <v>740</v>
      </c>
    </row>
    <row r="258" spans="1:16" s="3" customFormat="1" x14ac:dyDescent="0.25">
      <c r="A258" s="14">
        <v>258</v>
      </c>
      <c r="B258" s="3" t="s">
        <v>640</v>
      </c>
      <c r="C258" s="3" t="s">
        <v>65</v>
      </c>
      <c r="D258" s="17">
        <v>44959</v>
      </c>
      <c r="E258" s="17">
        <v>45381</v>
      </c>
      <c r="F258" s="18">
        <f>($AC$2-D258)/(E258-D258  )</f>
        <v>0.78672985781990523</v>
      </c>
      <c r="G258" s="3" t="s">
        <v>464</v>
      </c>
      <c r="H258" s="19">
        <v>34320000</v>
      </c>
      <c r="I258" s="19">
        <v>9256000</v>
      </c>
      <c r="J258" s="3">
        <v>89</v>
      </c>
      <c r="L258" s="21">
        <v>43576000</v>
      </c>
      <c r="M258" s="22">
        <v>34216000</v>
      </c>
      <c r="N258" s="21">
        <v>9360000</v>
      </c>
      <c r="O258" s="23">
        <f>+M258/L258</f>
        <v>0.78520286396181382</v>
      </c>
      <c r="P258" s="3" t="s">
        <v>740</v>
      </c>
    </row>
    <row r="259" spans="1:16" s="3" customFormat="1" x14ac:dyDescent="0.25">
      <c r="A259" s="14">
        <v>259</v>
      </c>
      <c r="B259" s="3" t="s">
        <v>640</v>
      </c>
      <c r="C259" s="3" t="s">
        <v>66</v>
      </c>
      <c r="D259" s="17">
        <v>44960</v>
      </c>
      <c r="E259" s="17">
        <v>45324</v>
      </c>
      <c r="F259" s="18">
        <f>($AC$2-D259)/(E259-D259  )</f>
        <v>0.90934065934065933</v>
      </c>
      <c r="G259" s="3" t="s">
        <v>465</v>
      </c>
      <c r="H259" s="19">
        <v>26950000</v>
      </c>
      <c r="I259" s="19">
        <v>2450000</v>
      </c>
      <c r="J259" s="3">
        <v>30</v>
      </c>
      <c r="L259" s="21">
        <v>29400000</v>
      </c>
      <c r="M259" s="22">
        <v>26786667</v>
      </c>
      <c r="N259" s="21">
        <v>2613333</v>
      </c>
      <c r="O259" s="23">
        <f>+M259/L259</f>
        <v>0.91111112244897963</v>
      </c>
      <c r="P259" s="3" t="s">
        <v>740</v>
      </c>
    </row>
    <row r="260" spans="1:16" s="3" customFormat="1" x14ac:dyDescent="0.25">
      <c r="A260" s="14">
        <v>260</v>
      </c>
      <c r="B260" s="3" t="s">
        <v>640</v>
      </c>
      <c r="C260" s="3" t="s">
        <v>34</v>
      </c>
      <c r="D260" s="17">
        <v>44963</v>
      </c>
      <c r="E260" s="17">
        <v>45311</v>
      </c>
      <c r="F260" s="18">
        <f>($AC$2-D260)/(E260-D260  )</f>
        <v>0.94252873563218387</v>
      </c>
      <c r="G260" s="3" t="s">
        <v>466</v>
      </c>
      <c r="H260" s="19">
        <v>25725000</v>
      </c>
      <c r="I260" s="19">
        <v>2450000</v>
      </c>
      <c r="J260" s="3">
        <v>30</v>
      </c>
      <c r="L260" s="21">
        <v>28175000</v>
      </c>
      <c r="M260" s="22">
        <v>26541667</v>
      </c>
      <c r="N260" s="21">
        <v>1633333</v>
      </c>
      <c r="O260" s="23">
        <f>+M260/L260</f>
        <v>0.94202899733806567</v>
      </c>
      <c r="P260" s="3" t="s">
        <v>740</v>
      </c>
    </row>
    <row r="261" spans="1:16" s="3" customFormat="1" x14ac:dyDescent="0.25">
      <c r="A261" s="14">
        <v>261</v>
      </c>
      <c r="B261" s="3" t="s">
        <v>640</v>
      </c>
      <c r="C261" s="3" t="s">
        <v>205</v>
      </c>
      <c r="D261" s="17">
        <v>44960</v>
      </c>
      <c r="E261" s="17">
        <v>45324</v>
      </c>
      <c r="F261" s="18">
        <f>($AC$2-D261)/(E261-D261  )</f>
        <v>0.90934065934065933</v>
      </c>
      <c r="G261" s="3" t="s">
        <v>467</v>
      </c>
      <c r="H261" s="19">
        <v>26950000</v>
      </c>
      <c r="I261" s="19">
        <v>2450000</v>
      </c>
      <c r="J261" s="3" t="s">
        <v>739</v>
      </c>
      <c r="L261" s="21">
        <v>29400000</v>
      </c>
      <c r="M261" s="22">
        <v>26786667</v>
      </c>
      <c r="N261" s="21">
        <v>2613333</v>
      </c>
      <c r="O261" s="23">
        <f>+M261/L261</f>
        <v>0.91111112244897963</v>
      </c>
      <c r="P261" s="3" t="s">
        <v>740</v>
      </c>
    </row>
    <row r="262" spans="1:16" s="3" customFormat="1" x14ac:dyDescent="0.25">
      <c r="A262" s="14">
        <v>262</v>
      </c>
      <c r="B262" s="3" t="s">
        <v>639</v>
      </c>
      <c r="C262" s="3" t="s">
        <v>67</v>
      </c>
      <c r="D262" s="17">
        <v>44958</v>
      </c>
      <c r="E262" s="17">
        <v>45382</v>
      </c>
      <c r="F262" s="18">
        <f>($AC$2-D262)/(E262-D262  )</f>
        <v>0.785377358490566</v>
      </c>
      <c r="G262" s="3" t="s">
        <v>468</v>
      </c>
      <c r="H262" s="19">
        <v>68200000</v>
      </c>
      <c r="I262" s="19">
        <v>18600000</v>
      </c>
      <c r="J262" s="3">
        <v>90</v>
      </c>
      <c r="L262" s="21">
        <v>86800000</v>
      </c>
      <c r="M262" s="22">
        <v>68200000</v>
      </c>
      <c r="N262" s="21">
        <v>18600000</v>
      </c>
      <c r="O262" s="23">
        <f>+M262/L262</f>
        <v>0.7857142857142857</v>
      </c>
      <c r="P262" s="3" t="s">
        <v>740</v>
      </c>
    </row>
    <row r="263" spans="1:16" s="3" customFormat="1" x14ac:dyDescent="0.25">
      <c r="A263" s="14">
        <v>263</v>
      </c>
      <c r="B263" s="3" t="s">
        <v>639</v>
      </c>
      <c r="C263" s="3" t="s">
        <v>55</v>
      </c>
      <c r="D263" s="17">
        <v>44959</v>
      </c>
      <c r="E263" s="17">
        <v>45291</v>
      </c>
      <c r="F263" s="18">
        <v>1</v>
      </c>
      <c r="G263" s="3" t="s">
        <v>469</v>
      </c>
      <c r="H263" s="19">
        <v>51640160</v>
      </c>
      <c r="I263" s="19">
        <v>0</v>
      </c>
      <c r="J263" s="3" t="s">
        <v>739</v>
      </c>
      <c r="L263" s="21">
        <v>51640160</v>
      </c>
      <c r="M263" s="22">
        <v>51483675</v>
      </c>
      <c r="N263" s="21">
        <v>156485</v>
      </c>
      <c r="O263" s="23">
        <f>+M263/L263</f>
        <v>0.99696970342462143</v>
      </c>
      <c r="P263" s="3" t="s">
        <v>638</v>
      </c>
    </row>
    <row r="264" spans="1:16" s="3" customFormat="1" x14ac:dyDescent="0.25">
      <c r="A264" s="14">
        <v>264</v>
      </c>
      <c r="B264" s="3" t="s">
        <v>640</v>
      </c>
      <c r="C264" s="3" t="s">
        <v>68</v>
      </c>
      <c r="D264" s="17">
        <v>44960</v>
      </c>
      <c r="E264" s="17">
        <v>45291</v>
      </c>
      <c r="F264" s="18">
        <v>1</v>
      </c>
      <c r="G264" s="3" t="s">
        <v>470</v>
      </c>
      <c r="H264" s="19">
        <v>26400000</v>
      </c>
      <c r="I264" s="19">
        <v>0</v>
      </c>
      <c r="J264" s="3" t="s">
        <v>739</v>
      </c>
      <c r="L264" s="21">
        <v>26400000</v>
      </c>
      <c r="M264" s="22">
        <v>26400000</v>
      </c>
      <c r="N264" s="21">
        <v>0</v>
      </c>
      <c r="O264" s="23">
        <f>+M264/L264</f>
        <v>1</v>
      </c>
      <c r="P264" s="3" t="s">
        <v>638</v>
      </c>
    </row>
    <row r="265" spans="1:16" s="3" customFormat="1" x14ac:dyDescent="0.25">
      <c r="A265" s="14">
        <v>265</v>
      </c>
      <c r="B265" s="3" t="s">
        <v>639</v>
      </c>
      <c r="C265" s="3" t="s">
        <v>69</v>
      </c>
      <c r="D265" s="17">
        <v>44960</v>
      </c>
      <c r="E265" s="17">
        <v>45339</v>
      </c>
      <c r="F265" s="18">
        <f>($AC$2-D265)/(E265-D265  )</f>
        <v>0.87335092348284959</v>
      </c>
      <c r="G265" s="3" t="s">
        <v>471</v>
      </c>
      <c r="H265" s="19">
        <v>64050000</v>
      </c>
      <c r="I265" s="19">
        <v>12200000</v>
      </c>
      <c r="J265" s="3">
        <v>60</v>
      </c>
      <c r="L265" s="21">
        <v>76250000</v>
      </c>
      <c r="M265" s="22">
        <v>66693333</v>
      </c>
      <c r="N265" s="21">
        <v>9556667</v>
      </c>
      <c r="O265" s="23">
        <f>+M265/L265</f>
        <v>0.87466666229508194</v>
      </c>
      <c r="P265" s="3" t="s">
        <v>740</v>
      </c>
    </row>
    <row r="266" spans="1:16" s="3" customFormat="1" x14ac:dyDescent="0.25">
      <c r="A266" s="14">
        <v>266</v>
      </c>
      <c r="B266" s="3" t="s">
        <v>639</v>
      </c>
      <c r="C266" s="3" t="s">
        <v>69</v>
      </c>
      <c r="D266" s="17">
        <v>44960</v>
      </c>
      <c r="E266" s="17">
        <v>44974</v>
      </c>
      <c r="F266" s="18">
        <v>1</v>
      </c>
      <c r="G266" s="3" t="s">
        <v>472</v>
      </c>
      <c r="H266" s="19">
        <v>64050000</v>
      </c>
      <c r="I266" s="19">
        <v>12200000</v>
      </c>
      <c r="J266" s="3" t="s">
        <v>739</v>
      </c>
      <c r="L266" s="21">
        <v>76250000</v>
      </c>
      <c r="M266" s="22">
        <v>66693333</v>
      </c>
      <c r="N266" s="21">
        <v>9556667</v>
      </c>
      <c r="O266" s="23">
        <f>+M266/L266</f>
        <v>0.87466666229508194</v>
      </c>
      <c r="P266" s="3" t="s">
        <v>638</v>
      </c>
    </row>
    <row r="267" spans="1:16" s="3" customFormat="1" x14ac:dyDescent="0.25">
      <c r="A267" s="14">
        <v>267</v>
      </c>
      <c r="B267" s="3" t="s">
        <v>639</v>
      </c>
      <c r="C267" s="3" t="s">
        <v>55</v>
      </c>
      <c r="D267" s="17">
        <v>44959</v>
      </c>
      <c r="E267" s="17">
        <v>45323</v>
      </c>
      <c r="F267" s="18">
        <f>($AC$2-D267)/(E267-D267  )</f>
        <v>0.91208791208791207</v>
      </c>
      <c r="G267" s="3" t="s">
        <v>473</v>
      </c>
      <c r="H267" s="19">
        <v>51640160</v>
      </c>
      <c r="I267" s="19">
        <v>4694560</v>
      </c>
      <c r="J267" s="3" t="s">
        <v>739</v>
      </c>
      <c r="L267" s="21">
        <v>56334720</v>
      </c>
      <c r="M267" s="22">
        <v>51483675</v>
      </c>
      <c r="N267" s="21">
        <v>4851045</v>
      </c>
      <c r="O267" s="23">
        <f>+M267/L267</f>
        <v>0.91388889480590296</v>
      </c>
      <c r="P267" s="3" t="s">
        <v>740</v>
      </c>
    </row>
    <row r="268" spans="1:16" s="3" customFormat="1" x14ac:dyDescent="0.25">
      <c r="A268" s="14">
        <v>268</v>
      </c>
      <c r="B268" s="3" t="s">
        <v>639</v>
      </c>
      <c r="C268" s="3" t="s">
        <v>54</v>
      </c>
      <c r="D268" s="17">
        <v>44959</v>
      </c>
      <c r="E268" s="17">
        <v>45016</v>
      </c>
      <c r="F268" s="18">
        <v>1</v>
      </c>
      <c r="G268" s="3" t="s">
        <v>474</v>
      </c>
      <c r="H268" s="19">
        <v>51640160</v>
      </c>
      <c r="I268" s="19">
        <v>0</v>
      </c>
      <c r="J268" s="3" t="s">
        <v>739</v>
      </c>
      <c r="K268" s="3" t="s">
        <v>741</v>
      </c>
      <c r="L268" s="21">
        <v>3129707</v>
      </c>
      <c r="M268" s="22">
        <v>3129707</v>
      </c>
      <c r="N268" s="21">
        <v>0</v>
      </c>
      <c r="O268" s="23">
        <f>+M268/L268</f>
        <v>1</v>
      </c>
      <c r="P268" s="3" t="s">
        <v>638</v>
      </c>
    </row>
    <row r="269" spans="1:16" s="3" customFormat="1" x14ac:dyDescent="0.25">
      <c r="A269" s="14">
        <v>269</v>
      </c>
      <c r="B269" s="3" t="s">
        <v>640</v>
      </c>
      <c r="C269" s="3" t="s">
        <v>70</v>
      </c>
      <c r="D269" s="17">
        <v>44959</v>
      </c>
      <c r="E269" s="17">
        <v>45322</v>
      </c>
      <c r="F269" s="18">
        <f>($AC$2-D269)/(E269-D269  )</f>
        <v>0.91460055096418735</v>
      </c>
      <c r="G269" s="3" t="s">
        <v>475</v>
      </c>
      <c r="H269" s="19">
        <v>34320000</v>
      </c>
      <c r="I269" s="19">
        <v>3120000</v>
      </c>
      <c r="J269" s="3">
        <v>30</v>
      </c>
      <c r="L269" s="21">
        <v>37440000</v>
      </c>
      <c r="M269" s="22">
        <v>34216000</v>
      </c>
      <c r="N269" s="21">
        <v>3224000</v>
      </c>
      <c r="O269" s="23">
        <f>+M269/L269</f>
        <v>0.91388888888888886</v>
      </c>
      <c r="P269" s="3" t="s">
        <v>740</v>
      </c>
    </row>
    <row r="270" spans="1:16" s="3" customFormat="1" x14ac:dyDescent="0.25">
      <c r="A270" s="14">
        <v>270</v>
      </c>
      <c r="B270" s="3" t="s">
        <v>639</v>
      </c>
      <c r="C270" s="3" t="s">
        <v>54</v>
      </c>
      <c r="D270" s="17">
        <v>44958</v>
      </c>
      <c r="E270" s="17">
        <v>45382</v>
      </c>
      <c r="F270" s="18">
        <f>($AC$2-D270)/(E270-D270  )</f>
        <v>0.785377358490566</v>
      </c>
      <c r="G270" s="3" t="s">
        <v>476</v>
      </c>
      <c r="H270" s="19">
        <v>60500000</v>
      </c>
      <c r="I270" s="19">
        <v>16500000</v>
      </c>
      <c r="J270" s="3">
        <v>90</v>
      </c>
      <c r="L270" s="21">
        <v>77000000</v>
      </c>
      <c r="M270" s="22">
        <v>60500000</v>
      </c>
      <c r="N270" s="21">
        <v>16500000</v>
      </c>
      <c r="O270" s="23">
        <f>+M270/L270</f>
        <v>0.7857142857142857</v>
      </c>
      <c r="P270" s="3" t="s">
        <v>740</v>
      </c>
    </row>
    <row r="271" spans="1:16" s="3" customFormat="1" x14ac:dyDescent="0.25">
      <c r="A271" s="14">
        <v>271</v>
      </c>
      <c r="B271" s="3" t="s">
        <v>640</v>
      </c>
      <c r="C271" s="3" t="s">
        <v>71</v>
      </c>
      <c r="D271" s="17">
        <v>44963</v>
      </c>
      <c r="E271" s="17">
        <v>45381</v>
      </c>
      <c r="F271" s="18">
        <f>($AC$2-D271)/(E271-D271  )</f>
        <v>0.78468899521531099</v>
      </c>
      <c r="G271" s="3" t="s">
        <v>477</v>
      </c>
      <c r="H271" s="19">
        <v>40404000</v>
      </c>
      <c r="I271" s="19">
        <v>11415733</v>
      </c>
      <c r="J271" s="3">
        <v>89</v>
      </c>
      <c r="K271" s="3" t="s">
        <v>840</v>
      </c>
      <c r="L271" s="21">
        <v>51819733</v>
      </c>
      <c r="M271" s="22">
        <v>36427734</v>
      </c>
      <c r="N271" s="21">
        <v>15391999</v>
      </c>
      <c r="O271" s="23">
        <f>+M271/L271</f>
        <v>0.70297031441671076</v>
      </c>
      <c r="P271" s="3" t="s">
        <v>740</v>
      </c>
    </row>
    <row r="272" spans="1:16" s="3" customFormat="1" x14ac:dyDescent="0.25">
      <c r="A272" s="14">
        <v>272</v>
      </c>
      <c r="B272" s="3" t="s">
        <v>639</v>
      </c>
      <c r="C272" s="3" t="s">
        <v>72</v>
      </c>
      <c r="D272" s="17">
        <v>44963</v>
      </c>
      <c r="E272" s="17">
        <v>45381</v>
      </c>
      <c r="F272" s="18">
        <f>($AC$2-D272)/(E272-D272  )</f>
        <v>0.78468899521531099</v>
      </c>
      <c r="G272" s="3" t="s">
        <v>478</v>
      </c>
      <c r="H272" s="19">
        <v>49292880</v>
      </c>
      <c r="I272" s="19">
        <v>15648533</v>
      </c>
      <c r="J272" s="3">
        <v>100</v>
      </c>
      <c r="L272" s="21">
        <v>64941413</v>
      </c>
      <c r="M272" s="22">
        <v>50857733</v>
      </c>
      <c r="N272" s="21">
        <v>14083680</v>
      </c>
      <c r="O272" s="23">
        <f>+M272/L272</f>
        <v>0.78313252900733776</v>
      </c>
      <c r="P272" s="3" t="s">
        <v>740</v>
      </c>
    </row>
    <row r="273" spans="1:16" s="3" customFormat="1" x14ac:dyDescent="0.25">
      <c r="A273" s="14">
        <v>273</v>
      </c>
      <c r="B273" s="3" t="s">
        <v>640</v>
      </c>
      <c r="C273" s="3" t="s">
        <v>37</v>
      </c>
      <c r="D273" s="17">
        <v>44963</v>
      </c>
      <c r="E273" s="17">
        <v>45280</v>
      </c>
      <c r="F273" s="18">
        <v>1</v>
      </c>
      <c r="G273" s="3" t="s">
        <v>479</v>
      </c>
      <c r="H273" s="19">
        <v>25116000</v>
      </c>
      <c r="I273" s="19">
        <v>0</v>
      </c>
      <c r="J273" s="3" t="s">
        <v>739</v>
      </c>
      <c r="L273" s="21">
        <v>25116000</v>
      </c>
      <c r="M273" s="22">
        <v>23521333</v>
      </c>
      <c r="N273" s="21">
        <v>1594667</v>
      </c>
      <c r="O273" s="23">
        <f>+M273/L273</f>
        <v>0.93650792323618415</v>
      </c>
      <c r="P273" s="3" t="s">
        <v>638</v>
      </c>
    </row>
    <row r="274" spans="1:16" s="3" customFormat="1" x14ac:dyDescent="0.25">
      <c r="A274" s="14">
        <v>275</v>
      </c>
      <c r="B274" s="3" t="s">
        <v>639</v>
      </c>
      <c r="C274" s="3" t="s">
        <v>73</v>
      </c>
      <c r="D274" s="17">
        <v>44963</v>
      </c>
      <c r="E274" s="17">
        <v>45291</v>
      </c>
      <c r="F274" s="18">
        <v>1</v>
      </c>
      <c r="G274" s="3" t="s">
        <v>480</v>
      </c>
      <c r="H274" s="19">
        <v>51640160</v>
      </c>
      <c r="I274" s="19">
        <v>0</v>
      </c>
      <c r="J274" s="3" t="s">
        <v>739</v>
      </c>
      <c r="L274" s="21">
        <v>51640160</v>
      </c>
      <c r="M274" s="22">
        <v>50857733</v>
      </c>
      <c r="N274" s="21">
        <v>782427</v>
      </c>
      <c r="O274" s="23">
        <f>+M274/L274</f>
        <v>0.98484847839356038</v>
      </c>
      <c r="P274" s="3" t="s">
        <v>638</v>
      </c>
    </row>
    <row r="275" spans="1:16" s="3" customFormat="1" x14ac:dyDescent="0.25">
      <c r="A275" s="14">
        <v>276</v>
      </c>
      <c r="B275" s="3" t="s">
        <v>639</v>
      </c>
      <c r="C275" s="3" t="s">
        <v>74</v>
      </c>
      <c r="D275" s="17">
        <v>44959</v>
      </c>
      <c r="E275" s="17">
        <v>45323</v>
      </c>
      <c r="F275" s="18">
        <f>($AC$2-D275)/(E275-D275  )</f>
        <v>0.91208791208791207</v>
      </c>
      <c r="G275" s="3" t="s">
        <v>481</v>
      </c>
      <c r="H275" s="19">
        <v>84700000</v>
      </c>
      <c r="I275" s="19">
        <v>7700000</v>
      </c>
      <c r="J275" s="3">
        <v>30</v>
      </c>
      <c r="L275" s="21">
        <v>92400000</v>
      </c>
      <c r="M275" s="22">
        <v>84443333</v>
      </c>
      <c r="N275" s="21">
        <v>7956667</v>
      </c>
      <c r="O275" s="23">
        <f>+M275/L275</f>
        <v>0.91388888528138523</v>
      </c>
      <c r="P275" s="3" t="s">
        <v>740</v>
      </c>
    </row>
    <row r="276" spans="1:16" s="3" customFormat="1" x14ac:dyDescent="0.25">
      <c r="A276" s="14">
        <v>277</v>
      </c>
      <c r="B276" s="3" t="s">
        <v>640</v>
      </c>
      <c r="C276" s="3" t="s">
        <v>75</v>
      </c>
      <c r="D276" s="17">
        <v>44960</v>
      </c>
      <c r="E276" s="17">
        <v>45278</v>
      </c>
      <c r="F276" s="18">
        <v>1</v>
      </c>
      <c r="G276" s="3" t="s">
        <v>482</v>
      </c>
      <c r="H276" s="19">
        <v>32760000</v>
      </c>
      <c r="I276" s="19">
        <v>0</v>
      </c>
      <c r="J276" s="3" t="s">
        <v>739</v>
      </c>
      <c r="L276" s="21">
        <v>32760000</v>
      </c>
      <c r="M276" s="22">
        <v>16848000</v>
      </c>
      <c r="N276" s="21">
        <v>104000</v>
      </c>
      <c r="O276" s="23">
        <f>+M276/L276</f>
        <v>0.51428571428571423</v>
      </c>
      <c r="P276" s="3" t="s">
        <v>638</v>
      </c>
    </row>
    <row r="277" spans="1:16" s="3" customFormat="1" x14ac:dyDescent="0.25">
      <c r="A277" s="14">
        <v>278</v>
      </c>
      <c r="B277" s="3" t="s">
        <v>639</v>
      </c>
      <c r="C277" s="3" t="s">
        <v>76</v>
      </c>
      <c r="D277" s="17">
        <v>44960</v>
      </c>
      <c r="E277" s="17">
        <v>45381</v>
      </c>
      <c r="F277" s="18">
        <f>($AC$2-D277)/(E277-D277  )</f>
        <v>0.78622327790973867</v>
      </c>
      <c r="G277" s="3" t="s">
        <v>483</v>
      </c>
      <c r="H277" s="19">
        <v>73500000</v>
      </c>
      <c r="I277" s="19">
        <v>24033333</v>
      </c>
      <c r="J277" s="3">
        <v>103</v>
      </c>
      <c r="L277" s="21">
        <v>97533333</v>
      </c>
      <c r="M277" s="22">
        <v>76533333</v>
      </c>
      <c r="N277" s="21">
        <v>21000000</v>
      </c>
      <c r="O277" s="23">
        <f>+M277/L277</f>
        <v>0.78468899447945661</v>
      </c>
      <c r="P277" s="3" t="s">
        <v>740</v>
      </c>
    </row>
    <row r="278" spans="1:16" s="3" customFormat="1" x14ac:dyDescent="0.25">
      <c r="A278" s="14">
        <v>279</v>
      </c>
      <c r="B278" s="3" t="s">
        <v>640</v>
      </c>
      <c r="C278" s="3" t="s">
        <v>77</v>
      </c>
      <c r="D278" s="17">
        <v>44970</v>
      </c>
      <c r="E278" s="17">
        <v>45037</v>
      </c>
      <c r="F278" s="18">
        <v>1</v>
      </c>
      <c r="G278" s="3" t="s">
        <v>484</v>
      </c>
      <c r="H278" s="19">
        <v>25725000</v>
      </c>
      <c r="I278" s="19">
        <v>0</v>
      </c>
      <c r="J278" s="3" t="s">
        <v>739</v>
      </c>
      <c r="K278" s="3" t="s">
        <v>741</v>
      </c>
      <c r="L278" s="21">
        <f>+H278</f>
        <v>25725000</v>
      </c>
      <c r="M278" s="22">
        <v>1470000</v>
      </c>
      <c r="N278" s="21">
        <v>24255000</v>
      </c>
      <c r="O278" s="23">
        <f>+M278/L278</f>
        <v>5.7142857142857141E-2</v>
      </c>
      <c r="P278" s="3" t="s">
        <v>638</v>
      </c>
    </row>
    <row r="279" spans="1:16" s="3" customFormat="1" x14ac:dyDescent="0.25">
      <c r="A279" s="14">
        <v>280</v>
      </c>
      <c r="B279" s="3" t="s">
        <v>640</v>
      </c>
      <c r="C279" s="3" t="s">
        <v>78</v>
      </c>
      <c r="D279" s="17">
        <v>44960</v>
      </c>
      <c r="E279" s="17">
        <v>45381</v>
      </c>
      <c r="F279" s="18">
        <f>($AC$2-D279)/(E279-D279  )</f>
        <v>0.78622327790973867</v>
      </c>
      <c r="G279" s="3" t="s">
        <v>485</v>
      </c>
      <c r="H279" s="19">
        <v>28633500</v>
      </c>
      <c r="I279" s="19">
        <v>9362700</v>
      </c>
      <c r="J279" s="3">
        <v>103</v>
      </c>
      <c r="L279" s="21">
        <v>37996200</v>
      </c>
      <c r="M279" s="22">
        <v>29815200</v>
      </c>
      <c r="N279" s="21">
        <v>8181000</v>
      </c>
      <c r="O279" s="23">
        <f>+M279/L279</f>
        <v>0.78468899521531099</v>
      </c>
      <c r="P279" s="3" t="s">
        <v>740</v>
      </c>
    </row>
    <row r="280" spans="1:16" s="3" customFormat="1" x14ac:dyDescent="0.25">
      <c r="A280" s="14">
        <v>281</v>
      </c>
      <c r="B280" s="3" t="s">
        <v>639</v>
      </c>
      <c r="C280" s="3" t="s">
        <v>79</v>
      </c>
      <c r="D280" s="17">
        <v>44960</v>
      </c>
      <c r="E280" s="17">
        <v>45352</v>
      </c>
      <c r="F280" s="18">
        <f>($AC$2-D280)/(E280-D280  )</f>
        <v>0.84438775510204078</v>
      </c>
      <c r="G280" s="3" t="s">
        <v>486</v>
      </c>
      <c r="H280" s="19">
        <v>58666667</v>
      </c>
      <c r="I280" s="19">
        <v>12650000</v>
      </c>
      <c r="J280" s="3">
        <v>69</v>
      </c>
      <c r="L280" s="21">
        <v>71316667</v>
      </c>
      <c r="M280" s="22">
        <v>60133333</v>
      </c>
      <c r="N280" s="21">
        <v>11183334</v>
      </c>
      <c r="O280" s="23">
        <f>+M280/L280</f>
        <v>0.84318765205334123</v>
      </c>
      <c r="P280" s="3" t="s">
        <v>740</v>
      </c>
    </row>
    <row r="281" spans="1:16" s="3" customFormat="1" x14ac:dyDescent="0.25">
      <c r="A281" s="14">
        <v>282</v>
      </c>
      <c r="B281" s="3" t="s">
        <v>640</v>
      </c>
      <c r="C281" s="3" t="s">
        <v>80</v>
      </c>
      <c r="D281" s="17">
        <v>44963</v>
      </c>
      <c r="E281" s="17">
        <v>45311</v>
      </c>
      <c r="F281" s="18">
        <f>($AC$2-D281)/(E281-D281  )</f>
        <v>0.94252873563218387</v>
      </c>
      <c r="G281" s="3" t="s">
        <v>487</v>
      </c>
      <c r="H281" s="19">
        <v>25116000</v>
      </c>
      <c r="I281" s="19">
        <v>2392000</v>
      </c>
      <c r="J281" s="3">
        <v>30</v>
      </c>
      <c r="L281" s="21">
        <v>27508000</v>
      </c>
      <c r="M281" s="22">
        <v>25913333</v>
      </c>
      <c r="N281" s="21">
        <v>1594667</v>
      </c>
      <c r="O281" s="23">
        <f>+M281/L281</f>
        <v>0.94202897338955938</v>
      </c>
      <c r="P281" s="3" t="s">
        <v>740</v>
      </c>
    </row>
    <row r="282" spans="1:16" s="3" customFormat="1" x14ac:dyDescent="0.25">
      <c r="A282" s="14">
        <v>283</v>
      </c>
      <c r="B282" s="3" t="s">
        <v>640</v>
      </c>
      <c r="C282" s="3" t="s">
        <v>81</v>
      </c>
      <c r="D282" s="17">
        <v>44964</v>
      </c>
      <c r="E282" s="17">
        <v>45381</v>
      </c>
      <c r="F282" s="18">
        <f>($AC$2-D282)/(E282-D282  )</f>
        <v>0.78417266187050361</v>
      </c>
      <c r="G282" s="3" t="s">
        <v>789</v>
      </c>
      <c r="H282" s="19">
        <v>18810000</v>
      </c>
      <c r="I282" s="19">
        <v>7147800</v>
      </c>
      <c r="J282" s="3">
        <v>114</v>
      </c>
      <c r="L282" s="21">
        <v>25957800</v>
      </c>
      <c r="M282" s="22">
        <v>16176600</v>
      </c>
      <c r="N282" s="21">
        <v>6395400</v>
      </c>
      <c r="O282" s="23">
        <f>+M282/L282</f>
        <v>0.62318840579710144</v>
      </c>
      <c r="P282" s="3" t="s">
        <v>740</v>
      </c>
    </row>
    <row r="283" spans="1:16" s="3" customFormat="1" x14ac:dyDescent="0.25">
      <c r="A283" s="14">
        <v>284</v>
      </c>
      <c r="B283" s="3" t="s">
        <v>640</v>
      </c>
      <c r="C283" s="3" t="s">
        <v>42</v>
      </c>
      <c r="D283" s="17">
        <v>44964</v>
      </c>
      <c r="E283" s="17">
        <v>45315</v>
      </c>
      <c r="F283" s="18">
        <f>($AC$2-D283)/(E283-D283  )</f>
        <v>0.93162393162393164</v>
      </c>
      <c r="G283" s="3" t="s">
        <v>488</v>
      </c>
      <c r="H283" s="19">
        <v>26250000</v>
      </c>
      <c r="I283" s="19">
        <v>2500000</v>
      </c>
      <c r="J283" s="3">
        <v>30</v>
      </c>
      <c r="L283" s="21">
        <v>28750000</v>
      </c>
      <c r="M283" s="22">
        <v>26750000</v>
      </c>
      <c r="N283" s="21">
        <v>2000000</v>
      </c>
      <c r="O283" s="23">
        <f>+M283/L283</f>
        <v>0.93043478260869561</v>
      </c>
      <c r="P283" s="3" t="s">
        <v>740</v>
      </c>
    </row>
    <row r="284" spans="1:16" s="3" customFormat="1" x14ac:dyDescent="0.25">
      <c r="A284" s="14">
        <v>285</v>
      </c>
      <c r="B284" s="3" t="s">
        <v>640</v>
      </c>
      <c r="C284" s="3" t="s">
        <v>82</v>
      </c>
      <c r="D284" s="17">
        <v>44973</v>
      </c>
      <c r="E284" s="17">
        <v>45321</v>
      </c>
      <c r="F284" s="18">
        <f>($AC$2-D284)/(E284-D284  )</f>
        <v>0.91379310344827591</v>
      </c>
      <c r="G284" s="3" t="s">
        <v>489</v>
      </c>
      <c r="H284" s="19">
        <v>24024000</v>
      </c>
      <c r="I284" s="19">
        <v>2288000</v>
      </c>
      <c r="J284" s="3">
        <v>30</v>
      </c>
      <c r="L284" s="21">
        <v>26312000</v>
      </c>
      <c r="M284" s="22">
        <v>19524267</v>
      </c>
      <c r="N284" s="21">
        <v>2440533</v>
      </c>
      <c r="O284" s="23">
        <f>+M284/L284</f>
        <v>0.74202899817573731</v>
      </c>
      <c r="P284" s="3" t="s">
        <v>740</v>
      </c>
    </row>
    <row r="285" spans="1:16" s="3" customFormat="1" x14ac:dyDescent="0.25">
      <c r="A285" s="14">
        <v>286</v>
      </c>
      <c r="B285" s="3" t="s">
        <v>639</v>
      </c>
      <c r="C285" s="3" t="s">
        <v>54</v>
      </c>
      <c r="D285" s="17">
        <v>44965</v>
      </c>
      <c r="E285" s="17">
        <v>44979</v>
      </c>
      <c r="F285" s="18">
        <v>1</v>
      </c>
      <c r="G285" s="3" t="s">
        <v>490</v>
      </c>
      <c r="H285" s="19">
        <v>42251040</v>
      </c>
      <c r="I285" s="19">
        <v>9389120</v>
      </c>
      <c r="J285" s="3" t="s">
        <v>739</v>
      </c>
      <c r="L285" s="21">
        <v>51640160</v>
      </c>
      <c r="M285" s="22">
        <v>43502923</v>
      </c>
      <c r="N285" s="21">
        <v>8137237</v>
      </c>
      <c r="O285" s="23">
        <f>+M285/L285</f>
        <v>0.84242424887916689</v>
      </c>
      <c r="P285" s="3" t="s">
        <v>638</v>
      </c>
    </row>
    <row r="286" spans="1:16" s="3" customFormat="1" x14ac:dyDescent="0.25">
      <c r="A286" s="14">
        <v>287</v>
      </c>
      <c r="B286" s="3" t="s">
        <v>639</v>
      </c>
      <c r="C286" s="3" t="s">
        <v>746</v>
      </c>
      <c r="D286" s="17">
        <v>44967</v>
      </c>
      <c r="E286" s="17">
        <v>45323</v>
      </c>
      <c r="F286" s="18">
        <f>($AC$2-D286)/(E286-D286  )</f>
        <v>0.9101123595505618</v>
      </c>
      <c r="G286" s="3" t="s">
        <v>491</v>
      </c>
      <c r="H286" s="19">
        <v>53025000</v>
      </c>
      <c r="I286" s="19">
        <v>5050000</v>
      </c>
      <c r="J286" s="3">
        <v>30</v>
      </c>
      <c r="L286" s="21">
        <v>58075000</v>
      </c>
      <c r="M286" s="22">
        <v>52856667</v>
      </c>
      <c r="N286" s="21">
        <v>5243333</v>
      </c>
      <c r="O286" s="23">
        <f>+M286/L286</f>
        <v>0.91014493327593626</v>
      </c>
      <c r="P286" s="3" t="s">
        <v>740</v>
      </c>
    </row>
    <row r="287" spans="1:16" s="3" customFormat="1" x14ac:dyDescent="0.25">
      <c r="A287" s="14">
        <v>288</v>
      </c>
      <c r="B287" s="3" t="s">
        <v>641</v>
      </c>
      <c r="C287" s="3" t="s">
        <v>83</v>
      </c>
      <c r="D287" s="24">
        <v>45057</v>
      </c>
      <c r="E287" s="24">
        <v>45301</v>
      </c>
      <c r="F287" s="25">
        <v>0.74</v>
      </c>
      <c r="G287" s="3" t="s">
        <v>492</v>
      </c>
      <c r="H287" s="19">
        <v>100000000</v>
      </c>
      <c r="I287" s="19">
        <v>0</v>
      </c>
      <c r="J287" s="3" t="s">
        <v>739</v>
      </c>
      <c r="L287" s="21">
        <v>100000000</v>
      </c>
      <c r="M287" s="22">
        <v>36160000</v>
      </c>
      <c r="N287" s="21">
        <v>63840000</v>
      </c>
      <c r="O287" s="23">
        <f>+M287/L287</f>
        <v>0.36159999999999998</v>
      </c>
      <c r="P287" s="3" t="s">
        <v>740</v>
      </c>
    </row>
    <row r="288" spans="1:16" s="3" customFormat="1" ht="15" customHeight="1" x14ac:dyDescent="0.25">
      <c r="A288" s="14">
        <v>289</v>
      </c>
      <c r="B288" s="3" t="s">
        <v>639</v>
      </c>
      <c r="C288" s="3" t="s">
        <v>84</v>
      </c>
      <c r="D288" s="17">
        <v>44966</v>
      </c>
      <c r="E288" s="17">
        <v>45283</v>
      </c>
      <c r="F288" s="18">
        <v>1</v>
      </c>
      <c r="G288" s="3" t="s">
        <v>493</v>
      </c>
      <c r="H288" s="19">
        <v>49292880</v>
      </c>
      <c r="I288" s="19">
        <v>0</v>
      </c>
      <c r="J288" s="3" t="s">
        <v>739</v>
      </c>
      <c r="L288" s="21">
        <v>49292880</v>
      </c>
      <c r="M288" s="22">
        <v>45693717</v>
      </c>
      <c r="N288" s="21">
        <v>3599163</v>
      </c>
      <c r="O288" s="23">
        <f>+M288/L288</f>
        <v>0.92698412022182519</v>
      </c>
      <c r="P288" s="3" t="s">
        <v>638</v>
      </c>
    </row>
    <row r="289" spans="1:16" s="3" customFormat="1" x14ac:dyDescent="0.25">
      <c r="A289" s="14">
        <v>290</v>
      </c>
      <c r="B289" s="3" t="s">
        <v>642</v>
      </c>
      <c r="C289" s="3" t="s">
        <v>85</v>
      </c>
      <c r="D289" s="24">
        <v>45057</v>
      </c>
      <c r="E289" s="24">
        <v>45301</v>
      </c>
      <c r="F289" s="25">
        <v>0.74</v>
      </c>
      <c r="G289" s="3" t="s">
        <v>494</v>
      </c>
      <c r="H289" s="19">
        <v>1000000000</v>
      </c>
      <c r="I289" s="19">
        <v>0</v>
      </c>
      <c r="J289" s="3" t="s">
        <v>739</v>
      </c>
      <c r="L289" s="21">
        <v>1000000000</v>
      </c>
      <c r="M289" s="22">
        <v>361639643</v>
      </c>
      <c r="N289" s="21">
        <v>638360357</v>
      </c>
      <c r="O289" s="23">
        <f>+M289/L289</f>
        <v>0.36163964300000001</v>
      </c>
      <c r="P289" s="3" t="s">
        <v>740</v>
      </c>
    </row>
    <row r="290" spans="1:16" s="3" customFormat="1" ht="15" customHeight="1" x14ac:dyDescent="0.25">
      <c r="A290" s="14">
        <v>291</v>
      </c>
      <c r="B290" s="3" t="s">
        <v>639</v>
      </c>
      <c r="C290" s="3" t="s">
        <v>55</v>
      </c>
      <c r="D290" s="17">
        <v>44966</v>
      </c>
      <c r="E290" s="17">
        <v>45283</v>
      </c>
      <c r="F290" s="18">
        <v>1</v>
      </c>
      <c r="G290" s="3" t="s">
        <v>495</v>
      </c>
      <c r="H290" s="19">
        <v>49292880</v>
      </c>
      <c r="I290" s="19">
        <v>0</v>
      </c>
      <c r="J290" s="3" t="s">
        <v>739</v>
      </c>
      <c r="L290" s="21">
        <v>49292880</v>
      </c>
      <c r="M290" s="22">
        <v>49292880</v>
      </c>
      <c r="N290" s="21">
        <v>0</v>
      </c>
      <c r="O290" s="23">
        <f>+M290/L290</f>
        <v>1</v>
      </c>
      <c r="P290" s="3" t="s">
        <v>638</v>
      </c>
    </row>
    <row r="291" spans="1:16" s="3" customFormat="1" ht="15" customHeight="1" x14ac:dyDescent="0.25">
      <c r="A291" s="14">
        <v>292</v>
      </c>
      <c r="B291" s="3" t="s">
        <v>639</v>
      </c>
      <c r="C291" s="3" t="s">
        <v>55</v>
      </c>
      <c r="D291" s="17">
        <v>44966</v>
      </c>
      <c r="E291" s="17">
        <v>45283</v>
      </c>
      <c r="F291" s="18">
        <v>1</v>
      </c>
      <c r="G291" s="3" t="s">
        <v>496</v>
      </c>
      <c r="H291" s="19">
        <v>49292880</v>
      </c>
      <c r="I291" s="19">
        <v>0</v>
      </c>
      <c r="J291" s="3" t="s">
        <v>739</v>
      </c>
      <c r="L291" s="21">
        <v>49292880</v>
      </c>
      <c r="M291" s="22">
        <v>49292880</v>
      </c>
      <c r="N291" s="21">
        <v>0</v>
      </c>
      <c r="O291" s="23">
        <f>+M291/L291</f>
        <v>1</v>
      </c>
      <c r="P291" s="3" t="s">
        <v>638</v>
      </c>
    </row>
    <row r="292" spans="1:16" s="3" customFormat="1" ht="15" customHeight="1" x14ac:dyDescent="0.25">
      <c r="A292" s="14">
        <v>293</v>
      </c>
      <c r="B292" s="3" t="s">
        <v>640</v>
      </c>
      <c r="C292" s="3" t="s">
        <v>86</v>
      </c>
      <c r="D292" s="17">
        <v>44966</v>
      </c>
      <c r="E292" s="17">
        <v>45007</v>
      </c>
      <c r="F292" s="18">
        <v>1</v>
      </c>
      <c r="G292" s="3" t="s">
        <v>497</v>
      </c>
      <c r="H292" s="19">
        <v>25116000</v>
      </c>
      <c r="I292" s="19">
        <v>0</v>
      </c>
      <c r="J292" s="3" t="s">
        <v>739</v>
      </c>
      <c r="K292" s="3" t="s">
        <v>741</v>
      </c>
      <c r="L292" s="21">
        <v>1754134</v>
      </c>
      <c r="M292" s="22">
        <v>1754134</v>
      </c>
      <c r="N292" s="21">
        <v>0</v>
      </c>
      <c r="O292" s="23">
        <f>+M292/L292</f>
        <v>1</v>
      </c>
      <c r="P292" s="3" t="s">
        <v>638</v>
      </c>
    </row>
    <row r="293" spans="1:16" s="3" customFormat="1" ht="15" customHeight="1" x14ac:dyDescent="0.25">
      <c r="A293" s="14">
        <v>294</v>
      </c>
      <c r="B293" s="3" t="s">
        <v>640</v>
      </c>
      <c r="C293" s="3" t="s">
        <v>87</v>
      </c>
      <c r="D293" s="17">
        <v>44970</v>
      </c>
      <c r="E293" s="17">
        <v>45287</v>
      </c>
      <c r="F293" s="18">
        <v>1</v>
      </c>
      <c r="G293" s="3" t="s">
        <v>498</v>
      </c>
      <c r="H293" s="19">
        <v>19750500</v>
      </c>
      <c r="I293" s="19">
        <v>0</v>
      </c>
      <c r="J293" s="3" t="s">
        <v>739</v>
      </c>
      <c r="L293" s="21">
        <v>19750500</v>
      </c>
      <c r="M293" s="22">
        <v>19750500</v>
      </c>
      <c r="N293" s="21">
        <v>0</v>
      </c>
      <c r="O293" s="23">
        <f>+M293/L293</f>
        <v>1</v>
      </c>
      <c r="P293" s="3" t="s">
        <v>638</v>
      </c>
    </row>
    <row r="294" spans="1:16" s="3" customFormat="1" ht="15" customHeight="1" x14ac:dyDescent="0.25">
      <c r="A294" s="14">
        <v>295</v>
      </c>
      <c r="B294" s="3" t="s">
        <v>639</v>
      </c>
      <c r="C294" s="3" t="s">
        <v>88</v>
      </c>
      <c r="D294" s="17">
        <v>44970</v>
      </c>
      <c r="E294" s="17">
        <v>45349</v>
      </c>
      <c r="F294" s="18">
        <f>($AC$2-D294)/(E294-D294  )</f>
        <v>0.84696569920844322</v>
      </c>
      <c r="G294" s="3" t="s">
        <v>499</v>
      </c>
      <c r="H294" s="19">
        <v>52500000</v>
      </c>
      <c r="I294" s="19">
        <v>10000000</v>
      </c>
      <c r="J294" s="3">
        <v>60</v>
      </c>
      <c r="L294" s="21">
        <v>62500000</v>
      </c>
      <c r="M294" s="22">
        <v>53000000</v>
      </c>
      <c r="N294" s="21">
        <v>9500000</v>
      </c>
      <c r="O294" s="23">
        <f>+M294/L294</f>
        <v>0.84799999999999998</v>
      </c>
      <c r="P294" s="3" t="s">
        <v>740</v>
      </c>
    </row>
    <row r="295" spans="1:16" s="3" customFormat="1" ht="15" customHeight="1" x14ac:dyDescent="0.25">
      <c r="A295" s="14">
        <v>296</v>
      </c>
      <c r="B295" s="3" t="s">
        <v>639</v>
      </c>
      <c r="C295" s="3" t="s">
        <v>55</v>
      </c>
      <c r="D295" s="17">
        <v>44971</v>
      </c>
      <c r="E295" s="17">
        <v>45336</v>
      </c>
      <c r="F295" s="18">
        <f>($AC$2-D295)/(E295-D295  )</f>
        <v>0.87671232876712324</v>
      </c>
      <c r="G295" s="3" t="s">
        <v>500</v>
      </c>
      <c r="H295" s="19">
        <v>50000000</v>
      </c>
      <c r="I295" s="19">
        <v>10000000</v>
      </c>
      <c r="J295" s="3">
        <v>60</v>
      </c>
      <c r="L295" s="21">
        <v>60000000</v>
      </c>
      <c r="M295" s="22">
        <v>52833333</v>
      </c>
      <c r="N295" s="21">
        <v>7166667</v>
      </c>
      <c r="O295" s="23">
        <f>+M295/L295</f>
        <v>0.88055554999999996</v>
      </c>
      <c r="P295" s="3" t="s">
        <v>740</v>
      </c>
    </row>
    <row r="296" spans="1:16" s="3" customFormat="1" ht="15" customHeight="1" x14ac:dyDescent="0.25">
      <c r="A296" s="14">
        <v>297</v>
      </c>
      <c r="B296" s="3" t="s">
        <v>639</v>
      </c>
      <c r="C296" s="3" t="s">
        <v>55</v>
      </c>
      <c r="D296" s="17">
        <v>44970</v>
      </c>
      <c r="E296" s="17">
        <v>45303</v>
      </c>
      <c r="F296" s="18">
        <f>($AC$2-D296)/(E296-D296  )</f>
        <v>0.963963963963964</v>
      </c>
      <c r="G296" s="3" t="s">
        <v>501</v>
      </c>
      <c r="H296" s="19">
        <v>50000000</v>
      </c>
      <c r="I296" s="19">
        <v>5000000</v>
      </c>
      <c r="J296" s="3">
        <v>30</v>
      </c>
      <c r="L296" s="21">
        <v>55000000</v>
      </c>
      <c r="M296" s="22">
        <v>53000000</v>
      </c>
      <c r="N296" s="21">
        <v>2000000</v>
      </c>
      <c r="O296" s="23">
        <f>+M296/L296</f>
        <v>0.96363636363636362</v>
      </c>
      <c r="P296" s="3" t="s">
        <v>740</v>
      </c>
    </row>
    <row r="297" spans="1:16" s="3" customFormat="1" ht="15" customHeight="1" x14ac:dyDescent="0.25">
      <c r="A297" s="14">
        <v>298</v>
      </c>
      <c r="B297" s="3" t="s">
        <v>639</v>
      </c>
      <c r="C297" s="3" t="s">
        <v>55</v>
      </c>
      <c r="D297" s="17">
        <v>44972</v>
      </c>
      <c r="E297" s="17">
        <v>45274</v>
      </c>
      <c r="F297" s="18">
        <v>1</v>
      </c>
      <c r="G297" s="3" t="s">
        <v>502</v>
      </c>
      <c r="H297" s="19">
        <v>46945600</v>
      </c>
      <c r="I297" s="19">
        <v>0</v>
      </c>
      <c r="J297" s="3" t="s">
        <v>739</v>
      </c>
      <c r="L297" s="21">
        <v>46945600</v>
      </c>
      <c r="M297" s="22">
        <v>44754805</v>
      </c>
      <c r="N297" s="21">
        <v>2190795</v>
      </c>
      <c r="O297" s="23">
        <f>+M297/L297</f>
        <v>0.95333332623291644</v>
      </c>
      <c r="P297" s="3" t="s">
        <v>638</v>
      </c>
    </row>
    <row r="298" spans="1:16" s="3" customFormat="1" ht="15" customHeight="1" x14ac:dyDescent="0.25">
      <c r="A298" s="14">
        <v>299</v>
      </c>
      <c r="B298" s="3" t="s">
        <v>640</v>
      </c>
      <c r="C298" s="3" t="s">
        <v>89</v>
      </c>
      <c r="D298" s="17">
        <v>44970</v>
      </c>
      <c r="E298" s="17">
        <v>45381</v>
      </c>
      <c r="F298" s="18">
        <f>($AC$2-D298)/(E298-D298  )</f>
        <v>0.78102189781021902</v>
      </c>
      <c r="G298" s="3" t="s">
        <v>578</v>
      </c>
      <c r="H298" s="19">
        <v>31500000</v>
      </c>
      <c r="I298" s="19">
        <v>9300000</v>
      </c>
      <c r="J298" s="3">
        <v>93</v>
      </c>
      <c r="L298" s="21">
        <v>40800000</v>
      </c>
      <c r="M298" s="22">
        <v>31800000</v>
      </c>
      <c r="N298" s="21">
        <v>9000000</v>
      </c>
      <c r="O298" s="23">
        <f>+M298/L298</f>
        <v>0.77941176470588236</v>
      </c>
      <c r="P298" s="3" t="s">
        <v>740</v>
      </c>
    </row>
    <row r="299" spans="1:16" s="3" customFormat="1" ht="15" customHeight="1" x14ac:dyDescent="0.25">
      <c r="A299" s="14">
        <v>300</v>
      </c>
      <c r="B299" s="3" t="s">
        <v>639</v>
      </c>
      <c r="C299" s="3" t="s">
        <v>90</v>
      </c>
      <c r="D299" s="17">
        <v>44972</v>
      </c>
      <c r="E299" s="17">
        <v>45320</v>
      </c>
      <c r="F299" s="18">
        <f>($AC$2-D299)/(E299-D299  )</f>
        <v>0.91666666666666663</v>
      </c>
      <c r="G299" s="3" t="s">
        <v>503</v>
      </c>
      <c r="H299" s="19">
        <v>52500000</v>
      </c>
      <c r="I299" s="19">
        <v>5000000</v>
      </c>
      <c r="J299" s="3">
        <v>30</v>
      </c>
      <c r="L299" s="21">
        <v>57500000</v>
      </c>
      <c r="M299" s="22">
        <v>52666667</v>
      </c>
      <c r="N299" s="21">
        <v>4833333</v>
      </c>
      <c r="O299" s="23">
        <f>+M299/L299</f>
        <v>0.91594203478260872</v>
      </c>
      <c r="P299" s="3" t="s">
        <v>740</v>
      </c>
    </row>
    <row r="300" spans="1:16" s="3" customFormat="1" ht="15" customHeight="1" x14ac:dyDescent="0.25">
      <c r="A300" s="14">
        <v>301</v>
      </c>
      <c r="B300" s="3" t="s">
        <v>639</v>
      </c>
      <c r="C300" s="3" t="s">
        <v>91</v>
      </c>
      <c r="D300" s="17">
        <v>44986</v>
      </c>
      <c r="E300" s="17">
        <v>45291</v>
      </c>
      <c r="F300" s="18">
        <v>1</v>
      </c>
      <c r="G300" s="3" t="s">
        <v>504</v>
      </c>
      <c r="H300" s="19">
        <v>65520000</v>
      </c>
      <c r="I300" s="19">
        <v>0</v>
      </c>
      <c r="J300" s="3" t="s">
        <v>739</v>
      </c>
      <c r="L300" s="21">
        <v>65520000</v>
      </c>
      <c r="M300" s="22">
        <v>49920000</v>
      </c>
      <c r="N300" s="21">
        <v>15600000</v>
      </c>
      <c r="O300" s="23">
        <f>+M300/L300</f>
        <v>0.76190476190476186</v>
      </c>
      <c r="P300" s="3" t="s">
        <v>638</v>
      </c>
    </row>
    <row r="301" spans="1:16" s="3" customFormat="1" ht="15" customHeight="1" x14ac:dyDescent="0.25">
      <c r="A301" s="14">
        <v>302</v>
      </c>
      <c r="B301" s="3" t="s">
        <v>639</v>
      </c>
      <c r="C301" s="3" t="s">
        <v>92</v>
      </c>
      <c r="D301" s="17">
        <v>44978</v>
      </c>
      <c r="E301" s="17">
        <v>45280</v>
      </c>
      <c r="F301" s="18">
        <v>1</v>
      </c>
      <c r="G301" s="3" t="s">
        <v>505</v>
      </c>
      <c r="H301" s="19">
        <v>46945600</v>
      </c>
      <c r="I301" s="19">
        <v>0</v>
      </c>
      <c r="J301" s="3" t="s">
        <v>739</v>
      </c>
      <c r="L301" s="21">
        <v>46945600</v>
      </c>
      <c r="M301" s="22">
        <v>12205856</v>
      </c>
      <c r="N301" s="21">
        <v>469456</v>
      </c>
      <c r="O301" s="23">
        <f>+M301/L301</f>
        <v>0.26</v>
      </c>
      <c r="P301" s="3" t="s">
        <v>638</v>
      </c>
    </row>
    <row r="302" spans="1:16" s="3" customFormat="1" ht="15" customHeight="1" x14ac:dyDescent="0.25">
      <c r="A302" s="14">
        <v>303</v>
      </c>
      <c r="B302" s="3" t="s">
        <v>639</v>
      </c>
      <c r="C302" s="3" t="s">
        <v>88</v>
      </c>
      <c r="D302" s="17">
        <v>44977</v>
      </c>
      <c r="E302" s="17">
        <v>45288</v>
      </c>
      <c r="F302" s="18">
        <v>1</v>
      </c>
      <c r="G302" s="3" t="s">
        <v>506</v>
      </c>
      <c r="H302" s="19">
        <v>48353968</v>
      </c>
      <c r="I302" s="19">
        <v>0</v>
      </c>
      <c r="J302" s="3" t="s">
        <v>739</v>
      </c>
      <c r="L302" s="21">
        <v>48353968</v>
      </c>
      <c r="M302" s="22">
        <v>43972379</v>
      </c>
      <c r="N302" s="21">
        <v>4381589</v>
      </c>
      <c r="O302" s="23">
        <f>+M302/L302</f>
        <v>0.90938512016221706</v>
      </c>
      <c r="P302" s="3" t="s">
        <v>638</v>
      </c>
    </row>
    <row r="303" spans="1:16" s="3" customFormat="1" ht="15" customHeight="1" x14ac:dyDescent="0.25">
      <c r="A303" s="14">
        <v>304</v>
      </c>
      <c r="B303" s="3" t="s">
        <v>640</v>
      </c>
      <c r="C303" s="3" t="s">
        <v>93</v>
      </c>
      <c r="D303" s="17">
        <v>44972</v>
      </c>
      <c r="E303" s="17">
        <v>45317</v>
      </c>
      <c r="F303" s="18">
        <f>($AC$2-D303)/(E303-D303  )</f>
        <v>0.92463768115942024</v>
      </c>
      <c r="G303" s="3" t="s">
        <v>507</v>
      </c>
      <c r="H303" s="19">
        <v>24876800</v>
      </c>
      <c r="I303" s="19">
        <v>2392000</v>
      </c>
      <c r="J303" s="3" t="s">
        <v>739</v>
      </c>
      <c r="L303" s="21">
        <v>27268800</v>
      </c>
      <c r="M303" s="22">
        <v>25195733</v>
      </c>
      <c r="N303" s="21">
        <v>2073067</v>
      </c>
      <c r="O303" s="23">
        <f>+M303/L303</f>
        <v>0.92397659596315207</v>
      </c>
      <c r="P303" s="3" t="s">
        <v>740</v>
      </c>
    </row>
    <row r="304" spans="1:16" s="3" customFormat="1" ht="15" customHeight="1" x14ac:dyDescent="0.25">
      <c r="A304" s="14">
        <v>305</v>
      </c>
      <c r="B304" s="3" t="s">
        <v>640</v>
      </c>
      <c r="C304" s="3" t="s">
        <v>94</v>
      </c>
      <c r="D304" s="17">
        <v>44978</v>
      </c>
      <c r="E304" s="17">
        <v>45371</v>
      </c>
      <c r="F304" s="18">
        <f>($AC$2-D304)/(E304-D304  )</f>
        <v>0.79643765903307884</v>
      </c>
      <c r="G304" s="3" t="s">
        <v>508</v>
      </c>
      <c r="H304" s="19">
        <v>18810000</v>
      </c>
      <c r="I304" s="19">
        <v>5643000</v>
      </c>
      <c r="J304" s="3" t="s">
        <v>739</v>
      </c>
      <c r="L304" s="21">
        <v>24453000</v>
      </c>
      <c r="M304" s="22">
        <v>19437000</v>
      </c>
      <c r="N304" s="21">
        <v>5016000</v>
      </c>
      <c r="O304" s="23">
        <f>+M304/L304</f>
        <v>0.79487179487179482</v>
      </c>
      <c r="P304" s="3" t="s">
        <v>740</v>
      </c>
    </row>
    <row r="305" spans="1:16" s="3" customFormat="1" ht="15" customHeight="1" x14ac:dyDescent="0.25">
      <c r="A305" s="14">
        <v>306</v>
      </c>
      <c r="B305" s="3" t="s">
        <v>640</v>
      </c>
      <c r="C305" s="3" t="s">
        <v>95</v>
      </c>
      <c r="D305" s="17">
        <v>44986</v>
      </c>
      <c r="E305" s="17">
        <v>45291</v>
      </c>
      <c r="F305" s="18">
        <v>1</v>
      </c>
      <c r="G305" s="3" t="s">
        <v>509</v>
      </c>
      <c r="H305" s="19">
        <v>24500000</v>
      </c>
      <c r="I305" s="19">
        <v>0</v>
      </c>
      <c r="J305" s="3" t="s">
        <v>739</v>
      </c>
      <c r="L305" s="21">
        <v>24500000</v>
      </c>
      <c r="M305" s="22">
        <v>22050000</v>
      </c>
      <c r="N305" s="21">
        <v>2450000</v>
      </c>
      <c r="O305" s="23">
        <f>+M305/L305</f>
        <v>0.9</v>
      </c>
      <c r="P305" s="3" t="s">
        <v>638</v>
      </c>
    </row>
    <row r="306" spans="1:16" s="3" customFormat="1" ht="15" customHeight="1" x14ac:dyDescent="0.25">
      <c r="A306" s="14">
        <v>307</v>
      </c>
      <c r="B306" s="3" t="s">
        <v>640</v>
      </c>
      <c r="C306" s="3" t="s">
        <v>52</v>
      </c>
      <c r="D306" s="17">
        <v>44981</v>
      </c>
      <c r="E306" s="17">
        <v>45327</v>
      </c>
      <c r="F306" s="18">
        <f>($AC$2-D306)/(E306-D306  )</f>
        <v>0.89595375722543358</v>
      </c>
      <c r="G306" s="3" t="s">
        <v>510</v>
      </c>
      <c r="H306" s="19">
        <v>24876800</v>
      </c>
      <c r="I306" s="19">
        <v>2392000</v>
      </c>
      <c r="J306" s="3" t="s">
        <v>739</v>
      </c>
      <c r="L306" s="21">
        <v>27268800</v>
      </c>
      <c r="M306" s="22">
        <v>24478133</v>
      </c>
      <c r="N306" s="21">
        <v>2790667</v>
      </c>
      <c r="O306" s="23">
        <f>+M306/L306</f>
        <v>0.89766080648946778</v>
      </c>
      <c r="P306" s="3" t="s">
        <v>740</v>
      </c>
    </row>
    <row r="307" spans="1:16" s="3" customFormat="1" ht="15" customHeight="1" x14ac:dyDescent="0.25">
      <c r="A307" s="14">
        <v>308</v>
      </c>
      <c r="B307" s="3" t="s">
        <v>639</v>
      </c>
      <c r="C307" s="3" t="s">
        <v>96</v>
      </c>
      <c r="D307" s="17">
        <v>44978</v>
      </c>
      <c r="E307" s="17">
        <v>45380</v>
      </c>
      <c r="F307" s="18">
        <f>($AC$2-D307)/(E307-D307  )</f>
        <v>0.77860696517412931</v>
      </c>
      <c r="G307" s="3" t="s">
        <v>511</v>
      </c>
      <c r="H307" s="19">
        <v>62830000</v>
      </c>
      <c r="I307" s="19">
        <v>18300000</v>
      </c>
      <c r="J307" s="3">
        <v>90</v>
      </c>
      <c r="L307" s="21">
        <v>81130000</v>
      </c>
      <c r="M307" s="22">
        <v>63033333</v>
      </c>
      <c r="N307" s="21">
        <v>18096667</v>
      </c>
      <c r="O307" s="23">
        <f>+M307/L307</f>
        <v>0.77694235178109206</v>
      </c>
      <c r="P307" s="3" t="s">
        <v>740</v>
      </c>
    </row>
    <row r="308" spans="1:16" s="3" customFormat="1" ht="15" customHeight="1" x14ac:dyDescent="0.25">
      <c r="A308" s="14">
        <v>309</v>
      </c>
      <c r="B308" s="3" t="s">
        <v>640</v>
      </c>
      <c r="C308" s="3" t="s">
        <v>97</v>
      </c>
      <c r="D308" s="17">
        <v>44977</v>
      </c>
      <c r="E308" s="17">
        <v>45233</v>
      </c>
      <c r="F308" s="18">
        <v>1</v>
      </c>
      <c r="G308" s="3" t="s">
        <v>512</v>
      </c>
      <c r="H308" s="19">
        <v>16362000</v>
      </c>
      <c r="I308" s="19">
        <v>6817500</v>
      </c>
      <c r="J308" s="3">
        <v>75</v>
      </c>
      <c r="L308" s="21">
        <v>23179500</v>
      </c>
      <c r="M308" s="22">
        <v>22815900</v>
      </c>
      <c r="N308" s="21">
        <v>363600</v>
      </c>
      <c r="O308" s="23">
        <f>+M308/L308</f>
        <v>0.98431372549019602</v>
      </c>
      <c r="P308" s="3" t="s">
        <v>638</v>
      </c>
    </row>
    <row r="309" spans="1:16" s="3" customFormat="1" ht="15" customHeight="1" x14ac:dyDescent="0.25">
      <c r="A309" s="14">
        <v>310</v>
      </c>
      <c r="B309" s="3" t="s">
        <v>640</v>
      </c>
      <c r="C309" s="3" t="s">
        <v>206</v>
      </c>
      <c r="D309" s="17">
        <v>44980</v>
      </c>
      <c r="E309" s="17">
        <v>45282</v>
      </c>
      <c r="F309" s="18">
        <v>1</v>
      </c>
      <c r="G309" s="3" t="s">
        <v>513</v>
      </c>
      <c r="H309" s="19">
        <v>32070000</v>
      </c>
      <c r="I309" s="19">
        <v>0</v>
      </c>
      <c r="J309" s="3" t="s">
        <v>739</v>
      </c>
      <c r="L309" s="21">
        <v>32070000</v>
      </c>
      <c r="M309" s="22">
        <v>32070000</v>
      </c>
      <c r="N309" s="21">
        <v>0</v>
      </c>
      <c r="O309" s="23">
        <f>+M309/L309</f>
        <v>1</v>
      </c>
      <c r="P309" s="3" t="s">
        <v>638</v>
      </c>
    </row>
    <row r="310" spans="1:16" s="3" customFormat="1" ht="15" customHeight="1" x14ac:dyDescent="0.25">
      <c r="A310" s="14">
        <v>311</v>
      </c>
      <c r="B310" s="3" t="s">
        <v>639</v>
      </c>
      <c r="C310" s="3" t="s">
        <v>98</v>
      </c>
      <c r="D310" s="17">
        <v>44985</v>
      </c>
      <c r="E310" s="17">
        <v>45214</v>
      </c>
      <c r="F310" s="18">
        <v>1</v>
      </c>
      <c r="G310" s="3" t="s">
        <v>790</v>
      </c>
      <c r="H310" s="19">
        <v>35678656</v>
      </c>
      <c r="I310" s="19">
        <v>0</v>
      </c>
      <c r="J310" s="3" t="s">
        <v>739</v>
      </c>
      <c r="L310" s="21">
        <v>35678656</v>
      </c>
      <c r="M310" s="22">
        <v>35678656</v>
      </c>
      <c r="N310" s="21">
        <v>0</v>
      </c>
      <c r="O310" s="23">
        <f>+M310/L310</f>
        <v>1</v>
      </c>
      <c r="P310" s="3" t="s">
        <v>638</v>
      </c>
    </row>
    <row r="311" spans="1:16" s="3" customFormat="1" ht="15" customHeight="1" x14ac:dyDescent="0.25">
      <c r="A311" s="14">
        <v>312</v>
      </c>
      <c r="B311" s="3" t="s">
        <v>640</v>
      </c>
      <c r="C311" s="3" t="s">
        <v>42</v>
      </c>
      <c r="D311" s="17">
        <v>44986</v>
      </c>
      <c r="E311" s="17">
        <v>45322</v>
      </c>
      <c r="F311" s="18">
        <f>($AC$2-D311)/(E311-D311  )</f>
        <v>0.90773809523809523</v>
      </c>
      <c r="G311" s="3" t="s">
        <v>514</v>
      </c>
      <c r="H311" s="19">
        <v>25000000</v>
      </c>
      <c r="I311" s="19">
        <v>2500000</v>
      </c>
      <c r="J311" s="3" t="s">
        <v>739</v>
      </c>
      <c r="L311" s="21">
        <v>27500000</v>
      </c>
      <c r="M311" s="22">
        <v>22500000</v>
      </c>
      <c r="N311" s="21">
        <v>5000000</v>
      </c>
      <c r="O311" s="23">
        <f>+M311/L311</f>
        <v>0.81818181818181823</v>
      </c>
      <c r="P311" s="3" t="s">
        <v>740</v>
      </c>
    </row>
    <row r="312" spans="1:16" s="3" customFormat="1" ht="15" customHeight="1" x14ac:dyDescent="0.25">
      <c r="A312" s="14">
        <v>313</v>
      </c>
      <c r="B312" s="3" t="s">
        <v>639</v>
      </c>
      <c r="C312" s="3" t="s">
        <v>207</v>
      </c>
      <c r="D312" s="17">
        <v>44986</v>
      </c>
      <c r="E312" s="17">
        <v>45291</v>
      </c>
      <c r="F312" s="18">
        <v>1</v>
      </c>
      <c r="G312" s="3" t="s">
        <v>515</v>
      </c>
      <c r="H312" s="19">
        <v>71100000</v>
      </c>
      <c r="I312" s="19">
        <v>0</v>
      </c>
      <c r="J312" s="3" t="s">
        <v>739</v>
      </c>
      <c r="L312" s="21">
        <v>71100000</v>
      </c>
      <c r="M312" s="22">
        <v>71100000</v>
      </c>
      <c r="N312" s="21">
        <v>0</v>
      </c>
      <c r="O312" s="23">
        <f>+M312/L312</f>
        <v>1</v>
      </c>
      <c r="P312" s="3" t="s">
        <v>638</v>
      </c>
    </row>
    <row r="313" spans="1:16" s="3" customFormat="1" ht="15" customHeight="1" x14ac:dyDescent="0.25">
      <c r="A313" s="14">
        <v>314</v>
      </c>
      <c r="B313" s="3" t="s">
        <v>639</v>
      </c>
      <c r="C313" s="3" t="s">
        <v>99</v>
      </c>
      <c r="D313" s="17">
        <v>44991</v>
      </c>
      <c r="E313" s="17">
        <v>45310</v>
      </c>
      <c r="F313" s="18">
        <f>($AC$2-D313)/(E313-D313  )</f>
        <v>0.94043887147335425</v>
      </c>
      <c r="G313" s="3" t="s">
        <v>516</v>
      </c>
      <c r="H313" s="19">
        <v>55000000</v>
      </c>
      <c r="I313" s="19">
        <v>2566667</v>
      </c>
      <c r="J313" s="3">
        <v>14</v>
      </c>
      <c r="L313" s="21">
        <v>57566667</v>
      </c>
      <c r="M313" s="22">
        <v>54083333</v>
      </c>
      <c r="N313" s="21">
        <v>3483334</v>
      </c>
      <c r="O313" s="23">
        <f>+M313/L313</f>
        <v>0.93949043462947057</v>
      </c>
      <c r="P313" s="3" t="s">
        <v>740</v>
      </c>
    </row>
    <row r="314" spans="1:16" s="3" customFormat="1" ht="15" customHeight="1" x14ac:dyDescent="0.25">
      <c r="A314" s="14">
        <v>315</v>
      </c>
      <c r="B314" s="3" t="s">
        <v>639</v>
      </c>
      <c r="C314" s="3" t="s">
        <v>100</v>
      </c>
      <c r="D314" s="17">
        <v>44986</v>
      </c>
      <c r="E314" s="17">
        <v>45382</v>
      </c>
      <c r="F314" s="18">
        <f>($AC$2-D314)/(E314-D314  )</f>
        <v>0.77020202020202022</v>
      </c>
      <c r="G314" s="3" t="s">
        <v>517</v>
      </c>
      <c r="H314" s="19">
        <v>46945600</v>
      </c>
      <c r="I314" s="19">
        <v>14083680</v>
      </c>
      <c r="J314" s="3">
        <v>90</v>
      </c>
      <c r="L314" s="21">
        <v>61029280</v>
      </c>
      <c r="M314" s="22">
        <v>46945600</v>
      </c>
      <c r="N314" s="21">
        <v>14083680</v>
      </c>
      <c r="O314" s="23">
        <f>+M314/L314</f>
        <v>0.76923076923076927</v>
      </c>
      <c r="P314" s="3" t="s">
        <v>740</v>
      </c>
    </row>
    <row r="315" spans="1:16" s="3" customFormat="1" ht="15" customHeight="1" x14ac:dyDescent="0.25">
      <c r="A315" s="14">
        <v>316</v>
      </c>
      <c r="B315" s="3" t="s">
        <v>639</v>
      </c>
      <c r="C315" s="3" t="s">
        <v>101</v>
      </c>
      <c r="D315" s="17">
        <v>44991</v>
      </c>
      <c r="E315" s="17">
        <v>45291</v>
      </c>
      <c r="F315" s="18">
        <v>1</v>
      </c>
      <c r="G315" s="3" t="s">
        <v>518</v>
      </c>
      <c r="H315" s="19">
        <v>52000000</v>
      </c>
      <c r="I315" s="19">
        <v>0</v>
      </c>
      <c r="J315" s="3" t="s">
        <v>739</v>
      </c>
      <c r="L315" s="21">
        <v>52000000</v>
      </c>
      <c r="M315" s="22">
        <v>51133333</v>
      </c>
      <c r="N315" s="21">
        <v>866667</v>
      </c>
      <c r="O315" s="23">
        <f>+M315/L315</f>
        <v>0.98333332692307696</v>
      </c>
      <c r="P315" s="3" t="s">
        <v>638</v>
      </c>
    </row>
    <row r="316" spans="1:16" s="3" customFormat="1" x14ac:dyDescent="0.25">
      <c r="A316" s="14">
        <v>318</v>
      </c>
      <c r="B316" s="3" t="s">
        <v>19</v>
      </c>
      <c r="C316" s="3" t="s">
        <v>102</v>
      </c>
      <c r="D316" s="24">
        <v>44984</v>
      </c>
      <c r="E316" s="24">
        <v>45286</v>
      </c>
      <c r="F316" s="25">
        <v>0.85</v>
      </c>
      <c r="G316" s="3" t="s">
        <v>519</v>
      </c>
      <c r="H316" s="19">
        <v>17001000</v>
      </c>
      <c r="I316" s="19">
        <v>0</v>
      </c>
      <c r="J316" s="3" t="s">
        <v>739</v>
      </c>
      <c r="L316" s="21">
        <v>17001000</v>
      </c>
      <c r="M316" s="22">
        <v>17001000</v>
      </c>
      <c r="N316" s="21">
        <v>0</v>
      </c>
      <c r="O316" s="23">
        <f>+M316/L316</f>
        <v>1</v>
      </c>
      <c r="P316" s="3" t="s">
        <v>638</v>
      </c>
    </row>
    <row r="317" spans="1:16" s="3" customFormat="1" x14ac:dyDescent="0.25">
      <c r="A317" s="14">
        <v>319</v>
      </c>
      <c r="B317" s="3" t="s">
        <v>19</v>
      </c>
      <c r="C317" s="3" t="s">
        <v>103</v>
      </c>
      <c r="D317" s="24">
        <v>44986</v>
      </c>
      <c r="E317" s="24">
        <v>45195</v>
      </c>
      <c r="F317" s="18">
        <v>1</v>
      </c>
      <c r="G317" s="3" t="s">
        <v>520</v>
      </c>
      <c r="H317" s="19">
        <v>3829000</v>
      </c>
      <c r="I317" s="19">
        <v>1900000</v>
      </c>
      <c r="J317" s="3" t="s">
        <v>739</v>
      </c>
      <c r="L317" s="21">
        <v>5729000</v>
      </c>
      <c r="M317" s="22">
        <v>5729000</v>
      </c>
      <c r="N317" s="21">
        <v>0</v>
      </c>
      <c r="O317" s="23">
        <f>+M317/L317</f>
        <v>1</v>
      </c>
      <c r="P317" s="3" t="s">
        <v>638</v>
      </c>
    </row>
    <row r="318" spans="1:16" s="3" customFormat="1" ht="15" customHeight="1" x14ac:dyDescent="0.25">
      <c r="A318" s="14">
        <v>320</v>
      </c>
      <c r="B318" s="3" t="s">
        <v>639</v>
      </c>
      <c r="C318" s="3" t="s">
        <v>208</v>
      </c>
      <c r="D318" s="17">
        <v>44987</v>
      </c>
      <c r="E318" s="17">
        <v>45276</v>
      </c>
      <c r="F318" s="18">
        <v>1</v>
      </c>
      <c r="G318" s="3" t="s">
        <v>521</v>
      </c>
      <c r="H318" s="19">
        <v>65208000</v>
      </c>
      <c r="I318" s="19">
        <v>0</v>
      </c>
      <c r="J318" s="3" t="s">
        <v>739</v>
      </c>
      <c r="L318" s="21">
        <v>65208000</v>
      </c>
      <c r="M318" s="22">
        <v>65208000</v>
      </c>
      <c r="N318" s="21">
        <v>0</v>
      </c>
      <c r="O318" s="23">
        <f>+M318/L318</f>
        <v>1</v>
      </c>
      <c r="P318" s="3" t="s">
        <v>638</v>
      </c>
    </row>
    <row r="319" spans="1:16" s="3" customFormat="1" ht="15" customHeight="1" x14ac:dyDescent="0.25">
      <c r="A319" s="14">
        <v>321</v>
      </c>
      <c r="B319" s="3" t="s">
        <v>639</v>
      </c>
      <c r="C319" s="3" t="s">
        <v>98</v>
      </c>
      <c r="D319" s="17">
        <v>44987</v>
      </c>
      <c r="E319" s="17">
        <v>45276</v>
      </c>
      <c r="F319" s="18">
        <v>1</v>
      </c>
      <c r="G319" s="3" t="s">
        <v>522</v>
      </c>
      <c r="H319" s="19">
        <v>44598320</v>
      </c>
      <c r="I319" s="19">
        <v>0</v>
      </c>
      <c r="J319" s="3" t="s">
        <v>739</v>
      </c>
      <c r="L319" s="21">
        <v>44598320</v>
      </c>
      <c r="M319" s="22">
        <v>44598320</v>
      </c>
      <c r="N319" s="21">
        <v>0</v>
      </c>
      <c r="O319" s="23">
        <f>+M319/L319</f>
        <v>1</v>
      </c>
      <c r="P319" s="3" t="s">
        <v>638</v>
      </c>
    </row>
    <row r="320" spans="1:16" s="3" customFormat="1" ht="15" customHeight="1" x14ac:dyDescent="0.25">
      <c r="A320" s="14">
        <v>322</v>
      </c>
      <c r="B320" s="3" t="s">
        <v>639</v>
      </c>
      <c r="C320" s="3" t="s">
        <v>209</v>
      </c>
      <c r="D320" s="17">
        <v>44987</v>
      </c>
      <c r="E320" s="17">
        <v>45321</v>
      </c>
      <c r="F320" s="18">
        <f>($AC$2-D320)/(E320-D320  )</f>
        <v>0.91017964071856283</v>
      </c>
      <c r="G320" s="3" t="s">
        <v>523</v>
      </c>
      <c r="H320" s="19">
        <v>44598320</v>
      </c>
      <c r="I320" s="19">
        <v>6885355</v>
      </c>
      <c r="J320" s="3">
        <v>30</v>
      </c>
      <c r="L320" s="21">
        <v>51483675</v>
      </c>
      <c r="M320" s="22">
        <v>46789115</v>
      </c>
      <c r="N320" s="21">
        <v>4694560</v>
      </c>
      <c r="O320" s="23">
        <f>+M320/L320</f>
        <v>0.9088145902560375</v>
      </c>
      <c r="P320" s="3" t="s">
        <v>740</v>
      </c>
    </row>
    <row r="321" spans="1:16" s="3" customFormat="1" ht="15" customHeight="1" x14ac:dyDescent="0.25">
      <c r="A321" s="14">
        <v>323</v>
      </c>
      <c r="B321" s="3" t="s">
        <v>639</v>
      </c>
      <c r="C321" s="3" t="s">
        <v>210</v>
      </c>
      <c r="D321" s="17">
        <v>44992</v>
      </c>
      <c r="E321" s="17">
        <v>45281</v>
      </c>
      <c r="F321" s="18">
        <v>1</v>
      </c>
      <c r="G321" s="3" t="s">
        <v>524</v>
      </c>
      <c r="H321" s="19">
        <v>44598320</v>
      </c>
      <c r="I321" s="19">
        <v>0</v>
      </c>
      <c r="J321" s="3" t="s">
        <v>739</v>
      </c>
      <c r="L321" s="21">
        <v>44598320</v>
      </c>
      <c r="M321" s="22">
        <v>41312128</v>
      </c>
      <c r="N321" s="21">
        <v>3286192</v>
      </c>
      <c r="O321" s="23">
        <f>+M321/L321</f>
        <v>0.9263157894736842</v>
      </c>
      <c r="P321" s="3" t="s">
        <v>638</v>
      </c>
    </row>
    <row r="322" spans="1:16" s="3" customFormat="1" ht="15" customHeight="1" x14ac:dyDescent="0.25">
      <c r="A322" s="14">
        <v>324</v>
      </c>
      <c r="B322" s="3" t="s">
        <v>640</v>
      </c>
      <c r="C322" s="3" t="s">
        <v>31</v>
      </c>
      <c r="D322" s="17">
        <v>44987</v>
      </c>
      <c r="E322" s="17">
        <v>45381</v>
      </c>
      <c r="F322" s="18">
        <f>($AC$2-D322)/(E322-D322  )</f>
        <v>0.77157360406091369</v>
      </c>
      <c r="G322" s="3" t="s">
        <v>525</v>
      </c>
      <c r="H322" s="19">
        <v>23920000</v>
      </c>
      <c r="I322" s="19">
        <v>7096267</v>
      </c>
      <c r="J322" s="3">
        <v>89</v>
      </c>
      <c r="L322" s="21">
        <v>31016267</v>
      </c>
      <c r="M322" s="22">
        <v>1913600</v>
      </c>
      <c r="N322" s="21">
        <v>7893600</v>
      </c>
      <c r="O322" s="23">
        <f>+M322/L322</f>
        <v>6.1696657434629383E-2</v>
      </c>
      <c r="P322" s="3" t="s">
        <v>740</v>
      </c>
    </row>
    <row r="323" spans="1:16" s="3" customFormat="1" x14ac:dyDescent="0.25">
      <c r="A323" s="14">
        <v>325</v>
      </c>
      <c r="B323" s="3" t="s">
        <v>19</v>
      </c>
      <c r="C323" s="3" t="s">
        <v>104</v>
      </c>
      <c r="D323" s="24">
        <v>44986</v>
      </c>
      <c r="E323" s="24">
        <v>45195</v>
      </c>
      <c r="F323" s="18">
        <v>1</v>
      </c>
      <c r="G323" s="3" t="s">
        <v>18</v>
      </c>
      <c r="H323" s="19">
        <v>20000000</v>
      </c>
      <c r="I323" s="19">
        <v>0</v>
      </c>
      <c r="J323" s="3" t="s">
        <v>739</v>
      </c>
      <c r="L323" s="21">
        <v>20000000</v>
      </c>
      <c r="M323" s="22">
        <v>20000000</v>
      </c>
      <c r="N323" s="21">
        <v>0</v>
      </c>
      <c r="O323" s="23">
        <f>+M323/L323</f>
        <v>1</v>
      </c>
      <c r="P323" s="3" t="s">
        <v>638</v>
      </c>
    </row>
    <row r="324" spans="1:16" s="3" customFormat="1" x14ac:dyDescent="0.25">
      <c r="A324" s="14">
        <v>326</v>
      </c>
      <c r="B324" s="3" t="s">
        <v>19</v>
      </c>
      <c r="C324" s="3" t="s">
        <v>104</v>
      </c>
      <c r="D324" s="24">
        <v>44986</v>
      </c>
      <c r="E324" s="24">
        <v>45195</v>
      </c>
      <c r="F324" s="18">
        <v>1</v>
      </c>
      <c r="G324" s="3" t="s">
        <v>17</v>
      </c>
      <c r="H324" s="19">
        <v>6000000</v>
      </c>
      <c r="I324" s="19">
        <v>0</v>
      </c>
      <c r="J324" s="3" t="s">
        <v>739</v>
      </c>
      <c r="L324" s="21">
        <v>6000000</v>
      </c>
      <c r="M324" s="22">
        <v>6000000</v>
      </c>
      <c r="N324" s="21">
        <v>0</v>
      </c>
      <c r="O324" s="23">
        <f>+M324/L324</f>
        <v>1</v>
      </c>
      <c r="P324" s="3" t="s">
        <v>638</v>
      </c>
    </row>
    <row r="325" spans="1:16" s="3" customFormat="1" x14ac:dyDescent="0.25">
      <c r="A325" s="14">
        <v>327</v>
      </c>
      <c r="B325" s="3" t="s">
        <v>19</v>
      </c>
      <c r="C325" s="3" t="s">
        <v>104</v>
      </c>
      <c r="D325" s="24">
        <v>44986</v>
      </c>
      <c r="E325" s="24">
        <v>45195</v>
      </c>
      <c r="F325" s="18">
        <v>1</v>
      </c>
      <c r="G325" s="3" t="s">
        <v>18</v>
      </c>
      <c r="H325" s="19">
        <v>7000000</v>
      </c>
      <c r="I325" s="19">
        <v>0</v>
      </c>
      <c r="J325" s="3" t="s">
        <v>739</v>
      </c>
      <c r="L325" s="21">
        <v>7000000</v>
      </c>
      <c r="M325" s="22">
        <v>7000000</v>
      </c>
      <c r="N325" s="21">
        <v>0</v>
      </c>
      <c r="O325" s="23">
        <f>+M325/L325</f>
        <v>1</v>
      </c>
      <c r="P325" s="3" t="s">
        <v>638</v>
      </c>
    </row>
    <row r="326" spans="1:16" s="3" customFormat="1" ht="15" customHeight="1" x14ac:dyDescent="0.25">
      <c r="A326" s="14">
        <v>328</v>
      </c>
      <c r="B326" s="3" t="s">
        <v>639</v>
      </c>
      <c r="C326" s="3" t="s">
        <v>99</v>
      </c>
      <c r="D326" s="17">
        <v>44993</v>
      </c>
      <c r="E326" s="17">
        <v>45373</v>
      </c>
      <c r="F326" s="18">
        <f>($AC$2-D326)/(E326-D326  )</f>
        <v>0.78421052631578947</v>
      </c>
      <c r="G326" s="3" t="s">
        <v>526</v>
      </c>
      <c r="H326" s="19">
        <v>52250000</v>
      </c>
      <c r="I326" s="19">
        <v>16500000</v>
      </c>
      <c r="J326" s="3">
        <v>90</v>
      </c>
      <c r="L326" s="21">
        <v>68750000</v>
      </c>
      <c r="M326" s="22">
        <v>53716667</v>
      </c>
      <c r="N326" s="21">
        <v>15033333</v>
      </c>
      <c r="O326" s="23">
        <f>+M326/L326</f>
        <v>0.78133333818181816</v>
      </c>
      <c r="P326" s="3" t="s">
        <v>740</v>
      </c>
    </row>
    <row r="327" spans="1:16" s="3" customFormat="1" ht="15" customHeight="1" x14ac:dyDescent="0.25">
      <c r="A327" s="14">
        <v>329</v>
      </c>
      <c r="B327" s="3" t="s">
        <v>640</v>
      </c>
      <c r="C327" s="3" t="s">
        <v>105</v>
      </c>
      <c r="D327" s="17">
        <v>44992</v>
      </c>
      <c r="E327" s="17">
        <v>45281</v>
      </c>
      <c r="F327" s="18">
        <v>1</v>
      </c>
      <c r="G327" s="3" t="s">
        <v>527</v>
      </c>
      <c r="H327" s="19">
        <v>23750000</v>
      </c>
      <c r="I327" s="19">
        <v>0</v>
      </c>
      <c r="J327" s="3" t="s">
        <v>739</v>
      </c>
      <c r="L327" s="21">
        <v>23750000</v>
      </c>
      <c r="M327" s="22">
        <v>23750000</v>
      </c>
      <c r="N327" s="21">
        <v>0</v>
      </c>
      <c r="O327" s="23">
        <f>+M327/L327</f>
        <v>1</v>
      </c>
      <c r="P327" s="3" t="s">
        <v>638</v>
      </c>
    </row>
    <row r="328" spans="1:16" s="3" customFormat="1" ht="15" customHeight="1" x14ac:dyDescent="0.25">
      <c r="A328" s="14">
        <v>330</v>
      </c>
      <c r="B328" s="3" t="s">
        <v>639</v>
      </c>
      <c r="C328" s="3" t="s">
        <v>106</v>
      </c>
      <c r="D328" s="17">
        <v>44993</v>
      </c>
      <c r="E328" s="17">
        <v>45381</v>
      </c>
      <c r="F328" s="18">
        <f>($AC$2-D328)/(E328-D328  )</f>
        <v>0.76804123711340211</v>
      </c>
      <c r="G328" s="3" t="s">
        <v>528</v>
      </c>
      <c r="H328" s="19">
        <v>57000000</v>
      </c>
      <c r="I328" s="19">
        <v>19600000</v>
      </c>
      <c r="J328" s="3">
        <v>98</v>
      </c>
      <c r="L328" s="21">
        <v>76600000</v>
      </c>
      <c r="M328" s="22">
        <v>58600000</v>
      </c>
      <c r="N328" s="21">
        <v>18000000</v>
      </c>
      <c r="O328" s="23">
        <f>+M328/L328</f>
        <v>0.76501305483028725</v>
      </c>
      <c r="P328" s="3" t="s">
        <v>740</v>
      </c>
    </row>
    <row r="329" spans="1:16" s="3" customFormat="1" ht="15" customHeight="1" x14ac:dyDescent="0.25">
      <c r="A329" s="14">
        <v>331</v>
      </c>
      <c r="B329" s="3" t="s">
        <v>639</v>
      </c>
      <c r="C329" s="3" t="s">
        <v>107</v>
      </c>
      <c r="D329" s="17">
        <v>44993</v>
      </c>
      <c r="E329" s="17">
        <v>45373</v>
      </c>
      <c r="F329" s="18">
        <f>($AC$2-D329)/(E329-D329  )</f>
        <v>0.78421052631578947</v>
      </c>
      <c r="G329" s="3" t="s">
        <v>529</v>
      </c>
      <c r="H329" s="19">
        <v>52364000</v>
      </c>
      <c r="I329" s="19">
        <v>16536000</v>
      </c>
      <c r="J329" s="3">
        <v>90</v>
      </c>
      <c r="L329" s="21">
        <v>68900000</v>
      </c>
      <c r="M329" s="22">
        <v>53833867</v>
      </c>
      <c r="N329" s="21">
        <v>15066133</v>
      </c>
      <c r="O329" s="23">
        <f>+M329/L329</f>
        <v>0.78133333817126271</v>
      </c>
      <c r="P329" s="3" t="s">
        <v>740</v>
      </c>
    </row>
    <row r="330" spans="1:16" s="14" customFormat="1" x14ac:dyDescent="0.25">
      <c r="A330" s="14">
        <v>332</v>
      </c>
      <c r="B330" s="14" t="s">
        <v>16</v>
      </c>
      <c r="C330" s="14" t="s">
        <v>211</v>
      </c>
      <c r="D330" s="26">
        <v>44988</v>
      </c>
      <c r="E330" s="26">
        <v>45329</v>
      </c>
      <c r="F330" s="27">
        <v>0.99709999999999999</v>
      </c>
      <c r="G330" s="14" t="s">
        <v>530</v>
      </c>
      <c r="H330" s="28">
        <v>93667624</v>
      </c>
      <c r="I330" s="28">
        <v>46025640</v>
      </c>
      <c r="J330" s="14">
        <v>165</v>
      </c>
      <c r="L330" s="22">
        <v>139693264</v>
      </c>
      <c r="M330" s="22">
        <v>139293265</v>
      </c>
      <c r="N330" s="22">
        <v>399999</v>
      </c>
      <c r="O330" s="29">
        <f>+M330/L330</f>
        <v>0.99713659063761295</v>
      </c>
      <c r="P330" s="14" t="s">
        <v>740</v>
      </c>
    </row>
    <row r="331" spans="1:16" s="3" customFormat="1" x14ac:dyDescent="0.25">
      <c r="A331" s="14">
        <v>333</v>
      </c>
      <c r="B331" s="3" t="s">
        <v>16</v>
      </c>
      <c r="C331" s="3" t="s">
        <v>108</v>
      </c>
      <c r="D331" s="24">
        <v>45042</v>
      </c>
      <c r="E331" s="24">
        <v>45470</v>
      </c>
      <c r="F331" s="25">
        <v>1</v>
      </c>
      <c r="G331" s="3" t="s">
        <v>531</v>
      </c>
      <c r="H331" s="19">
        <v>11211874</v>
      </c>
      <c r="I331" s="19">
        <v>0</v>
      </c>
      <c r="J331" s="3" t="s">
        <v>739</v>
      </c>
      <c r="L331" s="21">
        <v>11211874</v>
      </c>
      <c r="M331" s="22">
        <v>11211874</v>
      </c>
      <c r="N331" s="21">
        <v>0</v>
      </c>
      <c r="O331" s="23">
        <f>+M331/L331</f>
        <v>1</v>
      </c>
      <c r="P331" s="3" t="s">
        <v>740</v>
      </c>
    </row>
    <row r="332" spans="1:16" s="3" customFormat="1" ht="15" customHeight="1" x14ac:dyDescent="0.25">
      <c r="A332" s="14">
        <v>334</v>
      </c>
      <c r="B332" s="3" t="s">
        <v>640</v>
      </c>
      <c r="C332" s="3" t="s">
        <v>109</v>
      </c>
      <c r="D332" s="17">
        <v>44993</v>
      </c>
      <c r="E332" s="17">
        <v>45373</v>
      </c>
      <c r="F332" s="18">
        <f>($AC$2-D332)/(E332-D332  )</f>
        <v>0.78421052631578947</v>
      </c>
      <c r="G332" s="3" t="s">
        <v>532</v>
      </c>
      <c r="H332" s="19">
        <v>38000000</v>
      </c>
      <c r="I332" s="19">
        <v>12000000</v>
      </c>
      <c r="J332" s="3">
        <v>90</v>
      </c>
      <c r="L332" s="21">
        <v>50000000</v>
      </c>
      <c r="M332" s="22">
        <v>35066667</v>
      </c>
      <c r="N332" s="21">
        <v>14933333</v>
      </c>
      <c r="O332" s="23">
        <f>+M332/L332</f>
        <v>0.70133334000000003</v>
      </c>
      <c r="P332" s="3" t="s">
        <v>740</v>
      </c>
    </row>
    <row r="333" spans="1:16" s="3" customFormat="1" ht="15" customHeight="1" x14ac:dyDescent="0.25">
      <c r="A333" s="14">
        <v>335</v>
      </c>
      <c r="B333" s="3" t="s">
        <v>640</v>
      </c>
      <c r="C333" s="3" t="s">
        <v>110</v>
      </c>
      <c r="D333" s="17">
        <v>45006</v>
      </c>
      <c r="E333" s="17">
        <v>45291</v>
      </c>
      <c r="F333" s="18">
        <f>($AC$2-D333)/(E333-D333  )</f>
        <v>1</v>
      </c>
      <c r="G333" s="3" t="s">
        <v>533</v>
      </c>
      <c r="H333" s="19">
        <v>22724000</v>
      </c>
      <c r="I333" s="19">
        <v>0</v>
      </c>
      <c r="J333" s="3" t="s">
        <v>739</v>
      </c>
      <c r="L333" s="21">
        <v>22724000</v>
      </c>
      <c r="M333" s="22">
        <v>22325333</v>
      </c>
      <c r="N333" s="21">
        <v>398667</v>
      </c>
      <c r="O333" s="23">
        <f>+M333/L333</f>
        <v>0.98245612568209817</v>
      </c>
      <c r="P333" s="3" t="s">
        <v>638</v>
      </c>
    </row>
    <row r="334" spans="1:16" s="3" customFormat="1" ht="15" customHeight="1" x14ac:dyDescent="0.25">
      <c r="A334" s="14">
        <v>336</v>
      </c>
      <c r="B334" s="3" t="s">
        <v>639</v>
      </c>
      <c r="C334" s="3" t="s">
        <v>111</v>
      </c>
      <c r="D334" s="17">
        <v>44999</v>
      </c>
      <c r="E334" s="17">
        <v>45090</v>
      </c>
      <c r="F334" s="18">
        <v>1</v>
      </c>
      <c r="G334" s="3" t="s">
        <v>534</v>
      </c>
      <c r="H334" s="19">
        <v>13542000</v>
      </c>
      <c r="I334" s="19">
        <v>0</v>
      </c>
      <c r="J334" s="3" t="s">
        <v>739</v>
      </c>
      <c r="L334" s="21">
        <v>13542000</v>
      </c>
      <c r="M334" s="22">
        <v>13542000</v>
      </c>
      <c r="N334" s="21">
        <v>0</v>
      </c>
      <c r="O334" s="23">
        <f>+M334/L334</f>
        <v>1</v>
      </c>
      <c r="P334" s="3" t="s">
        <v>638</v>
      </c>
    </row>
    <row r="335" spans="1:16" s="3" customFormat="1" ht="15" customHeight="1" x14ac:dyDescent="0.25">
      <c r="A335" s="14">
        <v>337</v>
      </c>
      <c r="B335" s="3" t="s">
        <v>640</v>
      </c>
      <c r="C335" s="3" t="s">
        <v>112</v>
      </c>
      <c r="D335" s="17">
        <v>44998</v>
      </c>
      <c r="E335" s="17">
        <v>45318</v>
      </c>
      <c r="F335" s="18">
        <f>($AC$2-D335)/(E335-D335  )</f>
        <v>0.91562500000000002</v>
      </c>
      <c r="G335" s="3" t="s">
        <v>535</v>
      </c>
      <c r="H335" s="19">
        <v>22724000</v>
      </c>
      <c r="I335" s="19">
        <v>2392000</v>
      </c>
      <c r="J335" s="3">
        <v>30</v>
      </c>
      <c r="L335" s="21">
        <v>25116000</v>
      </c>
      <c r="M335" s="22">
        <v>22963200</v>
      </c>
      <c r="N335" s="21">
        <v>2152800</v>
      </c>
      <c r="O335" s="23">
        <f>+M335/L335</f>
        <v>0.91428571428571426</v>
      </c>
      <c r="P335" s="3" t="s">
        <v>740</v>
      </c>
    </row>
    <row r="336" spans="1:16" s="3" customFormat="1" ht="15" customHeight="1" x14ac:dyDescent="0.25">
      <c r="A336" s="14">
        <v>338</v>
      </c>
      <c r="B336" s="3" t="s">
        <v>640</v>
      </c>
      <c r="C336" s="3" t="s">
        <v>113</v>
      </c>
      <c r="D336" s="17">
        <v>45000</v>
      </c>
      <c r="E336" s="17">
        <v>45274</v>
      </c>
      <c r="F336" s="18">
        <v>1</v>
      </c>
      <c r="G336" s="3" t="s">
        <v>536</v>
      </c>
      <c r="H336" s="19">
        <v>21528000</v>
      </c>
      <c r="I336" s="19">
        <v>0</v>
      </c>
      <c r="J336" s="3" t="s">
        <v>739</v>
      </c>
      <c r="L336" s="21">
        <v>21528000</v>
      </c>
      <c r="M336" s="22">
        <v>20332000</v>
      </c>
      <c r="N336" s="21">
        <v>1196000</v>
      </c>
      <c r="O336" s="23">
        <f>+M336/L336</f>
        <v>0.94444444444444442</v>
      </c>
      <c r="P336" s="3" t="s">
        <v>638</v>
      </c>
    </row>
    <row r="337" spans="1:16" s="3" customFormat="1" ht="15" customHeight="1" x14ac:dyDescent="0.25">
      <c r="A337" s="14">
        <v>339</v>
      </c>
      <c r="B337" s="3" t="s">
        <v>639</v>
      </c>
      <c r="C337" s="3" t="s">
        <v>114</v>
      </c>
      <c r="D337" s="17">
        <v>44994</v>
      </c>
      <c r="E337" s="17">
        <v>45374</v>
      </c>
      <c r="F337" s="18">
        <f>($AC$2-D337)/(E337-D337  )</f>
        <v>0.78157894736842104</v>
      </c>
      <c r="G337" s="3" t="s">
        <v>246</v>
      </c>
      <c r="H337" s="19">
        <v>92150000</v>
      </c>
      <c r="I337" s="19">
        <v>29100000</v>
      </c>
      <c r="J337" s="3">
        <v>90</v>
      </c>
      <c r="L337" s="21">
        <v>121250000</v>
      </c>
      <c r="M337" s="22">
        <v>94413333</v>
      </c>
      <c r="N337" s="21">
        <v>26836667</v>
      </c>
      <c r="O337" s="23">
        <f>+M337/L337</f>
        <v>0.77866666391752581</v>
      </c>
      <c r="P337" s="3" t="s">
        <v>740</v>
      </c>
    </row>
    <row r="338" spans="1:16" s="3" customFormat="1" ht="15" customHeight="1" x14ac:dyDescent="0.25">
      <c r="A338" s="14">
        <v>340</v>
      </c>
      <c r="B338" s="3" t="s">
        <v>640</v>
      </c>
      <c r="C338" s="3" t="s">
        <v>115</v>
      </c>
      <c r="D338" s="17">
        <v>44998</v>
      </c>
      <c r="E338" s="17">
        <v>45318</v>
      </c>
      <c r="F338" s="18">
        <f>($AC$2-D338)/(E338-D338  )</f>
        <v>0.91562500000000002</v>
      </c>
      <c r="G338" s="3" t="s">
        <v>537</v>
      </c>
      <c r="H338" s="19">
        <v>22724000</v>
      </c>
      <c r="I338" s="19">
        <v>2392000</v>
      </c>
      <c r="J338" s="3">
        <v>30</v>
      </c>
      <c r="L338" s="21">
        <v>25116000</v>
      </c>
      <c r="M338" s="22">
        <v>22963200</v>
      </c>
      <c r="N338" s="21">
        <v>2152800</v>
      </c>
      <c r="O338" s="23">
        <f>+M338/L338</f>
        <v>0.91428571428571426</v>
      </c>
      <c r="P338" s="3" t="s">
        <v>740</v>
      </c>
    </row>
    <row r="339" spans="1:16" s="3" customFormat="1" ht="15" customHeight="1" x14ac:dyDescent="0.25">
      <c r="A339" s="14">
        <v>341</v>
      </c>
      <c r="B339" s="3" t="s">
        <v>639</v>
      </c>
      <c r="C339" s="3" t="s">
        <v>116</v>
      </c>
      <c r="D339" s="17">
        <v>44998</v>
      </c>
      <c r="E339" s="17">
        <v>45381</v>
      </c>
      <c r="F339" s="18">
        <f>($AC$2-D339)/(E339-D339  )</f>
        <v>0.76501305483028725</v>
      </c>
      <c r="G339" s="3" t="s">
        <v>278</v>
      </c>
      <c r="H339" s="19">
        <v>66500000</v>
      </c>
      <c r="I339" s="19">
        <v>21700000</v>
      </c>
      <c r="J339" s="3">
        <v>93</v>
      </c>
      <c r="L339" s="21">
        <v>88200000</v>
      </c>
      <c r="M339" s="22">
        <v>67200000</v>
      </c>
      <c r="N339" s="21">
        <v>21000000</v>
      </c>
      <c r="O339" s="23">
        <f>+M339/L339</f>
        <v>0.76190476190476186</v>
      </c>
      <c r="P339" s="3" t="s">
        <v>740</v>
      </c>
    </row>
    <row r="340" spans="1:16" s="3" customFormat="1" ht="15" customHeight="1" x14ac:dyDescent="0.25">
      <c r="A340" s="14">
        <v>342</v>
      </c>
      <c r="B340" s="3" t="s">
        <v>639</v>
      </c>
      <c r="C340" s="3" t="s">
        <v>117</v>
      </c>
      <c r="D340" s="17">
        <v>45002</v>
      </c>
      <c r="E340" s="17">
        <v>45291</v>
      </c>
      <c r="F340" s="18">
        <f>($AC$2-D340)/(E340-D340  )</f>
        <v>1</v>
      </c>
      <c r="G340" s="3" t="s">
        <v>538</v>
      </c>
      <c r="H340" s="19">
        <v>29640000</v>
      </c>
      <c r="I340" s="19">
        <v>0</v>
      </c>
      <c r="J340" s="3" t="s">
        <v>739</v>
      </c>
      <c r="L340" s="21">
        <v>29640000</v>
      </c>
      <c r="M340" s="22">
        <v>29536000</v>
      </c>
      <c r="N340" s="21">
        <v>104000</v>
      </c>
      <c r="O340" s="23">
        <f>+M340/L340</f>
        <v>0.99649122807017543</v>
      </c>
      <c r="P340" s="3" t="s">
        <v>638</v>
      </c>
    </row>
    <row r="341" spans="1:16" s="3" customFormat="1" ht="15" customHeight="1" x14ac:dyDescent="0.25">
      <c r="A341" s="14">
        <v>343</v>
      </c>
      <c r="B341" s="3" t="s">
        <v>640</v>
      </c>
      <c r="C341" s="3" t="s">
        <v>52</v>
      </c>
      <c r="D341" s="17">
        <v>45002</v>
      </c>
      <c r="E341" s="17">
        <v>45323</v>
      </c>
      <c r="F341" s="18">
        <f>($AC$2-D341)/(E341-D341  )</f>
        <v>0.90031152647975077</v>
      </c>
      <c r="G341" s="3" t="s">
        <v>539</v>
      </c>
      <c r="H341" s="19">
        <v>22724000</v>
      </c>
      <c r="I341" s="19">
        <v>2392000</v>
      </c>
      <c r="J341" s="3">
        <v>30</v>
      </c>
      <c r="L341" s="21">
        <v>25116000</v>
      </c>
      <c r="M341" s="22">
        <v>22644267</v>
      </c>
      <c r="N341" s="21">
        <v>2471733</v>
      </c>
      <c r="O341" s="23">
        <f>+M341/L341</f>
        <v>0.90158731485905397</v>
      </c>
      <c r="P341" s="3" t="s">
        <v>740</v>
      </c>
    </row>
    <row r="342" spans="1:16" s="3" customFormat="1" x14ac:dyDescent="0.25">
      <c r="A342" s="14">
        <v>344</v>
      </c>
      <c r="B342" s="3" t="s">
        <v>642</v>
      </c>
      <c r="C342" s="3" t="s">
        <v>118</v>
      </c>
      <c r="D342" s="24">
        <v>45000</v>
      </c>
      <c r="E342" s="24">
        <v>45396</v>
      </c>
      <c r="F342" s="25">
        <v>0.69</v>
      </c>
      <c r="G342" s="3" t="s">
        <v>540</v>
      </c>
      <c r="H342" s="19">
        <v>247861000</v>
      </c>
      <c r="I342" s="19">
        <v>27586598</v>
      </c>
      <c r="J342" s="3">
        <v>90</v>
      </c>
      <c r="L342" s="21">
        <v>275447598</v>
      </c>
      <c r="M342" s="22">
        <v>157854894</v>
      </c>
      <c r="N342" s="21">
        <v>117592704</v>
      </c>
      <c r="O342" s="23">
        <f>+M342/L342</f>
        <v>0.5730850265029358</v>
      </c>
      <c r="P342" s="3" t="s">
        <v>740</v>
      </c>
    </row>
    <row r="343" spans="1:16" s="3" customFormat="1" ht="15" customHeight="1" x14ac:dyDescent="0.25">
      <c r="A343" s="14">
        <v>345</v>
      </c>
      <c r="B343" s="3" t="s">
        <v>639</v>
      </c>
      <c r="C343" s="3" t="s">
        <v>119</v>
      </c>
      <c r="D343" s="17">
        <v>45001</v>
      </c>
      <c r="E343" s="17">
        <v>45290</v>
      </c>
      <c r="F343" s="18">
        <f>($AC$2-D343)/(E343-D343  )</f>
        <v>1.0034602076124568</v>
      </c>
      <c r="G343" s="3" t="s">
        <v>541</v>
      </c>
      <c r="H343" s="19">
        <v>44598320</v>
      </c>
      <c r="I343" s="19">
        <v>0</v>
      </c>
      <c r="J343" s="3" t="s">
        <v>739</v>
      </c>
      <c r="L343" s="21">
        <v>44598320</v>
      </c>
      <c r="M343" s="22">
        <v>39903760</v>
      </c>
      <c r="N343" s="21">
        <v>4694560</v>
      </c>
      <c r="O343" s="23">
        <f>+M343/L343</f>
        <v>0.89473684210526316</v>
      </c>
      <c r="P343" s="3" t="s">
        <v>638</v>
      </c>
    </row>
    <row r="344" spans="1:16" s="3" customFormat="1" ht="15" customHeight="1" x14ac:dyDescent="0.25">
      <c r="A344" s="14">
        <v>346</v>
      </c>
      <c r="B344" s="3" t="s">
        <v>639</v>
      </c>
      <c r="C344" s="3" t="s">
        <v>120</v>
      </c>
      <c r="D344" s="17">
        <v>45002</v>
      </c>
      <c r="E344" s="17">
        <v>45276</v>
      </c>
      <c r="F344" s="18">
        <v>1</v>
      </c>
      <c r="G344" s="3" t="s">
        <v>542</v>
      </c>
      <c r="H344" s="19">
        <v>49500000</v>
      </c>
      <c r="I344" s="19">
        <v>0</v>
      </c>
      <c r="J344" s="3" t="s">
        <v>739</v>
      </c>
      <c r="L344" s="21">
        <v>49500000</v>
      </c>
      <c r="M344" s="22">
        <v>49500000</v>
      </c>
      <c r="N344" s="21">
        <v>0</v>
      </c>
      <c r="O344" s="23">
        <f>+M344/L344</f>
        <v>1</v>
      </c>
      <c r="P344" s="3" t="s">
        <v>638</v>
      </c>
    </row>
    <row r="345" spans="1:16" s="3" customFormat="1" ht="15" customHeight="1" x14ac:dyDescent="0.25">
      <c r="A345" s="14">
        <v>347</v>
      </c>
      <c r="B345" s="3" t="s">
        <v>640</v>
      </c>
      <c r="C345" s="3" t="s">
        <v>42</v>
      </c>
      <c r="D345" s="17">
        <v>45006</v>
      </c>
      <c r="E345" s="17">
        <v>45311</v>
      </c>
      <c r="F345" s="18">
        <f>($AC$2-D345)/(E345-D345  )</f>
        <v>0.93442622950819676</v>
      </c>
      <c r="G345" s="3" t="s">
        <v>543</v>
      </c>
      <c r="H345" s="19">
        <v>22500000</v>
      </c>
      <c r="I345" s="19">
        <v>2500000</v>
      </c>
      <c r="J345" s="3">
        <v>30</v>
      </c>
      <c r="L345" s="21">
        <v>25000000</v>
      </c>
      <c r="M345" s="22">
        <v>20833333</v>
      </c>
      <c r="N345" s="21">
        <v>4166667</v>
      </c>
      <c r="O345" s="23">
        <f>+M345/L345</f>
        <v>0.83333332000000004</v>
      </c>
      <c r="P345" s="3" t="s">
        <v>740</v>
      </c>
    </row>
    <row r="346" spans="1:16" s="3" customFormat="1" ht="15" customHeight="1" x14ac:dyDescent="0.25">
      <c r="A346" s="14">
        <v>348</v>
      </c>
      <c r="B346" s="3" t="s">
        <v>640</v>
      </c>
      <c r="C346" s="3" t="s">
        <v>121</v>
      </c>
      <c r="D346" s="17">
        <v>45007</v>
      </c>
      <c r="E346" s="17">
        <v>45312</v>
      </c>
      <c r="F346" s="18">
        <f>($AC$2-D346)/(E346-D346  )</f>
        <v>0.93114754098360653</v>
      </c>
      <c r="G346" s="3" t="s">
        <v>544</v>
      </c>
      <c r="H346" s="19">
        <v>22500000</v>
      </c>
      <c r="I346" s="19">
        <v>2500000</v>
      </c>
      <c r="J346" s="3">
        <v>30</v>
      </c>
      <c r="L346" s="21">
        <v>25000000</v>
      </c>
      <c r="M346" s="22">
        <v>20750000</v>
      </c>
      <c r="N346" s="21">
        <v>4250000</v>
      </c>
      <c r="O346" s="23">
        <f>+M346/L346</f>
        <v>0.83</v>
      </c>
      <c r="P346" s="3" t="s">
        <v>740</v>
      </c>
    </row>
    <row r="347" spans="1:16" s="3" customFormat="1" x14ac:dyDescent="0.25">
      <c r="A347" s="14">
        <v>349</v>
      </c>
      <c r="B347" s="3" t="s">
        <v>20</v>
      </c>
      <c r="C347" s="3" t="s">
        <v>122</v>
      </c>
      <c r="D347" s="24">
        <v>45012</v>
      </c>
      <c r="E347" s="24">
        <v>45256</v>
      </c>
      <c r="F347" s="25">
        <v>0.76</v>
      </c>
      <c r="G347" s="3" t="s">
        <v>545</v>
      </c>
      <c r="H347" s="19">
        <v>33501080</v>
      </c>
      <c r="I347" s="19">
        <v>0</v>
      </c>
      <c r="J347" s="3" t="s">
        <v>739</v>
      </c>
      <c r="L347" s="21">
        <v>33501080</v>
      </c>
      <c r="M347" s="22">
        <v>33501080</v>
      </c>
      <c r="N347" s="21">
        <v>0</v>
      </c>
      <c r="O347" s="23">
        <f>+M347/L347</f>
        <v>1</v>
      </c>
      <c r="P347" s="3" t="s">
        <v>638</v>
      </c>
    </row>
    <row r="348" spans="1:16" s="3" customFormat="1" ht="15" customHeight="1" x14ac:dyDescent="0.25">
      <c r="A348" s="14">
        <v>350</v>
      </c>
      <c r="B348" s="3" t="s">
        <v>639</v>
      </c>
      <c r="C348" s="3" t="s">
        <v>39</v>
      </c>
      <c r="D348" s="17">
        <v>45012</v>
      </c>
      <c r="E348" s="17">
        <v>45286</v>
      </c>
      <c r="F348" s="18">
        <v>1</v>
      </c>
      <c r="G348" s="3" t="s">
        <v>546</v>
      </c>
      <c r="H348" s="19">
        <v>49500000</v>
      </c>
      <c r="I348" s="19">
        <v>0</v>
      </c>
      <c r="J348" s="3" t="s">
        <v>739</v>
      </c>
      <c r="L348" s="21">
        <v>49500000</v>
      </c>
      <c r="M348" s="22">
        <v>44733333</v>
      </c>
      <c r="N348" s="21">
        <v>4766667</v>
      </c>
      <c r="O348" s="23">
        <f>+M348/L348</f>
        <v>0.90370369696969699</v>
      </c>
      <c r="P348" s="3" t="s">
        <v>638</v>
      </c>
    </row>
    <row r="349" spans="1:16" s="3" customFormat="1" ht="15" customHeight="1" x14ac:dyDescent="0.25">
      <c r="A349" s="14">
        <v>351</v>
      </c>
      <c r="B349" s="3" t="s">
        <v>640</v>
      </c>
      <c r="C349" s="3" t="s">
        <v>31</v>
      </c>
      <c r="D349" s="17">
        <v>45019</v>
      </c>
      <c r="E349" s="17">
        <v>45291</v>
      </c>
      <c r="F349" s="18">
        <f>($AC$2-D349)/(E349-D349  )</f>
        <v>1</v>
      </c>
      <c r="G349" s="3" t="s">
        <v>547</v>
      </c>
      <c r="H349" s="19">
        <v>22724000</v>
      </c>
      <c r="I349" s="19">
        <v>0</v>
      </c>
      <c r="J349" s="3" t="s">
        <v>739</v>
      </c>
      <c r="L349" s="21">
        <v>22724000</v>
      </c>
      <c r="M349" s="22">
        <v>21368533</v>
      </c>
      <c r="N349" s="21">
        <v>1355467</v>
      </c>
      <c r="O349" s="23">
        <f>+M349/L349</f>
        <v>0.94035086252420352</v>
      </c>
      <c r="P349" s="3" t="s">
        <v>638</v>
      </c>
    </row>
    <row r="350" spans="1:16" s="3" customFormat="1" ht="15" customHeight="1" x14ac:dyDescent="0.25">
      <c r="A350" s="14">
        <v>352</v>
      </c>
      <c r="B350" s="3" t="s">
        <v>640</v>
      </c>
      <c r="C350" s="3" t="s">
        <v>35</v>
      </c>
      <c r="D350" s="17">
        <v>45015</v>
      </c>
      <c r="E350" s="17">
        <v>45381</v>
      </c>
      <c r="F350" s="18">
        <f>($AC$2-D350)/(E350-D350  )</f>
        <v>0.75409836065573765</v>
      </c>
      <c r="G350" s="3" t="s">
        <v>548</v>
      </c>
      <c r="H350" s="19">
        <v>21528000</v>
      </c>
      <c r="I350" s="19">
        <v>7255733</v>
      </c>
      <c r="J350" s="3">
        <v>91</v>
      </c>
      <c r="L350" s="21">
        <v>28783733</v>
      </c>
      <c r="M350" s="22">
        <v>21607733</v>
      </c>
      <c r="N350" s="21">
        <v>7176000</v>
      </c>
      <c r="O350" s="23">
        <f>+M350/L350</f>
        <v>0.75069251788848934</v>
      </c>
      <c r="P350" s="3" t="s">
        <v>740</v>
      </c>
    </row>
    <row r="351" spans="1:16" s="3" customFormat="1" ht="15" customHeight="1" x14ac:dyDescent="0.25">
      <c r="A351" s="14">
        <v>353</v>
      </c>
      <c r="B351" s="3" t="s">
        <v>640</v>
      </c>
      <c r="C351" s="3" t="s">
        <v>80</v>
      </c>
      <c r="D351" s="17">
        <v>45019</v>
      </c>
      <c r="E351" s="17">
        <v>45324</v>
      </c>
      <c r="F351" s="18">
        <f>($AC$2-D351)/(E351-D351  )</f>
        <v>0.8918032786885246</v>
      </c>
      <c r="G351" s="3" t="s">
        <v>549</v>
      </c>
      <c r="H351" s="19">
        <v>21528000</v>
      </c>
      <c r="I351" s="19">
        <v>2392000</v>
      </c>
      <c r="J351" s="3">
        <v>30</v>
      </c>
      <c r="L351" s="21">
        <v>23920000</v>
      </c>
      <c r="M351" s="22">
        <v>20890133</v>
      </c>
      <c r="N351" s="21">
        <v>3029867</v>
      </c>
      <c r="O351" s="23">
        <f>+M351/L351</f>
        <v>0.8733333193979933</v>
      </c>
      <c r="P351" s="3" t="s">
        <v>740</v>
      </c>
    </row>
    <row r="352" spans="1:16" s="3" customFormat="1" ht="15" customHeight="1" x14ac:dyDescent="0.25">
      <c r="A352" s="14">
        <v>354</v>
      </c>
      <c r="B352" s="3" t="s">
        <v>640</v>
      </c>
      <c r="C352" s="3" t="s">
        <v>123</v>
      </c>
      <c r="D352" s="17">
        <v>45009</v>
      </c>
      <c r="E352" s="17">
        <v>45321</v>
      </c>
      <c r="F352" s="18">
        <f>($AC$2-D352)/(E352-D352  )</f>
        <v>0.90384615384615385</v>
      </c>
      <c r="G352" s="3" t="s">
        <v>285</v>
      </c>
      <c r="H352" s="19">
        <v>22621667</v>
      </c>
      <c r="I352" s="19">
        <v>2450000</v>
      </c>
      <c r="J352" s="3" t="s">
        <v>739</v>
      </c>
      <c r="L352" s="21">
        <v>25071667</v>
      </c>
      <c r="M352" s="22">
        <v>22621667</v>
      </c>
      <c r="N352" s="21">
        <v>2450000</v>
      </c>
      <c r="O352" s="23">
        <f>+M352/L352</f>
        <v>0.90228013159236675</v>
      </c>
      <c r="P352" s="3" t="s">
        <v>740</v>
      </c>
    </row>
    <row r="353" spans="1:16" s="3" customFormat="1" ht="15" customHeight="1" x14ac:dyDescent="0.25">
      <c r="A353" s="14">
        <v>355</v>
      </c>
      <c r="B353" s="3" t="s">
        <v>640</v>
      </c>
      <c r="C353" s="3" t="s">
        <v>42</v>
      </c>
      <c r="D353" s="17">
        <v>45017</v>
      </c>
      <c r="E353" s="17">
        <v>45291</v>
      </c>
      <c r="F353" s="18">
        <f>($AC$2-D353)/(E353-D353  )</f>
        <v>1</v>
      </c>
      <c r="G353" s="3" t="s">
        <v>550</v>
      </c>
      <c r="H353" s="19">
        <v>22500000</v>
      </c>
      <c r="I353" s="19">
        <v>0</v>
      </c>
      <c r="J353" s="3" t="s">
        <v>739</v>
      </c>
      <c r="L353" s="21">
        <v>22500000</v>
      </c>
      <c r="M353" s="22">
        <v>20000000</v>
      </c>
      <c r="N353" s="21">
        <v>2500000</v>
      </c>
      <c r="O353" s="23">
        <f>+M353/L353</f>
        <v>0.88888888888888884</v>
      </c>
      <c r="P353" s="3" t="s">
        <v>638</v>
      </c>
    </row>
    <row r="354" spans="1:16" s="3" customFormat="1" ht="15" customHeight="1" x14ac:dyDescent="0.25">
      <c r="A354" s="14">
        <v>356</v>
      </c>
      <c r="B354" s="3" t="s">
        <v>640</v>
      </c>
      <c r="C354" s="3" t="s">
        <v>123</v>
      </c>
      <c r="D354" s="17">
        <v>45009</v>
      </c>
      <c r="E354" s="17">
        <v>45290</v>
      </c>
      <c r="F354" s="18">
        <f>($AC$2-D354)/(E354-D354  )</f>
        <v>1.0035587188612101</v>
      </c>
      <c r="G354" s="3" t="s">
        <v>551</v>
      </c>
      <c r="H354" s="19">
        <v>22621667</v>
      </c>
      <c r="I354" s="19">
        <v>0</v>
      </c>
      <c r="J354" s="3" t="s">
        <v>739</v>
      </c>
      <c r="L354" s="21">
        <v>22621667</v>
      </c>
      <c r="M354" s="22">
        <v>22621667</v>
      </c>
      <c r="N354" s="21">
        <v>0</v>
      </c>
      <c r="O354" s="23">
        <f>+M354/L354</f>
        <v>1</v>
      </c>
      <c r="P354" s="3" t="s">
        <v>638</v>
      </c>
    </row>
    <row r="355" spans="1:16" s="3" customFormat="1" ht="15" customHeight="1" x14ac:dyDescent="0.25">
      <c r="A355" s="14">
        <v>357</v>
      </c>
      <c r="B355" s="3" t="s">
        <v>640</v>
      </c>
      <c r="C355" s="3" t="s">
        <v>124</v>
      </c>
      <c r="D355" s="17">
        <v>45019</v>
      </c>
      <c r="E355" s="17">
        <v>45291</v>
      </c>
      <c r="F355" s="18">
        <f>($AC$2-D355)/(E355-D355  )</f>
        <v>1</v>
      </c>
      <c r="G355" s="3" t="s">
        <v>552</v>
      </c>
      <c r="H355" s="19">
        <v>28903680</v>
      </c>
      <c r="I355" s="19">
        <v>0</v>
      </c>
      <c r="J355" s="3" t="s">
        <v>739</v>
      </c>
      <c r="L355" s="21">
        <v>28903680</v>
      </c>
      <c r="M355" s="22">
        <v>25478059</v>
      </c>
      <c r="N355" s="21">
        <v>3425621</v>
      </c>
      <c r="O355" s="23">
        <f>+M355/L355</f>
        <v>0.88148149301403833</v>
      </c>
      <c r="P355" s="3" t="s">
        <v>638</v>
      </c>
    </row>
    <row r="356" spans="1:16" s="3" customFormat="1" ht="15" customHeight="1" x14ac:dyDescent="0.25">
      <c r="A356" s="14">
        <v>358</v>
      </c>
      <c r="B356" s="3" t="s">
        <v>639</v>
      </c>
      <c r="C356" s="3" t="s">
        <v>125</v>
      </c>
      <c r="D356" s="17">
        <v>45019</v>
      </c>
      <c r="E356" s="17">
        <v>45232</v>
      </c>
      <c r="F356" s="18">
        <v>1</v>
      </c>
      <c r="G356" s="3" t="s">
        <v>553</v>
      </c>
      <c r="H356" s="19">
        <v>32861920</v>
      </c>
      <c r="I356" s="19">
        <v>0</v>
      </c>
      <c r="J356" s="3" t="s">
        <v>739</v>
      </c>
      <c r="L356" s="21">
        <v>32861920</v>
      </c>
      <c r="M356" s="22">
        <v>32861920</v>
      </c>
      <c r="N356" s="21">
        <v>0</v>
      </c>
      <c r="O356" s="23">
        <f>+M356/L356</f>
        <v>1</v>
      </c>
      <c r="P356" s="3" t="s">
        <v>638</v>
      </c>
    </row>
    <row r="357" spans="1:16" s="3" customFormat="1" x14ac:dyDescent="0.25">
      <c r="A357" s="14">
        <v>359</v>
      </c>
      <c r="B357" s="3" t="s">
        <v>20</v>
      </c>
      <c r="C357" s="3" t="s">
        <v>212</v>
      </c>
      <c r="D357" s="24">
        <v>45009</v>
      </c>
      <c r="E357" s="24">
        <v>45291</v>
      </c>
      <c r="F357" s="27">
        <v>1</v>
      </c>
      <c r="G357" s="3" t="s">
        <v>554</v>
      </c>
      <c r="H357" s="19">
        <v>1443000000</v>
      </c>
      <c r="I357" s="19">
        <v>0</v>
      </c>
      <c r="J357" s="3" t="s">
        <v>739</v>
      </c>
      <c r="L357" s="21">
        <v>1443000000</v>
      </c>
      <c r="M357" s="22">
        <v>1443000000</v>
      </c>
      <c r="N357" s="21">
        <v>0</v>
      </c>
      <c r="O357" s="23">
        <f>+M357/L357</f>
        <v>1</v>
      </c>
      <c r="P357" s="3" t="s">
        <v>638</v>
      </c>
    </row>
    <row r="358" spans="1:16" s="3" customFormat="1" x14ac:dyDescent="0.25">
      <c r="A358" s="14">
        <v>360</v>
      </c>
      <c r="B358" s="3" t="s">
        <v>21</v>
      </c>
      <c r="C358" s="3" t="s">
        <v>126</v>
      </c>
      <c r="D358" s="24">
        <v>45027</v>
      </c>
      <c r="E358" s="24">
        <v>45056</v>
      </c>
      <c r="F358" s="25">
        <v>1</v>
      </c>
      <c r="G358" s="3" t="s">
        <v>555</v>
      </c>
      <c r="H358" s="19">
        <v>825000</v>
      </c>
      <c r="I358" s="19">
        <v>0</v>
      </c>
      <c r="J358" s="3" t="s">
        <v>739</v>
      </c>
      <c r="L358" s="21">
        <v>825000</v>
      </c>
      <c r="M358" s="22">
        <v>825000</v>
      </c>
      <c r="N358" s="21">
        <v>0</v>
      </c>
      <c r="O358" s="23">
        <f>+M358/L358</f>
        <v>1</v>
      </c>
      <c r="P358" s="3" t="s">
        <v>638</v>
      </c>
    </row>
    <row r="359" spans="1:16" s="3" customFormat="1" ht="15" customHeight="1" x14ac:dyDescent="0.25">
      <c r="A359" s="14">
        <v>361</v>
      </c>
      <c r="B359" s="3" t="s">
        <v>639</v>
      </c>
      <c r="C359" s="3" t="s">
        <v>127</v>
      </c>
      <c r="D359" s="17">
        <v>45029</v>
      </c>
      <c r="E359" s="17">
        <v>45104</v>
      </c>
      <c r="F359" s="18">
        <v>1</v>
      </c>
      <c r="G359" s="3" t="s">
        <v>556</v>
      </c>
      <c r="H359" s="19">
        <v>17160000</v>
      </c>
      <c r="I359" s="19">
        <v>0</v>
      </c>
      <c r="J359" s="3" t="s">
        <v>739</v>
      </c>
      <c r="K359" s="3" t="s">
        <v>741</v>
      </c>
      <c r="L359" s="21">
        <v>14491000</v>
      </c>
      <c r="M359" s="22">
        <v>14491000</v>
      </c>
      <c r="N359" s="21">
        <v>0</v>
      </c>
      <c r="O359" s="23">
        <f>+M359/L359</f>
        <v>1</v>
      </c>
      <c r="P359" s="3" t="s">
        <v>638</v>
      </c>
    </row>
    <row r="360" spans="1:16" s="3" customFormat="1" ht="15" customHeight="1" x14ac:dyDescent="0.25">
      <c r="A360" s="14">
        <v>362</v>
      </c>
      <c r="B360" s="3" t="s">
        <v>639</v>
      </c>
      <c r="C360" s="3" t="s">
        <v>128</v>
      </c>
      <c r="D360" s="17">
        <v>45021</v>
      </c>
      <c r="E360" s="17">
        <v>45381</v>
      </c>
      <c r="F360" s="18">
        <f>($AC$2-D360)/(E360-D360  )</f>
        <v>0.75</v>
      </c>
      <c r="G360" s="3" t="s">
        <v>557</v>
      </c>
      <c r="H360" s="19">
        <v>58344000</v>
      </c>
      <c r="I360" s="19">
        <v>23108800</v>
      </c>
      <c r="J360" s="3">
        <v>101</v>
      </c>
      <c r="L360" s="21">
        <v>81452800</v>
      </c>
      <c r="M360" s="22">
        <v>60860800</v>
      </c>
      <c r="N360" s="21">
        <v>20592000</v>
      </c>
      <c r="O360" s="23">
        <f>+M360/L360</f>
        <v>0.7471910112359551</v>
      </c>
      <c r="P360" s="3" t="s">
        <v>740</v>
      </c>
    </row>
    <row r="361" spans="1:16" s="3" customFormat="1" ht="15" customHeight="1" x14ac:dyDescent="0.25">
      <c r="A361" s="14">
        <v>363</v>
      </c>
      <c r="B361" s="3" t="s">
        <v>639</v>
      </c>
      <c r="C361" s="3" t="s">
        <v>129</v>
      </c>
      <c r="D361" s="17">
        <v>45029</v>
      </c>
      <c r="E361" s="17">
        <v>45378</v>
      </c>
      <c r="F361" s="18">
        <f>($AC$2-D361)/(E361-D361  )</f>
        <v>0.75071633237822355</v>
      </c>
      <c r="G361" s="3" t="s">
        <v>558</v>
      </c>
      <c r="H361" s="19">
        <v>38369000</v>
      </c>
      <c r="I361" s="19">
        <v>13542000</v>
      </c>
      <c r="J361" s="3">
        <v>90</v>
      </c>
      <c r="L361" s="21">
        <v>51911000</v>
      </c>
      <c r="M361" s="22">
        <v>38820400</v>
      </c>
      <c r="N361" s="21">
        <v>13090600</v>
      </c>
      <c r="O361" s="23">
        <f>+M361/L361</f>
        <v>0.74782608695652175</v>
      </c>
      <c r="P361" s="3" t="s">
        <v>740</v>
      </c>
    </row>
    <row r="362" spans="1:16" s="3" customFormat="1" ht="15" customHeight="1" x14ac:dyDescent="0.25">
      <c r="A362" s="14">
        <v>364</v>
      </c>
      <c r="B362" s="3" t="s">
        <v>639</v>
      </c>
      <c r="C362" s="3" t="s">
        <v>30</v>
      </c>
      <c r="D362" s="17">
        <v>45020</v>
      </c>
      <c r="E362" s="17">
        <v>45381</v>
      </c>
      <c r="F362" s="18">
        <f>($AC$2-D362)/(E362-D362  )</f>
        <v>0.75069252077562332</v>
      </c>
      <c r="G362" s="3" t="s">
        <v>559</v>
      </c>
      <c r="H362" s="19">
        <v>56576000</v>
      </c>
      <c r="I362" s="19">
        <v>22630400</v>
      </c>
      <c r="J362" s="3">
        <v>102</v>
      </c>
      <c r="L362" s="21">
        <v>79206400</v>
      </c>
      <c r="M362" s="22">
        <v>59238400</v>
      </c>
      <c r="N362" s="21">
        <v>19968000</v>
      </c>
      <c r="O362" s="23">
        <f>+M362/L362</f>
        <v>0.74789915966386555</v>
      </c>
      <c r="P362" s="3" t="s">
        <v>740</v>
      </c>
    </row>
    <row r="363" spans="1:16" s="3" customFormat="1" ht="15" customHeight="1" x14ac:dyDescent="0.25">
      <c r="A363" s="14">
        <v>365</v>
      </c>
      <c r="B363" s="3" t="s">
        <v>640</v>
      </c>
      <c r="C363" s="3" t="s">
        <v>42</v>
      </c>
      <c r="D363" s="17">
        <v>45021</v>
      </c>
      <c r="E363" s="17">
        <v>45314</v>
      </c>
      <c r="F363" s="18">
        <f>($AC$2-D363)/(E363-D363  )</f>
        <v>0.92150170648464169</v>
      </c>
      <c r="G363" s="3" t="s">
        <v>560</v>
      </c>
      <c r="H363" s="19">
        <v>21250000</v>
      </c>
      <c r="I363" s="19">
        <v>2500000</v>
      </c>
      <c r="J363" s="3">
        <v>30</v>
      </c>
      <c r="L363" s="21">
        <v>23750000</v>
      </c>
      <c r="M363" s="22">
        <v>19333333</v>
      </c>
      <c r="N363" s="21">
        <v>4416667</v>
      </c>
      <c r="O363" s="23">
        <f>+M363/L363</f>
        <v>0.81403507368421057</v>
      </c>
      <c r="P363" s="3" t="s">
        <v>740</v>
      </c>
    </row>
    <row r="364" spans="1:16" s="3" customFormat="1" ht="15" customHeight="1" x14ac:dyDescent="0.25">
      <c r="A364" s="14">
        <v>366</v>
      </c>
      <c r="B364" s="3" t="s">
        <v>639</v>
      </c>
      <c r="C364" s="3" t="s">
        <v>130</v>
      </c>
      <c r="D364" s="17">
        <v>45035</v>
      </c>
      <c r="E364" s="17">
        <v>45291</v>
      </c>
      <c r="F364" s="18">
        <f>($AC$2-D364)/(E364-D364  )</f>
        <v>1</v>
      </c>
      <c r="G364" s="3" t="s">
        <v>561</v>
      </c>
      <c r="H364" s="19">
        <v>20332000</v>
      </c>
      <c r="I364" s="19">
        <v>0</v>
      </c>
      <c r="J364" s="3" t="s">
        <v>739</v>
      </c>
      <c r="L364" s="21">
        <v>20332000</v>
      </c>
      <c r="M364" s="22">
        <v>17700800</v>
      </c>
      <c r="N364" s="21">
        <v>2631200</v>
      </c>
      <c r="O364" s="23">
        <f>+M364/L364</f>
        <v>0.87058823529411766</v>
      </c>
      <c r="P364" s="3" t="s">
        <v>638</v>
      </c>
    </row>
    <row r="365" spans="1:16" s="3" customFormat="1" ht="15" customHeight="1" x14ac:dyDescent="0.25">
      <c r="A365" s="14">
        <v>367</v>
      </c>
      <c r="B365" s="3" t="s">
        <v>639</v>
      </c>
      <c r="C365" s="3" t="s">
        <v>131</v>
      </c>
      <c r="D365" s="17">
        <v>45021</v>
      </c>
      <c r="E365" s="17">
        <v>45370</v>
      </c>
      <c r="F365" s="18">
        <f>($AC$2-D365)/(E365-D365  )</f>
        <v>0.77363896848137537</v>
      </c>
      <c r="G365" s="3" t="s">
        <v>562</v>
      </c>
      <c r="H365" s="19">
        <v>48620000</v>
      </c>
      <c r="I365" s="19">
        <v>17160000</v>
      </c>
      <c r="J365" s="3">
        <v>90</v>
      </c>
      <c r="L365" s="21">
        <v>65780000</v>
      </c>
      <c r="M365" s="22">
        <v>44997333</v>
      </c>
      <c r="N365" s="21">
        <v>20782667</v>
      </c>
      <c r="O365" s="23">
        <f>+M365/L365</f>
        <v>0.68405796594709634</v>
      </c>
      <c r="P365" s="3" t="s">
        <v>740</v>
      </c>
    </row>
    <row r="366" spans="1:16" s="3" customFormat="1" ht="15" customHeight="1" x14ac:dyDescent="0.25">
      <c r="A366" s="14">
        <v>368</v>
      </c>
      <c r="B366" s="3" t="s">
        <v>640</v>
      </c>
      <c r="C366" s="3" t="s">
        <v>42</v>
      </c>
      <c r="D366" s="17">
        <v>45029</v>
      </c>
      <c r="E366" s="17">
        <v>45318</v>
      </c>
      <c r="F366" s="18">
        <f>($AC$2-D366)/(E366-D366  )</f>
        <v>0.90657439446366783</v>
      </c>
      <c r="G366" s="3" t="s">
        <v>563</v>
      </c>
      <c r="H366" s="19">
        <v>21250000</v>
      </c>
      <c r="I366" s="19">
        <v>2500000</v>
      </c>
      <c r="J366" s="3">
        <v>30</v>
      </c>
      <c r="L366" s="21">
        <v>23750000</v>
      </c>
      <c r="M366" s="22">
        <v>19000000</v>
      </c>
      <c r="N366" s="21">
        <v>4750000</v>
      </c>
      <c r="O366" s="23">
        <f>+M366/L366</f>
        <v>0.8</v>
      </c>
      <c r="P366" s="3" t="s">
        <v>740</v>
      </c>
    </row>
    <row r="367" spans="1:16" s="3" customFormat="1" ht="15" customHeight="1" x14ac:dyDescent="0.25">
      <c r="A367" s="14">
        <v>369</v>
      </c>
      <c r="B367" s="3" t="s">
        <v>639</v>
      </c>
      <c r="C367" s="3" t="s">
        <v>132</v>
      </c>
      <c r="D367" s="17">
        <v>45029</v>
      </c>
      <c r="E367" s="17">
        <v>45381</v>
      </c>
      <c r="F367" s="18">
        <f>($AC$2-D367)/(E367-D367  )</f>
        <v>0.74431818181818177</v>
      </c>
      <c r="G367" s="3" t="s">
        <v>250</v>
      </c>
      <c r="H367" s="19">
        <v>26350000</v>
      </c>
      <c r="I367" s="19">
        <v>9610000</v>
      </c>
      <c r="J367" s="3">
        <v>93</v>
      </c>
      <c r="L367" s="21">
        <v>35960000</v>
      </c>
      <c r="M367" s="22">
        <v>26660000</v>
      </c>
      <c r="N367" s="21">
        <v>9300000</v>
      </c>
      <c r="O367" s="23">
        <f>+M367/L367</f>
        <v>0.74137931034482762</v>
      </c>
      <c r="P367" s="3" t="s">
        <v>740</v>
      </c>
    </row>
    <row r="368" spans="1:16" s="3" customFormat="1" ht="15" customHeight="1" x14ac:dyDescent="0.25">
      <c r="A368" s="14">
        <v>370</v>
      </c>
      <c r="B368" s="3" t="s">
        <v>639</v>
      </c>
      <c r="C368" s="3" t="s">
        <v>133</v>
      </c>
      <c r="D368" s="17">
        <v>45030</v>
      </c>
      <c r="E368" s="17">
        <v>45379</v>
      </c>
      <c r="F368" s="18">
        <f>($AC$2-D368)/(E368-D368  )</f>
        <v>0.74785100286532946</v>
      </c>
      <c r="G368" s="3" t="s">
        <v>564</v>
      </c>
      <c r="H368" s="19">
        <v>36112000</v>
      </c>
      <c r="I368" s="19">
        <v>15799000</v>
      </c>
      <c r="J368" s="3">
        <v>105</v>
      </c>
      <c r="L368" s="21">
        <v>51911000</v>
      </c>
      <c r="M368" s="22">
        <v>34155933</v>
      </c>
      <c r="N368" s="21">
        <v>17755067</v>
      </c>
      <c r="O368" s="23">
        <f>+M368/L368</f>
        <v>0.65797100807150699</v>
      </c>
      <c r="P368" s="3" t="s">
        <v>740</v>
      </c>
    </row>
    <row r="369" spans="1:16" s="3" customFormat="1" ht="15" customHeight="1" x14ac:dyDescent="0.25">
      <c r="A369" s="14">
        <v>371</v>
      </c>
      <c r="B369" s="3" t="s">
        <v>639</v>
      </c>
      <c r="C369" s="3" t="s">
        <v>134</v>
      </c>
      <c r="D369" s="17">
        <v>45033</v>
      </c>
      <c r="E369" s="17">
        <v>45350</v>
      </c>
      <c r="F369" s="18">
        <f>($AC$2-D369)/(E369-D369  )</f>
        <v>0.81388012618296535</v>
      </c>
      <c r="G369" s="3" t="s">
        <v>565</v>
      </c>
      <c r="H369" s="19">
        <v>25584000</v>
      </c>
      <c r="I369" s="19">
        <v>7675200</v>
      </c>
      <c r="J369" s="3">
        <v>72</v>
      </c>
      <c r="L369" s="21">
        <v>33259200</v>
      </c>
      <c r="M369" s="22">
        <v>23878400</v>
      </c>
      <c r="N369" s="21">
        <v>9380800</v>
      </c>
      <c r="O369" s="23">
        <f>+M369/L369</f>
        <v>0.71794871794871795</v>
      </c>
      <c r="P369" s="3" t="s">
        <v>740</v>
      </c>
    </row>
    <row r="370" spans="1:16" s="3" customFormat="1" ht="15" customHeight="1" x14ac:dyDescent="0.25">
      <c r="A370" s="14">
        <v>372</v>
      </c>
      <c r="B370" s="3" t="s">
        <v>639</v>
      </c>
      <c r="C370" s="3" t="s">
        <v>135</v>
      </c>
      <c r="D370" s="17">
        <v>45036</v>
      </c>
      <c r="E370" s="17">
        <v>45188</v>
      </c>
      <c r="F370" s="18">
        <v>1</v>
      </c>
      <c r="G370" s="3" t="s">
        <v>566</v>
      </c>
      <c r="H370" s="19">
        <v>18056000</v>
      </c>
      <c r="I370" s="19">
        <v>0</v>
      </c>
      <c r="J370" s="3" t="s">
        <v>739</v>
      </c>
      <c r="K370" s="3" t="s">
        <v>741</v>
      </c>
      <c r="L370" s="21">
        <v>22570000</v>
      </c>
      <c r="M370" s="22">
        <v>22570000</v>
      </c>
      <c r="N370" s="21">
        <v>0</v>
      </c>
      <c r="O370" s="23">
        <f>+M370/L370</f>
        <v>1</v>
      </c>
      <c r="P370" s="3" t="s">
        <v>638</v>
      </c>
    </row>
    <row r="371" spans="1:16" s="3" customFormat="1" x14ac:dyDescent="0.25">
      <c r="A371" s="14">
        <v>373</v>
      </c>
      <c r="B371" s="3" t="s">
        <v>22</v>
      </c>
      <c r="C371" s="3" t="s">
        <v>136</v>
      </c>
      <c r="D371" s="24">
        <v>45030</v>
      </c>
      <c r="E371" s="24">
        <v>45335</v>
      </c>
      <c r="F371" s="25">
        <v>0.76</v>
      </c>
      <c r="G371" s="3" t="s">
        <v>567</v>
      </c>
      <c r="H371" s="19">
        <v>65450000</v>
      </c>
      <c r="I371" s="19">
        <v>0</v>
      </c>
      <c r="J371" s="3" t="s">
        <v>739</v>
      </c>
      <c r="L371" s="21">
        <v>65450000</v>
      </c>
      <c r="M371" s="22">
        <v>49523833</v>
      </c>
      <c r="N371" s="21">
        <v>15926167</v>
      </c>
      <c r="O371" s="23">
        <f>+M371/L371</f>
        <v>0.75666666157372042</v>
      </c>
      <c r="P371" s="3" t="s">
        <v>740</v>
      </c>
    </row>
    <row r="372" spans="1:16" s="3" customFormat="1" ht="15" customHeight="1" x14ac:dyDescent="0.25">
      <c r="A372" s="14">
        <v>374</v>
      </c>
      <c r="B372" s="3" t="s">
        <v>639</v>
      </c>
      <c r="C372" s="3" t="s">
        <v>137</v>
      </c>
      <c r="D372" s="17">
        <v>45042</v>
      </c>
      <c r="E372" s="17">
        <v>45132</v>
      </c>
      <c r="F372" s="18">
        <v>1</v>
      </c>
      <c r="G372" s="3" t="s">
        <v>568</v>
      </c>
      <c r="H372" s="19">
        <v>7500000</v>
      </c>
      <c r="I372" s="19">
        <v>0</v>
      </c>
      <c r="J372" s="3" t="s">
        <v>739</v>
      </c>
      <c r="L372" s="21">
        <v>7500000</v>
      </c>
      <c r="M372" s="22">
        <v>7500000</v>
      </c>
      <c r="N372" s="21">
        <v>0</v>
      </c>
      <c r="O372" s="23">
        <f>+M372/L372</f>
        <v>1</v>
      </c>
      <c r="P372" s="3" t="s">
        <v>638</v>
      </c>
    </row>
    <row r="373" spans="1:16" s="3" customFormat="1" ht="15" customHeight="1" x14ac:dyDescent="0.25">
      <c r="A373" s="14">
        <v>375</v>
      </c>
      <c r="B373" s="3" t="s">
        <v>639</v>
      </c>
      <c r="C373" s="3" t="s">
        <v>213</v>
      </c>
      <c r="D373" s="17">
        <v>45035</v>
      </c>
      <c r="E373" s="17">
        <v>45306</v>
      </c>
      <c r="F373" s="18">
        <f>($AC$2-D373)/(E373-D373  )</f>
        <v>0.94464944649446492</v>
      </c>
      <c r="G373" s="3" t="s">
        <v>569</v>
      </c>
      <c r="H373" s="19">
        <v>37556480</v>
      </c>
      <c r="I373" s="19">
        <v>4225104</v>
      </c>
      <c r="J373" s="3">
        <v>27</v>
      </c>
      <c r="L373" s="21">
        <v>41781584</v>
      </c>
      <c r="M373" s="22">
        <v>39434304</v>
      </c>
      <c r="N373" s="21">
        <v>2347280</v>
      </c>
      <c r="O373" s="23">
        <f>+M373/L373</f>
        <v>0.9438202247191011</v>
      </c>
      <c r="P373" s="3" t="s">
        <v>740</v>
      </c>
    </row>
    <row r="374" spans="1:16" s="3" customFormat="1" x14ac:dyDescent="0.25">
      <c r="A374" s="14">
        <v>376</v>
      </c>
      <c r="B374" s="3" t="s">
        <v>15</v>
      </c>
      <c r="C374" s="3" t="s">
        <v>138</v>
      </c>
      <c r="D374" s="24">
        <v>45069</v>
      </c>
      <c r="E374" s="24">
        <v>47848</v>
      </c>
      <c r="F374" s="25">
        <v>0.25</v>
      </c>
      <c r="G374" s="3" t="s">
        <v>570</v>
      </c>
      <c r="H374" s="19">
        <v>11494800000</v>
      </c>
      <c r="I374" s="19">
        <v>0</v>
      </c>
      <c r="J374" s="3" t="s">
        <v>739</v>
      </c>
      <c r="L374" s="21">
        <v>11494800000</v>
      </c>
      <c r="M374" s="22">
        <v>11494800000</v>
      </c>
      <c r="N374" s="21">
        <v>0</v>
      </c>
      <c r="O374" s="23">
        <f>+M374/L374</f>
        <v>1</v>
      </c>
      <c r="P374" s="3" t="s">
        <v>848</v>
      </c>
    </row>
    <row r="375" spans="1:16" s="3" customFormat="1" x14ac:dyDescent="0.25">
      <c r="A375" s="14">
        <v>377</v>
      </c>
      <c r="B375" s="3" t="s">
        <v>640</v>
      </c>
      <c r="C375" s="3" t="s">
        <v>40</v>
      </c>
      <c r="D375" s="17">
        <v>45048</v>
      </c>
      <c r="E375" s="17">
        <v>45323</v>
      </c>
      <c r="F375" s="18">
        <f>($AC$2-D375)/(E375-D375  )</f>
        <v>0.88363636363636366</v>
      </c>
      <c r="G375" s="3" t="s">
        <v>571</v>
      </c>
      <c r="H375" s="19">
        <v>20000000</v>
      </c>
      <c r="I375" s="19">
        <v>2500000</v>
      </c>
      <c r="J375" s="3">
        <v>30</v>
      </c>
      <c r="L375" s="21">
        <v>22500000</v>
      </c>
      <c r="M375" s="22">
        <v>19916667</v>
      </c>
      <c r="N375" s="21">
        <v>2583333</v>
      </c>
      <c r="O375" s="23">
        <f>+M375/L375</f>
        <v>0.88518520000000001</v>
      </c>
      <c r="P375" s="3" t="s">
        <v>740</v>
      </c>
    </row>
    <row r="376" spans="1:16" s="3" customFormat="1" x14ac:dyDescent="0.25">
      <c r="A376" s="14">
        <v>378</v>
      </c>
      <c r="B376" s="3" t="s">
        <v>15</v>
      </c>
      <c r="C376" s="3" t="s">
        <v>139</v>
      </c>
      <c r="D376" s="24">
        <v>45049</v>
      </c>
      <c r="E376" s="24">
        <v>45504</v>
      </c>
      <c r="F376" s="25">
        <v>0.7</v>
      </c>
      <c r="G376" s="3" t="s">
        <v>572</v>
      </c>
      <c r="H376" s="19">
        <v>4700000000</v>
      </c>
      <c r="I376" s="19">
        <v>0</v>
      </c>
      <c r="J376" s="3" t="s">
        <v>739</v>
      </c>
      <c r="L376" s="21">
        <v>4700000000</v>
      </c>
      <c r="M376" s="22">
        <v>1788900000</v>
      </c>
      <c r="N376" s="21">
        <v>93600000</v>
      </c>
      <c r="O376" s="23">
        <f>+M376/L376</f>
        <v>0.38061702127659575</v>
      </c>
      <c r="P376" s="3" t="s">
        <v>740</v>
      </c>
    </row>
    <row r="377" spans="1:16" s="3" customFormat="1" x14ac:dyDescent="0.25">
      <c r="A377" s="14">
        <v>379</v>
      </c>
      <c r="B377" s="3" t="s">
        <v>639</v>
      </c>
      <c r="C377" s="3" t="s">
        <v>140</v>
      </c>
      <c r="D377" s="17">
        <v>45042</v>
      </c>
      <c r="E377" s="17">
        <v>45381</v>
      </c>
      <c r="F377" s="18">
        <f>($AC$2-D377)/(E377-D377  )</f>
        <v>0.73451327433628322</v>
      </c>
      <c r="G377" s="3" t="s">
        <v>573</v>
      </c>
      <c r="H377" s="19">
        <v>40000000</v>
      </c>
      <c r="I377" s="19">
        <v>15833333</v>
      </c>
      <c r="J377" s="3">
        <v>95</v>
      </c>
      <c r="L377" s="21">
        <v>55833333</v>
      </c>
      <c r="M377" s="22">
        <v>40833333</v>
      </c>
      <c r="N377" s="21">
        <v>15000000</v>
      </c>
      <c r="O377" s="23">
        <f>+M377/L377</f>
        <v>0.73134328197816889</v>
      </c>
      <c r="P377" s="3" t="s">
        <v>740</v>
      </c>
    </row>
    <row r="378" spans="1:16" s="3" customFormat="1" x14ac:dyDescent="0.25">
      <c r="A378" s="14">
        <v>380</v>
      </c>
      <c r="B378" s="3" t="s">
        <v>639</v>
      </c>
      <c r="C378" s="3" t="s">
        <v>141</v>
      </c>
      <c r="D378" s="17">
        <v>45043</v>
      </c>
      <c r="E378" s="17">
        <v>45104</v>
      </c>
      <c r="F378" s="18">
        <v>1</v>
      </c>
      <c r="G378" s="3" t="s">
        <v>574</v>
      </c>
      <c r="H378" s="19">
        <v>20652000</v>
      </c>
      <c r="I378" s="19">
        <v>0</v>
      </c>
      <c r="J378" s="3" t="s">
        <v>739</v>
      </c>
      <c r="K378" s="3" t="s">
        <v>741</v>
      </c>
      <c r="L378" s="21">
        <v>5851400</v>
      </c>
      <c r="M378" s="22">
        <v>5851400</v>
      </c>
      <c r="N378" s="21">
        <v>14800600</v>
      </c>
      <c r="O378" s="23">
        <f>+M378/L378</f>
        <v>1</v>
      </c>
      <c r="P378" s="3" t="s">
        <v>638</v>
      </c>
    </row>
    <row r="379" spans="1:16" s="3" customFormat="1" x14ac:dyDescent="0.25">
      <c r="A379" s="14">
        <v>381</v>
      </c>
      <c r="B379" s="3" t="s">
        <v>22</v>
      </c>
      <c r="C379" s="3" t="s">
        <v>142</v>
      </c>
      <c r="D379" s="24">
        <v>45042</v>
      </c>
      <c r="E379" s="24">
        <v>45351</v>
      </c>
      <c r="F379" s="25">
        <v>0.77</v>
      </c>
      <c r="G379" s="3" t="s">
        <v>575</v>
      </c>
      <c r="H379" s="19">
        <v>20883987</v>
      </c>
      <c r="I379" s="19">
        <v>0</v>
      </c>
      <c r="J379" s="3" t="s">
        <v>739</v>
      </c>
      <c r="L379" s="21">
        <v>20883987</v>
      </c>
      <c r="M379" s="22">
        <v>14448842</v>
      </c>
      <c r="N379" s="21">
        <v>6435145</v>
      </c>
      <c r="O379" s="23">
        <f>+M379/L379</f>
        <v>0.69186223875737907</v>
      </c>
      <c r="P379" s="3" t="s">
        <v>740</v>
      </c>
    </row>
    <row r="380" spans="1:16" s="3" customFormat="1" x14ac:dyDescent="0.25">
      <c r="A380" s="14">
        <v>382</v>
      </c>
      <c r="B380" s="3" t="s">
        <v>640</v>
      </c>
      <c r="C380" s="3" t="s">
        <v>143</v>
      </c>
      <c r="D380" s="17">
        <v>45044</v>
      </c>
      <c r="E380" s="17">
        <v>45318</v>
      </c>
      <c r="F380" s="18">
        <f>($AC$2-D380)/(E380-D380  )</f>
        <v>0.90145985401459849</v>
      </c>
      <c r="G380" s="3" t="s">
        <v>576</v>
      </c>
      <c r="H380" s="19">
        <v>32000000</v>
      </c>
      <c r="I380" s="19">
        <v>4000000</v>
      </c>
      <c r="J380" s="3">
        <v>30</v>
      </c>
      <c r="L380" s="21">
        <v>36000000</v>
      </c>
      <c r="M380" s="22">
        <v>32400000</v>
      </c>
      <c r="N380" s="21">
        <v>3600000</v>
      </c>
      <c r="O380" s="23">
        <f>+M380/L380</f>
        <v>0.9</v>
      </c>
      <c r="P380" s="3" t="s">
        <v>740</v>
      </c>
    </row>
    <row r="381" spans="1:16" s="3" customFormat="1" x14ac:dyDescent="0.25">
      <c r="A381" s="14">
        <v>383</v>
      </c>
      <c r="B381" s="3" t="s">
        <v>22</v>
      </c>
      <c r="C381" s="3" t="s">
        <v>144</v>
      </c>
      <c r="D381" s="24">
        <v>45049</v>
      </c>
      <c r="E381" s="24">
        <v>45413</v>
      </c>
      <c r="F381" s="25">
        <v>0.66</v>
      </c>
      <c r="G381" s="3" t="s">
        <v>577</v>
      </c>
      <c r="H381" s="19">
        <v>56400000</v>
      </c>
      <c r="I381" s="19">
        <v>0</v>
      </c>
      <c r="J381" s="3" t="s">
        <v>739</v>
      </c>
      <c r="L381" s="21">
        <v>56400000</v>
      </c>
      <c r="M381" s="22">
        <v>32586667</v>
      </c>
      <c r="N381" s="21">
        <v>23813333</v>
      </c>
      <c r="O381" s="23">
        <f>+M381/L381</f>
        <v>0.5777777836879433</v>
      </c>
      <c r="P381" s="3" t="s">
        <v>740</v>
      </c>
    </row>
    <row r="382" spans="1:16" s="3" customFormat="1" x14ac:dyDescent="0.25">
      <c r="A382" s="14">
        <v>384</v>
      </c>
      <c r="B382" s="3" t="s">
        <v>640</v>
      </c>
      <c r="C382" s="3" t="s">
        <v>145</v>
      </c>
      <c r="D382" s="17">
        <v>45061</v>
      </c>
      <c r="E382" s="17">
        <v>45291</v>
      </c>
      <c r="F382" s="18">
        <f>($AC$2-D382)/(E382-D382  )</f>
        <v>1</v>
      </c>
      <c r="G382" s="3" t="s">
        <v>791</v>
      </c>
      <c r="H382" s="19">
        <v>24000000</v>
      </c>
      <c r="I382" s="19">
        <v>0</v>
      </c>
      <c r="J382" s="3" t="s">
        <v>739</v>
      </c>
      <c r="L382" s="21">
        <v>24000000</v>
      </c>
      <c r="M382" s="22">
        <v>10300000</v>
      </c>
      <c r="N382" s="21">
        <v>1700000</v>
      </c>
      <c r="O382" s="23">
        <f>+M382/L382</f>
        <v>0.42916666666666664</v>
      </c>
      <c r="P382" s="3" t="s">
        <v>638</v>
      </c>
    </row>
    <row r="383" spans="1:16" s="3" customFormat="1" x14ac:dyDescent="0.25">
      <c r="A383" s="14">
        <v>385</v>
      </c>
      <c r="B383" s="3" t="s">
        <v>19</v>
      </c>
      <c r="C383" s="3" t="s">
        <v>146</v>
      </c>
      <c r="D383" s="24">
        <v>45054</v>
      </c>
      <c r="E383" s="24">
        <v>45299</v>
      </c>
      <c r="F383" s="25">
        <v>1</v>
      </c>
      <c r="G383" s="3" t="s">
        <v>579</v>
      </c>
      <c r="H383" s="19">
        <v>182650000</v>
      </c>
      <c r="I383" s="19">
        <v>0</v>
      </c>
      <c r="J383" s="3" t="s">
        <v>739</v>
      </c>
      <c r="L383" s="21">
        <v>182650000</v>
      </c>
      <c r="M383" s="22">
        <v>154994636</v>
      </c>
      <c r="N383" s="21">
        <v>27655364</v>
      </c>
      <c r="O383" s="23">
        <f>+M383/L383</f>
        <v>0.84858820695318915</v>
      </c>
      <c r="P383" s="3" t="s">
        <v>638</v>
      </c>
    </row>
    <row r="384" spans="1:16" s="3" customFormat="1" x14ac:dyDescent="0.25">
      <c r="A384" s="14">
        <v>386</v>
      </c>
      <c r="B384" s="3" t="s">
        <v>639</v>
      </c>
      <c r="C384" s="3" t="s">
        <v>147</v>
      </c>
      <c r="D384" s="17">
        <v>45056</v>
      </c>
      <c r="E384" s="17">
        <v>45375</v>
      </c>
      <c r="F384" s="18">
        <f>($AC$2-D384)/(E384-D384  )</f>
        <v>0.73667711598746077</v>
      </c>
      <c r="G384" s="3" t="s">
        <v>580</v>
      </c>
      <c r="H384" s="19">
        <v>41250000</v>
      </c>
      <c r="I384" s="19">
        <v>16500000</v>
      </c>
      <c r="J384" s="3">
        <v>90</v>
      </c>
      <c r="L384" s="21">
        <v>57750000</v>
      </c>
      <c r="M384" s="22">
        <v>36850000</v>
      </c>
      <c r="N384" s="21">
        <v>20900000</v>
      </c>
      <c r="O384" s="23">
        <f>+M384/L384</f>
        <v>0.63809523809523805</v>
      </c>
      <c r="P384" s="3" t="s">
        <v>740</v>
      </c>
    </row>
    <row r="385" spans="1:16" s="3" customFormat="1" x14ac:dyDescent="0.25">
      <c r="A385" s="14">
        <v>387</v>
      </c>
      <c r="B385" s="3" t="s">
        <v>21</v>
      </c>
      <c r="C385" s="3" t="s">
        <v>148</v>
      </c>
      <c r="D385" s="24">
        <v>45079</v>
      </c>
      <c r="E385" s="24">
        <v>45474</v>
      </c>
      <c r="F385" s="25">
        <v>1</v>
      </c>
      <c r="G385" s="3" t="s">
        <v>581</v>
      </c>
      <c r="H385" s="19">
        <v>2040000</v>
      </c>
      <c r="I385" s="19">
        <v>0</v>
      </c>
      <c r="J385" s="3" t="s">
        <v>739</v>
      </c>
      <c r="L385" s="21">
        <v>2040000</v>
      </c>
      <c r="M385" s="22">
        <v>2040000</v>
      </c>
      <c r="N385" s="21">
        <v>0</v>
      </c>
      <c r="O385" s="23">
        <f>+M385/L385</f>
        <v>1</v>
      </c>
      <c r="P385" s="3" t="s">
        <v>740</v>
      </c>
    </row>
    <row r="386" spans="1:16" s="3" customFormat="1" x14ac:dyDescent="0.25">
      <c r="A386" s="14">
        <v>388</v>
      </c>
      <c r="B386" s="3" t="s">
        <v>19</v>
      </c>
      <c r="C386" s="3" t="s">
        <v>149</v>
      </c>
      <c r="D386" s="24">
        <v>45054</v>
      </c>
      <c r="E386" s="24">
        <v>45114</v>
      </c>
      <c r="F386" s="25">
        <v>1</v>
      </c>
      <c r="G386" s="3" t="s">
        <v>582</v>
      </c>
      <c r="H386" s="19">
        <v>19459000</v>
      </c>
      <c r="I386" s="19">
        <v>0</v>
      </c>
      <c r="J386" s="3" t="s">
        <v>739</v>
      </c>
      <c r="L386" s="21">
        <v>19459000</v>
      </c>
      <c r="M386" s="22">
        <v>19459000</v>
      </c>
      <c r="N386" s="21">
        <v>0</v>
      </c>
      <c r="O386" s="23">
        <f>+M386/L386</f>
        <v>1</v>
      </c>
      <c r="P386" s="3" t="s">
        <v>638</v>
      </c>
    </row>
    <row r="387" spans="1:16" s="3" customFormat="1" x14ac:dyDescent="0.25">
      <c r="A387" s="14">
        <v>389</v>
      </c>
      <c r="B387" s="3" t="s">
        <v>640</v>
      </c>
      <c r="C387" s="3" t="s">
        <v>150</v>
      </c>
      <c r="D387" s="17">
        <v>45069</v>
      </c>
      <c r="E387" s="17">
        <v>45282</v>
      </c>
      <c r="F387" s="18">
        <v>1</v>
      </c>
      <c r="G387" s="3" t="s">
        <v>583</v>
      </c>
      <c r="H387" s="19">
        <v>13167000</v>
      </c>
      <c r="I387" s="19">
        <v>0</v>
      </c>
      <c r="J387" s="3" t="s">
        <v>739</v>
      </c>
      <c r="L387" s="21">
        <v>13167000</v>
      </c>
      <c r="M387" s="22">
        <v>11787600</v>
      </c>
      <c r="N387" s="21">
        <v>1379400</v>
      </c>
      <c r="O387" s="23">
        <f>+M387/L387</f>
        <v>0.89523809523809528</v>
      </c>
      <c r="P387" s="3" t="s">
        <v>638</v>
      </c>
    </row>
    <row r="388" spans="1:16" s="3" customFormat="1" x14ac:dyDescent="0.25">
      <c r="A388" s="14">
        <v>390</v>
      </c>
      <c r="B388" s="3" t="s">
        <v>639</v>
      </c>
      <c r="C388" s="3" t="s">
        <v>41</v>
      </c>
      <c r="D388" s="17">
        <v>45070</v>
      </c>
      <c r="E388" s="17">
        <v>45314</v>
      </c>
      <c r="F388" s="18">
        <f>($AC$2-D388)/(E388-D388  )</f>
        <v>0.90573770491803274</v>
      </c>
      <c r="G388" s="3" t="s">
        <v>584</v>
      </c>
      <c r="H388" s="19">
        <v>28167360</v>
      </c>
      <c r="I388" s="19">
        <v>4694560</v>
      </c>
      <c r="J388" s="3">
        <v>30</v>
      </c>
      <c r="L388" s="21">
        <v>37556480</v>
      </c>
      <c r="M388" s="22">
        <v>29262757</v>
      </c>
      <c r="N388" s="21">
        <v>3599163</v>
      </c>
      <c r="O388" s="23">
        <f>+M388/L388</f>
        <v>0.77916665779114547</v>
      </c>
      <c r="P388" s="3" t="s">
        <v>740</v>
      </c>
    </row>
    <row r="389" spans="1:16" s="3" customFormat="1" x14ac:dyDescent="0.25">
      <c r="A389" s="14">
        <v>391</v>
      </c>
      <c r="B389" s="3" t="s">
        <v>642</v>
      </c>
      <c r="C389" s="3" t="s">
        <v>151</v>
      </c>
      <c r="D389" s="24">
        <v>45057</v>
      </c>
      <c r="E389" s="24">
        <v>45361</v>
      </c>
      <c r="F389" s="25">
        <v>0.46</v>
      </c>
      <c r="G389" s="3" t="s">
        <v>585</v>
      </c>
      <c r="H389" s="19">
        <v>376319146</v>
      </c>
      <c r="I389" s="19">
        <v>0</v>
      </c>
      <c r="J389" s="3" t="s">
        <v>739</v>
      </c>
      <c r="L389" s="21">
        <v>376319146</v>
      </c>
      <c r="M389" s="22">
        <v>207803283</v>
      </c>
      <c r="N389" s="21">
        <v>168515863</v>
      </c>
      <c r="O389" s="23">
        <f>+M389/L389</f>
        <v>0.55219960294021286</v>
      </c>
      <c r="P389" s="3" t="s">
        <v>740</v>
      </c>
    </row>
    <row r="390" spans="1:16" s="3" customFormat="1" x14ac:dyDescent="0.25">
      <c r="A390" s="14">
        <v>392</v>
      </c>
      <c r="B390" s="3" t="s">
        <v>639</v>
      </c>
      <c r="C390" s="3" t="s">
        <v>152</v>
      </c>
      <c r="D390" s="17">
        <v>45057</v>
      </c>
      <c r="E390" s="17">
        <v>45270</v>
      </c>
      <c r="F390" s="18">
        <v>1</v>
      </c>
      <c r="G390" s="3" t="s">
        <v>586</v>
      </c>
      <c r="H390" s="19">
        <v>69300000</v>
      </c>
      <c r="I390" s="19">
        <v>0</v>
      </c>
      <c r="J390" s="3" t="s">
        <v>739</v>
      </c>
      <c r="L390" s="21">
        <v>69300000</v>
      </c>
      <c r="M390" s="22">
        <v>69300000</v>
      </c>
      <c r="N390" s="21">
        <v>0</v>
      </c>
      <c r="O390" s="23">
        <f>+M390/L390</f>
        <v>1</v>
      </c>
      <c r="P390" s="3" t="s">
        <v>638</v>
      </c>
    </row>
    <row r="391" spans="1:16" s="3" customFormat="1" x14ac:dyDescent="0.25">
      <c r="A391" s="14">
        <v>393</v>
      </c>
      <c r="B391" s="3" t="s">
        <v>639</v>
      </c>
      <c r="C391" s="3" t="s">
        <v>153</v>
      </c>
      <c r="D391" s="17">
        <v>45062</v>
      </c>
      <c r="E391" s="17">
        <v>45275</v>
      </c>
      <c r="F391" s="18">
        <v>1</v>
      </c>
      <c r="G391" s="3" t="s">
        <v>587</v>
      </c>
      <c r="H391" s="19">
        <v>32861920</v>
      </c>
      <c r="I391" s="19">
        <v>0</v>
      </c>
      <c r="J391" s="3" t="s">
        <v>739</v>
      </c>
      <c r="L391" s="21">
        <v>32861920</v>
      </c>
      <c r="M391" s="22">
        <v>30514640</v>
      </c>
      <c r="N391" s="21">
        <v>2347280</v>
      </c>
      <c r="O391" s="23">
        <f>+M391/L391</f>
        <v>0.9285714285714286</v>
      </c>
      <c r="P391" s="3" t="s">
        <v>638</v>
      </c>
    </row>
    <row r="392" spans="1:16" s="3" customFormat="1" x14ac:dyDescent="0.25">
      <c r="A392" s="14">
        <v>394</v>
      </c>
      <c r="B392" s="3" t="s">
        <v>639</v>
      </c>
      <c r="C392" s="3" t="s">
        <v>154</v>
      </c>
      <c r="D392" s="17">
        <v>45061</v>
      </c>
      <c r="E392" s="17">
        <v>45290</v>
      </c>
      <c r="F392" s="18">
        <f>($AC$2-D392)/(E392-D392  )</f>
        <v>1.0043668122270741</v>
      </c>
      <c r="G392" s="3" t="s">
        <v>588</v>
      </c>
      <c r="H392" s="19">
        <v>36141000</v>
      </c>
      <c r="I392" s="19">
        <v>2753600</v>
      </c>
      <c r="J392" s="3">
        <v>16</v>
      </c>
      <c r="L392" s="21">
        <v>38894600</v>
      </c>
      <c r="M392" s="22">
        <v>38894600</v>
      </c>
      <c r="N392" s="21">
        <v>0</v>
      </c>
      <c r="O392" s="23">
        <f>+M392/L392</f>
        <v>1</v>
      </c>
      <c r="P392" s="3" t="s">
        <v>638</v>
      </c>
    </row>
    <row r="393" spans="1:16" s="3" customFormat="1" x14ac:dyDescent="0.25">
      <c r="A393" s="14">
        <v>395</v>
      </c>
      <c r="B393" s="3" t="s">
        <v>639</v>
      </c>
      <c r="C393" s="3" t="s">
        <v>214</v>
      </c>
      <c r="D393" s="17">
        <v>45064</v>
      </c>
      <c r="E393" s="17">
        <v>45360</v>
      </c>
      <c r="F393" s="18">
        <f>($AC$2-D393)/(E393-D393  )</f>
        <v>0.76689189189189189</v>
      </c>
      <c r="G393" s="3" t="s">
        <v>589</v>
      </c>
      <c r="H393" s="19">
        <v>32500000</v>
      </c>
      <c r="I393" s="19">
        <v>0</v>
      </c>
      <c r="J393" s="3" t="s">
        <v>739</v>
      </c>
      <c r="L393" s="21">
        <v>32500000</v>
      </c>
      <c r="M393" s="22">
        <v>4666667</v>
      </c>
      <c r="N393" s="21">
        <v>11500000</v>
      </c>
      <c r="O393" s="23">
        <f>+M393/L393</f>
        <v>0.14358975384615386</v>
      </c>
      <c r="P393" s="3" t="s">
        <v>740</v>
      </c>
    </row>
    <row r="394" spans="1:16" s="3" customFormat="1" x14ac:dyDescent="0.25">
      <c r="A394" s="14">
        <v>396</v>
      </c>
      <c r="B394" s="3" t="s">
        <v>640</v>
      </c>
      <c r="C394" s="3" t="s">
        <v>150</v>
      </c>
      <c r="D394" s="17">
        <v>45069</v>
      </c>
      <c r="E394" s="17">
        <v>45282</v>
      </c>
      <c r="F394" s="18">
        <v>1</v>
      </c>
      <c r="G394" s="3" t="s">
        <v>590</v>
      </c>
      <c r="H394" s="19">
        <v>13167000</v>
      </c>
      <c r="I394" s="19">
        <v>0</v>
      </c>
      <c r="J394" s="3" t="s">
        <v>739</v>
      </c>
      <c r="L394" s="21">
        <v>13167000</v>
      </c>
      <c r="M394" s="22">
        <v>11787600</v>
      </c>
      <c r="N394" s="21">
        <v>1379400</v>
      </c>
      <c r="O394" s="23">
        <f>+M394/L394</f>
        <v>0.89523809523809528</v>
      </c>
      <c r="P394" s="3" t="s">
        <v>638</v>
      </c>
    </row>
    <row r="395" spans="1:16" s="3" customFormat="1" x14ac:dyDescent="0.25">
      <c r="A395" s="14">
        <v>397</v>
      </c>
      <c r="B395" s="3" t="s">
        <v>640</v>
      </c>
      <c r="C395" s="3" t="s">
        <v>150</v>
      </c>
      <c r="D395" s="17">
        <v>45071</v>
      </c>
      <c r="E395" s="17">
        <v>45284</v>
      </c>
      <c r="F395" s="18">
        <v>1</v>
      </c>
      <c r="G395" s="3" t="s">
        <v>591</v>
      </c>
      <c r="H395" s="19">
        <v>13167000</v>
      </c>
      <c r="I395" s="19">
        <v>0</v>
      </c>
      <c r="J395" s="3" t="s">
        <v>739</v>
      </c>
      <c r="L395" s="21">
        <v>13167000</v>
      </c>
      <c r="M395" s="22">
        <v>11662200</v>
      </c>
      <c r="N395" s="21">
        <v>1504800</v>
      </c>
      <c r="O395" s="23">
        <f>+M395/L395</f>
        <v>0.88571428571428568</v>
      </c>
      <c r="P395" s="3" t="s">
        <v>638</v>
      </c>
    </row>
    <row r="396" spans="1:16" s="3" customFormat="1" x14ac:dyDescent="0.25">
      <c r="A396" s="14">
        <v>398</v>
      </c>
      <c r="B396" s="3" t="s">
        <v>20</v>
      </c>
      <c r="C396" s="3" t="s">
        <v>155</v>
      </c>
      <c r="D396" s="24">
        <v>45076</v>
      </c>
      <c r="E396" s="24">
        <v>45298</v>
      </c>
      <c r="F396" s="25">
        <v>0.95</v>
      </c>
      <c r="G396" s="3" t="s">
        <v>592</v>
      </c>
      <c r="H396" s="19">
        <v>699000000</v>
      </c>
      <c r="I396" s="19">
        <v>0</v>
      </c>
      <c r="J396" s="3" t="s">
        <v>739</v>
      </c>
      <c r="L396" s="21">
        <v>699000000</v>
      </c>
      <c r="M396" s="22">
        <v>349500000</v>
      </c>
      <c r="N396" s="21">
        <v>349500000</v>
      </c>
      <c r="O396" s="23">
        <f>+M396/L396</f>
        <v>0.5</v>
      </c>
      <c r="P396" s="3" t="s">
        <v>740</v>
      </c>
    </row>
    <row r="397" spans="1:16" s="3" customFormat="1" x14ac:dyDescent="0.25">
      <c r="A397" s="14">
        <v>399</v>
      </c>
      <c r="B397" s="3" t="s">
        <v>640</v>
      </c>
      <c r="C397" s="3" t="s">
        <v>150</v>
      </c>
      <c r="D397" s="17">
        <v>45069</v>
      </c>
      <c r="E397" s="17">
        <v>45282</v>
      </c>
      <c r="F397" s="18">
        <v>1</v>
      </c>
      <c r="G397" s="3" t="s">
        <v>593</v>
      </c>
      <c r="H397" s="19">
        <v>13167000</v>
      </c>
      <c r="I397" s="19">
        <v>0</v>
      </c>
      <c r="J397" s="3" t="s">
        <v>739</v>
      </c>
      <c r="L397" s="21">
        <v>13167000</v>
      </c>
      <c r="M397" s="22">
        <v>11787600</v>
      </c>
      <c r="N397" s="21">
        <v>1379400</v>
      </c>
      <c r="O397" s="23">
        <f>+M397/L397</f>
        <v>0.89523809523809528</v>
      </c>
      <c r="P397" s="3" t="s">
        <v>638</v>
      </c>
    </row>
    <row r="398" spans="1:16" s="3" customFormat="1" x14ac:dyDescent="0.25">
      <c r="A398" s="14">
        <v>400</v>
      </c>
      <c r="B398" s="3" t="s">
        <v>640</v>
      </c>
      <c r="C398" s="3" t="s">
        <v>48</v>
      </c>
      <c r="D398" s="17">
        <v>45078</v>
      </c>
      <c r="E398" s="17">
        <v>45382</v>
      </c>
      <c r="F398" s="18">
        <f>($AC$2-D398)/(E398-D398  )</f>
        <v>0.70065789473684215</v>
      </c>
      <c r="G398" s="3" t="s">
        <v>594</v>
      </c>
      <c r="H398" s="19">
        <v>16744000</v>
      </c>
      <c r="I398" s="19">
        <v>7176000</v>
      </c>
      <c r="J398" s="3">
        <v>90</v>
      </c>
      <c r="L398" s="21">
        <v>23920000</v>
      </c>
      <c r="M398" s="22">
        <v>14352000</v>
      </c>
      <c r="N398" s="21">
        <v>9568000</v>
      </c>
      <c r="O398" s="23">
        <f>+M398/L398</f>
        <v>0.6</v>
      </c>
      <c r="P398" s="3" t="s">
        <v>740</v>
      </c>
    </row>
    <row r="399" spans="1:16" s="3" customFormat="1" x14ac:dyDescent="0.25">
      <c r="A399" s="14">
        <v>401</v>
      </c>
      <c r="B399" s="3" t="s">
        <v>639</v>
      </c>
      <c r="C399" s="3" t="s">
        <v>41</v>
      </c>
      <c r="D399" s="17">
        <v>45082</v>
      </c>
      <c r="E399" s="17">
        <v>45321</v>
      </c>
      <c r="F399" s="18">
        <f>($AC$2-D399)/(E399-D399  )</f>
        <v>0.87447698744769875</v>
      </c>
      <c r="G399" s="3" t="s">
        <v>595</v>
      </c>
      <c r="H399" s="19">
        <v>35209200</v>
      </c>
      <c r="I399" s="19">
        <v>1721339</v>
      </c>
      <c r="J399" s="3">
        <v>30</v>
      </c>
      <c r="L399" s="21">
        <v>36930539</v>
      </c>
      <c r="M399" s="22">
        <v>32235979</v>
      </c>
      <c r="N399" s="21">
        <v>4694560</v>
      </c>
      <c r="O399" s="23">
        <f>+M399/L399</f>
        <v>0.87288135707957037</v>
      </c>
      <c r="P399" s="3" t="s">
        <v>740</v>
      </c>
    </row>
    <row r="400" spans="1:16" s="3" customFormat="1" x14ac:dyDescent="0.25">
      <c r="A400" s="14">
        <v>402</v>
      </c>
      <c r="B400" s="3" t="s">
        <v>642</v>
      </c>
      <c r="C400" s="3" t="s">
        <v>156</v>
      </c>
      <c r="D400" s="24">
        <v>45078</v>
      </c>
      <c r="E400" s="24">
        <v>45443</v>
      </c>
      <c r="F400" s="25">
        <v>0.2</v>
      </c>
      <c r="G400" s="3" t="s">
        <v>596</v>
      </c>
      <c r="H400" s="19">
        <v>10000000</v>
      </c>
      <c r="I400" s="19">
        <v>0</v>
      </c>
      <c r="J400" s="3" t="s">
        <v>739</v>
      </c>
      <c r="L400" s="21">
        <v>10000000</v>
      </c>
      <c r="M400" s="22">
        <v>969880</v>
      </c>
      <c r="N400" s="21">
        <v>9030120</v>
      </c>
      <c r="O400" s="23">
        <f>+M400/L400</f>
        <v>9.6988000000000005E-2</v>
      </c>
      <c r="P400" s="3" t="s">
        <v>740</v>
      </c>
    </row>
    <row r="401" spans="1:16" s="3" customFormat="1" x14ac:dyDescent="0.25">
      <c r="A401" s="14">
        <v>403</v>
      </c>
      <c r="B401" s="3" t="s">
        <v>21</v>
      </c>
      <c r="C401" s="3" t="s">
        <v>157</v>
      </c>
      <c r="D401" s="24">
        <v>45082</v>
      </c>
      <c r="E401" s="24">
        <v>45203</v>
      </c>
      <c r="F401" s="25">
        <v>1</v>
      </c>
      <c r="G401" s="3" t="s">
        <v>597</v>
      </c>
      <c r="H401" s="19">
        <v>4000000</v>
      </c>
      <c r="I401" s="19">
        <v>0</v>
      </c>
      <c r="J401" s="3" t="s">
        <v>739</v>
      </c>
      <c r="L401" s="21">
        <v>4000000</v>
      </c>
      <c r="M401" s="22">
        <v>4000000</v>
      </c>
      <c r="N401" s="21">
        <v>0</v>
      </c>
      <c r="O401" s="23">
        <f>+M401/L401</f>
        <v>1</v>
      </c>
      <c r="P401" s="3" t="s">
        <v>638</v>
      </c>
    </row>
    <row r="402" spans="1:16" s="3" customFormat="1" x14ac:dyDescent="0.25">
      <c r="A402" s="14">
        <v>404</v>
      </c>
      <c r="B402" s="3" t="s">
        <v>640</v>
      </c>
      <c r="C402" s="3" t="s">
        <v>158</v>
      </c>
      <c r="D402" s="17">
        <v>45075</v>
      </c>
      <c r="E402" s="17">
        <v>45288</v>
      </c>
      <c r="F402" s="18">
        <v>1</v>
      </c>
      <c r="G402" s="3" t="s">
        <v>598</v>
      </c>
      <c r="H402" s="19">
        <v>13167000</v>
      </c>
      <c r="I402" s="19">
        <v>0</v>
      </c>
      <c r="J402" s="3" t="s">
        <v>739</v>
      </c>
      <c r="L402" s="21">
        <v>13167000</v>
      </c>
      <c r="M402" s="22">
        <v>11411400</v>
      </c>
      <c r="N402" s="21">
        <v>1755600</v>
      </c>
      <c r="O402" s="23">
        <f>+M402/L402</f>
        <v>0.8666666666666667</v>
      </c>
      <c r="P402" s="3" t="s">
        <v>638</v>
      </c>
    </row>
    <row r="403" spans="1:16" s="3" customFormat="1" x14ac:dyDescent="0.25">
      <c r="A403" s="14">
        <v>405</v>
      </c>
      <c r="B403" s="3" t="s">
        <v>640</v>
      </c>
      <c r="C403" s="3" t="s">
        <v>158</v>
      </c>
      <c r="D403" s="17">
        <v>45078</v>
      </c>
      <c r="E403" s="17">
        <v>45290</v>
      </c>
      <c r="F403" s="18">
        <f>($AC$2-D403)/(E403-D403  )</f>
        <v>1.0047169811320755</v>
      </c>
      <c r="G403" s="3" t="s">
        <v>599</v>
      </c>
      <c r="H403" s="19">
        <v>13167000</v>
      </c>
      <c r="I403" s="19">
        <v>0</v>
      </c>
      <c r="J403" s="3" t="s">
        <v>739</v>
      </c>
      <c r="L403" s="21">
        <v>13167000</v>
      </c>
      <c r="M403" s="22">
        <v>11286000</v>
      </c>
      <c r="N403" s="21">
        <v>1881000</v>
      </c>
      <c r="O403" s="23">
        <f>+M403/L403</f>
        <v>0.8571428571428571</v>
      </c>
      <c r="P403" s="3" t="s">
        <v>638</v>
      </c>
    </row>
    <row r="404" spans="1:16" s="3" customFormat="1" x14ac:dyDescent="0.25">
      <c r="A404" s="14">
        <v>406</v>
      </c>
      <c r="B404" s="3" t="s">
        <v>639</v>
      </c>
      <c r="C404" s="3" t="s">
        <v>159</v>
      </c>
      <c r="D404" s="17">
        <v>45071</v>
      </c>
      <c r="E404" s="17">
        <v>45381</v>
      </c>
      <c r="F404" s="18">
        <f>($AC$2-D404)/(E404-D404  )</f>
        <v>0.70967741935483875</v>
      </c>
      <c r="G404" s="3" t="s">
        <v>600</v>
      </c>
      <c r="H404" s="19">
        <v>48412000</v>
      </c>
      <c r="I404" s="19">
        <v>22131200</v>
      </c>
      <c r="J404" s="3">
        <v>96</v>
      </c>
      <c r="L404" s="21">
        <v>70543200</v>
      </c>
      <c r="M404" s="22">
        <v>49795200</v>
      </c>
      <c r="N404" s="21">
        <v>20748000</v>
      </c>
      <c r="O404" s="23">
        <f>+M404/L404</f>
        <v>0.70588235294117652</v>
      </c>
      <c r="P404" s="3" t="s">
        <v>740</v>
      </c>
    </row>
    <row r="405" spans="1:16" s="3" customFormat="1" x14ac:dyDescent="0.25">
      <c r="A405" s="14">
        <v>407</v>
      </c>
      <c r="B405" s="3" t="s">
        <v>23</v>
      </c>
      <c r="C405" s="3" t="s">
        <v>160</v>
      </c>
      <c r="D405" s="24">
        <v>45076</v>
      </c>
      <c r="E405" s="24">
        <v>45167</v>
      </c>
      <c r="F405" s="25">
        <v>1</v>
      </c>
      <c r="G405" s="3" t="s">
        <v>601</v>
      </c>
      <c r="H405" s="19">
        <v>4285562</v>
      </c>
      <c r="I405" s="19">
        <v>0</v>
      </c>
      <c r="J405" s="3" t="s">
        <v>739</v>
      </c>
      <c r="L405" s="21">
        <v>4285562</v>
      </c>
      <c r="M405" s="22">
        <v>4285562</v>
      </c>
      <c r="N405" s="21">
        <v>0</v>
      </c>
      <c r="O405" s="23">
        <f>+M405/L405</f>
        <v>1</v>
      </c>
      <c r="P405" s="3" t="s">
        <v>638</v>
      </c>
    </row>
    <row r="406" spans="1:16" s="3" customFormat="1" x14ac:dyDescent="0.25">
      <c r="A406" s="14">
        <v>408</v>
      </c>
      <c r="B406" s="3" t="s">
        <v>23</v>
      </c>
      <c r="C406" s="3" t="s">
        <v>160</v>
      </c>
      <c r="D406" s="24">
        <v>45076</v>
      </c>
      <c r="E406" s="24">
        <v>45199</v>
      </c>
      <c r="F406" s="25">
        <v>1</v>
      </c>
      <c r="G406" s="3" t="s">
        <v>602</v>
      </c>
      <c r="H406" s="19">
        <v>27563550</v>
      </c>
      <c r="I406" s="19">
        <v>0</v>
      </c>
      <c r="J406" s="3">
        <v>32</v>
      </c>
      <c r="L406" s="21">
        <v>27563550</v>
      </c>
      <c r="M406" s="22">
        <v>27563550</v>
      </c>
      <c r="N406" s="21">
        <v>0</v>
      </c>
      <c r="O406" s="23">
        <f>+M406/L406</f>
        <v>1</v>
      </c>
      <c r="P406" s="3" t="s">
        <v>638</v>
      </c>
    </row>
    <row r="407" spans="1:16" s="3" customFormat="1" x14ac:dyDescent="0.25">
      <c r="A407" s="14">
        <v>409</v>
      </c>
      <c r="B407" s="3" t="s">
        <v>23</v>
      </c>
      <c r="C407" s="3" t="s">
        <v>160</v>
      </c>
      <c r="D407" s="24">
        <v>45084</v>
      </c>
      <c r="E407" s="24">
        <v>45260</v>
      </c>
      <c r="F407" s="25">
        <v>0.5</v>
      </c>
      <c r="G407" s="3" t="s">
        <v>602</v>
      </c>
      <c r="H407" s="19">
        <v>401399646</v>
      </c>
      <c r="I407" s="19">
        <v>0</v>
      </c>
      <c r="J407" s="3">
        <v>24</v>
      </c>
      <c r="L407" s="21">
        <v>401399646</v>
      </c>
      <c r="M407" s="22">
        <v>401399646</v>
      </c>
      <c r="N407" s="21">
        <v>0</v>
      </c>
      <c r="O407" s="23">
        <f>+M407/L407</f>
        <v>1</v>
      </c>
      <c r="P407" s="3" t="s">
        <v>638</v>
      </c>
    </row>
    <row r="408" spans="1:16" s="3" customFormat="1" x14ac:dyDescent="0.25">
      <c r="A408" s="14">
        <v>410</v>
      </c>
      <c r="B408" s="3" t="s">
        <v>23</v>
      </c>
      <c r="C408" s="3" t="s">
        <v>160</v>
      </c>
      <c r="D408" s="24">
        <v>45076</v>
      </c>
      <c r="E408" s="24">
        <v>45288</v>
      </c>
      <c r="F408" s="25">
        <v>1</v>
      </c>
      <c r="G408" s="3" t="s">
        <v>603</v>
      </c>
      <c r="H408" s="19">
        <v>820471221</v>
      </c>
      <c r="I408" s="19">
        <v>0</v>
      </c>
      <c r="J408" s="3">
        <v>45</v>
      </c>
      <c r="L408" s="21">
        <v>820471221</v>
      </c>
      <c r="M408" s="22">
        <v>820471221</v>
      </c>
      <c r="N408" s="21">
        <v>0</v>
      </c>
      <c r="O408" s="23">
        <f>+M408/L408</f>
        <v>1</v>
      </c>
      <c r="P408" s="3" t="s">
        <v>638</v>
      </c>
    </row>
    <row r="409" spans="1:16" s="3" customFormat="1" x14ac:dyDescent="0.25">
      <c r="A409" s="14">
        <v>411</v>
      </c>
      <c r="B409" s="3" t="s">
        <v>640</v>
      </c>
      <c r="C409" s="3" t="s">
        <v>158</v>
      </c>
      <c r="D409" s="17">
        <v>45078</v>
      </c>
      <c r="E409" s="17">
        <v>45290</v>
      </c>
      <c r="F409" s="18">
        <f>($AC$2-D409)/(E409-D409  )</f>
        <v>1.0047169811320755</v>
      </c>
      <c r="G409" s="3" t="s">
        <v>604</v>
      </c>
      <c r="H409" s="19">
        <v>13167000</v>
      </c>
      <c r="I409" s="19">
        <v>0</v>
      </c>
      <c r="J409" s="3" t="s">
        <v>739</v>
      </c>
      <c r="L409" s="21">
        <v>13167000</v>
      </c>
      <c r="M409" s="22">
        <v>11286000</v>
      </c>
      <c r="N409" s="21">
        <v>1881000</v>
      </c>
      <c r="O409" s="23">
        <f>+M409/L409</f>
        <v>0.8571428571428571</v>
      </c>
      <c r="P409" s="3" t="s">
        <v>638</v>
      </c>
    </row>
    <row r="410" spans="1:16" s="3" customFormat="1" x14ac:dyDescent="0.25">
      <c r="A410" s="14">
        <v>412</v>
      </c>
      <c r="B410" s="3" t="s">
        <v>640</v>
      </c>
      <c r="C410" s="3" t="s">
        <v>158</v>
      </c>
      <c r="D410" s="17">
        <v>45078</v>
      </c>
      <c r="E410" s="17">
        <v>45291</v>
      </c>
      <c r="F410" s="18">
        <f>($AC$2-D410)/(E410-D410  )</f>
        <v>1</v>
      </c>
      <c r="G410" s="3" t="s">
        <v>605</v>
      </c>
      <c r="H410" s="19">
        <v>13167000</v>
      </c>
      <c r="I410" s="19">
        <v>0</v>
      </c>
      <c r="J410" s="3" t="s">
        <v>739</v>
      </c>
      <c r="L410" s="21">
        <v>13167000</v>
      </c>
      <c r="M410" s="22">
        <v>11286000</v>
      </c>
      <c r="N410" s="21">
        <v>1881000</v>
      </c>
      <c r="O410" s="23">
        <f>+M410/L410</f>
        <v>0.8571428571428571</v>
      </c>
      <c r="P410" s="3" t="s">
        <v>638</v>
      </c>
    </row>
    <row r="411" spans="1:16" s="3" customFormat="1" x14ac:dyDescent="0.25">
      <c r="A411" s="14">
        <v>413</v>
      </c>
      <c r="B411" s="3" t="s">
        <v>23</v>
      </c>
      <c r="C411" s="3" t="s">
        <v>161</v>
      </c>
      <c r="D411" s="24">
        <v>45098</v>
      </c>
      <c r="E411" s="24">
        <v>45169</v>
      </c>
      <c r="F411" s="25">
        <v>1</v>
      </c>
      <c r="G411" s="3" t="s">
        <v>606</v>
      </c>
      <c r="H411" s="19">
        <v>60000000</v>
      </c>
      <c r="I411" s="19">
        <v>0</v>
      </c>
      <c r="J411" s="3">
        <v>11</v>
      </c>
      <c r="L411" s="21">
        <v>60000000</v>
      </c>
      <c r="M411" s="22">
        <v>60000000</v>
      </c>
      <c r="N411" s="21">
        <v>0</v>
      </c>
      <c r="O411" s="23">
        <f>+M411/L411</f>
        <v>1</v>
      </c>
      <c r="P411" s="3" t="s">
        <v>638</v>
      </c>
    </row>
    <row r="412" spans="1:16" s="3" customFormat="1" x14ac:dyDescent="0.25">
      <c r="A412" s="14">
        <v>414</v>
      </c>
      <c r="B412" s="3" t="s">
        <v>19</v>
      </c>
      <c r="C412" s="3" t="s">
        <v>162</v>
      </c>
      <c r="D412" s="24">
        <v>45084</v>
      </c>
      <c r="E412" s="24">
        <v>45328</v>
      </c>
      <c r="F412" s="25">
        <v>1</v>
      </c>
      <c r="G412" s="3" t="s">
        <v>607</v>
      </c>
      <c r="H412" s="19">
        <v>180000000</v>
      </c>
      <c r="I412" s="19">
        <v>0</v>
      </c>
      <c r="J412" s="3" t="s">
        <v>739</v>
      </c>
      <c r="L412" s="21">
        <v>180000000</v>
      </c>
      <c r="M412" s="22">
        <v>40509705</v>
      </c>
      <c r="N412" s="21">
        <v>139490295</v>
      </c>
      <c r="O412" s="23">
        <f>+M412/L412</f>
        <v>0.22505391666666666</v>
      </c>
      <c r="P412" s="3" t="s">
        <v>740</v>
      </c>
    </row>
    <row r="413" spans="1:16" s="3" customFormat="1" x14ac:dyDescent="0.25">
      <c r="A413" s="14">
        <v>415</v>
      </c>
      <c r="B413" s="3" t="s">
        <v>23</v>
      </c>
      <c r="C413" s="3" t="s">
        <v>215</v>
      </c>
      <c r="D413" s="24">
        <v>45119</v>
      </c>
      <c r="E413" s="24">
        <v>45167</v>
      </c>
      <c r="F413" s="25">
        <v>1</v>
      </c>
      <c r="G413" s="30" t="s">
        <v>684</v>
      </c>
      <c r="H413" s="19">
        <v>14724154</v>
      </c>
      <c r="I413" s="19">
        <v>0</v>
      </c>
      <c r="J413" s="3" t="s">
        <v>739</v>
      </c>
      <c r="L413" s="21">
        <v>14724154</v>
      </c>
      <c r="M413" s="22">
        <v>14724154</v>
      </c>
      <c r="N413" s="21">
        <v>0</v>
      </c>
      <c r="O413" s="23">
        <f>+M413/L413</f>
        <v>1</v>
      </c>
      <c r="P413" s="3" t="s">
        <v>638</v>
      </c>
    </row>
    <row r="414" spans="1:16" s="3" customFormat="1" x14ac:dyDescent="0.25">
      <c r="A414" s="14">
        <v>416</v>
      </c>
      <c r="B414" s="3" t="s">
        <v>23</v>
      </c>
      <c r="C414" s="3" t="s">
        <v>215</v>
      </c>
      <c r="D414" s="24">
        <v>45077</v>
      </c>
      <c r="E414" s="24">
        <v>45167</v>
      </c>
      <c r="F414" s="25">
        <v>1</v>
      </c>
      <c r="G414" s="30" t="s">
        <v>842</v>
      </c>
      <c r="H414" s="19">
        <v>6971862</v>
      </c>
      <c r="I414" s="19">
        <v>0</v>
      </c>
      <c r="J414" s="3" t="s">
        <v>739</v>
      </c>
      <c r="L414" s="21">
        <v>6971862</v>
      </c>
      <c r="M414" s="22">
        <v>6971862</v>
      </c>
      <c r="N414" s="21">
        <v>0</v>
      </c>
      <c r="O414" s="23">
        <f>+M414/L414</f>
        <v>1</v>
      </c>
      <c r="P414" s="3" t="s">
        <v>638</v>
      </c>
    </row>
    <row r="415" spans="1:16" s="3" customFormat="1" x14ac:dyDescent="0.25">
      <c r="A415" s="14">
        <v>417</v>
      </c>
      <c r="B415" s="3" t="s">
        <v>23</v>
      </c>
      <c r="C415" s="3" t="s">
        <v>215</v>
      </c>
      <c r="D415" s="24">
        <v>45077</v>
      </c>
      <c r="E415" s="24">
        <v>45168</v>
      </c>
      <c r="F415" s="25">
        <v>1</v>
      </c>
      <c r="G415" s="30" t="s">
        <v>843</v>
      </c>
      <c r="H415" s="19">
        <v>56711111</v>
      </c>
      <c r="I415" s="19">
        <v>0</v>
      </c>
      <c r="J415" s="3" t="s">
        <v>739</v>
      </c>
      <c r="L415" s="21">
        <v>56711111</v>
      </c>
      <c r="M415" s="22">
        <v>56711111</v>
      </c>
      <c r="N415" s="21">
        <v>0</v>
      </c>
      <c r="O415" s="23">
        <f>+M415/L415</f>
        <v>1</v>
      </c>
      <c r="P415" s="3" t="s">
        <v>638</v>
      </c>
    </row>
    <row r="416" spans="1:16" s="3" customFormat="1" x14ac:dyDescent="0.25">
      <c r="A416" s="14">
        <v>418</v>
      </c>
      <c r="B416" s="3" t="s">
        <v>23</v>
      </c>
      <c r="C416" s="3" t="s">
        <v>216</v>
      </c>
      <c r="D416" s="24">
        <v>45077</v>
      </c>
      <c r="E416" s="24">
        <v>45169</v>
      </c>
      <c r="F416" s="25">
        <v>1</v>
      </c>
      <c r="G416" s="30" t="s">
        <v>844</v>
      </c>
      <c r="H416" s="19">
        <v>55945202</v>
      </c>
      <c r="I416" s="19">
        <v>0</v>
      </c>
      <c r="J416" s="3" t="s">
        <v>739</v>
      </c>
      <c r="L416" s="21">
        <v>55945202</v>
      </c>
      <c r="M416" s="22">
        <v>55945202</v>
      </c>
      <c r="N416" s="21">
        <v>0</v>
      </c>
      <c r="O416" s="23">
        <f>+M416/L416</f>
        <v>1</v>
      </c>
      <c r="P416" s="3" t="s">
        <v>638</v>
      </c>
    </row>
    <row r="417" spans="1:16" s="3" customFormat="1" x14ac:dyDescent="0.25">
      <c r="A417" s="14">
        <v>419</v>
      </c>
      <c r="B417" s="3" t="s">
        <v>23</v>
      </c>
      <c r="C417" s="3" t="s">
        <v>215</v>
      </c>
      <c r="D417" s="24">
        <v>45092</v>
      </c>
      <c r="E417" s="24">
        <v>45170</v>
      </c>
      <c r="F417" s="25">
        <v>1</v>
      </c>
      <c r="G417" s="30" t="s">
        <v>845</v>
      </c>
      <c r="H417" s="19">
        <v>29947207</v>
      </c>
      <c r="I417" s="19">
        <v>0</v>
      </c>
      <c r="J417" s="3" t="s">
        <v>739</v>
      </c>
      <c r="L417" s="21">
        <v>29947207</v>
      </c>
      <c r="M417" s="22">
        <v>29947207</v>
      </c>
      <c r="N417" s="21">
        <v>0</v>
      </c>
      <c r="O417" s="23">
        <f>+M417/L417</f>
        <v>1</v>
      </c>
      <c r="P417" s="3" t="s">
        <v>638</v>
      </c>
    </row>
    <row r="418" spans="1:16" s="3" customFormat="1" x14ac:dyDescent="0.25">
      <c r="A418" s="14">
        <v>420</v>
      </c>
      <c r="B418" s="3" t="s">
        <v>23</v>
      </c>
      <c r="C418" s="3" t="s">
        <v>215</v>
      </c>
      <c r="D418" s="24">
        <v>45077</v>
      </c>
      <c r="E418" s="24">
        <v>45170</v>
      </c>
      <c r="F418" s="25">
        <v>1</v>
      </c>
      <c r="G418" s="30" t="s">
        <v>846</v>
      </c>
      <c r="H418" s="19">
        <v>27068378</v>
      </c>
      <c r="I418" s="19">
        <v>0</v>
      </c>
      <c r="J418" s="3" t="s">
        <v>739</v>
      </c>
      <c r="L418" s="21">
        <v>27068378</v>
      </c>
      <c r="M418" s="22">
        <v>27068378</v>
      </c>
      <c r="N418" s="21">
        <v>0</v>
      </c>
      <c r="O418" s="23">
        <f>+M418/L418</f>
        <v>1</v>
      </c>
      <c r="P418" s="3" t="s">
        <v>638</v>
      </c>
    </row>
    <row r="419" spans="1:16" s="3" customFormat="1" x14ac:dyDescent="0.25">
      <c r="A419" s="14">
        <v>421</v>
      </c>
      <c r="B419" s="3" t="s">
        <v>23</v>
      </c>
      <c r="C419" s="3" t="s">
        <v>215</v>
      </c>
      <c r="D419" s="24">
        <v>45139</v>
      </c>
      <c r="E419" s="24">
        <v>45170</v>
      </c>
      <c r="F419" s="25">
        <v>1</v>
      </c>
      <c r="G419" s="30" t="s">
        <v>847</v>
      </c>
      <c r="H419" s="19">
        <v>882309</v>
      </c>
      <c r="I419" s="19">
        <v>0</v>
      </c>
      <c r="J419" s="3" t="s">
        <v>739</v>
      </c>
      <c r="L419" s="21">
        <v>882309</v>
      </c>
      <c r="M419" s="22">
        <v>882309</v>
      </c>
      <c r="N419" s="21">
        <v>0</v>
      </c>
      <c r="O419" s="23">
        <f>+M419/L419</f>
        <v>1</v>
      </c>
      <c r="P419" s="3" t="s">
        <v>638</v>
      </c>
    </row>
    <row r="420" spans="1:16" s="3" customFormat="1" x14ac:dyDescent="0.25">
      <c r="A420" s="14">
        <v>422</v>
      </c>
      <c r="B420" s="3" t="s">
        <v>640</v>
      </c>
      <c r="C420" s="3" t="s">
        <v>158</v>
      </c>
      <c r="D420" s="17">
        <v>45082</v>
      </c>
      <c r="E420" s="17">
        <v>45291</v>
      </c>
      <c r="F420" s="18">
        <f>($AC$2-D420)/(E420-D420  )</f>
        <v>1</v>
      </c>
      <c r="G420" s="3" t="s">
        <v>608</v>
      </c>
      <c r="H420" s="19">
        <v>13167000</v>
      </c>
      <c r="I420" s="19">
        <v>0</v>
      </c>
      <c r="J420" s="3" t="s">
        <v>739</v>
      </c>
      <c r="L420" s="21">
        <v>13167000</v>
      </c>
      <c r="M420" s="22">
        <v>11035200</v>
      </c>
      <c r="N420" s="21">
        <v>2131800</v>
      </c>
      <c r="O420" s="23">
        <f>+M420/L420</f>
        <v>0.83809523809523812</v>
      </c>
      <c r="P420" s="3" t="s">
        <v>638</v>
      </c>
    </row>
    <row r="421" spans="1:16" s="3" customFormat="1" x14ac:dyDescent="0.25">
      <c r="A421" s="14">
        <v>423</v>
      </c>
      <c r="B421" s="3" t="s">
        <v>639</v>
      </c>
      <c r="C421" s="3" t="s">
        <v>163</v>
      </c>
      <c r="D421" s="17">
        <v>45078</v>
      </c>
      <c r="E421" s="17">
        <v>45382</v>
      </c>
      <c r="F421" s="18">
        <f>($AC$2-D421)/(E421-D421  )</f>
        <v>0.70065789473684215</v>
      </c>
      <c r="G421" s="3" t="s">
        <v>609</v>
      </c>
      <c r="H421" s="19">
        <v>67900000</v>
      </c>
      <c r="I421" s="19">
        <v>29100000</v>
      </c>
      <c r="J421" s="3">
        <v>60</v>
      </c>
      <c r="L421" s="21">
        <v>97000000</v>
      </c>
      <c r="M421" s="22">
        <v>32764510</v>
      </c>
      <c r="N421" s="21">
        <v>38800000</v>
      </c>
      <c r="O421" s="23">
        <f>+M421/L421</f>
        <v>0.33777845360824743</v>
      </c>
      <c r="P421" s="3" t="s">
        <v>740</v>
      </c>
    </row>
    <row r="422" spans="1:16" s="3" customFormat="1" x14ac:dyDescent="0.25">
      <c r="A422" s="14">
        <v>424</v>
      </c>
      <c r="B422" s="3" t="s">
        <v>639</v>
      </c>
      <c r="C422" s="3" t="s">
        <v>164</v>
      </c>
      <c r="D422" s="17">
        <v>45078</v>
      </c>
      <c r="E422" s="17">
        <v>45373</v>
      </c>
      <c r="F422" s="18">
        <f>($AC$2-D422)/(E422-D422  )</f>
        <v>0.7220338983050848</v>
      </c>
      <c r="G422" s="3" t="s">
        <v>610</v>
      </c>
      <c r="H422" s="19">
        <v>29341000</v>
      </c>
      <c r="I422" s="19">
        <v>14595267</v>
      </c>
      <c r="J422" s="3">
        <v>97</v>
      </c>
      <c r="L422" s="21">
        <v>43936267</v>
      </c>
      <c r="M422" s="22">
        <v>31598000</v>
      </c>
      <c r="N422" s="21">
        <v>12338267</v>
      </c>
      <c r="O422" s="23">
        <f>+M422/L422</f>
        <v>0.71917807673555878</v>
      </c>
      <c r="P422" s="3" t="s">
        <v>740</v>
      </c>
    </row>
    <row r="423" spans="1:16" s="3" customFormat="1" x14ac:dyDescent="0.25">
      <c r="A423" s="14">
        <v>425</v>
      </c>
      <c r="B423" s="3" t="s">
        <v>639</v>
      </c>
      <c r="C423" s="3" t="s">
        <v>165</v>
      </c>
      <c r="D423" s="17">
        <v>45079</v>
      </c>
      <c r="E423" s="17">
        <v>45381</v>
      </c>
      <c r="F423" s="18">
        <f>($AC$2-D423)/(E423-D423  )</f>
        <v>0.70198675496688745</v>
      </c>
      <c r="G423" s="3" t="s">
        <v>611</v>
      </c>
      <c r="H423" s="19">
        <v>39900000</v>
      </c>
      <c r="I423" s="19">
        <v>16910000</v>
      </c>
      <c r="J423" s="3">
        <v>89</v>
      </c>
      <c r="L423" s="21">
        <v>56810000</v>
      </c>
      <c r="M423" s="22">
        <v>39710000</v>
      </c>
      <c r="N423" s="21">
        <v>17100000</v>
      </c>
      <c r="O423" s="23">
        <f>+M423/L423</f>
        <v>0.69899665551839463</v>
      </c>
      <c r="P423" s="3" t="s">
        <v>740</v>
      </c>
    </row>
    <row r="424" spans="1:16" s="3" customFormat="1" x14ac:dyDescent="0.25">
      <c r="A424" s="14">
        <v>426</v>
      </c>
      <c r="B424" s="3" t="s">
        <v>639</v>
      </c>
      <c r="C424" s="3" t="s">
        <v>166</v>
      </c>
      <c r="D424" s="17">
        <v>45084</v>
      </c>
      <c r="E424" s="17">
        <v>45281</v>
      </c>
      <c r="F424" s="18">
        <v>1</v>
      </c>
      <c r="G424" s="3" t="s">
        <v>612</v>
      </c>
      <c r="H424" s="19">
        <v>30514640</v>
      </c>
      <c r="I424" s="19">
        <v>0</v>
      </c>
      <c r="J424" s="3" t="s">
        <v>739</v>
      </c>
      <c r="L424" s="21">
        <v>30514640</v>
      </c>
      <c r="M424" s="22">
        <v>17839328</v>
      </c>
      <c r="N424" s="21">
        <v>12675312</v>
      </c>
      <c r="O424" s="23">
        <f>+M424/L424</f>
        <v>0.58461538461538465</v>
      </c>
      <c r="P424" s="3" t="s">
        <v>638</v>
      </c>
    </row>
    <row r="425" spans="1:16" s="3" customFormat="1" x14ac:dyDescent="0.25">
      <c r="A425" s="14">
        <v>427</v>
      </c>
      <c r="B425" s="3" t="s">
        <v>23</v>
      </c>
      <c r="C425" s="3" t="s">
        <v>167</v>
      </c>
      <c r="D425" s="24">
        <v>45084</v>
      </c>
      <c r="E425" s="24">
        <v>45355</v>
      </c>
      <c r="F425" s="31">
        <v>0.85</v>
      </c>
      <c r="G425" s="3" t="s">
        <v>613</v>
      </c>
      <c r="H425" s="19">
        <v>183400000</v>
      </c>
      <c r="I425" s="19">
        <v>0</v>
      </c>
      <c r="J425" s="3" t="s">
        <v>739</v>
      </c>
      <c r="L425" s="21">
        <v>183400000</v>
      </c>
      <c r="M425" s="22">
        <v>132965000</v>
      </c>
      <c r="N425" s="21">
        <v>50435000</v>
      </c>
      <c r="O425" s="23">
        <f>+M425/L425</f>
        <v>0.72499999999999998</v>
      </c>
      <c r="P425" s="3" t="s">
        <v>740</v>
      </c>
    </row>
    <row r="426" spans="1:16" s="3" customFormat="1" x14ac:dyDescent="0.25">
      <c r="A426" s="14">
        <v>428</v>
      </c>
      <c r="B426" s="3" t="s">
        <v>23</v>
      </c>
      <c r="C426" s="3" t="s">
        <v>168</v>
      </c>
      <c r="D426" s="24">
        <v>45091</v>
      </c>
      <c r="E426" s="24">
        <v>45196</v>
      </c>
      <c r="F426" s="25">
        <v>1</v>
      </c>
      <c r="G426" s="3" t="s">
        <v>614</v>
      </c>
      <c r="H426" s="19">
        <v>73947800</v>
      </c>
      <c r="I426" s="19">
        <v>0</v>
      </c>
      <c r="J426" s="3">
        <v>14</v>
      </c>
      <c r="L426" s="21">
        <v>73947800</v>
      </c>
      <c r="M426" s="22">
        <v>73947800</v>
      </c>
      <c r="N426" s="21">
        <v>0</v>
      </c>
      <c r="O426" s="23">
        <f>+M426/L426</f>
        <v>1</v>
      </c>
      <c r="P426" s="3" t="s">
        <v>638</v>
      </c>
    </row>
    <row r="427" spans="1:16" s="3" customFormat="1" x14ac:dyDescent="0.25">
      <c r="A427" s="14">
        <v>429</v>
      </c>
      <c r="B427" s="3" t="s">
        <v>20</v>
      </c>
      <c r="C427" s="3" t="s">
        <v>644</v>
      </c>
      <c r="D427" s="24">
        <v>45139</v>
      </c>
      <c r="E427" s="24">
        <v>45261</v>
      </c>
      <c r="F427" s="25">
        <v>1</v>
      </c>
      <c r="G427" s="3" t="s">
        <v>685</v>
      </c>
      <c r="H427" s="19">
        <v>200000000</v>
      </c>
      <c r="I427" s="19">
        <v>0</v>
      </c>
      <c r="J427" s="3" t="s">
        <v>739</v>
      </c>
      <c r="L427" s="21">
        <v>200000000</v>
      </c>
      <c r="M427" s="22">
        <v>200000000</v>
      </c>
      <c r="N427" s="21">
        <v>0</v>
      </c>
      <c r="O427" s="23">
        <f>+M427/L427</f>
        <v>1</v>
      </c>
      <c r="P427" s="3" t="s">
        <v>638</v>
      </c>
    </row>
    <row r="428" spans="1:16" s="3" customFormat="1" x14ac:dyDescent="0.25">
      <c r="A428" s="14">
        <v>430</v>
      </c>
      <c r="B428" s="3" t="s">
        <v>640</v>
      </c>
      <c r="C428" s="3" t="s">
        <v>158</v>
      </c>
      <c r="D428" s="17">
        <v>45085</v>
      </c>
      <c r="E428" s="17">
        <v>45291</v>
      </c>
      <c r="F428" s="18">
        <f>($AC$2-D428)/(E428-D428  )</f>
        <v>1</v>
      </c>
      <c r="G428" s="3" t="s">
        <v>615</v>
      </c>
      <c r="H428" s="19">
        <v>12728100</v>
      </c>
      <c r="I428" s="19">
        <v>0</v>
      </c>
      <c r="J428" s="3" t="s">
        <v>739</v>
      </c>
      <c r="L428" s="21">
        <v>12728100</v>
      </c>
      <c r="M428" s="22">
        <v>10847100</v>
      </c>
      <c r="N428" s="21">
        <v>1881000</v>
      </c>
      <c r="O428" s="23">
        <f>+M428/L428</f>
        <v>0.85221674876847286</v>
      </c>
      <c r="P428" s="3" t="s">
        <v>638</v>
      </c>
    </row>
    <row r="429" spans="1:16" s="3" customFormat="1" x14ac:dyDescent="0.25">
      <c r="A429" s="14">
        <v>431</v>
      </c>
      <c r="B429" s="3" t="s">
        <v>639</v>
      </c>
      <c r="C429" s="3" t="s">
        <v>169</v>
      </c>
      <c r="D429" s="17">
        <v>45086</v>
      </c>
      <c r="E429" s="17">
        <v>45291</v>
      </c>
      <c r="F429" s="18">
        <f>($AC$2-D429)/(E429-D429  )</f>
        <v>1</v>
      </c>
      <c r="G429" s="3" t="s">
        <v>616</v>
      </c>
      <c r="H429" s="19">
        <v>37050000</v>
      </c>
      <c r="I429" s="19">
        <v>1520000</v>
      </c>
      <c r="J429" s="3">
        <v>8</v>
      </c>
      <c r="L429" s="21">
        <v>38570000</v>
      </c>
      <c r="M429" s="22">
        <v>38380000</v>
      </c>
      <c r="N429" s="21">
        <v>190000</v>
      </c>
      <c r="O429" s="23">
        <f>+M429/L429</f>
        <v>0.99507389162561577</v>
      </c>
      <c r="P429" s="3" t="s">
        <v>638</v>
      </c>
    </row>
    <row r="430" spans="1:16" s="3" customFormat="1" x14ac:dyDescent="0.25">
      <c r="A430" s="14">
        <v>432</v>
      </c>
      <c r="B430" s="3" t="s">
        <v>20</v>
      </c>
      <c r="C430" s="3" t="s">
        <v>645</v>
      </c>
      <c r="D430" s="24">
        <v>45169</v>
      </c>
      <c r="E430" s="24">
        <v>45412</v>
      </c>
      <c r="F430" s="25">
        <v>0.32</v>
      </c>
      <c r="G430" s="3" t="s">
        <v>686</v>
      </c>
      <c r="H430" s="19">
        <v>400000000</v>
      </c>
      <c r="I430" s="19">
        <v>0</v>
      </c>
      <c r="J430" s="3" t="s">
        <v>739</v>
      </c>
      <c r="L430" s="21">
        <v>400000000</v>
      </c>
      <c r="M430" s="22">
        <v>60000000</v>
      </c>
      <c r="N430" s="21">
        <v>340000000</v>
      </c>
      <c r="O430" s="23">
        <f>+M430/L430</f>
        <v>0.15</v>
      </c>
      <c r="P430" s="3" t="s">
        <v>740</v>
      </c>
    </row>
    <row r="431" spans="1:16" s="3" customFormat="1" x14ac:dyDescent="0.25">
      <c r="A431" s="14">
        <v>433</v>
      </c>
      <c r="B431" s="3" t="s">
        <v>15</v>
      </c>
      <c r="C431" s="3" t="s">
        <v>170</v>
      </c>
      <c r="D431" s="24">
        <v>45098</v>
      </c>
      <c r="E431" s="24">
        <v>45366</v>
      </c>
      <c r="F431" s="25">
        <v>0.76</v>
      </c>
      <c r="G431" s="3" t="s">
        <v>617</v>
      </c>
      <c r="H431" s="19">
        <v>485810000</v>
      </c>
      <c r="I431" s="19">
        <v>0</v>
      </c>
      <c r="J431" s="3">
        <v>55</v>
      </c>
      <c r="L431" s="21">
        <v>485810000</v>
      </c>
      <c r="M431" s="22">
        <v>315776500</v>
      </c>
      <c r="N431" s="21">
        <v>170033500</v>
      </c>
      <c r="O431" s="23">
        <f>+M431/L431</f>
        <v>0.65</v>
      </c>
      <c r="P431" s="3" t="s">
        <v>740</v>
      </c>
    </row>
    <row r="432" spans="1:16" s="3" customFormat="1" x14ac:dyDescent="0.25">
      <c r="A432" s="14">
        <v>434</v>
      </c>
      <c r="B432" s="3" t="s">
        <v>15</v>
      </c>
      <c r="C432" s="3" t="s">
        <v>171</v>
      </c>
      <c r="D432" s="24">
        <v>45098</v>
      </c>
      <c r="E432" s="24">
        <v>45372</v>
      </c>
      <c r="F432" s="25">
        <v>0.87</v>
      </c>
      <c r="G432" s="3" t="s">
        <v>617</v>
      </c>
      <c r="H432" s="19">
        <v>863100000</v>
      </c>
      <c r="I432" s="19">
        <v>0</v>
      </c>
      <c r="J432" s="3" t="s">
        <v>739</v>
      </c>
      <c r="L432" s="21">
        <v>863100000</v>
      </c>
      <c r="M432" s="22">
        <v>561015000</v>
      </c>
      <c r="N432" s="21">
        <v>302085000</v>
      </c>
      <c r="O432" s="23">
        <f>+M432/L432</f>
        <v>0.65</v>
      </c>
      <c r="P432" s="3" t="s">
        <v>740</v>
      </c>
    </row>
    <row r="433" spans="1:16" s="3" customFormat="1" x14ac:dyDescent="0.25">
      <c r="A433" s="14">
        <v>435</v>
      </c>
      <c r="B433" s="3" t="s">
        <v>640</v>
      </c>
      <c r="C433" s="3" t="s">
        <v>172</v>
      </c>
      <c r="D433" s="17">
        <v>45106</v>
      </c>
      <c r="E433" s="17">
        <v>45291</v>
      </c>
      <c r="F433" s="18">
        <f>($AC$2-D433)/(E433-D433  )</f>
        <v>1</v>
      </c>
      <c r="G433" s="3" t="s">
        <v>618</v>
      </c>
      <c r="H433" s="19">
        <v>12226500</v>
      </c>
      <c r="I433" s="19">
        <v>0</v>
      </c>
      <c r="J433" s="3" t="s">
        <v>739</v>
      </c>
      <c r="L433" s="21">
        <v>12226500</v>
      </c>
      <c r="M433" s="22">
        <v>11411400</v>
      </c>
      <c r="N433" s="21">
        <v>815100</v>
      </c>
      <c r="O433" s="23">
        <f>+M433/L433</f>
        <v>0.93333333333333335</v>
      </c>
      <c r="P433" s="3" t="s">
        <v>638</v>
      </c>
    </row>
    <row r="434" spans="1:16" s="3" customFormat="1" x14ac:dyDescent="0.25">
      <c r="A434" s="14">
        <v>436</v>
      </c>
      <c r="B434" s="3" t="s">
        <v>639</v>
      </c>
      <c r="C434" s="3" t="s">
        <v>173</v>
      </c>
      <c r="D434" s="17">
        <v>45093</v>
      </c>
      <c r="E434" s="17">
        <v>45381</v>
      </c>
      <c r="F434" s="18">
        <f>($AC$2-D434)/(E434-D434  )</f>
        <v>0.6875</v>
      </c>
      <c r="G434" s="3" t="s">
        <v>619</v>
      </c>
      <c r="H434" s="19">
        <v>41600000</v>
      </c>
      <c r="I434" s="19">
        <v>17680000</v>
      </c>
      <c r="J434" s="3">
        <v>85</v>
      </c>
      <c r="L434" s="21">
        <v>59280000</v>
      </c>
      <c r="M434" s="22">
        <v>40560000</v>
      </c>
      <c r="N434" s="21">
        <v>18720000</v>
      </c>
      <c r="O434" s="23">
        <f>+M434/L434</f>
        <v>0.68421052631578949</v>
      </c>
      <c r="P434" s="3" t="s">
        <v>740</v>
      </c>
    </row>
    <row r="435" spans="1:16" s="3" customFormat="1" x14ac:dyDescent="0.25">
      <c r="A435" s="14">
        <v>437</v>
      </c>
      <c r="B435" s="3" t="s">
        <v>19</v>
      </c>
      <c r="C435" s="3" t="s">
        <v>174</v>
      </c>
      <c r="D435" s="24">
        <v>45100</v>
      </c>
      <c r="E435" s="24">
        <v>45373</v>
      </c>
      <c r="F435" s="25">
        <v>0.71</v>
      </c>
      <c r="G435" s="3" t="s">
        <v>620</v>
      </c>
      <c r="H435" s="19">
        <v>20180000</v>
      </c>
      <c r="I435" s="19">
        <v>0</v>
      </c>
      <c r="J435" s="3" t="s">
        <v>739</v>
      </c>
      <c r="L435" s="21">
        <v>20180000</v>
      </c>
      <c r="M435" s="22">
        <v>7982000</v>
      </c>
      <c r="N435" s="21">
        <v>12198000</v>
      </c>
      <c r="O435" s="23">
        <f>+M435/L435</f>
        <v>0.39554013875123883</v>
      </c>
      <c r="P435" s="3" t="s">
        <v>740</v>
      </c>
    </row>
    <row r="436" spans="1:16" s="3" customFormat="1" x14ac:dyDescent="0.25">
      <c r="A436" s="14">
        <v>438</v>
      </c>
      <c r="B436" s="3" t="s">
        <v>23</v>
      </c>
      <c r="C436" s="3" t="s">
        <v>175</v>
      </c>
      <c r="D436" s="24">
        <v>45093</v>
      </c>
      <c r="E436" s="24">
        <v>45271</v>
      </c>
      <c r="F436" s="25">
        <v>1</v>
      </c>
      <c r="G436" s="3" t="s">
        <v>621</v>
      </c>
      <c r="H436" s="19">
        <v>371661907</v>
      </c>
      <c r="I436" s="19">
        <v>0</v>
      </c>
      <c r="J436" s="3" t="s">
        <v>739</v>
      </c>
      <c r="L436" s="21">
        <v>371661907</v>
      </c>
      <c r="M436" s="22">
        <v>371661907</v>
      </c>
      <c r="N436" s="21">
        <v>0</v>
      </c>
      <c r="O436" s="23">
        <f>+M436/L436</f>
        <v>1</v>
      </c>
      <c r="P436" s="3" t="s">
        <v>638</v>
      </c>
    </row>
    <row r="437" spans="1:16" s="3" customFormat="1" x14ac:dyDescent="0.25">
      <c r="A437" s="14">
        <v>439</v>
      </c>
      <c r="B437" s="3" t="s">
        <v>640</v>
      </c>
      <c r="C437" s="3" t="s">
        <v>646</v>
      </c>
      <c r="D437" s="17">
        <v>45111</v>
      </c>
      <c r="E437" s="17">
        <v>45263</v>
      </c>
      <c r="F437" s="18">
        <v>1</v>
      </c>
      <c r="G437" s="3" t="s">
        <v>687</v>
      </c>
      <c r="H437" s="19">
        <v>10200000</v>
      </c>
      <c r="I437" s="19">
        <v>0</v>
      </c>
      <c r="J437" s="3" t="s">
        <v>739</v>
      </c>
      <c r="L437" s="21">
        <v>10200000</v>
      </c>
      <c r="M437" s="22">
        <v>10030000</v>
      </c>
      <c r="N437" s="21">
        <v>170000</v>
      </c>
      <c r="O437" s="23">
        <f>+M437/L437</f>
        <v>0.98333333333333328</v>
      </c>
      <c r="P437" s="3" t="s">
        <v>638</v>
      </c>
    </row>
    <row r="438" spans="1:16" s="3" customFormat="1" x14ac:dyDescent="0.25">
      <c r="A438" s="14">
        <v>440</v>
      </c>
      <c r="B438" s="3" t="s">
        <v>640</v>
      </c>
      <c r="C438" s="3" t="s">
        <v>646</v>
      </c>
      <c r="D438" s="17">
        <v>45111</v>
      </c>
      <c r="E438" s="17">
        <v>45263</v>
      </c>
      <c r="F438" s="18">
        <v>1</v>
      </c>
      <c r="G438" s="3" t="s">
        <v>688</v>
      </c>
      <c r="H438" s="19">
        <v>10200000</v>
      </c>
      <c r="I438" s="19">
        <v>0</v>
      </c>
      <c r="J438" s="3" t="s">
        <v>739</v>
      </c>
      <c r="L438" s="21">
        <v>10200000</v>
      </c>
      <c r="M438" s="22">
        <v>10030000</v>
      </c>
      <c r="N438" s="21">
        <v>170000</v>
      </c>
      <c r="O438" s="23">
        <f>+M438/L438</f>
        <v>0.98333333333333328</v>
      </c>
      <c r="P438" s="3" t="s">
        <v>638</v>
      </c>
    </row>
    <row r="439" spans="1:16" s="3" customFormat="1" x14ac:dyDescent="0.25">
      <c r="A439" s="14">
        <v>441</v>
      </c>
      <c r="B439" s="3" t="s">
        <v>639</v>
      </c>
      <c r="C439" s="3" t="s">
        <v>176</v>
      </c>
      <c r="D439" s="17">
        <v>45098</v>
      </c>
      <c r="E439" s="17">
        <v>45291</v>
      </c>
      <c r="F439" s="18">
        <f>($AC$2-D439)/(E439-D439  )</f>
        <v>1</v>
      </c>
      <c r="G439" s="3" t="s">
        <v>622</v>
      </c>
      <c r="H439" s="19">
        <v>32500000</v>
      </c>
      <c r="I439" s="19">
        <v>0</v>
      </c>
      <c r="J439" s="3" t="s">
        <v>739</v>
      </c>
      <c r="L439" s="21">
        <v>32500000</v>
      </c>
      <c r="M439" s="22">
        <v>31666667</v>
      </c>
      <c r="N439" s="21">
        <v>833333</v>
      </c>
      <c r="O439" s="23">
        <f>+M439/L439</f>
        <v>0.97435898461538462</v>
      </c>
      <c r="P439" s="3" t="s">
        <v>638</v>
      </c>
    </row>
    <row r="440" spans="1:16" s="3" customFormat="1" x14ac:dyDescent="0.25">
      <c r="A440" s="14">
        <v>442</v>
      </c>
      <c r="B440" s="3" t="s">
        <v>639</v>
      </c>
      <c r="C440" s="3" t="s">
        <v>41</v>
      </c>
      <c r="D440" s="17">
        <v>45100</v>
      </c>
      <c r="E440" s="17">
        <v>45313</v>
      </c>
      <c r="F440" s="18">
        <f>($AC$2-D440)/(E440-D440  )</f>
        <v>0.89671361502347413</v>
      </c>
      <c r="G440" s="3" t="s">
        <v>792</v>
      </c>
      <c r="H440" s="19">
        <v>28167360</v>
      </c>
      <c r="I440" s="19">
        <v>4694560</v>
      </c>
      <c r="J440" s="3">
        <v>30</v>
      </c>
      <c r="L440" s="21">
        <v>32861920</v>
      </c>
      <c r="M440" s="22">
        <v>29419243</v>
      </c>
      <c r="N440" s="21">
        <v>3442677</v>
      </c>
      <c r="O440" s="23">
        <f>+M440/L440</f>
        <v>0.89523810538154802</v>
      </c>
      <c r="P440" s="3" t="s">
        <v>740</v>
      </c>
    </row>
    <row r="441" spans="1:16" s="3" customFormat="1" x14ac:dyDescent="0.25">
      <c r="A441" s="14">
        <v>443</v>
      </c>
      <c r="B441" s="3" t="s">
        <v>639</v>
      </c>
      <c r="C441" s="3" t="s">
        <v>177</v>
      </c>
      <c r="D441" s="17">
        <v>45097</v>
      </c>
      <c r="E441" s="17">
        <v>45370</v>
      </c>
      <c r="F441" s="18">
        <f>($AC$2-D441)/(E441-D441  )</f>
        <v>0.71062271062271065</v>
      </c>
      <c r="G441" s="3" t="s">
        <v>623</v>
      </c>
      <c r="H441" s="19">
        <v>27084000</v>
      </c>
      <c r="I441" s="19">
        <v>13542000</v>
      </c>
      <c r="J441" s="3">
        <v>90</v>
      </c>
      <c r="L441" s="21">
        <v>40626000</v>
      </c>
      <c r="M441" s="22">
        <v>28739133</v>
      </c>
      <c r="N441" s="21">
        <v>11886867</v>
      </c>
      <c r="O441" s="23">
        <f>+M441/L441</f>
        <v>0.70740739920248119</v>
      </c>
      <c r="P441" s="3" t="s">
        <v>740</v>
      </c>
    </row>
    <row r="442" spans="1:16" s="3" customFormat="1" x14ac:dyDescent="0.25">
      <c r="A442" s="14">
        <v>444</v>
      </c>
      <c r="B442" s="3" t="s">
        <v>15</v>
      </c>
      <c r="C442" s="3" t="s">
        <v>647</v>
      </c>
      <c r="D442" s="24">
        <v>45146</v>
      </c>
      <c r="E442" s="24">
        <v>45419</v>
      </c>
      <c r="F442" s="25">
        <v>0.4</v>
      </c>
      <c r="G442" s="3" t="s">
        <v>689</v>
      </c>
      <c r="H442" s="19">
        <v>350000000</v>
      </c>
      <c r="I442" s="19">
        <v>0</v>
      </c>
      <c r="J442" s="3" t="s">
        <v>739</v>
      </c>
      <c r="L442" s="21">
        <v>350000000</v>
      </c>
      <c r="M442" s="22">
        <v>175000000</v>
      </c>
      <c r="N442" s="21">
        <v>175000000</v>
      </c>
      <c r="O442" s="23">
        <f>+M442/L442</f>
        <v>0.5</v>
      </c>
      <c r="P442" s="3" t="s">
        <v>740</v>
      </c>
    </row>
    <row r="443" spans="1:16" s="3" customFormat="1" x14ac:dyDescent="0.25">
      <c r="A443" s="14">
        <v>445</v>
      </c>
      <c r="B443" s="3" t="s">
        <v>639</v>
      </c>
      <c r="C443" s="3" t="s">
        <v>41</v>
      </c>
      <c r="D443" s="17">
        <v>45100</v>
      </c>
      <c r="E443" s="17">
        <v>45381</v>
      </c>
      <c r="F443" s="18">
        <f>($AC$2-D443)/(E443-D443  )</f>
        <v>0.67971530249110323</v>
      </c>
      <c r="G443" s="3" t="s">
        <v>624</v>
      </c>
      <c r="H443" s="19">
        <v>30514640</v>
      </c>
      <c r="I443" s="19">
        <v>12988283</v>
      </c>
      <c r="J443" s="3">
        <v>83</v>
      </c>
      <c r="L443" s="21">
        <v>43502923</v>
      </c>
      <c r="M443" s="22">
        <v>29419243</v>
      </c>
      <c r="N443" s="21">
        <v>14083680</v>
      </c>
      <c r="O443" s="23">
        <f>+M443/L443</f>
        <v>0.67625899528636269</v>
      </c>
      <c r="P443" s="3" t="s">
        <v>740</v>
      </c>
    </row>
    <row r="444" spans="1:16" s="3" customFormat="1" x14ac:dyDescent="0.25">
      <c r="A444" s="14">
        <v>446</v>
      </c>
      <c r="B444" s="3" t="s">
        <v>640</v>
      </c>
      <c r="C444" s="3" t="s">
        <v>646</v>
      </c>
      <c r="D444" s="17">
        <v>45111</v>
      </c>
      <c r="E444" s="17">
        <v>45263</v>
      </c>
      <c r="F444" s="18">
        <v>1</v>
      </c>
      <c r="G444" s="3" t="s">
        <v>690</v>
      </c>
      <c r="H444" s="19">
        <v>10200000</v>
      </c>
      <c r="I444" s="19">
        <v>0</v>
      </c>
      <c r="J444" s="3" t="s">
        <v>739</v>
      </c>
      <c r="L444" s="21">
        <v>10200000</v>
      </c>
      <c r="M444" s="22">
        <v>10030000</v>
      </c>
      <c r="N444" s="21">
        <v>170000</v>
      </c>
      <c r="O444" s="23">
        <f>+M444/L444</f>
        <v>0.98333333333333328</v>
      </c>
      <c r="P444" s="3" t="s">
        <v>638</v>
      </c>
    </row>
    <row r="445" spans="1:16" s="3" customFormat="1" x14ac:dyDescent="0.25">
      <c r="A445" s="14">
        <v>447</v>
      </c>
      <c r="B445" s="3" t="s">
        <v>640</v>
      </c>
      <c r="C445" s="3" t="s">
        <v>646</v>
      </c>
      <c r="D445" s="17">
        <v>45111</v>
      </c>
      <c r="E445" s="17">
        <v>45263</v>
      </c>
      <c r="F445" s="18">
        <v>1</v>
      </c>
      <c r="G445" s="3" t="s">
        <v>691</v>
      </c>
      <c r="H445" s="19">
        <v>10200000</v>
      </c>
      <c r="I445" s="19">
        <v>0</v>
      </c>
      <c r="J445" s="3" t="s">
        <v>739</v>
      </c>
      <c r="L445" s="21">
        <v>10200000</v>
      </c>
      <c r="M445" s="22">
        <v>10030000</v>
      </c>
      <c r="N445" s="21">
        <v>170000</v>
      </c>
      <c r="O445" s="23">
        <f>+M445/L445</f>
        <v>0.98333333333333328</v>
      </c>
      <c r="P445" s="3" t="s">
        <v>638</v>
      </c>
    </row>
    <row r="446" spans="1:16" s="3" customFormat="1" x14ac:dyDescent="0.25">
      <c r="A446" s="14">
        <v>448</v>
      </c>
      <c r="B446" s="3" t="s">
        <v>640</v>
      </c>
      <c r="C446" s="3" t="s">
        <v>646</v>
      </c>
      <c r="D446" s="17">
        <v>45111</v>
      </c>
      <c r="E446" s="17">
        <v>45263</v>
      </c>
      <c r="F446" s="18">
        <v>1</v>
      </c>
      <c r="G446" s="3" t="s">
        <v>692</v>
      </c>
      <c r="H446" s="19">
        <v>10200000</v>
      </c>
      <c r="I446" s="19">
        <v>0</v>
      </c>
      <c r="J446" s="3" t="s">
        <v>739</v>
      </c>
      <c r="L446" s="21">
        <v>10200000</v>
      </c>
      <c r="M446" s="22">
        <v>10030000</v>
      </c>
      <c r="N446" s="21">
        <v>170000</v>
      </c>
      <c r="O446" s="23">
        <f>+M446/L446</f>
        <v>0.98333333333333328</v>
      </c>
      <c r="P446" s="3" t="s">
        <v>638</v>
      </c>
    </row>
    <row r="447" spans="1:16" s="3" customFormat="1" x14ac:dyDescent="0.25">
      <c r="A447" s="14">
        <v>449</v>
      </c>
      <c r="B447" s="3" t="s">
        <v>640</v>
      </c>
      <c r="C447" s="3" t="s">
        <v>178</v>
      </c>
      <c r="D447" s="17">
        <v>45099</v>
      </c>
      <c r="E447" s="17">
        <v>45128</v>
      </c>
      <c r="F447" s="18">
        <v>1</v>
      </c>
      <c r="G447" s="3" t="s">
        <v>625</v>
      </c>
      <c r="H447" s="19">
        <v>2846480</v>
      </c>
      <c r="I447" s="19">
        <v>0</v>
      </c>
      <c r="J447" s="3" t="s">
        <v>739</v>
      </c>
      <c r="L447" s="21">
        <v>2846480</v>
      </c>
      <c r="M447" s="22">
        <v>2846480</v>
      </c>
      <c r="N447" s="21">
        <v>0</v>
      </c>
      <c r="O447" s="23">
        <f>+M447/L447</f>
        <v>1</v>
      </c>
      <c r="P447" s="3" t="s">
        <v>638</v>
      </c>
    </row>
    <row r="448" spans="1:16" s="3" customFormat="1" x14ac:dyDescent="0.25">
      <c r="A448" s="14">
        <v>450</v>
      </c>
      <c r="B448" s="3" t="s">
        <v>640</v>
      </c>
      <c r="C448" s="3" t="s">
        <v>179</v>
      </c>
      <c r="D448" s="17">
        <v>45107</v>
      </c>
      <c r="E448" s="17">
        <v>45305</v>
      </c>
      <c r="F448" s="18">
        <f>($AC$2-D448)/(E448-D448  )</f>
        <v>0.92929292929292928</v>
      </c>
      <c r="G448" s="3" t="s">
        <v>626</v>
      </c>
      <c r="H448" s="19">
        <v>13000000</v>
      </c>
      <c r="I448" s="19">
        <v>0</v>
      </c>
      <c r="J448" s="3" t="s">
        <v>739</v>
      </c>
      <c r="L448" s="21">
        <v>13000000</v>
      </c>
      <c r="M448" s="22">
        <v>12066667</v>
      </c>
      <c r="N448" s="21">
        <v>933333</v>
      </c>
      <c r="O448" s="23">
        <f>+M448/L448</f>
        <v>0.92820515384615387</v>
      </c>
      <c r="P448" s="3" t="s">
        <v>740</v>
      </c>
    </row>
    <row r="449" spans="1:16" s="3" customFormat="1" x14ac:dyDescent="0.25">
      <c r="A449" s="14">
        <v>451</v>
      </c>
      <c r="B449" s="3" t="s">
        <v>15</v>
      </c>
      <c r="C449" s="3" t="s">
        <v>648</v>
      </c>
      <c r="D449" s="24">
        <v>45113</v>
      </c>
      <c r="E449" s="24">
        <v>45376</v>
      </c>
      <c r="F449" s="25">
        <v>0.7</v>
      </c>
      <c r="G449" s="3" t="s">
        <v>693</v>
      </c>
      <c r="H449" s="19">
        <v>2456000000</v>
      </c>
      <c r="I449" s="19">
        <v>0</v>
      </c>
      <c r="J449" s="3">
        <v>50</v>
      </c>
      <c r="L449" s="21">
        <v>2456000000</v>
      </c>
      <c r="M449" s="22">
        <v>491200000</v>
      </c>
      <c r="N449" s="21">
        <v>1964800000</v>
      </c>
      <c r="O449" s="23">
        <f>+M449/L449</f>
        <v>0.2</v>
      </c>
      <c r="P449" s="3" t="s">
        <v>740</v>
      </c>
    </row>
    <row r="450" spans="1:16" s="3" customFormat="1" x14ac:dyDescent="0.25">
      <c r="A450" s="14">
        <v>452</v>
      </c>
      <c r="B450" s="3" t="s">
        <v>639</v>
      </c>
      <c r="C450" s="3" t="s">
        <v>41</v>
      </c>
      <c r="D450" s="17">
        <v>45105</v>
      </c>
      <c r="E450" s="17">
        <v>45318</v>
      </c>
      <c r="F450" s="18">
        <f>($AC$2-D450)/(E450-D450  )</f>
        <v>0.87323943661971826</v>
      </c>
      <c r="G450" s="3" t="s">
        <v>627</v>
      </c>
      <c r="H450" s="19">
        <v>28167360</v>
      </c>
      <c r="I450" s="19">
        <v>4694560</v>
      </c>
      <c r="J450" s="3">
        <v>30</v>
      </c>
      <c r="L450" s="21">
        <v>32861920</v>
      </c>
      <c r="M450" s="22">
        <v>28636816</v>
      </c>
      <c r="N450" s="21">
        <v>4225104</v>
      </c>
      <c r="O450" s="23">
        <f>+M450/L450</f>
        <v>0.87142857142857144</v>
      </c>
      <c r="P450" s="3" t="s">
        <v>740</v>
      </c>
    </row>
    <row r="451" spans="1:16" s="3" customFormat="1" x14ac:dyDescent="0.25">
      <c r="A451" s="14">
        <v>453</v>
      </c>
      <c r="B451" s="3" t="s">
        <v>639</v>
      </c>
      <c r="C451" s="3" t="s">
        <v>41</v>
      </c>
      <c r="D451" s="17">
        <v>45105</v>
      </c>
      <c r="E451" s="17">
        <v>45653</v>
      </c>
      <c r="F451" s="18">
        <f>($AC$2-D451)/(E451-D451  )</f>
        <v>0.33941605839416056</v>
      </c>
      <c r="G451" s="3" t="s">
        <v>628</v>
      </c>
      <c r="H451" s="19">
        <v>28167360</v>
      </c>
      <c r="I451" s="19">
        <v>0</v>
      </c>
      <c r="J451" s="3" t="s">
        <v>739</v>
      </c>
      <c r="L451" s="21">
        <v>28167360</v>
      </c>
      <c r="M451" s="22">
        <v>23942256</v>
      </c>
      <c r="N451" s="21">
        <v>4225104</v>
      </c>
      <c r="O451" s="23">
        <f>+M451/L451</f>
        <v>0.85</v>
      </c>
      <c r="P451" s="3" t="s">
        <v>740</v>
      </c>
    </row>
    <row r="452" spans="1:16" s="3" customFormat="1" x14ac:dyDescent="0.25">
      <c r="A452" s="14">
        <v>454</v>
      </c>
      <c r="B452" s="3" t="s">
        <v>640</v>
      </c>
      <c r="C452" s="3" t="s">
        <v>172</v>
      </c>
      <c r="D452" s="17">
        <v>45103</v>
      </c>
      <c r="E452" s="17">
        <v>45316</v>
      </c>
      <c r="F452" s="18">
        <f>($AC$2-D452)/(E452-D452  )</f>
        <v>0.88262910798122063</v>
      </c>
      <c r="G452" s="3" t="s">
        <v>629</v>
      </c>
      <c r="H452" s="19">
        <v>11286000</v>
      </c>
      <c r="I452" s="19">
        <v>1881000</v>
      </c>
      <c r="J452" s="3">
        <v>30</v>
      </c>
      <c r="L452" s="21">
        <v>13167000</v>
      </c>
      <c r="M452" s="22">
        <v>9718500</v>
      </c>
      <c r="N452" s="21">
        <v>3448500</v>
      </c>
      <c r="O452" s="23">
        <f>+M452/L452</f>
        <v>0.73809523809523814</v>
      </c>
      <c r="P452" s="3" t="s">
        <v>740</v>
      </c>
    </row>
    <row r="453" spans="1:16" s="3" customFormat="1" x14ac:dyDescent="0.25">
      <c r="A453" s="14">
        <v>455</v>
      </c>
      <c r="B453" s="3" t="s">
        <v>639</v>
      </c>
      <c r="C453" s="3" t="s">
        <v>180</v>
      </c>
      <c r="D453" s="17">
        <v>45103</v>
      </c>
      <c r="E453" s="17">
        <v>45318</v>
      </c>
      <c r="F453" s="18">
        <f>($AC$2-D453)/(E453-D453  )</f>
        <v>0.87441860465116283</v>
      </c>
      <c r="G453" s="3" t="s">
        <v>630</v>
      </c>
      <c r="H453" s="19">
        <v>28167360</v>
      </c>
      <c r="I453" s="19">
        <v>4694560</v>
      </c>
      <c r="J453" s="3">
        <v>30</v>
      </c>
      <c r="L453" s="21">
        <v>32861920</v>
      </c>
      <c r="M453" s="22">
        <v>28636816</v>
      </c>
      <c r="N453" s="21">
        <v>4225104</v>
      </c>
      <c r="O453" s="23">
        <f>+M453/L453</f>
        <v>0.87142857142857144</v>
      </c>
      <c r="P453" s="3" t="s">
        <v>740</v>
      </c>
    </row>
    <row r="454" spans="1:16" s="3" customFormat="1" x14ac:dyDescent="0.25">
      <c r="A454" s="14">
        <v>456</v>
      </c>
      <c r="B454" s="3" t="s">
        <v>640</v>
      </c>
      <c r="C454" s="3" t="s">
        <v>649</v>
      </c>
      <c r="D454" s="17">
        <v>45111</v>
      </c>
      <c r="E454" s="17">
        <v>45263</v>
      </c>
      <c r="F454" s="18">
        <v>1</v>
      </c>
      <c r="G454" s="3" t="s">
        <v>694</v>
      </c>
      <c r="H454" s="19">
        <v>10200000</v>
      </c>
      <c r="I454" s="19">
        <v>0</v>
      </c>
      <c r="J454" s="3" t="s">
        <v>739</v>
      </c>
      <c r="L454" s="21">
        <v>10200000</v>
      </c>
      <c r="M454" s="22">
        <v>10030000</v>
      </c>
      <c r="N454" s="21">
        <v>170000</v>
      </c>
      <c r="O454" s="23">
        <f>+M454/L454</f>
        <v>0.98333333333333328</v>
      </c>
      <c r="P454" s="3" t="s">
        <v>638</v>
      </c>
    </row>
    <row r="455" spans="1:16" s="3" customFormat="1" x14ac:dyDescent="0.25">
      <c r="A455" s="14">
        <v>457</v>
      </c>
      <c r="B455" s="3" t="s">
        <v>640</v>
      </c>
      <c r="C455" s="3" t="s">
        <v>649</v>
      </c>
      <c r="D455" s="17">
        <v>45111</v>
      </c>
      <c r="E455" s="17">
        <v>45263</v>
      </c>
      <c r="F455" s="18">
        <v>1</v>
      </c>
      <c r="G455" s="3" t="s">
        <v>695</v>
      </c>
      <c r="H455" s="19">
        <v>10200000</v>
      </c>
      <c r="I455" s="19">
        <v>0</v>
      </c>
      <c r="J455" s="3" t="s">
        <v>739</v>
      </c>
      <c r="L455" s="21">
        <v>10200000</v>
      </c>
      <c r="M455" s="22">
        <v>10030000</v>
      </c>
      <c r="N455" s="21">
        <v>170000</v>
      </c>
      <c r="O455" s="23">
        <f>+M455/L455</f>
        <v>0.98333333333333328</v>
      </c>
      <c r="P455" s="3" t="s">
        <v>638</v>
      </c>
    </row>
    <row r="456" spans="1:16" s="3" customFormat="1" x14ac:dyDescent="0.25">
      <c r="A456" s="14">
        <v>458</v>
      </c>
      <c r="B456" s="3" t="s">
        <v>640</v>
      </c>
      <c r="C456" s="3" t="s">
        <v>649</v>
      </c>
      <c r="D456" s="17">
        <v>45111</v>
      </c>
      <c r="E456" s="17">
        <v>45263</v>
      </c>
      <c r="F456" s="18">
        <v>1</v>
      </c>
      <c r="G456" s="3" t="s">
        <v>696</v>
      </c>
      <c r="H456" s="19">
        <v>10200000</v>
      </c>
      <c r="I456" s="19">
        <v>0</v>
      </c>
      <c r="J456" s="3" t="s">
        <v>739</v>
      </c>
      <c r="L456" s="21">
        <v>10200000</v>
      </c>
      <c r="M456" s="22">
        <v>10030000</v>
      </c>
      <c r="N456" s="21">
        <v>170000</v>
      </c>
      <c r="O456" s="23">
        <f>+M456/L456</f>
        <v>0.98333333333333328</v>
      </c>
      <c r="P456" s="3" t="s">
        <v>638</v>
      </c>
    </row>
    <row r="457" spans="1:16" s="3" customFormat="1" x14ac:dyDescent="0.25">
      <c r="A457" s="14">
        <v>459</v>
      </c>
      <c r="B457" s="3" t="s">
        <v>15</v>
      </c>
      <c r="C457" s="3" t="s">
        <v>650</v>
      </c>
      <c r="D457" s="24">
        <v>45169</v>
      </c>
      <c r="E457" s="24">
        <v>45351</v>
      </c>
      <c r="F457" s="25">
        <v>1</v>
      </c>
      <c r="G457" s="3" t="s">
        <v>693</v>
      </c>
      <c r="H457" s="19">
        <v>250000000</v>
      </c>
      <c r="I457" s="19">
        <v>27573354</v>
      </c>
      <c r="J457" s="3" t="s">
        <v>739</v>
      </c>
      <c r="L457" s="21">
        <v>277573354</v>
      </c>
      <c r="M457" s="32">
        <v>50000000</v>
      </c>
      <c r="N457" s="33">
        <v>227573354</v>
      </c>
      <c r="O457" s="23">
        <f>+M457/L457</f>
        <v>0.18013256416536294</v>
      </c>
      <c r="P457" s="3" t="s">
        <v>740</v>
      </c>
    </row>
    <row r="458" spans="1:16" s="3" customFormat="1" x14ac:dyDescent="0.25">
      <c r="A458" s="14">
        <v>460</v>
      </c>
      <c r="B458" s="3" t="s">
        <v>639</v>
      </c>
      <c r="C458" s="3" t="s">
        <v>181</v>
      </c>
      <c r="D458" s="17">
        <v>45103</v>
      </c>
      <c r="E458" s="17">
        <v>45285</v>
      </c>
      <c r="F458" s="18">
        <v>1</v>
      </c>
      <c r="G458" s="3" t="s">
        <v>252</v>
      </c>
      <c r="H458" s="19">
        <v>49200000</v>
      </c>
      <c r="I458" s="19">
        <v>0</v>
      </c>
      <c r="J458" s="3" t="s">
        <v>739</v>
      </c>
      <c r="L458" s="21">
        <v>49200000</v>
      </c>
      <c r="M458" s="22">
        <v>25966667</v>
      </c>
      <c r="N458" s="21">
        <v>23233333</v>
      </c>
      <c r="O458" s="23">
        <f>+M458/L458</f>
        <v>0.52777778455284552</v>
      </c>
      <c r="P458" s="3" t="s">
        <v>638</v>
      </c>
    </row>
    <row r="459" spans="1:16" s="3" customFormat="1" x14ac:dyDescent="0.25">
      <c r="A459" s="14">
        <v>461</v>
      </c>
      <c r="B459" s="3" t="s">
        <v>639</v>
      </c>
      <c r="C459" s="3" t="s">
        <v>651</v>
      </c>
      <c r="D459" s="17">
        <v>45111</v>
      </c>
      <c r="E459" s="17">
        <v>45291</v>
      </c>
      <c r="F459" s="18">
        <f>($AC$2-D459)/(E459-D459  )</f>
        <v>1</v>
      </c>
      <c r="G459" s="3" t="s">
        <v>697</v>
      </c>
      <c r="H459" s="19">
        <v>27096000</v>
      </c>
      <c r="I459" s="19">
        <v>0</v>
      </c>
      <c r="J459" s="3" t="s">
        <v>739</v>
      </c>
      <c r="L459" s="21">
        <v>27096000</v>
      </c>
      <c r="M459" s="22">
        <v>26644400</v>
      </c>
      <c r="N459" s="21">
        <v>451600</v>
      </c>
      <c r="O459" s="23">
        <f>+M459/L459</f>
        <v>0.98333333333333328</v>
      </c>
      <c r="P459" s="3" t="s">
        <v>638</v>
      </c>
    </row>
    <row r="460" spans="1:16" s="3" customFormat="1" x14ac:dyDescent="0.25">
      <c r="A460" s="14">
        <v>462</v>
      </c>
      <c r="B460" s="3" t="s">
        <v>640</v>
      </c>
      <c r="C460" s="3" t="s">
        <v>182</v>
      </c>
      <c r="D460" s="17">
        <v>45106</v>
      </c>
      <c r="E460" s="17">
        <v>45135</v>
      </c>
      <c r="F460" s="18">
        <v>1</v>
      </c>
      <c r="G460" s="3" t="s">
        <v>631</v>
      </c>
      <c r="H460" s="19">
        <v>2846480</v>
      </c>
      <c r="I460" s="19">
        <v>0</v>
      </c>
      <c r="J460" s="3" t="s">
        <v>739</v>
      </c>
      <c r="L460" s="21">
        <v>2846480</v>
      </c>
      <c r="M460" s="22">
        <v>0</v>
      </c>
      <c r="N460" s="21">
        <v>2846480</v>
      </c>
      <c r="O460" s="23">
        <f>+M460/L460</f>
        <v>0</v>
      </c>
      <c r="P460" s="3" t="s">
        <v>638</v>
      </c>
    </row>
    <row r="461" spans="1:16" s="3" customFormat="1" x14ac:dyDescent="0.25">
      <c r="A461" s="14">
        <v>463</v>
      </c>
      <c r="B461" s="3" t="s">
        <v>639</v>
      </c>
      <c r="C461" s="3" t="s">
        <v>651</v>
      </c>
      <c r="D461" s="17">
        <v>45111</v>
      </c>
      <c r="E461" s="17">
        <v>45291</v>
      </c>
      <c r="F461" s="18">
        <f>($AC$2-D461)/(E461-D461  )</f>
        <v>1</v>
      </c>
      <c r="G461" s="3" t="s">
        <v>698</v>
      </c>
      <c r="H461" s="19">
        <v>27096000</v>
      </c>
      <c r="I461" s="19">
        <v>0</v>
      </c>
      <c r="J461" s="3" t="s">
        <v>739</v>
      </c>
      <c r="L461" s="21">
        <v>27096000</v>
      </c>
      <c r="M461" s="22">
        <v>26644400</v>
      </c>
      <c r="N461" s="21">
        <v>451600</v>
      </c>
      <c r="O461" s="23">
        <f>+M461/L461</f>
        <v>0.98333333333333328</v>
      </c>
      <c r="P461" s="3" t="s">
        <v>638</v>
      </c>
    </row>
    <row r="462" spans="1:16" s="3" customFormat="1" x14ac:dyDescent="0.25">
      <c r="A462" s="14">
        <v>464</v>
      </c>
      <c r="B462" s="3" t="s">
        <v>639</v>
      </c>
      <c r="C462" s="3" t="s">
        <v>36</v>
      </c>
      <c r="D462" s="17">
        <v>45103</v>
      </c>
      <c r="E462" s="17">
        <v>45376</v>
      </c>
      <c r="F462" s="18">
        <f>($AC$2-D462)/(E462-D462  )</f>
        <v>0.68864468864468864</v>
      </c>
      <c r="G462" s="3" t="s">
        <v>294</v>
      </c>
      <c r="H462" s="19">
        <v>34320000</v>
      </c>
      <c r="I462" s="19">
        <v>17160000</v>
      </c>
      <c r="J462" s="3">
        <v>90</v>
      </c>
      <c r="L462" s="21">
        <v>51480000</v>
      </c>
      <c r="M462" s="22">
        <v>35273333</v>
      </c>
      <c r="N462" s="21">
        <v>16206667</v>
      </c>
      <c r="O462" s="23">
        <f>+M462/L462</f>
        <v>0.6851851787101787</v>
      </c>
      <c r="P462" s="3" t="s">
        <v>740</v>
      </c>
    </row>
    <row r="463" spans="1:16" s="3" customFormat="1" x14ac:dyDescent="0.25">
      <c r="A463" s="14">
        <v>465</v>
      </c>
      <c r="B463" s="3" t="s">
        <v>639</v>
      </c>
      <c r="C463" s="3" t="s">
        <v>651</v>
      </c>
      <c r="D463" s="17">
        <v>45111</v>
      </c>
      <c r="E463" s="17">
        <v>45291</v>
      </c>
      <c r="F463" s="18">
        <f>($AC$2-D463)/(E463-D463  )</f>
        <v>1</v>
      </c>
      <c r="G463" s="3" t="s">
        <v>699</v>
      </c>
      <c r="H463" s="19">
        <v>27096000</v>
      </c>
      <c r="I463" s="19">
        <v>0</v>
      </c>
      <c r="J463" s="3" t="s">
        <v>739</v>
      </c>
      <c r="L463" s="21">
        <v>27096000</v>
      </c>
      <c r="M463" s="22">
        <v>26644400</v>
      </c>
      <c r="N463" s="21">
        <v>451600</v>
      </c>
      <c r="O463" s="23">
        <f>+M463/L463</f>
        <v>0.98333333333333328</v>
      </c>
      <c r="P463" s="3" t="s">
        <v>638</v>
      </c>
    </row>
    <row r="464" spans="1:16" s="3" customFormat="1" x14ac:dyDescent="0.25">
      <c r="A464" s="14">
        <v>466</v>
      </c>
      <c r="B464" s="3" t="s">
        <v>639</v>
      </c>
      <c r="C464" s="3" t="s">
        <v>183</v>
      </c>
      <c r="D464" s="17">
        <v>45107</v>
      </c>
      <c r="E464" s="17">
        <v>45289</v>
      </c>
      <c r="F464" s="18">
        <v>1</v>
      </c>
      <c r="G464" s="3" t="s">
        <v>632</v>
      </c>
      <c r="H464" s="19">
        <v>27096000</v>
      </c>
      <c r="I464" s="19">
        <v>0</v>
      </c>
      <c r="J464" s="3" t="s">
        <v>739</v>
      </c>
      <c r="L464" s="21">
        <v>27096000</v>
      </c>
      <c r="M464" s="22">
        <v>22730533</v>
      </c>
      <c r="N464" s="21">
        <v>4365467</v>
      </c>
      <c r="O464" s="23">
        <f>+M464/L464</f>
        <v>0.83888887658695011</v>
      </c>
      <c r="P464" s="3" t="s">
        <v>638</v>
      </c>
    </row>
    <row r="465" spans="1:16" s="3" customFormat="1" x14ac:dyDescent="0.25">
      <c r="A465" s="14">
        <v>467</v>
      </c>
      <c r="B465" s="3" t="s">
        <v>640</v>
      </c>
      <c r="C465" s="3" t="s">
        <v>652</v>
      </c>
      <c r="D465" s="17">
        <v>45111</v>
      </c>
      <c r="E465" s="17">
        <v>45202</v>
      </c>
      <c r="F465" s="18">
        <v>1</v>
      </c>
      <c r="G465" s="3" t="s">
        <v>700</v>
      </c>
      <c r="H465" s="19">
        <v>5643000</v>
      </c>
      <c r="I465" s="19">
        <v>0</v>
      </c>
      <c r="J465" s="3" t="s">
        <v>739</v>
      </c>
      <c r="L465" s="21">
        <v>5643000</v>
      </c>
      <c r="M465" s="22">
        <v>2570700</v>
      </c>
      <c r="N465" s="21">
        <v>250800</v>
      </c>
      <c r="O465" s="23">
        <f>+M465/L465</f>
        <v>0.45555555555555555</v>
      </c>
      <c r="P465" s="3" t="s">
        <v>638</v>
      </c>
    </row>
    <row r="466" spans="1:16" s="3" customFormat="1" x14ac:dyDescent="0.25">
      <c r="A466" s="14">
        <v>468</v>
      </c>
      <c r="B466" s="3" t="s">
        <v>640</v>
      </c>
      <c r="C466" s="3" t="s">
        <v>653</v>
      </c>
      <c r="D466" s="17">
        <v>45118</v>
      </c>
      <c r="E466" s="17">
        <v>45361</v>
      </c>
      <c r="F466" s="18">
        <f>($AC$2-D466)/(E466-D466  )</f>
        <v>0.7119341563786008</v>
      </c>
      <c r="G466" s="3" t="s">
        <v>701</v>
      </c>
      <c r="H466" s="19">
        <v>19188000</v>
      </c>
      <c r="I466" s="19">
        <v>6396000</v>
      </c>
      <c r="J466" s="3">
        <v>60</v>
      </c>
      <c r="L466" s="21">
        <v>25584000</v>
      </c>
      <c r="M466" s="22">
        <v>14924000</v>
      </c>
      <c r="N466" s="21">
        <v>10660000</v>
      </c>
      <c r="O466" s="23">
        <f>+M466/L466</f>
        <v>0.58333333333333337</v>
      </c>
      <c r="P466" s="3" t="s">
        <v>740</v>
      </c>
    </row>
    <row r="467" spans="1:16" s="3" customFormat="1" x14ac:dyDescent="0.25">
      <c r="A467" s="14">
        <v>469</v>
      </c>
      <c r="B467" s="3" t="s">
        <v>640</v>
      </c>
      <c r="C467" s="3" t="s">
        <v>184</v>
      </c>
      <c r="D467" s="17">
        <v>45107</v>
      </c>
      <c r="E467" s="17">
        <v>45289</v>
      </c>
      <c r="F467" s="18">
        <v>1</v>
      </c>
      <c r="G467" s="3" t="s">
        <v>633</v>
      </c>
      <c r="H467" s="19">
        <v>13800000</v>
      </c>
      <c r="I467" s="19">
        <v>0</v>
      </c>
      <c r="J467" s="3" t="s">
        <v>739</v>
      </c>
      <c r="L467" s="21">
        <v>13800000</v>
      </c>
      <c r="M467" s="22">
        <v>11576667</v>
      </c>
      <c r="N467" s="21">
        <v>2223333</v>
      </c>
      <c r="O467" s="23">
        <f>+M467/L467</f>
        <v>0.83888891304347823</v>
      </c>
      <c r="P467" s="3" t="s">
        <v>638</v>
      </c>
    </row>
    <row r="468" spans="1:16" s="3" customFormat="1" x14ac:dyDescent="0.25">
      <c r="A468" s="14">
        <v>470</v>
      </c>
      <c r="B468" s="3" t="s">
        <v>640</v>
      </c>
      <c r="C468" s="3" t="s">
        <v>680</v>
      </c>
      <c r="D468" s="17">
        <v>45111</v>
      </c>
      <c r="E468" s="17">
        <v>45309</v>
      </c>
      <c r="F468" s="18">
        <f>($AC$2-D468)/(E468-D468  )</f>
        <v>0.90909090909090906</v>
      </c>
      <c r="G468" s="3" t="s">
        <v>702</v>
      </c>
      <c r="H468" s="19">
        <v>24000000</v>
      </c>
      <c r="I468" s="19">
        <v>0</v>
      </c>
      <c r="J468" s="3" t="s">
        <v>739</v>
      </c>
      <c r="L468" s="21">
        <v>24000000</v>
      </c>
      <c r="M468" s="22">
        <v>17600000</v>
      </c>
      <c r="N468" s="21">
        <v>6400000</v>
      </c>
      <c r="O468" s="23">
        <f>+M468/L468</f>
        <v>0.73333333333333328</v>
      </c>
      <c r="P468" s="3" t="s">
        <v>740</v>
      </c>
    </row>
    <row r="469" spans="1:16" s="3" customFormat="1" x14ac:dyDescent="0.25">
      <c r="A469" s="14">
        <v>471</v>
      </c>
      <c r="B469" s="3" t="s">
        <v>640</v>
      </c>
      <c r="C469" s="3" t="s">
        <v>40</v>
      </c>
      <c r="D469" s="17">
        <v>45111</v>
      </c>
      <c r="E469" s="17">
        <v>45294</v>
      </c>
      <c r="F469" s="18">
        <f>($AC$2-D469)/(E469-D469  )</f>
        <v>0.98360655737704916</v>
      </c>
      <c r="G469" s="3" t="s">
        <v>703</v>
      </c>
      <c r="H469" s="19">
        <v>15000000</v>
      </c>
      <c r="I469" s="19">
        <v>0</v>
      </c>
      <c r="J469" s="3" t="s">
        <v>739</v>
      </c>
      <c r="L469" s="21">
        <v>15000000</v>
      </c>
      <c r="M469" s="22">
        <v>14750000</v>
      </c>
      <c r="N469" s="21">
        <v>250000</v>
      </c>
      <c r="O469" s="23">
        <f>+M469/L469</f>
        <v>0.98333333333333328</v>
      </c>
      <c r="P469" s="3" t="s">
        <v>740</v>
      </c>
    </row>
    <row r="470" spans="1:16" s="3" customFormat="1" x14ac:dyDescent="0.25">
      <c r="A470" s="14">
        <v>472</v>
      </c>
      <c r="B470" s="3" t="s">
        <v>640</v>
      </c>
      <c r="C470" s="3" t="s">
        <v>110</v>
      </c>
      <c r="D470" s="17">
        <v>45111</v>
      </c>
      <c r="E470" s="17">
        <v>45325</v>
      </c>
      <c r="F470" s="18">
        <f>($AC$2-D470)/(E470-D470  )</f>
        <v>0.84112149532710279</v>
      </c>
      <c r="G470" s="3" t="s">
        <v>704</v>
      </c>
      <c r="H470" s="19">
        <v>14352000</v>
      </c>
      <c r="I470" s="19">
        <v>2392000</v>
      </c>
      <c r="J470" s="3">
        <v>30</v>
      </c>
      <c r="L470" s="21">
        <v>16744000</v>
      </c>
      <c r="M470" s="22">
        <v>14112800</v>
      </c>
      <c r="N470" s="21">
        <v>2631200</v>
      </c>
      <c r="O470" s="23">
        <f>+M470/L470</f>
        <v>0.84285714285714286</v>
      </c>
      <c r="P470" s="3" t="s">
        <v>740</v>
      </c>
    </row>
    <row r="471" spans="1:16" s="3" customFormat="1" x14ac:dyDescent="0.25">
      <c r="A471" s="14">
        <v>473</v>
      </c>
      <c r="B471" s="3" t="s">
        <v>639</v>
      </c>
      <c r="C471" s="3" t="s">
        <v>654</v>
      </c>
      <c r="D471" s="17">
        <v>45108</v>
      </c>
      <c r="E471" s="17">
        <v>46475</v>
      </c>
      <c r="F471" s="18">
        <f>($AC$2-D471)/(E471-D471  )</f>
        <v>0.13386978785662035</v>
      </c>
      <c r="G471" s="3" t="s">
        <v>382</v>
      </c>
      <c r="H471" s="19">
        <v>36000000</v>
      </c>
      <c r="I471" s="19">
        <v>18000000</v>
      </c>
      <c r="J471" s="3">
        <v>90</v>
      </c>
      <c r="L471" s="21">
        <v>54000000</v>
      </c>
      <c r="M471" s="22">
        <v>36200000</v>
      </c>
      <c r="N471" s="21">
        <v>17800000</v>
      </c>
      <c r="O471" s="23">
        <f>+M471/L471</f>
        <v>0.67037037037037039</v>
      </c>
      <c r="P471" s="3" t="s">
        <v>740</v>
      </c>
    </row>
    <row r="472" spans="1:16" s="3" customFormat="1" x14ac:dyDescent="0.25">
      <c r="A472" s="14">
        <v>474</v>
      </c>
      <c r="B472" s="3" t="s">
        <v>640</v>
      </c>
      <c r="C472" s="3" t="s">
        <v>68</v>
      </c>
      <c r="D472" s="17">
        <v>45105</v>
      </c>
      <c r="E472" s="17">
        <v>45287</v>
      </c>
      <c r="F472" s="18">
        <v>1</v>
      </c>
      <c r="G472" s="3" t="s">
        <v>634</v>
      </c>
      <c r="H472" s="19">
        <v>14400000</v>
      </c>
      <c r="I472" s="19">
        <v>0</v>
      </c>
      <c r="J472" s="3" t="s">
        <v>739</v>
      </c>
      <c r="L472" s="21">
        <v>14400000</v>
      </c>
      <c r="M472" s="22">
        <v>13200000</v>
      </c>
      <c r="N472" s="21">
        <v>1200000</v>
      </c>
      <c r="O472" s="23">
        <f>+M472/L472</f>
        <v>0.91666666666666663</v>
      </c>
      <c r="P472" s="3" t="s">
        <v>638</v>
      </c>
    </row>
    <row r="473" spans="1:16" s="3" customFormat="1" x14ac:dyDescent="0.25">
      <c r="A473" s="14">
        <v>475</v>
      </c>
      <c r="B473" s="3" t="s">
        <v>640</v>
      </c>
      <c r="C473" s="3" t="s">
        <v>655</v>
      </c>
      <c r="D473" s="17">
        <v>45111</v>
      </c>
      <c r="E473" s="17">
        <v>45196</v>
      </c>
      <c r="F473" s="18">
        <v>1</v>
      </c>
      <c r="G473" s="3" t="s">
        <v>705</v>
      </c>
      <c r="H473" s="19">
        <v>5643000</v>
      </c>
      <c r="I473" s="19">
        <v>0</v>
      </c>
      <c r="J473" s="3" t="s">
        <v>739</v>
      </c>
      <c r="L473" s="21">
        <v>5643000</v>
      </c>
      <c r="M473" s="22">
        <v>1692900</v>
      </c>
      <c r="N473" s="21">
        <v>1128600</v>
      </c>
      <c r="O473" s="23">
        <f>+M473/L473</f>
        <v>0.3</v>
      </c>
      <c r="P473" s="3" t="s">
        <v>638</v>
      </c>
    </row>
    <row r="474" spans="1:16" s="3" customFormat="1" x14ac:dyDescent="0.25">
      <c r="A474" s="14">
        <v>476</v>
      </c>
      <c r="B474" s="3" t="s">
        <v>640</v>
      </c>
      <c r="C474" s="3" t="s">
        <v>172</v>
      </c>
      <c r="D474" s="17">
        <v>45111</v>
      </c>
      <c r="E474" s="17">
        <v>45354</v>
      </c>
      <c r="F474" s="18">
        <f>($AC$2-D474)/(E474-D474  )</f>
        <v>0.7407407407407407</v>
      </c>
      <c r="G474" s="3" t="s">
        <v>706</v>
      </c>
      <c r="H474" s="19">
        <v>11286000</v>
      </c>
      <c r="I474" s="19">
        <v>3762000</v>
      </c>
      <c r="J474" s="3">
        <v>60</v>
      </c>
      <c r="L474" s="21">
        <v>15048000</v>
      </c>
      <c r="M474" s="22">
        <v>9216900</v>
      </c>
      <c r="N474" s="21">
        <v>5831100</v>
      </c>
      <c r="O474" s="23">
        <f>+M474/L474</f>
        <v>0.61250000000000004</v>
      </c>
      <c r="P474" s="3" t="s">
        <v>740</v>
      </c>
    </row>
    <row r="475" spans="1:16" s="3" customFormat="1" x14ac:dyDescent="0.25">
      <c r="A475" s="14">
        <v>477</v>
      </c>
      <c r="B475" s="3" t="s">
        <v>15</v>
      </c>
      <c r="C475" s="3" t="s">
        <v>656</v>
      </c>
      <c r="D475" s="24">
        <v>45112</v>
      </c>
      <c r="E475" s="24">
        <v>45355</v>
      </c>
      <c r="F475" s="25">
        <v>0.7</v>
      </c>
      <c r="G475" s="3" t="s">
        <v>707</v>
      </c>
      <c r="H475" s="19">
        <v>847000000</v>
      </c>
      <c r="I475" s="19">
        <v>0</v>
      </c>
      <c r="J475" s="3" t="s">
        <v>739</v>
      </c>
      <c r="L475" s="21">
        <v>847000000</v>
      </c>
      <c r="M475" s="22">
        <v>847000000</v>
      </c>
      <c r="N475" s="21">
        <v>0</v>
      </c>
      <c r="O475" s="23">
        <f>+M475/L475</f>
        <v>1</v>
      </c>
      <c r="P475" s="3" t="s">
        <v>740</v>
      </c>
    </row>
    <row r="476" spans="1:16" s="3" customFormat="1" x14ac:dyDescent="0.25">
      <c r="A476" s="14">
        <v>478</v>
      </c>
      <c r="B476" s="3" t="s">
        <v>640</v>
      </c>
      <c r="C476" s="3" t="s">
        <v>655</v>
      </c>
      <c r="D476" s="17">
        <v>45111</v>
      </c>
      <c r="E476" s="17">
        <v>45202</v>
      </c>
      <c r="F476" s="18">
        <v>1</v>
      </c>
      <c r="G476" s="3" t="s">
        <v>708</v>
      </c>
      <c r="H476" s="19">
        <v>5643000</v>
      </c>
      <c r="I476" s="19">
        <v>0</v>
      </c>
      <c r="J476" s="3" t="s">
        <v>739</v>
      </c>
      <c r="L476" s="21">
        <v>5643000</v>
      </c>
      <c r="M476" s="22">
        <v>5643000</v>
      </c>
      <c r="N476" s="21">
        <v>0</v>
      </c>
      <c r="O476" s="23">
        <f>+M476/L476</f>
        <v>1</v>
      </c>
      <c r="P476" s="3" t="s">
        <v>638</v>
      </c>
    </row>
    <row r="477" spans="1:16" s="3" customFormat="1" x14ac:dyDescent="0.25">
      <c r="A477" s="14">
        <v>479</v>
      </c>
      <c r="B477" s="3" t="s">
        <v>639</v>
      </c>
      <c r="C477" s="3" t="s">
        <v>651</v>
      </c>
      <c r="D477" s="17">
        <v>45111</v>
      </c>
      <c r="E477" s="17">
        <v>45291</v>
      </c>
      <c r="F477" s="18">
        <f>($AC$2-D477)/(E477-D477  )</f>
        <v>1</v>
      </c>
      <c r="G477" s="3" t="s">
        <v>709</v>
      </c>
      <c r="H477" s="19">
        <v>27096000</v>
      </c>
      <c r="I477" s="19">
        <v>0</v>
      </c>
      <c r="J477" s="3" t="s">
        <v>739</v>
      </c>
      <c r="L477" s="21">
        <v>27096000</v>
      </c>
      <c r="M477" s="22">
        <v>26644400</v>
      </c>
      <c r="N477" s="21">
        <v>451600</v>
      </c>
      <c r="O477" s="23">
        <f>+M477/L477</f>
        <v>0.98333333333333328</v>
      </c>
      <c r="P477" s="3" t="s">
        <v>638</v>
      </c>
    </row>
    <row r="478" spans="1:16" s="3" customFormat="1" x14ac:dyDescent="0.25">
      <c r="A478" s="14">
        <v>480</v>
      </c>
      <c r="B478" s="3" t="s">
        <v>20</v>
      </c>
      <c r="C478" s="3" t="s">
        <v>657</v>
      </c>
      <c r="D478" s="24">
        <v>45131</v>
      </c>
      <c r="E478" s="24">
        <v>45345</v>
      </c>
      <c r="F478" s="25">
        <v>0.3</v>
      </c>
      <c r="G478" s="3" t="s">
        <v>710</v>
      </c>
      <c r="H478" s="19">
        <v>2750500000</v>
      </c>
      <c r="I478" s="19">
        <v>0</v>
      </c>
      <c r="J478" s="3" t="s">
        <v>739</v>
      </c>
      <c r="L478" s="21">
        <v>2750500000</v>
      </c>
      <c r="M478" s="22">
        <v>550100000</v>
      </c>
      <c r="N478" s="21">
        <v>2200400000</v>
      </c>
      <c r="O478" s="23">
        <f>+M478/L478</f>
        <v>0.2</v>
      </c>
      <c r="P478" s="3" t="s">
        <v>740</v>
      </c>
    </row>
    <row r="479" spans="1:16" s="3" customFormat="1" x14ac:dyDescent="0.25">
      <c r="A479" s="14">
        <v>481</v>
      </c>
      <c r="B479" s="3" t="s">
        <v>19</v>
      </c>
      <c r="C479" s="3" t="s">
        <v>658</v>
      </c>
      <c r="D479" s="24">
        <v>45118</v>
      </c>
      <c r="E479" s="24">
        <v>45301</v>
      </c>
      <c r="F479" s="25">
        <v>1</v>
      </c>
      <c r="G479" s="3" t="s">
        <v>711</v>
      </c>
      <c r="H479" s="19">
        <v>13000000</v>
      </c>
      <c r="I479" s="19">
        <v>0</v>
      </c>
      <c r="J479" s="3" t="s">
        <v>739</v>
      </c>
      <c r="L479" s="21">
        <v>13000000</v>
      </c>
      <c r="M479" s="22">
        <v>0</v>
      </c>
      <c r="N479" s="21">
        <v>13000000</v>
      </c>
      <c r="O479" s="23">
        <f>+M479/L479</f>
        <v>0</v>
      </c>
      <c r="P479" s="3" t="s">
        <v>740</v>
      </c>
    </row>
    <row r="480" spans="1:16" s="3" customFormat="1" x14ac:dyDescent="0.25">
      <c r="A480" s="14">
        <v>482</v>
      </c>
      <c r="B480" s="3" t="s">
        <v>15</v>
      </c>
      <c r="C480" s="3" t="s">
        <v>659</v>
      </c>
      <c r="D480" s="24">
        <v>45117</v>
      </c>
      <c r="E480" s="24">
        <v>45361</v>
      </c>
      <c r="F480" s="25">
        <v>0.9</v>
      </c>
      <c r="G480" s="3" t="s">
        <v>712</v>
      </c>
      <c r="H480" s="19">
        <v>200000000</v>
      </c>
      <c r="I480" s="19">
        <v>0</v>
      </c>
      <c r="J480" s="3" t="s">
        <v>739</v>
      </c>
      <c r="L480" s="21">
        <v>200000000</v>
      </c>
      <c r="M480" s="22">
        <v>40000000</v>
      </c>
      <c r="N480" s="21">
        <v>160000000</v>
      </c>
      <c r="O480" s="23">
        <f>+M480/L480</f>
        <v>0.2</v>
      </c>
      <c r="P480" s="3" t="s">
        <v>740</v>
      </c>
    </row>
    <row r="481" spans="1:16" s="3" customFormat="1" x14ac:dyDescent="0.25">
      <c r="A481" s="14">
        <v>483</v>
      </c>
      <c r="B481" s="3" t="s">
        <v>639</v>
      </c>
      <c r="C481" s="3" t="s">
        <v>660</v>
      </c>
      <c r="D481" s="17">
        <v>45118</v>
      </c>
      <c r="E481" s="17">
        <v>45291</v>
      </c>
      <c r="F481" s="18">
        <f>($AC$2-D481)/(E481-D481  )</f>
        <v>1</v>
      </c>
      <c r="G481" s="3" t="s">
        <v>793</v>
      </c>
      <c r="H481" s="19">
        <v>27084000</v>
      </c>
      <c r="I481" s="19">
        <v>0</v>
      </c>
      <c r="J481" s="3" t="s">
        <v>739</v>
      </c>
      <c r="L481" s="21">
        <v>27084000</v>
      </c>
      <c r="M481" s="22">
        <v>16250400</v>
      </c>
      <c r="N481" s="21">
        <v>3611200</v>
      </c>
      <c r="O481" s="23">
        <f>+M481/L481</f>
        <v>0.6</v>
      </c>
      <c r="P481" s="3" t="s">
        <v>638</v>
      </c>
    </row>
    <row r="482" spans="1:16" s="3" customFormat="1" x14ac:dyDescent="0.25">
      <c r="A482" s="14">
        <v>484</v>
      </c>
      <c r="B482" s="3" t="s">
        <v>639</v>
      </c>
      <c r="C482" s="3" t="s">
        <v>661</v>
      </c>
      <c r="D482" s="17">
        <v>45111</v>
      </c>
      <c r="E482" s="17">
        <v>45381</v>
      </c>
      <c r="F482" s="18">
        <f>($AC$2-D482)/(E482-D482  )</f>
        <v>0.66666666666666663</v>
      </c>
      <c r="G482" s="3" t="s">
        <v>713</v>
      </c>
      <c r="H482" s="19">
        <v>45000000</v>
      </c>
      <c r="I482" s="19">
        <v>21750000</v>
      </c>
      <c r="J482" s="3">
        <v>87</v>
      </c>
      <c r="L482" s="21">
        <v>66750000</v>
      </c>
      <c r="M482" s="22">
        <v>44250000</v>
      </c>
      <c r="N482" s="21">
        <v>22500000</v>
      </c>
      <c r="O482" s="23">
        <f>+M482/L482</f>
        <v>0.6629213483146067</v>
      </c>
      <c r="P482" s="3" t="s">
        <v>740</v>
      </c>
    </row>
    <row r="483" spans="1:16" s="3" customFormat="1" x14ac:dyDescent="0.25">
      <c r="A483" s="14">
        <v>485</v>
      </c>
      <c r="B483" s="3" t="s">
        <v>639</v>
      </c>
      <c r="C483" s="3" t="s">
        <v>662</v>
      </c>
      <c r="D483" s="17">
        <v>45111</v>
      </c>
      <c r="E483" s="17">
        <v>45202</v>
      </c>
      <c r="F483" s="18">
        <v>1</v>
      </c>
      <c r="G483" s="3" t="s">
        <v>714</v>
      </c>
      <c r="H483" s="19">
        <v>14100000</v>
      </c>
      <c r="I483" s="19">
        <v>0</v>
      </c>
      <c r="J483" s="3" t="s">
        <v>739</v>
      </c>
      <c r="K483" s="3" t="s">
        <v>741</v>
      </c>
      <c r="L483" s="21">
        <v>14100000</v>
      </c>
      <c r="M483" s="22">
        <v>14100000</v>
      </c>
      <c r="N483" s="21">
        <v>0</v>
      </c>
      <c r="O483" s="23">
        <f>+M483/L483</f>
        <v>1</v>
      </c>
      <c r="P483" s="3" t="s">
        <v>638</v>
      </c>
    </row>
    <row r="484" spans="1:16" s="3" customFormat="1" x14ac:dyDescent="0.25">
      <c r="A484" s="14">
        <v>486</v>
      </c>
      <c r="B484" s="3" t="s">
        <v>639</v>
      </c>
      <c r="C484" s="3" t="s">
        <v>663</v>
      </c>
      <c r="D484" s="17">
        <v>45111</v>
      </c>
      <c r="E484" s="17">
        <v>45325</v>
      </c>
      <c r="F484" s="18">
        <f>($AC$2-D484)/(E484-D484  )</f>
        <v>0.84112149532710279</v>
      </c>
      <c r="G484" s="3" t="s">
        <v>715</v>
      </c>
      <c r="H484" s="19">
        <v>27084000</v>
      </c>
      <c r="I484" s="19">
        <v>4514000</v>
      </c>
      <c r="J484" s="3">
        <v>30</v>
      </c>
      <c r="L484" s="21">
        <v>31598000</v>
      </c>
      <c r="M484" s="22">
        <v>22118600</v>
      </c>
      <c r="N484" s="21">
        <v>9479400</v>
      </c>
      <c r="O484" s="23">
        <f>+M484/L484</f>
        <v>0.7</v>
      </c>
      <c r="P484" s="3" t="s">
        <v>740</v>
      </c>
    </row>
    <row r="485" spans="1:16" s="3" customFormat="1" x14ac:dyDescent="0.25">
      <c r="A485" s="14">
        <v>487</v>
      </c>
      <c r="B485" s="3" t="s">
        <v>640</v>
      </c>
      <c r="C485" s="3" t="s">
        <v>655</v>
      </c>
      <c r="D485" s="17">
        <v>45111</v>
      </c>
      <c r="E485" s="17">
        <v>45248</v>
      </c>
      <c r="F485" s="18">
        <v>1</v>
      </c>
      <c r="G485" s="3" t="s">
        <v>716</v>
      </c>
      <c r="H485" s="19">
        <v>5643000</v>
      </c>
      <c r="I485" s="19">
        <v>2821500</v>
      </c>
      <c r="J485" s="3">
        <v>45</v>
      </c>
      <c r="L485" s="21">
        <v>8464500</v>
      </c>
      <c r="M485" s="22">
        <v>8464500</v>
      </c>
      <c r="N485" s="21">
        <v>0</v>
      </c>
      <c r="O485" s="23">
        <f>+M485/L485</f>
        <v>1</v>
      </c>
      <c r="P485" s="3" t="s">
        <v>638</v>
      </c>
    </row>
    <row r="486" spans="1:16" s="3" customFormat="1" x14ac:dyDescent="0.25">
      <c r="A486" s="14">
        <v>488</v>
      </c>
      <c r="B486" s="3" t="s">
        <v>639</v>
      </c>
      <c r="C486" s="3" t="s">
        <v>185</v>
      </c>
      <c r="D486" s="17">
        <v>45106</v>
      </c>
      <c r="E486" s="17">
        <v>45379</v>
      </c>
      <c r="F486" s="18">
        <f>($AC$2-D486)/(E486-D486  )</f>
        <v>0.67765567765567769</v>
      </c>
      <c r="G486" s="3" t="s">
        <v>635</v>
      </c>
      <c r="H486" s="19">
        <v>27084000</v>
      </c>
      <c r="I486" s="19">
        <v>13542000</v>
      </c>
      <c r="J486" s="3">
        <v>90</v>
      </c>
      <c r="L486" s="21">
        <v>40626000</v>
      </c>
      <c r="M486" s="22">
        <v>27384933</v>
      </c>
      <c r="N486" s="21">
        <v>13241067</v>
      </c>
      <c r="O486" s="23">
        <f>+M486/L486</f>
        <v>0.67407406586914786</v>
      </c>
      <c r="P486" s="3" t="s">
        <v>740</v>
      </c>
    </row>
    <row r="487" spans="1:16" s="3" customFormat="1" x14ac:dyDescent="0.25">
      <c r="A487" s="14">
        <v>489</v>
      </c>
      <c r="B487" s="3" t="s">
        <v>640</v>
      </c>
      <c r="C487" s="3" t="s">
        <v>649</v>
      </c>
      <c r="D487" s="17">
        <v>45111</v>
      </c>
      <c r="E487" s="17">
        <v>45291</v>
      </c>
      <c r="F487" s="18">
        <f>($AC$2-D487)/(E487-D487  )</f>
        <v>1</v>
      </c>
      <c r="G487" s="3" t="s">
        <v>717</v>
      </c>
      <c r="H487" s="19">
        <v>10200000</v>
      </c>
      <c r="I487" s="19">
        <v>0</v>
      </c>
      <c r="J487" s="3" t="s">
        <v>739</v>
      </c>
      <c r="L487" s="21">
        <v>10200000</v>
      </c>
      <c r="M487" s="22">
        <v>10030000</v>
      </c>
      <c r="N487" s="21">
        <v>170000</v>
      </c>
      <c r="O487" s="23">
        <f>+M487/L487</f>
        <v>0.98333333333333328</v>
      </c>
      <c r="P487" s="3" t="s">
        <v>638</v>
      </c>
    </row>
    <row r="488" spans="1:16" s="3" customFormat="1" x14ac:dyDescent="0.25">
      <c r="A488" s="14">
        <v>491</v>
      </c>
      <c r="B488" s="3" t="s">
        <v>640</v>
      </c>
      <c r="C488" s="3" t="s">
        <v>184</v>
      </c>
      <c r="D488" s="17">
        <v>45107</v>
      </c>
      <c r="E488" s="17">
        <v>45380</v>
      </c>
      <c r="F488" s="18">
        <f>($AC$2-D488)/(E488-D488  )</f>
        <v>0.67399267399267404</v>
      </c>
      <c r="G488" s="3" t="s">
        <v>636</v>
      </c>
      <c r="H488" s="19">
        <v>13800000</v>
      </c>
      <c r="I488" s="19">
        <v>6900000</v>
      </c>
      <c r="J488" s="3">
        <v>90</v>
      </c>
      <c r="L488" s="21">
        <v>20700000</v>
      </c>
      <c r="M488" s="22">
        <v>76667</v>
      </c>
      <c r="N488" s="21">
        <v>8816667</v>
      </c>
      <c r="O488" s="23">
        <f>+M488/L488</f>
        <v>3.7037198067632849E-3</v>
      </c>
      <c r="P488" s="3" t="s">
        <v>740</v>
      </c>
    </row>
    <row r="489" spans="1:16" s="3" customFormat="1" x14ac:dyDescent="0.25">
      <c r="A489" s="14">
        <v>492</v>
      </c>
      <c r="B489" s="3" t="s">
        <v>639</v>
      </c>
      <c r="C489" s="3" t="s">
        <v>660</v>
      </c>
      <c r="D489" s="17">
        <v>45111</v>
      </c>
      <c r="E489" s="17">
        <v>45291</v>
      </c>
      <c r="F489" s="18">
        <f>($AC$2-D489)/(E489-D489  )</f>
        <v>1</v>
      </c>
      <c r="G489" s="3" t="s">
        <v>718</v>
      </c>
      <c r="H489" s="19">
        <v>27084000</v>
      </c>
      <c r="I489" s="19">
        <v>0</v>
      </c>
      <c r="J489" s="3" t="s">
        <v>739</v>
      </c>
      <c r="L489" s="21">
        <v>27084000</v>
      </c>
      <c r="M489" s="22">
        <v>26632600</v>
      </c>
      <c r="N489" s="21">
        <v>451400</v>
      </c>
      <c r="O489" s="23">
        <f>+M489/L489</f>
        <v>0.98333333333333328</v>
      </c>
      <c r="P489" s="3" t="s">
        <v>638</v>
      </c>
    </row>
    <row r="490" spans="1:16" s="3" customFormat="1" x14ac:dyDescent="0.25">
      <c r="A490" s="14">
        <v>493</v>
      </c>
      <c r="B490" s="3" t="s">
        <v>640</v>
      </c>
      <c r="C490" s="3" t="s">
        <v>664</v>
      </c>
      <c r="D490" s="17">
        <v>45111</v>
      </c>
      <c r="E490" s="17">
        <v>45291</v>
      </c>
      <c r="F490" s="18">
        <f>($AC$2-D490)/(E490-D490  )</f>
        <v>1</v>
      </c>
      <c r="G490" s="3" t="s">
        <v>719</v>
      </c>
      <c r="H490" s="19">
        <v>21600000</v>
      </c>
      <c r="I490" s="19">
        <v>0</v>
      </c>
      <c r="J490" s="3" t="s">
        <v>739</v>
      </c>
      <c r="L490" s="21">
        <v>21600000</v>
      </c>
      <c r="M490" s="22">
        <v>21240000</v>
      </c>
      <c r="N490" s="21">
        <v>360000</v>
      </c>
      <c r="O490" s="23">
        <f>+M490/L490</f>
        <v>0.98333333333333328</v>
      </c>
      <c r="P490" s="3" t="s">
        <v>638</v>
      </c>
    </row>
    <row r="491" spans="1:16" s="3" customFormat="1" x14ac:dyDescent="0.25">
      <c r="A491" s="14">
        <v>494</v>
      </c>
      <c r="B491" s="3" t="s">
        <v>639</v>
      </c>
      <c r="C491" s="3" t="s">
        <v>651</v>
      </c>
      <c r="D491" s="17">
        <v>45111</v>
      </c>
      <c r="E491" s="17">
        <v>45291</v>
      </c>
      <c r="F491" s="18">
        <f>($AC$2-D491)/(E491-D491  )</f>
        <v>1</v>
      </c>
      <c r="G491" s="3" t="s">
        <v>720</v>
      </c>
      <c r="H491" s="19">
        <v>27096000</v>
      </c>
      <c r="I491" s="19">
        <v>0</v>
      </c>
      <c r="J491" s="3" t="s">
        <v>739</v>
      </c>
      <c r="L491" s="21">
        <v>27096000</v>
      </c>
      <c r="M491" s="22">
        <v>26644400</v>
      </c>
      <c r="N491" s="21">
        <v>451600</v>
      </c>
      <c r="O491" s="23">
        <f>+M491/L491</f>
        <v>0.98333333333333328</v>
      </c>
      <c r="P491" s="3" t="s">
        <v>638</v>
      </c>
    </row>
    <row r="492" spans="1:16" s="3" customFormat="1" x14ac:dyDescent="0.25">
      <c r="A492" s="14">
        <v>495</v>
      </c>
      <c r="B492" s="3" t="s">
        <v>640</v>
      </c>
      <c r="C492" s="3" t="s">
        <v>184</v>
      </c>
      <c r="D492" s="17">
        <v>45113</v>
      </c>
      <c r="E492" s="17">
        <v>45381</v>
      </c>
      <c r="F492" s="18">
        <f>($AC$2-D492)/(E492-D492  )</f>
        <v>0.66417910447761197</v>
      </c>
      <c r="G492" s="3" t="s">
        <v>721</v>
      </c>
      <c r="H492" s="19">
        <v>13800000</v>
      </c>
      <c r="I492" s="19">
        <v>6670000</v>
      </c>
      <c r="J492" s="3">
        <v>87</v>
      </c>
      <c r="L492" s="21">
        <v>20470000</v>
      </c>
      <c r="M492" s="22">
        <v>13570000</v>
      </c>
      <c r="N492" s="21">
        <v>6900000</v>
      </c>
      <c r="O492" s="23">
        <f>+M492/L492</f>
        <v>0.6629213483146067</v>
      </c>
      <c r="P492" s="3" t="s">
        <v>740</v>
      </c>
    </row>
    <row r="493" spans="1:16" s="3" customFormat="1" x14ac:dyDescent="0.25">
      <c r="A493" s="14">
        <v>496</v>
      </c>
      <c r="B493" s="3" t="s">
        <v>15</v>
      </c>
      <c r="C493" s="3" t="s">
        <v>217</v>
      </c>
      <c r="D493" s="24">
        <v>45104</v>
      </c>
      <c r="E493" s="24">
        <v>45135</v>
      </c>
      <c r="F493" s="25">
        <v>0.3</v>
      </c>
      <c r="G493" s="3" t="s">
        <v>637</v>
      </c>
      <c r="H493" s="19">
        <v>669883900</v>
      </c>
      <c r="I493" s="19">
        <v>0</v>
      </c>
      <c r="J493" s="3" t="s">
        <v>739</v>
      </c>
      <c r="L493" s="21">
        <v>669883900</v>
      </c>
      <c r="M493" s="22">
        <v>669883900</v>
      </c>
      <c r="N493" s="21">
        <v>0</v>
      </c>
      <c r="O493" s="23">
        <f>+M493/L493</f>
        <v>1</v>
      </c>
      <c r="P493" s="3" t="s">
        <v>740</v>
      </c>
    </row>
    <row r="494" spans="1:16" s="3" customFormat="1" x14ac:dyDescent="0.25">
      <c r="A494" s="14">
        <v>497</v>
      </c>
      <c r="B494" s="3" t="s">
        <v>15</v>
      </c>
      <c r="C494" s="3" t="s">
        <v>186</v>
      </c>
      <c r="D494" s="24">
        <v>45106</v>
      </c>
      <c r="E494" s="24">
        <v>45379</v>
      </c>
      <c r="F494" s="25">
        <v>0.7</v>
      </c>
      <c r="G494" s="3" t="s">
        <v>637</v>
      </c>
      <c r="H494" s="19">
        <v>205000000</v>
      </c>
      <c r="I494" s="19">
        <v>0</v>
      </c>
      <c r="J494" s="3" t="s">
        <v>739</v>
      </c>
      <c r="L494" s="21">
        <v>205000000</v>
      </c>
      <c r="M494" s="22">
        <v>205000000</v>
      </c>
      <c r="N494" s="21">
        <v>0</v>
      </c>
      <c r="O494" s="23">
        <f>+M494/L494</f>
        <v>1</v>
      </c>
      <c r="P494" s="3" t="s">
        <v>740</v>
      </c>
    </row>
    <row r="495" spans="1:16" s="3" customFormat="1" x14ac:dyDescent="0.25">
      <c r="A495" s="14">
        <v>498</v>
      </c>
      <c r="B495" s="3" t="s">
        <v>639</v>
      </c>
      <c r="C495" s="3" t="s">
        <v>665</v>
      </c>
      <c r="D495" s="17">
        <v>45111</v>
      </c>
      <c r="E495" s="17">
        <v>45291</v>
      </c>
      <c r="F495" s="18">
        <f>($AC$2-D495)/(E495-D495  )</f>
        <v>1</v>
      </c>
      <c r="G495" s="3" t="s">
        <v>556</v>
      </c>
      <c r="H495" s="19">
        <v>34320000</v>
      </c>
      <c r="I495" s="19">
        <v>0</v>
      </c>
      <c r="J495" s="3" t="s">
        <v>739</v>
      </c>
      <c r="L495" s="21">
        <v>34320000</v>
      </c>
      <c r="M495" s="22">
        <v>28028000</v>
      </c>
      <c r="N495" s="21">
        <v>6292000</v>
      </c>
      <c r="O495" s="23">
        <f>+M495/L495</f>
        <v>0.81666666666666665</v>
      </c>
      <c r="P495" s="3" t="s">
        <v>638</v>
      </c>
    </row>
    <row r="496" spans="1:16" s="3" customFormat="1" x14ac:dyDescent="0.25">
      <c r="A496" s="14">
        <v>499</v>
      </c>
      <c r="B496" s="3" t="s">
        <v>640</v>
      </c>
      <c r="C496" s="3" t="s">
        <v>664</v>
      </c>
      <c r="D496" s="17">
        <v>45111</v>
      </c>
      <c r="E496" s="17">
        <v>45291</v>
      </c>
      <c r="F496" s="18">
        <f>($AC$2-D496)/(E496-D496  )</f>
        <v>1</v>
      </c>
      <c r="G496" s="3" t="s">
        <v>722</v>
      </c>
      <c r="H496" s="19">
        <v>21600000</v>
      </c>
      <c r="I496" s="19">
        <v>0</v>
      </c>
      <c r="J496" s="3" t="s">
        <v>739</v>
      </c>
      <c r="L496" s="21">
        <v>21600000</v>
      </c>
      <c r="M496" s="22">
        <v>21240000</v>
      </c>
      <c r="N496" s="21">
        <v>360000</v>
      </c>
      <c r="O496" s="23">
        <f>+M496/L496</f>
        <v>0.98333333333333328</v>
      </c>
      <c r="P496" s="3" t="s">
        <v>638</v>
      </c>
    </row>
    <row r="497" spans="1:16" s="3" customFormat="1" x14ac:dyDescent="0.25">
      <c r="A497" s="14">
        <v>500</v>
      </c>
      <c r="B497" s="3" t="s">
        <v>639</v>
      </c>
      <c r="C497" s="3" t="s">
        <v>666</v>
      </c>
      <c r="D497" s="17">
        <v>45124</v>
      </c>
      <c r="E497" s="17">
        <v>45335</v>
      </c>
      <c r="F497" s="18">
        <f>($AC$2-D497)/(E497-D497  )</f>
        <v>0.79146919431279616</v>
      </c>
      <c r="G497" s="3" t="s">
        <v>723</v>
      </c>
      <c r="H497" s="19">
        <v>27084000</v>
      </c>
      <c r="I497" s="19">
        <v>0</v>
      </c>
      <c r="J497" s="3">
        <v>13</v>
      </c>
      <c r="L497" s="21">
        <v>27084000</v>
      </c>
      <c r="M497" s="22">
        <v>17604600</v>
      </c>
      <c r="N497" s="21">
        <v>9479400</v>
      </c>
      <c r="O497" s="23">
        <f>+M497/L497</f>
        <v>0.65</v>
      </c>
      <c r="P497" s="3" t="s">
        <v>740</v>
      </c>
    </row>
    <row r="498" spans="1:16" s="3" customFormat="1" x14ac:dyDescent="0.25">
      <c r="A498" s="14">
        <v>501</v>
      </c>
      <c r="B498" s="3" t="s">
        <v>640</v>
      </c>
      <c r="C498" s="3" t="s">
        <v>184</v>
      </c>
      <c r="D498" s="17">
        <v>45111</v>
      </c>
      <c r="E498" s="17">
        <v>45381</v>
      </c>
      <c r="F498" s="18">
        <f>($AC$2-D498)/(E498-D498  )</f>
        <v>0.66666666666666663</v>
      </c>
      <c r="G498" s="3" t="s">
        <v>724</v>
      </c>
      <c r="H498" s="19">
        <v>13800000</v>
      </c>
      <c r="I498" s="19">
        <v>6670000</v>
      </c>
      <c r="J498" s="3">
        <v>87</v>
      </c>
      <c r="L498" s="21">
        <v>20470000</v>
      </c>
      <c r="M498" s="22">
        <v>13570000</v>
      </c>
      <c r="N498" s="21">
        <v>6900000</v>
      </c>
      <c r="O498" s="23">
        <f>+M498/L498</f>
        <v>0.6629213483146067</v>
      </c>
      <c r="P498" s="3" t="s">
        <v>740</v>
      </c>
    </row>
    <row r="499" spans="1:16" s="3" customFormat="1" x14ac:dyDescent="0.25">
      <c r="A499" s="14">
        <v>502</v>
      </c>
      <c r="B499" s="3" t="s">
        <v>640</v>
      </c>
      <c r="C499" s="3" t="s">
        <v>172</v>
      </c>
      <c r="D499" s="17">
        <v>45112</v>
      </c>
      <c r="E499" s="17">
        <v>45326</v>
      </c>
      <c r="F499" s="18">
        <f>($AC$2-D499)/(E499-D499  )</f>
        <v>0.83644859813084116</v>
      </c>
      <c r="G499" s="3" t="s">
        <v>725</v>
      </c>
      <c r="H499" s="19">
        <v>11286000</v>
      </c>
      <c r="I499" s="19">
        <v>1881000</v>
      </c>
      <c r="J499" s="3">
        <v>30</v>
      </c>
      <c r="L499" s="21">
        <v>13167000</v>
      </c>
      <c r="M499" s="22">
        <v>11035200</v>
      </c>
      <c r="N499" s="21">
        <v>2131800</v>
      </c>
      <c r="O499" s="23">
        <f>+M499/L499</f>
        <v>0.83809523809523812</v>
      </c>
      <c r="P499" s="3" t="s">
        <v>740</v>
      </c>
    </row>
    <row r="500" spans="1:16" s="3" customFormat="1" x14ac:dyDescent="0.25">
      <c r="A500" s="14">
        <v>503</v>
      </c>
      <c r="B500" s="3" t="s">
        <v>639</v>
      </c>
      <c r="C500" s="3" t="s">
        <v>667</v>
      </c>
      <c r="D500" s="17">
        <v>45111</v>
      </c>
      <c r="E500" s="17">
        <v>45354</v>
      </c>
      <c r="F500" s="18">
        <f>($AC$2-D500)/(E500-D500  )</f>
        <v>0.7407407407407407</v>
      </c>
      <c r="G500" s="3" t="s">
        <v>794</v>
      </c>
      <c r="H500" s="19">
        <v>27096000</v>
      </c>
      <c r="I500" s="19">
        <v>9032000</v>
      </c>
      <c r="J500" s="3">
        <v>60</v>
      </c>
      <c r="L500" s="21">
        <v>36128000</v>
      </c>
      <c r="M500" s="22">
        <v>25289600</v>
      </c>
      <c r="N500" s="21">
        <v>10838400</v>
      </c>
      <c r="O500" s="23">
        <f>+M500/L500</f>
        <v>0.7</v>
      </c>
      <c r="P500" s="3" t="s">
        <v>740</v>
      </c>
    </row>
    <row r="501" spans="1:16" s="3" customFormat="1" x14ac:dyDescent="0.25">
      <c r="A501" s="14">
        <v>504</v>
      </c>
      <c r="B501" s="3" t="s">
        <v>640</v>
      </c>
      <c r="C501" s="3" t="s">
        <v>664</v>
      </c>
      <c r="D501" s="17">
        <v>45111</v>
      </c>
      <c r="E501" s="17">
        <v>45291</v>
      </c>
      <c r="F501" s="18">
        <f>($AC$2-D501)/(E501-D501  )</f>
        <v>1</v>
      </c>
      <c r="G501" s="3" t="s">
        <v>726</v>
      </c>
      <c r="H501" s="19">
        <v>21600000</v>
      </c>
      <c r="I501" s="19">
        <v>0</v>
      </c>
      <c r="J501" s="3" t="s">
        <v>739</v>
      </c>
      <c r="L501" s="21">
        <v>21600000</v>
      </c>
      <c r="M501" s="22">
        <v>21240000</v>
      </c>
      <c r="N501" s="21">
        <v>360000</v>
      </c>
      <c r="O501" s="23">
        <f>+M501/L501</f>
        <v>0.98333333333333328</v>
      </c>
      <c r="P501" s="3" t="s">
        <v>638</v>
      </c>
    </row>
    <row r="502" spans="1:16" s="3" customFormat="1" x14ac:dyDescent="0.25">
      <c r="A502" s="14">
        <v>505</v>
      </c>
      <c r="B502" s="3" t="s">
        <v>639</v>
      </c>
      <c r="C502" s="3" t="s">
        <v>668</v>
      </c>
      <c r="D502" s="17">
        <v>45111</v>
      </c>
      <c r="E502" s="17">
        <v>45291</v>
      </c>
      <c r="F502" s="18">
        <f>($AC$2-D502)/(E502-D502  )</f>
        <v>1</v>
      </c>
      <c r="G502" s="3" t="s">
        <v>727</v>
      </c>
      <c r="H502" s="19">
        <v>27096000</v>
      </c>
      <c r="I502" s="19">
        <v>0</v>
      </c>
      <c r="J502" s="3" t="s">
        <v>739</v>
      </c>
      <c r="L502" s="21">
        <v>27096000</v>
      </c>
      <c r="M502" s="22">
        <v>26644400</v>
      </c>
      <c r="N502" s="21">
        <v>451600</v>
      </c>
      <c r="O502" s="23">
        <f>+M502/L502</f>
        <v>0.98333333333333328</v>
      </c>
      <c r="P502" s="3" t="s">
        <v>638</v>
      </c>
    </row>
    <row r="503" spans="1:16" s="3" customFormat="1" x14ac:dyDescent="0.25">
      <c r="A503" s="14">
        <v>506</v>
      </c>
      <c r="B503" s="3" t="s">
        <v>19</v>
      </c>
      <c r="C503" s="3" t="s">
        <v>669</v>
      </c>
      <c r="D503" s="24">
        <v>45132</v>
      </c>
      <c r="E503" s="24">
        <v>45199</v>
      </c>
      <c r="F503" s="25">
        <v>1</v>
      </c>
      <c r="G503" s="3" t="s">
        <v>728</v>
      </c>
      <c r="H503" s="19">
        <v>829235000</v>
      </c>
      <c r="I503" s="19">
        <v>0</v>
      </c>
      <c r="J503" s="3" t="s">
        <v>739</v>
      </c>
      <c r="L503" s="21">
        <v>829235000</v>
      </c>
      <c r="M503" s="22">
        <v>829235000</v>
      </c>
      <c r="N503" s="21">
        <v>0</v>
      </c>
      <c r="O503" s="23">
        <f>+M503/L503</f>
        <v>1</v>
      </c>
      <c r="P503" s="3" t="s">
        <v>638</v>
      </c>
    </row>
    <row r="504" spans="1:16" s="3" customFormat="1" x14ac:dyDescent="0.25">
      <c r="A504" s="14">
        <v>507</v>
      </c>
      <c r="B504" s="3" t="s">
        <v>19</v>
      </c>
      <c r="C504" s="3" t="s">
        <v>670</v>
      </c>
      <c r="D504" s="24">
        <v>45139</v>
      </c>
      <c r="E504" s="24">
        <v>45382</v>
      </c>
      <c r="F504" s="25">
        <v>0.64</v>
      </c>
      <c r="G504" s="3" t="s">
        <v>729</v>
      </c>
      <c r="H504" s="19">
        <v>125669146</v>
      </c>
      <c r="I504" s="19">
        <v>0</v>
      </c>
      <c r="J504" s="3" t="s">
        <v>739</v>
      </c>
      <c r="L504" s="21">
        <v>125669146</v>
      </c>
      <c r="M504" s="22">
        <v>14579373</v>
      </c>
      <c r="N504" s="21">
        <v>111089773</v>
      </c>
      <c r="O504" s="23">
        <f>+M504/L504</f>
        <v>0.11601394187878065</v>
      </c>
      <c r="P504" s="3" t="s">
        <v>740</v>
      </c>
    </row>
    <row r="505" spans="1:16" s="3" customFormat="1" x14ac:dyDescent="0.25">
      <c r="A505" s="14">
        <v>508</v>
      </c>
      <c r="B505" s="3" t="s">
        <v>643</v>
      </c>
      <c r="C505" s="3" t="s">
        <v>747</v>
      </c>
      <c r="D505" s="24">
        <v>45201</v>
      </c>
      <c r="E505" s="24">
        <v>45537</v>
      </c>
      <c r="F505" s="25">
        <v>0.02</v>
      </c>
      <c r="G505" s="3" t="s">
        <v>795</v>
      </c>
      <c r="H505" s="19">
        <v>6220523869</v>
      </c>
      <c r="I505" s="19">
        <v>0</v>
      </c>
      <c r="J505" s="3" t="s">
        <v>739</v>
      </c>
      <c r="L505" s="21">
        <v>6220523869</v>
      </c>
      <c r="M505" s="22">
        <v>0</v>
      </c>
      <c r="N505" s="21">
        <v>6220523869</v>
      </c>
      <c r="O505" s="23">
        <f>+M505/L505</f>
        <v>0</v>
      </c>
      <c r="P505" s="3" t="s">
        <v>740</v>
      </c>
    </row>
    <row r="506" spans="1:16" s="3" customFormat="1" x14ac:dyDescent="0.25">
      <c r="A506" s="14">
        <v>509</v>
      </c>
      <c r="B506" s="3" t="s">
        <v>19</v>
      </c>
      <c r="C506" s="3" t="s">
        <v>671</v>
      </c>
      <c r="D506" s="24">
        <v>45154</v>
      </c>
      <c r="E506" s="24">
        <v>45245</v>
      </c>
      <c r="F506" s="25">
        <v>1</v>
      </c>
      <c r="G506" s="3" t="s">
        <v>730</v>
      </c>
      <c r="H506" s="19">
        <v>114843505</v>
      </c>
      <c r="I506" s="19">
        <v>0</v>
      </c>
      <c r="J506" s="3" t="s">
        <v>739</v>
      </c>
      <c r="L506" s="21">
        <v>114843505</v>
      </c>
      <c r="M506" s="22">
        <v>114843505</v>
      </c>
      <c r="N506" s="21">
        <v>0</v>
      </c>
      <c r="O506" s="23">
        <f>+M506/L506</f>
        <v>1</v>
      </c>
      <c r="P506" s="3" t="s">
        <v>638</v>
      </c>
    </row>
    <row r="507" spans="1:16" s="3" customFormat="1" x14ac:dyDescent="0.25">
      <c r="A507" s="14">
        <v>510</v>
      </c>
      <c r="B507" s="3" t="s">
        <v>641</v>
      </c>
      <c r="C507" s="3" t="s">
        <v>748</v>
      </c>
      <c r="D507" s="24">
        <v>45201</v>
      </c>
      <c r="E507" s="24">
        <v>45536</v>
      </c>
      <c r="F507" s="25">
        <v>0.02</v>
      </c>
      <c r="G507" s="3" t="s">
        <v>796</v>
      </c>
      <c r="H507" s="19">
        <v>894488597</v>
      </c>
      <c r="I507" s="19">
        <v>0</v>
      </c>
      <c r="J507" s="3" t="s">
        <v>739</v>
      </c>
      <c r="L507" s="21">
        <v>894488597</v>
      </c>
      <c r="M507" s="22">
        <v>0</v>
      </c>
      <c r="N507" s="21">
        <v>894488597</v>
      </c>
      <c r="O507" s="23">
        <f>+M507/L507</f>
        <v>0</v>
      </c>
      <c r="P507" s="3" t="s">
        <v>740</v>
      </c>
    </row>
    <row r="508" spans="1:16" s="3" customFormat="1" x14ac:dyDescent="0.25">
      <c r="A508" s="14">
        <v>511</v>
      </c>
      <c r="B508" s="3" t="s">
        <v>643</v>
      </c>
      <c r="C508" s="3" t="s">
        <v>672</v>
      </c>
      <c r="D508" s="24">
        <v>45173</v>
      </c>
      <c r="E508" s="24">
        <v>45354</v>
      </c>
      <c r="F508" s="25">
        <v>0.16</v>
      </c>
      <c r="G508" s="3" t="s">
        <v>731</v>
      </c>
      <c r="H508" s="19">
        <v>1618125318</v>
      </c>
      <c r="I508" s="19">
        <v>0</v>
      </c>
      <c r="J508" s="3" t="s">
        <v>739</v>
      </c>
      <c r="L508" s="21">
        <v>1618125318</v>
      </c>
      <c r="M508" s="22">
        <v>126049711</v>
      </c>
      <c r="N508" s="21">
        <v>1492075607</v>
      </c>
      <c r="O508" s="23">
        <f>+M508/L508</f>
        <v>7.7898608715792919E-2</v>
      </c>
      <c r="P508" s="3" t="s">
        <v>740</v>
      </c>
    </row>
    <row r="509" spans="1:16" s="3" customFormat="1" x14ac:dyDescent="0.25">
      <c r="A509" s="14">
        <v>513</v>
      </c>
      <c r="B509" s="3" t="s">
        <v>641</v>
      </c>
      <c r="C509" s="3" t="s">
        <v>673</v>
      </c>
      <c r="D509" s="24">
        <v>45173</v>
      </c>
      <c r="E509" s="24">
        <v>45356</v>
      </c>
      <c r="F509" s="25">
        <v>0.16</v>
      </c>
      <c r="G509" s="3" t="s">
        <v>732</v>
      </c>
      <c r="H509" s="19">
        <v>195874595</v>
      </c>
      <c r="I509" s="19">
        <v>0</v>
      </c>
      <c r="J509" s="3" t="s">
        <v>739</v>
      </c>
      <c r="L509" s="21">
        <v>195874595</v>
      </c>
      <c r="M509" s="22">
        <v>0</v>
      </c>
      <c r="N509" s="21">
        <v>195874595</v>
      </c>
      <c r="O509" s="23">
        <f>+M509/L509</f>
        <v>0</v>
      </c>
      <c r="P509" s="3" t="s">
        <v>740</v>
      </c>
    </row>
    <row r="510" spans="1:16" s="3" customFormat="1" x14ac:dyDescent="0.25">
      <c r="A510" s="14">
        <v>514</v>
      </c>
      <c r="B510" s="3" t="s">
        <v>643</v>
      </c>
      <c r="C510" s="3" t="s">
        <v>674</v>
      </c>
      <c r="D510" s="24">
        <v>45156</v>
      </c>
      <c r="E510" s="24">
        <v>45521</v>
      </c>
      <c r="F510" s="25">
        <v>0</v>
      </c>
      <c r="G510" s="3" t="s">
        <v>733</v>
      </c>
      <c r="H510" s="19">
        <v>4197534804</v>
      </c>
      <c r="I510" s="19">
        <v>0</v>
      </c>
      <c r="J510" s="3" t="s">
        <v>739</v>
      </c>
      <c r="L510" s="21">
        <v>4197534804</v>
      </c>
      <c r="M510" s="22">
        <v>0</v>
      </c>
      <c r="N510" s="21">
        <v>4197534804</v>
      </c>
      <c r="O510" s="23">
        <f>+M510/L510</f>
        <v>0</v>
      </c>
      <c r="P510" s="3" t="s">
        <v>740</v>
      </c>
    </row>
    <row r="511" spans="1:16" s="3" customFormat="1" x14ac:dyDescent="0.25">
      <c r="A511" s="14">
        <v>515</v>
      </c>
      <c r="B511" s="3" t="s">
        <v>642</v>
      </c>
      <c r="C511" s="3" t="s">
        <v>675</v>
      </c>
      <c r="D511" s="24">
        <v>45163</v>
      </c>
      <c r="E511" s="24">
        <v>45467</v>
      </c>
      <c r="F511" s="25">
        <v>0.3</v>
      </c>
      <c r="G511" s="3" t="s">
        <v>734</v>
      </c>
      <c r="H511" s="19">
        <v>22000000</v>
      </c>
      <c r="I511" s="19">
        <v>0</v>
      </c>
      <c r="J511" s="3" t="s">
        <v>739</v>
      </c>
      <c r="L511" s="21">
        <v>22000000</v>
      </c>
      <c r="M511" s="22">
        <v>5069400</v>
      </c>
      <c r="N511" s="21">
        <v>16930600</v>
      </c>
      <c r="O511" s="23">
        <f>+M511/L511</f>
        <v>0.23042727272727273</v>
      </c>
      <c r="P511" s="3" t="s">
        <v>740</v>
      </c>
    </row>
    <row r="512" spans="1:16" s="3" customFormat="1" x14ac:dyDescent="0.25">
      <c r="A512" s="14">
        <v>516</v>
      </c>
      <c r="B512" s="3" t="s">
        <v>641</v>
      </c>
      <c r="C512" s="3" t="s">
        <v>749</v>
      </c>
      <c r="D512" s="24">
        <v>45224</v>
      </c>
      <c r="E512" s="24">
        <v>45589</v>
      </c>
      <c r="F512" s="25">
        <v>0</v>
      </c>
      <c r="G512" s="3" t="s">
        <v>797</v>
      </c>
      <c r="H512" s="19">
        <v>704160952</v>
      </c>
      <c r="I512" s="19">
        <v>0</v>
      </c>
      <c r="J512" s="3" t="s">
        <v>739</v>
      </c>
      <c r="L512" s="21">
        <v>704160952</v>
      </c>
      <c r="M512" s="22">
        <v>0</v>
      </c>
      <c r="N512" s="21">
        <v>704160952</v>
      </c>
      <c r="O512" s="23">
        <f>+M512/L512</f>
        <v>0</v>
      </c>
      <c r="P512" s="3" t="s">
        <v>740</v>
      </c>
    </row>
    <row r="513" spans="1:16" s="3" customFormat="1" x14ac:dyDescent="0.25">
      <c r="A513" s="14">
        <v>517</v>
      </c>
      <c r="B513" s="3" t="s">
        <v>643</v>
      </c>
      <c r="C513" s="3" t="s">
        <v>750</v>
      </c>
      <c r="D513" s="24">
        <v>45216</v>
      </c>
      <c r="E513" s="24">
        <v>45946</v>
      </c>
      <c r="F513" s="25">
        <v>0.01</v>
      </c>
      <c r="G513" s="3" t="s">
        <v>798</v>
      </c>
      <c r="H513" s="19">
        <v>24093854366</v>
      </c>
      <c r="I513" s="19">
        <v>0</v>
      </c>
      <c r="J513" s="3" t="s">
        <v>739</v>
      </c>
      <c r="L513" s="21">
        <v>24093854366</v>
      </c>
      <c r="M513" s="22">
        <v>0</v>
      </c>
      <c r="N513" s="21">
        <v>24093854366</v>
      </c>
      <c r="O513" s="23">
        <f>+M513/L513</f>
        <v>0</v>
      </c>
      <c r="P513" s="3" t="s">
        <v>740</v>
      </c>
    </row>
    <row r="514" spans="1:16" s="3" customFormat="1" x14ac:dyDescent="0.25">
      <c r="A514" s="14">
        <v>518</v>
      </c>
      <c r="B514" s="3" t="s">
        <v>21</v>
      </c>
      <c r="C514" s="3" t="s">
        <v>676</v>
      </c>
      <c r="D514" s="24">
        <v>45174</v>
      </c>
      <c r="E514" s="24">
        <v>45264</v>
      </c>
      <c r="F514" s="25">
        <v>1</v>
      </c>
      <c r="G514" s="3" t="s">
        <v>735</v>
      </c>
      <c r="H514" s="19">
        <v>18366700</v>
      </c>
      <c r="I514" s="19">
        <v>0</v>
      </c>
      <c r="J514" s="3" t="s">
        <v>739</v>
      </c>
      <c r="L514" s="21">
        <v>18366700</v>
      </c>
      <c r="M514" s="22">
        <v>18366700</v>
      </c>
      <c r="N514" s="21">
        <v>0</v>
      </c>
      <c r="O514" s="23">
        <f>+M514/L514</f>
        <v>1</v>
      </c>
      <c r="P514" s="3" t="s">
        <v>638</v>
      </c>
    </row>
    <row r="515" spans="1:16" s="3" customFormat="1" x14ac:dyDescent="0.25">
      <c r="A515" s="14">
        <v>519</v>
      </c>
      <c r="B515" s="3" t="s">
        <v>642</v>
      </c>
      <c r="C515" s="3" t="s">
        <v>677</v>
      </c>
      <c r="D515" s="24">
        <v>45181</v>
      </c>
      <c r="E515" s="24">
        <v>45393</v>
      </c>
      <c r="F515" s="25">
        <v>0.68</v>
      </c>
      <c r="G515" s="3" t="s">
        <v>736</v>
      </c>
      <c r="H515" s="19">
        <v>1710100000</v>
      </c>
      <c r="I515" s="3">
        <v>20139643</v>
      </c>
      <c r="J515" s="3" t="s">
        <v>739</v>
      </c>
      <c r="L515" s="21">
        <v>1730239643</v>
      </c>
      <c r="M515" s="32">
        <v>30325843</v>
      </c>
      <c r="N515" s="33">
        <v>1699913800</v>
      </c>
      <c r="O515" s="23">
        <f>+M515/L515</f>
        <v>1.7526961148236736E-2</v>
      </c>
      <c r="P515" s="3" t="s">
        <v>740</v>
      </c>
    </row>
    <row r="516" spans="1:16" s="3" customFormat="1" x14ac:dyDescent="0.25">
      <c r="A516" s="14">
        <v>520</v>
      </c>
      <c r="B516" s="3" t="s">
        <v>641</v>
      </c>
      <c r="C516" s="3" t="s">
        <v>751</v>
      </c>
      <c r="D516" s="24">
        <v>45216</v>
      </c>
      <c r="E516" s="24">
        <v>45913</v>
      </c>
      <c r="F516" s="25">
        <v>0.01</v>
      </c>
      <c r="G516" s="3" t="s">
        <v>799</v>
      </c>
      <c r="H516" s="19">
        <v>2990907634</v>
      </c>
      <c r="I516" s="3">
        <v>0</v>
      </c>
      <c r="J516" s="3" t="s">
        <v>739</v>
      </c>
      <c r="L516" s="21">
        <v>2990907634</v>
      </c>
      <c r="M516" s="22">
        <v>0</v>
      </c>
      <c r="N516" s="21">
        <v>2990907634</v>
      </c>
      <c r="O516" s="23">
        <f>+M516/L516</f>
        <v>0</v>
      </c>
      <c r="P516" s="3" t="s">
        <v>740</v>
      </c>
    </row>
    <row r="517" spans="1:16" s="3" customFormat="1" x14ac:dyDescent="0.25">
      <c r="A517" s="14">
        <v>521</v>
      </c>
      <c r="B517" s="3" t="s">
        <v>642</v>
      </c>
      <c r="C517" s="3" t="s">
        <v>678</v>
      </c>
      <c r="D517" s="24">
        <v>45194</v>
      </c>
      <c r="E517" s="24">
        <v>45528</v>
      </c>
      <c r="F517" s="25">
        <v>0.5</v>
      </c>
      <c r="G517" s="3" t="s">
        <v>737</v>
      </c>
      <c r="H517" s="19">
        <v>1431000000</v>
      </c>
      <c r="I517" s="3">
        <v>0</v>
      </c>
      <c r="J517" s="3" t="s">
        <v>739</v>
      </c>
      <c r="L517" s="21">
        <v>1431000000</v>
      </c>
      <c r="M517" s="22">
        <v>0</v>
      </c>
      <c r="N517" s="21">
        <v>1431000000</v>
      </c>
      <c r="O517" s="23">
        <f>+M517/L517</f>
        <v>0</v>
      </c>
      <c r="P517" s="3" t="s">
        <v>740</v>
      </c>
    </row>
    <row r="518" spans="1:16" s="3" customFormat="1" x14ac:dyDescent="0.25">
      <c r="A518" s="14">
        <v>522</v>
      </c>
      <c r="B518" s="3" t="s">
        <v>21</v>
      </c>
      <c r="C518" s="3" t="s">
        <v>679</v>
      </c>
      <c r="D518" s="24">
        <v>45198</v>
      </c>
      <c r="E518" s="24">
        <v>45227</v>
      </c>
      <c r="F518" s="25">
        <v>1</v>
      </c>
      <c r="G518" s="3" t="s">
        <v>738</v>
      </c>
      <c r="H518" s="19">
        <v>9324000</v>
      </c>
      <c r="I518" s="3">
        <v>0</v>
      </c>
      <c r="J518" s="3" t="s">
        <v>739</v>
      </c>
      <c r="L518" s="21">
        <v>9324000</v>
      </c>
      <c r="M518" s="22">
        <v>9324000</v>
      </c>
      <c r="N518" s="21">
        <v>0</v>
      </c>
      <c r="O518" s="23">
        <f>+M518/L518</f>
        <v>1</v>
      </c>
      <c r="P518" s="3" t="s">
        <v>638</v>
      </c>
    </row>
    <row r="519" spans="1:16" s="3" customFormat="1" x14ac:dyDescent="0.25">
      <c r="A519" s="14">
        <v>523</v>
      </c>
      <c r="B519" s="3" t="s">
        <v>19</v>
      </c>
      <c r="C519" s="3" t="s">
        <v>752</v>
      </c>
      <c r="D519" s="24">
        <v>45203</v>
      </c>
      <c r="E519" s="24">
        <v>45385</v>
      </c>
      <c r="F519" s="25">
        <v>0</v>
      </c>
      <c r="G519" s="3" t="s">
        <v>800</v>
      </c>
      <c r="H519" s="19">
        <v>234400000</v>
      </c>
      <c r="I519" s="3">
        <v>0</v>
      </c>
      <c r="J519" s="3" t="s">
        <v>739</v>
      </c>
      <c r="L519" s="21">
        <v>234400000</v>
      </c>
      <c r="M519" s="22">
        <v>0</v>
      </c>
      <c r="N519" s="21">
        <v>234400000</v>
      </c>
      <c r="O519" s="23">
        <f>+M519/L519</f>
        <v>0</v>
      </c>
      <c r="P519" s="3" t="s">
        <v>740</v>
      </c>
    </row>
    <row r="520" spans="1:16" s="3" customFormat="1" x14ac:dyDescent="0.25">
      <c r="A520" s="14">
        <v>524</v>
      </c>
      <c r="B520" s="3" t="s">
        <v>21</v>
      </c>
      <c r="C520" s="3" t="s">
        <v>753</v>
      </c>
      <c r="D520" s="24">
        <v>45224</v>
      </c>
      <c r="E520" s="24">
        <v>45284</v>
      </c>
      <c r="F520" s="25">
        <v>1</v>
      </c>
      <c r="G520" s="3" t="s">
        <v>801</v>
      </c>
      <c r="H520" s="19">
        <v>2016051</v>
      </c>
      <c r="I520" s="3">
        <v>0</v>
      </c>
      <c r="J520" s="3" t="s">
        <v>739</v>
      </c>
      <c r="L520" s="21">
        <v>2016051</v>
      </c>
      <c r="M520" s="22">
        <v>2016051</v>
      </c>
      <c r="N520" s="21">
        <v>0</v>
      </c>
      <c r="O520" s="23">
        <f>+M520/L520</f>
        <v>1</v>
      </c>
      <c r="P520" s="3" t="s">
        <v>638</v>
      </c>
    </row>
    <row r="521" spans="1:16" s="3" customFormat="1" x14ac:dyDescent="0.25">
      <c r="A521" s="14">
        <v>525</v>
      </c>
      <c r="B521" s="3" t="s">
        <v>642</v>
      </c>
      <c r="C521" s="3" t="s">
        <v>754</v>
      </c>
      <c r="D521" s="24">
        <v>45211</v>
      </c>
      <c r="E521" s="24">
        <v>45515</v>
      </c>
      <c r="F521" s="25">
        <v>0.6</v>
      </c>
      <c r="G521" s="3" t="s">
        <v>802</v>
      </c>
      <c r="H521" s="19">
        <v>573400000</v>
      </c>
      <c r="I521" s="3">
        <v>0</v>
      </c>
      <c r="J521" s="3" t="s">
        <v>739</v>
      </c>
      <c r="L521" s="21">
        <v>573400000</v>
      </c>
      <c r="M521" s="22">
        <v>14023600</v>
      </c>
      <c r="N521" s="21">
        <v>559376400</v>
      </c>
      <c r="O521" s="23">
        <f>+M521/L521</f>
        <v>2.4456923613533309E-2</v>
      </c>
      <c r="P521" s="3" t="s">
        <v>740</v>
      </c>
    </row>
    <row r="522" spans="1:16" s="3" customFormat="1" x14ac:dyDescent="0.25">
      <c r="A522" s="14">
        <v>526</v>
      </c>
      <c r="B522" s="3" t="s">
        <v>643</v>
      </c>
      <c r="C522" s="3" t="s">
        <v>755</v>
      </c>
      <c r="D522" s="24">
        <v>45244</v>
      </c>
      <c r="E522" s="24">
        <v>45412</v>
      </c>
      <c r="F522" s="25">
        <v>0</v>
      </c>
      <c r="G522" s="3" t="s">
        <v>803</v>
      </c>
      <c r="H522" s="19">
        <v>400000000</v>
      </c>
      <c r="I522" s="3">
        <v>0</v>
      </c>
      <c r="J522" s="3" t="s">
        <v>739</v>
      </c>
      <c r="L522" s="21">
        <v>400000000</v>
      </c>
      <c r="M522" s="22">
        <v>0</v>
      </c>
      <c r="N522" s="21">
        <v>400000000</v>
      </c>
      <c r="O522" s="23">
        <f>+M522/L522</f>
        <v>0</v>
      </c>
      <c r="P522" s="3" t="s">
        <v>740</v>
      </c>
    </row>
    <row r="523" spans="1:16" s="3" customFormat="1" x14ac:dyDescent="0.25">
      <c r="A523" s="14">
        <v>527</v>
      </c>
      <c r="B523" s="3" t="s">
        <v>642</v>
      </c>
      <c r="C523" s="3" t="s">
        <v>756</v>
      </c>
      <c r="D523" s="24">
        <v>45264</v>
      </c>
      <c r="E523" s="24">
        <v>45568</v>
      </c>
      <c r="F523" s="25">
        <v>0</v>
      </c>
      <c r="G523" s="3" t="s">
        <v>804</v>
      </c>
      <c r="H523" s="19">
        <v>1070000000</v>
      </c>
      <c r="I523" s="3">
        <v>0</v>
      </c>
      <c r="J523" s="3" t="s">
        <v>739</v>
      </c>
      <c r="L523" s="21">
        <v>1070000000</v>
      </c>
      <c r="M523" s="22">
        <v>0</v>
      </c>
      <c r="N523" s="21">
        <v>1070000000</v>
      </c>
      <c r="O523" s="23">
        <f>+M523/L523</f>
        <v>0</v>
      </c>
      <c r="P523" s="3" t="s">
        <v>740</v>
      </c>
    </row>
    <row r="524" spans="1:16" s="3" customFormat="1" x14ac:dyDescent="0.25">
      <c r="A524" s="14">
        <v>528</v>
      </c>
      <c r="B524" s="3" t="s">
        <v>23</v>
      </c>
      <c r="C524" s="3" t="s">
        <v>757</v>
      </c>
      <c r="D524" s="24">
        <v>45245</v>
      </c>
      <c r="E524" s="24">
        <v>45366</v>
      </c>
      <c r="F524" s="25">
        <v>0.05</v>
      </c>
      <c r="G524" s="3" t="s">
        <v>805</v>
      </c>
      <c r="H524" s="19">
        <v>266903925</v>
      </c>
      <c r="I524" s="3">
        <v>0</v>
      </c>
      <c r="J524" s="3" t="s">
        <v>739</v>
      </c>
      <c r="L524" s="21">
        <v>266903925</v>
      </c>
      <c r="M524" s="22">
        <v>0</v>
      </c>
      <c r="N524" s="21">
        <v>266903925</v>
      </c>
      <c r="O524" s="23">
        <f>+M524/L524</f>
        <v>0</v>
      </c>
      <c r="P524" s="3" t="s">
        <v>740</v>
      </c>
    </row>
    <row r="525" spans="1:16" s="3" customFormat="1" x14ac:dyDescent="0.25">
      <c r="A525" s="14">
        <v>529</v>
      </c>
      <c r="B525" s="3" t="s">
        <v>640</v>
      </c>
      <c r="C525" s="3" t="s">
        <v>758</v>
      </c>
      <c r="D525" s="17">
        <v>45247</v>
      </c>
      <c r="E525" s="17">
        <v>45383</v>
      </c>
      <c r="F525" s="18">
        <f>($AC$2-D525)/(E525-D525  )</f>
        <v>0.3235294117647059</v>
      </c>
      <c r="G525" s="3" t="s">
        <v>513</v>
      </c>
      <c r="H525" s="19">
        <v>22000000</v>
      </c>
      <c r="I525" s="3">
        <v>0</v>
      </c>
      <c r="J525" s="3" t="s">
        <v>739</v>
      </c>
      <c r="L525" s="21">
        <v>22000000</v>
      </c>
      <c r="M525" s="22">
        <v>5866667</v>
      </c>
      <c r="N525" s="21">
        <v>12133333</v>
      </c>
      <c r="O525" s="23">
        <f>+M525/L525</f>
        <v>0.26666668181818182</v>
      </c>
      <c r="P525" s="3" t="s">
        <v>740</v>
      </c>
    </row>
    <row r="526" spans="1:16" s="3" customFormat="1" x14ac:dyDescent="0.25">
      <c r="A526" s="14">
        <v>530</v>
      </c>
      <c r="B526" s="3" t="s">
        <v>639</v>
      </c>
      <c r="C526" s="3" t="s">
        <v>759</v>
      </c>
      <c r="D526" s="17">
        <v>45250</v>
      </c>
      <c r="E526" s="17">
        <v>45341</v>
      </c>
      <c r="F526" s="18">
        <f>($AC$2-D526)/(E526-D526  )</f>
        <v>0.45054945054945056</v>
      </c>
      <c r="G526" s="3" t="s">
        <v>806</v>
      </c>
      <c r="H526" s="19">
        <v>29100000</v>
      </c>
      <c r="I526" s="3">
        <v>0</v>
      </c>
      <c r="J526" s="3" t="s">
        <v>739</v>
      </c>
      <c r="L526" s="21">
        <v>29100000</v>
      </c>
      <c r="M526" s="22">
        <v>13256667</v>
      </c>
      <c r="N526" s="21">
        <v>15843333</v>
      </c>
      <c r="O526" s="23">
        <f>+M526/L526</f>
        <v>0.4555555670103093</v>
      </c>
      <c r="P526" s="3" t="s">
        <v>740</v>
      </c>
    </row>
    <row r="527" spans="1:16" s="3" customFormat="1" x14ac:dyDescent="0.25">
      <c r="A527" s="14">
        <v>531</v>
      </c>
      <c r="B527" s="3" t="s">
        <v>640</v>
      </c>
      <c r="C527" s="3" t="s">
        <v>760</v>
      </c>
      <c r="D527" s="17">
        <v>45252</v>
      </c>
      <c r="E527" s="17">
        <v>45312</v>
      </c>
      <c r="F527" s="18">
        <f>($AC$2-D527)/(E527-D527  )</f>
        <v>0.65</v>
      </c>
      <c r="G527" s="3" t="s">
        <v>459</v>
      </c>
      <c r="H527" s="19">
        <v>5000000</v>
      </c>
      <c r="I527" s="3">
        <v>0</v>
      </c>
      <c r="J527" s="3" t="s">
        <v>739</v>
      </c>
      <c r="L527" s="21">
        <v>5000000</v>
      </c>
      <c r="M527" s="22">
        <v>3250000</v>
      </c>
      <c r="N527" s="21">
        <v>1750000</v>
      </c>
      <c r="O527" s="23">
        <f>+M527/L527</f>
        <v>0.65</v>
      </c>
      <c r="P527" s="3" t="s">
        <v>740</v>
      </c>
    </row>
    <row r="528" spans="1:16" s="3" customFormat="1" x14ac:dyDescent="0.25">
      <c r="A528" s="14">
        <v>532</v>
      </c>
      <c r="B528" s="3" t="s">
        <v>639</v>
      </c>
      <c r="C528" s="3" t="s">
        <v>761</v>
      </c>
      <c r="D528" s="17">
        <v>45251</v>
      </c>
      <c r="E528" s="17">
        <v>45324</v>
      </c>
      <c r="F528" s="18">
        <f>($AC$2-D528)/(E528-D528  )</f>
        <v>0.54794520547945202</v>
      </c>
      <c r="G528" s="3" t="s">
        <v>807</v>
      </c>
      <c r="H528" s="19">
        <v>13200000</v>
      </c>
      <c r="I528" s="3">
        <v>0</v>
      </c>
      <c r="J528" s="3" t="s">
        <v>739</v>
      </c>
      <c r="L528" s="21">
        <v>13200000</v>
      </c>
      <c r="M528" s="22">
        <v>7333333</v>
      </c>
      <c r="N528" s="21">
        <v>5866667</v>
      </c>
      <c r="O528" s="23">
        <f>+M528/L528</f>
        <v>0.55555553030303029</v>
      </c>
      <c r="P528" s="3" t="s">
        <v>740</v>
      </c>
    </row>
    <row r="529" spans="1:16" s="3" customFormat="1" x14ac:dyDescent="0.25">
      <c r="A529" s="14">
        <v>533</v>
      </c>
      <c r="B529" s="3" t="s">
        <v>639</v>
      </c>
      <c r="C529" s="3" t="s">
        <v>762</v>
      </c>
      <c r="D529" s="17">
        <v>45252</v>
      </c>
      <c r="E529" s="17">
        <v>45328</v>
      </c>
      <c r="F529" s="18">
        <f>($AC$2-D529)/(E529-D529  )</f>
        <v>0.51315789473684215</v>
      </c>
      <c r="G529" s="3" t="s">
        <v>808</v>
      </c>
      <c r="H529" s="19">
        <v>20000000</v>
      </c>
      <c r="I529" s="3">
        <v>0</v>
      </c>
      <c r="J529" s="3" t="s">
        <v>739</v>
      </c>
      <c r="L529" s="21">
        <v>20000000</v>
      </c>
      <c r="M529" s="22">
        <v>10400000</v>
      </c>
      <c r="N529" s="21">
        <v>9600000</v>
      </c>
      <c r="O529" s="23">
        <f>+M529/L529</f>
        <v>0.52</v>
      </c>
      <c r="P529" s="3" t="s">
        <v>740</v>
      </c>
    </row>
    <row r="530" spans="1:16" s="3" customFormat="1" x14ac:dyDescent="0.25">
      <c r="A530" s="14">
        <v>534</v>
      </c>
      <c r="B530" s="3" t="s">
        <v>640</v>
      </c>
      <c r="C530" s="3" t="s">
        <v>760</v>
      </c>
      <c r="D530" s="17">
        <v>45252</v>
      </c>
      <c r="E530" s="17">
        <v>45312</v>
      </c>
      <c r="F530" s="18">
        <f>($AC$2-D530)/(E530-D530  )</f>
        <v>0.65</v>
      </c>
      <c r="G530" s="3" t="s">
        <v>446</v>
      </c>
      <c r="H530" s="19">
        <v>5000000</v>
      </c>
      <c r="I530" s="3">
        <v>0</v>
      </c>
      <c r="J530" s="3" t="s">
        <v>739</v>
      </c>
      <c r="L530" s="21">
        <v>5000000</v>
      </c>
      <c r="M530" s="22">
        <v>0</v>
      </c>
      <c r="N530" s="21">
        <v>5000000</v>
      </c>
      <c r="O530" s="23">
        <f>+M530/L530</f>
        <v>0</v>
      </c>
      <c r="P530" s="3" t="s">
        <v>740</v>
      </c>
    </row>
    <row r="531" spans="1:16" s="3" customFormat="1" x14ac:dyDescent="0.25">
      <c r="A531" s="14">
        <v>535</v>
      </c>
      <c r="B531" s="3" t="s">
        <v>639</v>
      </c>
      <c r="C531" s="3" t="s">
        <v>763</v>
      </c>
      <c r="D531" s="17">
        <v>45258</v>
      </c>
      <c r="E531" s="17">
        <v>45333</v>
      </c>
      <c r="F531" s="18">
        <f>($AC$2-D531)/(E531-D531  )</f>
        <v>0.44</v>
      </c>
      <c r="G531" s="3" t="s">
        <v>809</v>
      </c>
      <c r="H531" s="19">
        <v>20000000</v>
      </c>
      <c r="I531" s="3">
        <v>0</v>
      </c>
      <c r="J531" s="3" t="s">
        <v>739</v>
      </c>
      <c r="L531" s="21">
        <v>20000000</v>
      </c>
      <c r="M531" s="22">
        <v>8800000</v>
      </c>
      <c r="N531" s="21">
        <v>11200000</v>
      </c>
      <c r="O531" s="23">
        <f>+M531/L531</f>
        <v>0.44</v>
      </c>
      <c r="P531" s="3" t="s">
        <v>740</v>
      </c>
    </row>
    <row r="532" spans="1:16" s="3" customFormat="1" x14ac:dyDescent="0.25">
      <c r="A532" s="14">
        <v>537</v>
      </c>
      <c r="B532" s="3" t="s">
        <v>639</v>
      </c>
      <c r="C532" s="3" t="s">
        <v>764</v>
      </c>
      <c r="D532" s="17">
        <v>45258</v>
      </c>
      <c r="E532" s="17">
        <v>45378</v>
      </c>
      <c r="F532" s="18">
        <f>($AC$2-D532)/(E532-D532  )</f>
        <v>0.27500000000000002</v>
      </c>
      <c r="G532" s="3" t="s">
        <v>810</v>
      </c>
      <c r="H532" s="19">
        <v>22880000</v>
      </c>
      <c r="I532" s="3">
        <v>0</v>
      </c>
      <c r="J532" s="3" t="s">
        <v>739</v>
      </c>
      <c r="L532" s="21">
        <v>22880000</v>
      </c>
      <c r="M532" s="22">
        <v>6292000</v>
      </c>
      <c r="N532" s="21">
        <v>16588000</v>
      </c>
      <c r="O532" s="23">
        <f>+M532/L532</f>
        <v>0.27500000000000002</v>
      </c>
      <c r="P532" s="3" t="s">
        <v>740</v>
      </c>
    </row>
    <row r="533" spans="1:16" s="3" customFormat="1" x14ac:dyDescent="0.25">
      <c r="A533" s="14">
        <v>538</v>
      </c>
      <c r="B533" s="3" t="s">
        <v>639</v>
      </c>
      <c r="C533" s="3" t="s">
        <v>660</v>
      </c>
      <c r="D533" s="17">
        <v>45272</v>
      </c>
      <c r="E533" s="17">
        <v>45333</v>
      </c>
      <c r="F533" s="18">
        <f>($AC$2-D533)/(E533-D533  )</f>
        <v>0.31147540983606559</v>
      </c>
      <c r="G533" s="3" t="s">
        <v>811</v>
      </c>
      <c r="H533" s="19">
        <v>9389120</v>
      </c>
      <c r="I533" s="3">
        <v>0</v>
      </c>
      <c r="J533" s="3" t="s">
        <v>739</v>
      </c>
      <c r="L533" s="21">
        <v>9389120</v>
      </c>
      <c r="M533" s="22">
        <v>2973221</v>
      </c>
      <c r="N533" s="21">
        <v>6415899</v>
      </c>
      <c r="O533" s="23">
        <f>+M533/L533</f>
        <v>0.31666663116458199</v>
      </c>
      <c r="P533" s="3" t="s">
        <v>740</v>
      </c>
    </row>
    <row r="534" spans="1:16" s="3" customFormat="1" x14ac:dyDescent="0.25">
      <c r="A534" s="14">
        <v>539</v>
      </c>
      <c r="B534" s="3" t="s">
        <v>640</v>
      </c>
      <c r="C534" s="3" t="s">
        <v>765</v>
      </c>
      <c r="D534" s="17">
        <v>45266</v>
      </c>
      <c r="E534" s="17">
        <v>45387</v>
      </c>
      <c r="F534" s="18">
        <f>($AC$2-D534)/(E534-D534  )</f>
        <v>0.20661157024793389</v>
      </c>
      <c r="G534" s="3" t="s">
        <v>812</v>
      </c>
      <c r="H534" s="19">
        <v>7524000</v>
      </c>
      <c r="I534" s="3">
        <v>0</v>
      </c>
      <c r="J534" s="3" t="s">
        <v>739</v>
      </c>
      <c r="L534" s="21">
        <v>7524000</v>
      </c>
      <c r="M534" s="22">
        <v>1567500</v>
      </c>
      <c r="N534" s="21">
        <v>5956500</v>
      </c>
      <c r="O534" s="23">
        <f>+M534/L534</f>
        <v>0.20833333333333334</v>
      </c>
      <c r="P534" s="3" t="s">
        <v>740</v>
      </c>
    </row>
    <row r="535" spans="1:16" s="3" customFormat="1" x14ac:dyDescent="0.25">
      <c r="A535" s="14">
        <v>540</v>
      </c>
      <c r="B535" s="3" t="s">
        <v>642</v>
      </c>
      <c r="C535" s="3" t="s">
        <v>766</v>
      </c>
      <c r="D535" s="24">
        <v>45278</v>
      </c>
      <c r="E535" s="24">
        <v>45429</v>
      </c>
      <c r="F535" s="25">
        <v>0</v>
      </c>
      <c r="G535" s="3" t="s">
        <v>813</v>
      </c>
      <c r="H535" s="19">
        <v>3013800000</v>
      </c>
      <c r="I535" s="3">
        <v>0</v>
      </c>
      <c r="J535" s="3" t="s">
        <v>739</v>
      </c>
      <c r="L535" s="21">
        <v>3013800000</v>
      </c>
      <c r="M535" s="22">
        <v>0</v>
      </c>
      <c r="N535" s="21">
        <v>3013800000</v>
      </c>
      <c r="O535" s="23">
        <f>+M535/L535</f>
        <v>0</v>
      </c>
      <c r="P535" s="3" t="s">
        <v>740</v>
      </c>
    </row>
    <row r="536" spans="1:16" s="3" customFormat="1" x14ac:dyDescent="0.25">
      <c r="A536" s="14">
        <v>541</v>
      </c>
      <c r="B536" s="3" t="s">
        <v>639</v>
      </c>
      <c r="C536" s="3" t="s">
        <v>767</v>
      </c>
      <c r="D536" s="17">
        <v>45266</v>
      </c>
      <c r="E536" s="17">
        <v>45371</v>
      </c>
      <c r="F536" s="18">
        <f>($AC$2-D536)/(E536-D536  )</f>
        <v>0.23809523809523808</v>
      </c>
      <c r="G536" s="3" t="s">
        <v>814</v>
      </c>
      <c r="H536" s="19">
        <v>22750000</v>
      </c>
      <c r="I536" s="3">
        <v>0</v>
      </c>
      <c r="J536" s="3" t="s">
        <v>739</v>
      </c>
      <c r="L536" s="21">
        <v>22750000</v>
      </c>
      <c r="M536" s="22">
        <v>0</v>
      </c>
      <c r="N536" s="21">
        <v>22750000</v>
      </c>
      <c r="O536" s="23">
        <f>+M536/L536</f>
        <v>0</v>
      </c>
      <c r="P536" s="3" t="s">
        <v>740</v>
      </c>
    </row>
    <row r="537" spans="1:16" s="3" customFormat="1" x14ac:dyDescent="0.25">
      <c r="A537" s="14">
        <v>542</v>
      </c>
      <c r="B537" s="3" t="s">
        <v>639</v>
      </c>
      <c r="C537" s="3" t="s">
        <v>768</v>
      </c>
      <c r="D537" s="17">
        <v>45274</v>
      </c>
      <c r="E537" s="17">
        <v>45381</v>
      </c>
      <c r="F537" s="18">
        <f>($AC$2-D537)/(E537-D537  )</f>
        <v>0.15887850467289719</v>
      </c>
      <c r="G537" s="3" t="s">
        <v>815</v>
      </c>
      <c r="H537" s="19">
        <v>15516000</v>
      </c>
      <c r="I537" s="3">
        <v>0</v>
      </c>
      <c r="J537" s="3" t="s">
        <v>739</v>
      </c>
      <c r="L537" s="21">
        <v>15516000</v>
      </c>
      <c r="M537" s="22">
        <v>0</v>
      </c>
      <c r="N537" s="21">
        <v>15516000</v>
      </c>
      <c r="O537" s="23">
        <f>+M537/L537</f>
        <v>0</v>
      </c>
      <c r="P537" s="3" t="s">
        <v>740</v>
      </c>
    </row>
    <row r="538" spans="1:16" s="3" customFormat="1" x14ac:dyDescent="0.25">
      <c r="A538" s="14">
        <v>543</v>
      </c>
      <c r="B538" s="3" t="s">
        <v>643</v>
      </c>
      <c r="C538" s="3" t="s">
        <v>769</v>
      </c>
      <c r="D538" s="24">
        <v>45286</v>
      </c>
      <c r="E538" s="24">
        <v>45498</v>
      </c>
      <c r="F538" s="25">
        <v>0</v>
      </c>
      <c r="G538" s="3" t="s">
        <v>816</v>
      </c>
      <c r="H538" s="19">
        <v>1604365444</v>
      </c>
      <c r="I538" s="3">
        <v>0</v>
      </c>
      <c r="J538" s="3" t="s">
        <v>739</v>
      </c>
      <c r="L538" s="21">
        <v>1604365444</v>
      </c>
      <c r="M538" s="22">
        <v>0</v>
      </c>
      <c r="N538" s="21">
        <v>1604365444</v>
      </c>
      <c r="O538" s="23">
        <f>+M538/L538</f>
        <v>0</v>
      </c>
      <c r="P538" s="3" t="s">
        <v>740</v>
      </c>
    </row>
    <row r="539" spans="1:16" s="3" customFormat="1" x14ac:dyDescent="0.25">
      <c r="A539" s="14">
        <v>544</v>
      </c>
      <c r="B539" s="3" t="s">
        <v>640</v>
      </c>
      <c r="C539" s="3" t="s">
        <v>770</v>
      </c>
      <c r="D539" s="17">
        <v>45271</v>
      </c>
      <c r="E539" s="17">
        <v>45376</v>
      </c>
      <c r="F539" s="18">
        <f>($AC$2-D539)/(E539-D539  )</f>
        <v>0.19047619047619047</v>
      </c>
      <c r="G539" s="3" t="s">
        <v>379</v>
      </c>
      <c r="H539" s="19">
        <v>9544500</v>
      </c>
      <c r="I539" s="3">
        <v>0</v>
      </c>
      <c r="J539" s="3" t="s">
        <v>739</v>
      </c>
      <c r="L539" s="21">
        <v>9544500</v>
      </c>
      <c r="M539" s="22">
        <v>0</v>
      </c>
      <c r="N539" s="21">
        <v>9544500</v>
      </c>
      <c r="O539" s="23">
        <f>+M539/L539</f>
        <v>0</v>
      </c>
      <c r="P539" s="3" t="s">
        <v>740</v>
      </c>
    </row>
    <row r="540" spans="1:16" s="3" customFormat="1" x14ac:dyDescent="0.25">
      <c r="A540" s="14">
        <v>545</v>
      </c>
      <c r="B540" s="3" t="s">
        <v>639</v>
      </c>
      <c r="C540" s="3" t="s">
        <v>771</v>
      </c>
      <c r="D540" s="17">
        <v>45271</v>
      </c>
      <c r="E540" s="17">
        <v>45381</v>
      </c>
      <c r="F540" s="18">
        <f>($AC$2-D540)/(E540-D540  )</f>
        <v>0.18181818181818182</v>
      </c>
      <c r="G540" s="3" t="s">
        <v>586</v>
      </c>
      <c r="H540" s="19">
        <v>36300000</v>
      </c>
      <c r="I540" s="3">
        <v>0</v>
      </c>
      <c r="J540" s="3" t="s">
        <v>739</v>
      </c>
      <c r="L540" s="21">
        <v>36300000</v>
      </c>
      <c r="M540" s="22">
        <v>6600000</v>
      </c>
      <c r="N540" s="21">
        <v>29700000</v>
      </c>
      <c r="O540" s="23">
        <f>+M540/L540</f>
        <v>0.18181818181818182</v>
      </c>
      <c r="P540" s="3" t="s">
        <v>740</v>
      </c>
    </row>
    <row r="541" spans="1:16" s="3" customFormat="1" x14ac:dyDescent="0.25">
      <c r="A541" s="14">
        <v>556</v>
      </c>
      <c r="B541" s="3" t="s">
        <v>23</v>
      </c>
      <c r="C541" s="3" t="s">
        <v>772</v>
      </c>
      <c r="D541" s="24">
        <v>45286</v>
      </c>
      <c r="E541" s="24">
        <v>45488</v>
      </c>
      <c r="F541" s="25">
        <v>0</v>
      </c>
      <c r="G541" s="3" t="s">
        <v>817</v>
      </c>
      <c r="H541" s="19">
        <v>12000000</v>
      </c>
      <c r="I541" s="3">
        <v>0</v>
      </c>
      <c r="J541" s="3" t="s">
        <v>739</v>
      </c>
      <c r="L541" s="21">
        <v>12000000</v>
      </c>
      <c r="M541" s="22">
        <v>0</v>
      </c>
      <c r="N541" s="21">
        <v>12000000</v>
      </c>
      <c r="O541" s="23">
        <f>+M541/L541</f>
        <v>0</v>
      </c>
      <c r="P541" s="3" t="s">
        <v>740</v>
      </c>
    </row>
    <row r="542" spans="1:16" s="3" customFormat="1" x14ac:dyDescent="0.25">
      <c r="A542" s="14">
        <v>557</v>
      </c>
      <c r="B542" s="3" t="s">
        <v>23</v>
      </c>
      <c r="C542" s="3" t="s">
        <v>772</v>
      </c>
      <c r="D542" s="24">
        <v>45286</v>
      </c>
      <c r="E542" s="24">
        <v>45488</v>
      </c>
      <c r="F542" s="25">
        <v>0</v>
      </c>
      <c r="G542" s="3" t="s">
        <v>818</v>
      </c>
      <c r="H542" s="19">
        <v>16000000</v>
      </c>
      <c r="I542" s="3">
        <v>0</v>
      </c>
      <c r="J542" s="3" t="s">
        <v>739</v>
      </c>
      <c r="L542" s="21">
        <v>16000000</v>
      </c>
      <c r="M542" s="22">
        <v>0</v>
      </c>
      <c r="N542" s="21">
        <v>16000000</v>
      </c>
      <c r="O542" s="23">
        <f>+M542/L542</f>
        <v>0</v>
      </c>
      <c r="P542" s="3" t="s">
        <v>740</v>
      </c>
    </row>
    <row r="543" spans="1:16" s="3" customFormat="1" x14ac:dyDescent="0.25">
      <c r="A543" s="14">
        <v>558</v>
      </c>
      <c r="B543" s="3" t="s">
        <v>23</v>
      </c>
      <c r="C543" s="3" t="s">
        <v>772</v>
      </c>
      <c r="D543" s="24">
        <v>45286</v>
      </c>
      <c r="E543" s="24">
        <v>45488</v>
      </c>
      <c r="F543" s="25">
        <v>0</v>
      </c>
      <c r="G543" s="3" t="s">
        <v>818</v>
      </c>
      <c r="H543" s="19">
        <v>25000000</v>
      </c>
      <c r="I543" s="3">
        <v>0</v>
      </c>
      <c r="J543" s="3" t="s">
        <v>739</v>
      </c>
      <c r="L543" s="21">
        <v>25000000</v>
      </c>
      <c r="M543" s="22">
        <v>0</v>
      </c>
      <c r="N543" s="21">
        <v>25000000</v>
      </c>
      <c r="O543" s="23">
        <f>+M543/L543</f>
        <v>0</v>
      </c>
      <c r="P543" s="3" t="s">
        <v>740</v>
      </c>
    </row>
    <row r="544" spans="1:16" s="3" customFormat="1" x14ac:dyDescent="0.25">
      <c r="A544" s="14">
        <v>559</v>
      </c>
      <c r="B544" s="3" t="s">
        <v>23</v>
      </c>
      <c r="C544" s="3" t="s">
        <v>772</v>
      </c>
      <c r="D544" s="24">
        <v>45286</v>
      </c>
      <c r="E544" s="24">
        <v>45488</v>
      </c>
      <c r="F544" s="25">
        <v>0</v>
      </c>
      <c r="G544" s="3" t="s">
        <v>520</v>
      </c>
      <c r="H544" s="19">
        <v>2000000</v>
      </c>
      <c r="I544" s="3">
        <v>0</v>
      </c>
      <c r="J544" s="3" t="s">
        <v>739</v>
      </c>
      <c r="L544" s="21">
        <v>2000000</v>
      </c>
      <c r="M544" s="22">
        <v>0</v>
      </c>
      <c r="N544" s="21">
        <v>2000000</v>
      </c>
      <c r="O544" s="23">
        <f>+M544/L544</f>
        <v>0</v>
      </c>
      <c r="P544" s="3" t="s">
        <v>740</v>
      </c>
    </row>
    <row r="545" spans="1:16" s="3" customFormat="1" x14ac:dyDescent="0.25">
      <c r="A545" s="14">
        <v>560</v>
      </c>
      <c r="B545" s="3" t="s">
        <v>640</v>
      </c>
      <c r="C545" s="3" t="s">
        <v>773</v>
      </c>
      <c r="D545" s="17">
        <v>45278</v>
      </c>
      <c r="E545" s="17">
        <v>45368</v>
      </c>
      <c r="F545" s="18">
        <f>($AC$2-D545)/(E545-D545  )</f>
        <v>0.14444444444444443</v>
      </c>
      <c r="G545" s="3" t="s">
        <v>819</v>
      </c>
      <c r="H545" s="19">
        <v>8181000</v>
      </c>
      <c r="I545" s="3">
        <v>0</v>
      </c>
      <c r="J545" s="3" t="s">
        <v>739</v>
      </c>
      <c r="L545" s="21">
        <v>8181000</v>
      </c>
      <c r="M545" s="22">
        <v>1181700</v>
      </c>
      <c r="N545" s="21">
        <v>6999300</v>
      </c>
      <c r="O545" s="23">
        <f>+M545/L545</f>
        <v>0.14444444444444443</v>
      </c>
      <c r="P545" s="3" t="s">
        <v>740</v>
      </c>
    </row>
    <row r="546" spans="1:16" s="3" customFormat="1" x14ac:dyDescent="0.25">
      <c r="A546" s="14">
        <v>561</v>
      </c>
      <c r="B546" s="3" t="s">
        <v>639</v>
      </c>
      <c r="C546" s="3" t="s">
        <v>774</v>
      </c>
      <c r="D546" s="17">
        <v>45279</v>
      </c>
      <c r="E546" s="17">
        <v>45491</v>
      </c>
      <c r="F546" s="18">
        <f>($AC$2-D546)/(E546-D546  )</f>
        <v>5.6603773584905662E-2</v>
      </c>
      <c r="G546" s="3" t="s">
        <v>312</v>
      </c>
      <c r="H546" s="19">
        <v>45500000</v>
      </c>
      <c r="I546" s="3">
        <v>0</v>
      </c>
      <c r="J546" s="3" t="s">
        <v>739</v>
      </c>
      <c r="L546" s="21">
        <v>45500000</v>
      </c>
      <c r="M546" s="22">
        <v>2600000</v>
      </c>
      <c r="N546" s="21">
        <v>42900000</v>
      </c>
      <c r="O546" s="23">
        <f>+M546/L546</f>
        <v>5.7142857142857141E-2</v>
      </c>
      <c r="P546" s="3" t="s">
        <v>740</v>
      </c>
    </row>
    <row r="547" spans="1:16" s="3" customFormat="1" x14ac:dyDescent="0.25">
      <c r="A547" s="14">
        <v>562</v>
      </c>
      <c r="B547" s="3" t="s">
        <v>639</v>
      </c>
      <c r="C547" s="3" t="s">
        <v>775</v>
      </c>
      <c r="D547" s="17">
        <v>45281</v>
      </c>
      <c r="E547" s="17">
        <v>45386</v>
      </c>
      <c r="F547" s="18">
        <f>($AC$2-D547)/(E547-D547  )</f>
        <v>9.5238095238095233E-2</v>
      </c>
      <c r="G547" s="3" t="s">
        <v>790</v>
      </c>
      <c r="H547" s="19">
        <v>18778240</v>
      </c>
      <c r="I547" s="3">
        <v>0</v>
      </c>
      <c r="J547" s="3" t="s">
        <v>739</v>
      </c>
      <c r="L547" s="21">
        <v>18778240</v>
      </c>
      <c r="M547" s="22">
        <v>1564853</v>
      </c>
      <c r="N547" s="21">
        <v>17213387</v>
      </c>
      <c r="O547" s="23">
        <f>+M547/L547</f>
        <v>8.3333315582290998E-2</v>
      </c>
      <c r="P547" s="3" t="s">
        <v>740</v>
      </c>
    </row>
    <row r="548" spans="1:16" s="3" customFormat="1" x14ac:dyDescent="0.25">
      <c r="A548" s="14">
        <v>563</v>
      </c>
      <c r="B548" s="3" t="s">
        <v>641</v>
      </c>
      <c r="C548" s="3" t="s">
        <v>776</v>
      </c>
      <c r="D548" s="24">
        <v>45286</v>
      </c>
      <c r="E548" s="24">
        <v>45498</v>
      </c>
      <c r="F548" s="25">
        <v>0</v>
      </c>
      <c r="G548" s="3" t="s">
        <v>820</v>
      </c>
      <c r="H548" s="19">
        <v>282997260</v>
      </c>
      <c r="I548" s="3">
        <v>0</v>
      </c>
      <c r="J548" s="3" t="s">
        <v>739</v>
      </c>
      <c r="L548" s="21">
        <v>282997260</v>
      </c>
      <c r="M548" s="22">
        <v>0</v>
      </c>
      <c r="N548" s="21">
        <v>282997260</v>
      </c>
      <c r="O548" s="23">
        <f>+M548/L548</f>
        <v>0</v>
      </c>
      <c r="P548" s="3" t="s">
        <v>740</v>
      </c>
    </row>
    <row r="549" spans="1:16" s="3" customFormat="1" x14ac:dyDescent="0.25">
      <c r="A549" s="14">
        <v>564</v>
      </c>
      <c r="B549" s="3" t="s">
        <v>21</v>
      </c>
      <c r="C549" s="3" t="s">
        <v>777</v>
      </c>
      <c r="D549" s="24">
        <v>45300</v>
      </c>
      <c r="E549" s="24">
        <v>45359</v>
      </c>
      <c r="F549" s="25">
        <v>0</v>
      </c>
      <c r="G549" s="3" t="s">
        <v>821</v>
      </c>
      <c r="H549" s="19">
        <v>18962400</v>
      </c>
      <c r="I549" s="3">
        <v>0</v>
      </c>
      <c r="J549" s="3" t="s">
        <v>739</v>
      </c>
      <c r="L549" s="21">
        <v>18962400</v>
      </c>
      <c r="M549" s="22">
        <v>0</v>
      </c>
      <c r="N549" s="21">
        <v>18962400</v>
      </c>
      <c r="O549" s="23">
        <f>+M549/L549</f>
        <v>0</v>
      </c>
      <c r="P549" s="3" t="s">
        <v>740</v>
      </c>
    </row>
    <row r="550" spans="1:16" s="3" customFormat="1" x14ac:dyDescent="0.25">
      <c r="A550" s="14">
        <v>565</v>
      </c>
      <c r="B550" s="3" t="s">
        <v>639</v>
      </c>
      <c r="C550" s="3" t="s">
        <v>778</v>
      </c>
      <c r="D550" s="17">
        <v>45281</v>
      </c>
      <c r="E550" s="17">
        <v>45386</v>
      </c>
      <c r="F550" s="18">
        <f>($AC$2-D550)/(E550-D550  )</f>
        <v>9.5238095238095233E-2</v>
      </c>
      <c r="G550" s="3" t="s">
        <v>522</v>
      </c>
      <c r="H550" s="19">
        <v>16430960</v>
      </c>
      <c r="I550" s="3">
        <v>0</v>
      </c>
      <c r="J550" s="3" t="s">
        <v>739</v>
      </c>
      <c r="L550" s="21">
        <v>16430960</v>
      </c>
      <c r="M550" s="22">
        <v>1564853</v>
      </c>
      <c r="N550" s="21">
        <v>14866107</v>
      </c>
      <c r="O550" s="23">
        <f>+M550/L550</f>
        <v>9.5238074951189702E-2</v>
      </c>
      <c r="P550" s="3" t="s">
        <v>740</v>
      </c>
    </row>
    <row r="551" spans="1:16" s="3" customFormat="1" x14ac:dyDescent="0.25">
      <c r="A551" s="14">
        <v>566</v>
      </c>
      <c r="B551" s="3" t="s">
        <v>21</v>
      </c>
      <c r="C551" s="3" t="s">
        <v>779</v>
      </c>
      <c r="D551" s="24">
        <v>45300</v>
      </c>
      <c r="E551" s="24">
        <v>45359</v>
      </c>
      <c r="F551" s="25">
        <v>0</v>
      </c>
      <c r="G551" s="3" t="s">
        <v>822</v>
      </c>
      <c r="H551" s="19">
        <v>30905600</v>
      </c>
      <c r="I551" s="3">
        <v>0</v>
      </c>
      <c r="J551" s="3" t="s">
        <v>739</v>
      </c>
      <c r="L551" s="21">
        <v>30905600</v>
      </c>
      <c r="M551" s="22">
        <v>0</v>
      </c>
      <c r="N551" s="21">
        <v>30905600</v>
      </c>
      <c r="O551" s="23">
        <f>+M551/L551</f>
        <v>0</v>
      </c>
      <c r="P551" s="3" t="s">
        <v>740</v>
      </c>
    </row>
    <row r="552" spans="1:16" s="3" customFormat="1" x14ac:dyDescent="0.25">
      <c r="A552" s="14">
        <v>567</v>
      </c>
      <c r="B552" s="3" t="s">
        <v>21</v>
      </c>
      <c r="C552" s="3" t="s">
        <v>780</v>
      </c>
      <c r="D552" s="24">
        <v>45293</v>
      </c>
      <c r="E552" s="24">
        <v>45444</v>
      </c>
      <c r="F552" s="25">
        <v>0</v>
      </c>
      <c r="G552" s="3" t="s">
        <v>823</v>
      </c>
      <c r="H552" s="19">
        <v>900000000</v>
      </c>
      <c r="I552" s="3">
        <v>0</v>
      </c>
      <c r="J552" s="3" t="s">
        <v>739</v>
      </c>
      <c r="L552" s="21">
        <v>900000000</v>
      </c>
      <c r="M552" s="22">
        <v>0</v>
      </c>
      <c r="N552" s="21">
        <v>900000000</v>
      </c>
      <c r="O552" s="23">
        <f>+M552/L552</f>
        <v>0</v>
      </c>
      <c r="P552" s="3" t="s">
        <v>740</v>
      </c>
    </row>
    <row r="553" spans="1:16" s="3" customFormat="1" x14ac:dyDescent="0.25">
      <c r="A553" s="14">
        <v>568</v>
      </c>
      <c r="B553" s="3" t="s">
        <v>640</v>
      </c>
      <c r="C553" s="3" t="s">
        <v>781</v>
      </c>
      <c r="D553" s="17">
        <v>45293</v>
      </c>
      <c r="E553" s="17">
        <v>45352</v>
      </c>
      <c r="F553" s="18">
        <v>0</v>
      </c>
      <c r="G553" s="3" t="s">
        <v>824</v>
      </c>
      <c r="H553" s="19">
        <v>4784000</v>
      </c>
      <c r="I553" s="3">
        <v>0</v>
      </c>
      <c r="J553" s="3" t="s">
        <v>739</v>
      </c>
      <c r="L553" s="21">
        <v>4784000</v>
      </c>
      <c r="M553" s="22">
        <v>0</v>
      </c>
      <c r="N553" s="21">
        <v>4784000</v>
      </c>
      <c r="O553" s="23">
        <f>+M553/L553</f>
        <v>0</v>
      </c>
      <c r="P553" s="3" t="s">
        <v>740</v>
      </c>
    </row>
    <row r="554" spans="1:16" s="3" customFormat="1" x14ac:dyDescent="0.25">
      <c r="A554" s="14">
        <v>569</v>
      </c>
      <c r="B554" s="3" t="s">
        <v>639</v>
      </c>
      <c r="C554" s="3" t="s">
        <v>33</v>
      </c>
      <c r="D554" s="17">
        <v>45282</v>
      </c>
      <c r="E554" s="17">
        <v>45372</v>
      </c>
      <c r="F554" s="18">
        <f>($AC$2-D554)/(E554-D554  )</f>
        <v>0.1</v>
      </c>
      <c r="G554" s="3" t="s">
        <v>825</v>
      </c>
      <c r="H554" s="19">
        <v>18720000</v>
      </c>
      <c r="I554" s="3">
        <v>0</v>
      </c>
      <c r="J554" s="3" t="s">
        <v>739</v>
      </c>
      <c r="L554" s="21">
        <v>18720000</v>
      </c>
      <c r="M554" s="22">
        <v>0</v>
      </c>
      <c r="N554" s="21">
        <v>18720000</v>
      </c>
      <c r="O554" s="23">
        <f>+M554/L554</f>
        <v>0</v>
      </c>
      <c r="P554" s="3" t="s">
        <v>740</v>
      </c>
    </row>
    <row r="555" spans="1:16" s="3" customFormat="1" x14ac:dyDescent="0.25">
      <c r="A555" s="14">
        <v>575</v>
      </c>
      <c r="B555" s="3" t="s">
        <v>639</v>
      </c>
      <c r="C555" s="3" t="s">
        <v>782</v>
      </c>
      <c r="D555" s="17">
        <v>45289</v>
      </c>
      <c r="E555" s="17">
        <v>45350</v>
      </c>
      <c r="F555" s="18">
        <f>($AC$2-D555)/(E555-D555  )</f>
        <v>3.2786885245901641E-2</v>
      </c>
      <c r="G555" s="3" t="s">
        <v>524</v>
      </c>
      <c r="H555" s="19">
        <v>9389120</v>
      </c>
      <c r="I555" s="3">
        <v>0</v>
      </c>
      <c r="J555" s="3" t="s">
        <v>739</v>
      </c>
      <c r="L555" s="21">
        <v>9389120</v>
      </c>
      <c r="M555" s="22">
        <v>0</v>
      </c>
      <c r="N555" s="21">
        <v>9389120</v>
      </c>
      <c r="O555" s="23">
        <f>+M555/L555</f>
        <v>0</v>
      </c>
      <c r="P555" s="3" t="s">
        <v>740</v>
      </c>
    </row>
    <row r="556" spans="1:16" s="3" customFormat="1" x14ac:dyDescent="0.25">
      <c r="A556" s="14">
        <v>576</v>
      </c>
      <c r="B556" s="3" t="s">
        <v>640</v>
      </c>
      <c r="C556" s="3" t="s">
        <v>783</v>
      </c>
      <c r="D556" s="17">
        <v>45289</v>
      </c>
      <c r="E556" s="17">
        <v>45319</v>
      </c>
      <c r="F556" s="18">
        <f>($AC$2-D556)/(E556-D556  )</f>
        <v>6.6666666666666666E-2</v>
      </c>
      <c r="G556" s="3" t="s">
        <v>826</v>
      </c>
      <c r="H556" s="19">
        <v>9300000</v>
      </c>
      <c r="I556" s="3">
        <v>0</v>
      </c>
      <c r="J556" s="3" t="s">
        <v>739</v>
      </c>
      <c r="L556" s="21">
        <v>9300000</v>
      </c>
      <c r="M556" s="22">
        <v>0</v>
      </c>
      <c r="N556" s="21">
        <v>9300000</v>
      </c>
      <c r="O556" s="23">
        <f>+M556/L556</f>
        <v>0</v>
      </c>
      <c r="P556" s="3" t="s">
        <v>740</v>
      </c>
    </row>
    <row r="557" spans="1:16" s="3" customFormat="1" x14ac:dyDescent="0.25">
      <c r="A557" s="14">
        <v>577</v>
      </c>
      <c r="B557" s="3" t="s">
        <v>640</v>
      </c>
      <c r="C557" s="3" t="s">
        <v>784</v>
      </c>
      <c r="D557" s="17">
        <v>45289</v>
      </c>
      <c r="E557" s="17">
        <v>45319</v>
      </c>
      <c r="F557" s="18">
        <f>($AC$2-D557)/(E557-D557  )</f>
        <v>6.6666666666666666E-2</v>
      </c>
      <c r="G557" s="3" t="s">
        <v>827</v>
      </c>
      <c r="H557" s="19">
        <v>2392000</v>
      </c>
      <c r="I557" s="3">
        <v>0</v>
      </c>
      <c r="J557" s="3" t="s">
        <v>739</v>
      </c>
      <c r="L557" s="21">
        <v>2392000</v>
      </c>
      <c r="M557" s="22">
        <v>0</v>
      </c>
      <c r="N557" s="21">
        <v>2392000</v>
      </c>
      <c r="O557" s="23">
        <f>+M557/L557</f>
        <v>0</v>
      </c>
      <c r="P557" s="3" t="s">
        <v>740</v>
      </c>
    </row>
  </sheetData>
  <autoFilter ref="A2:AC557" xr:uid="{00000000-0001-0000-0000-000000000000}">
    <sortState xmlns:xlrd2="http://schemas.microsoft.com/office/spreadsheetml/2017/richdata2" ref="A3:AC557">
      <sortCondition ref="A2:A557"/>
    </sortState>
  </autoFilter>
  <sortState xmlns:xlrd2="http://schemas.microsoft.com/office/spreadsheetml/2017/richdata2" ref="A3:P452">
    <sortCondition ref="A3:A452"/>
  </sortState>
  <mergeCells count="1">
    <mergeCell ref="A1:P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 - DICIEMBRE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guerrero</dc:creator>
  <cp:lastModifiedBy>Angie Carolina Gutierrez Delgado</cp:lastModifiedBy>
  <dcterms:created xsi:type="dcterms:W3CDTF">2023-04-13T21:34:33Z</dcterms:created>
  <dcterms:modified xsi:type="dcterms:W3CDTF">2024-01-30T19:47:02Z</dcterms:modified>
</cp:coreProperties>
</file>