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0"/>
  <workbookPr/>
  <mc:AlternateContent xmlns:mc="http://schemas.openxmlformats.org/markup-compatibility/2006">
    <mc:Choice Requires="x15">
      <x15ac:absPath xmlns:x15ac="http://schemas.microsoft.com/office/spreadsheetml/2010/11/ac" url="/Users/monicaquevedo/Downloads/"/>
    </mc:Choice>
  </mc:AlternateContent>
  <xr:revisionPtr revIDLastSave="0" documentId="13_ncr:1_{03549DF4-A2DF-6A4B-9588-C103F1857E3D}" xr6:coauthVersionLast="47" xr6:coauthVersionMax="47" xr10:uidLastSave="{00000000-0000-0000-0000-000000000000}"/>
  <bookViews>
    <workbookView xWindow="0" yWindow="500" windowWidth="23040" windowHeight="15640" xr2:uid="{00000000-000D-0000-FFFF-FFFF00000000}"/>
  </bookViews>
  <sheets>
    <sheet name="1_Contratos 2021" sheetId="8" r:id="rId1"/>
    <sheet name="2. Contratos 2022" sheetId="1" r:id="rId2"/>
  </sheets>
  <externalReferences>
    <externalReference r:id="rId3"/>
  </externalReferences>
  <definedNames>
    <definedName name="_xlnm._FilterDatabase" localSheetId="1" hidden="1">'2. Contratos 2022'!$B$1:$B$2</definedName>
    <definedName name="afectacion">[1]Tipo!$D$2:$D$4</definedName>
    <definedName name="na">[1]Tipo!$C$31</definedName>
    <definedName name="naturaleza">[1]Tipo!$E$2:$E$5</definedName>
    <definedName name="programanue">[1]Proposito_programa!$C$3:$C$59</definedName>
    <definedName name="Z_58E1EEB9_32CA_451A_A77A_5A463647D93C_.wvu.FilterData" localSheetId="1" hidden="1">'2. Contratos 2022'!$B$1:$AB$249</definedName>
    <definedName name="Z_990541E3_7DBA_4D90_AA8C_BC491D3ABE40_.wvu.FilterData" localSheetId="1" hidden="1">'2. Contratos 2022'!$B$1:$AB$249</definedName>
    <definedName name="Z_AA43622C_758B_4A02_97C2_818C20A8FFEC_.wvu.FilterData" localSheetId="1" hidden="1">'2. Contratos 2022'!$AC$249:$AC$256</definedName>
  </definedNames>
  <calcPr calcId="191029"/>
  <customWorkbookViews>
    <customWorkbookView name="Filtro 1" guid="{58E1EEB9-32CA-451A-A77A-5A463647D93C}" maximized="1" windowWidth="0" windowHeight="0" activeSheetId="0"/>
    <customWorkbookView name="Filtro 2" guid="{990541E3-7DBA-4D90-AA8C-BC491D3ABE40}" maximized="1" windowWidth="0" windowHeight="0" activeSheetId="0"/>
    <customWorkbookView name="Filtro 3" guid="{AA43622C-758B-4A02-97C2-818C20A8FFEC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252" i="8" l="1"/>
  <c r="P252" i="8"/>
  <c r="S228" i="8"/>
  <c r="P228" i="8"/>
  <c r="AA126" i="1"/>
  <c r="AA256" i="1"/>
  <c r="AA176" i="1"/>
  <c r="AA216" i="1"/>
  <c r="AA253" i="1"/>
  <c r="AA252" i="1"/>
  <c r="AA251" i="1"/>
  <c r="AA250" i="1"/>
  <c r="AA249" i="1"/>
  <c r="AA248" i="1"/>
  <c r="AA247" i="1"/>
  <c r="AA246" i="1"/>
  <c r="AA245" i="1"/>
  <c r="AA238" i="1"/>
  <c r="AA237" i="1"/>
  <c r="AA235" i="1"/>
  <c r="AA230" i="1"/>
  <c r="AA229" i="1"/>
  <c r="AA228" i="1"/>
  <c r="AA227" i="1"/>
  <c r="AA224" i="1"/>
  <c r="AA223" i="1"/>
  <c r="AA222" i="1"/>
  <c r="AA221" i="1"/>
  <c r="AA220" i="1"/>
  <c r="AA219" i="1"/>
  <c r="AA218" i="1"/>
  <c r="AA217" i="1"/>
  <c r="AA215" i="1"/>
  <c r="AA213" i="1"/>
  <c r="AA212" i="1"/>
  <c r="AA211" i="1"/>
  <c r="AA210" i="1"/>
  <c r="AA209" i="1"/>
  <c r="AA208" i="1"/>
  <c r="AA207" i="1"/>
  <c r="AA206" i="1"/>
  <c r="AA205" i="1"/>
  <c r="AA204" i="1"/>
  <c r="AA203" i="1"/>
  <c r="AA202" i="1"/>
  <c r="AA201" i="1"/>
  <c r="AA200" i="1"/>
  <c r="AA199" i="1"/>
  <c r="AA198" i="1"/>
  <c r="AA197" i="1"/>
  <c r="AA196" i="1"/>
  <c r="AA195" i="1"/>
  <c r="AA194" i="1"/>
  <c r="AA193" i="1"/>
  <c r="AA192" i="1"/>
  <c r="AA191" i="1"/>
  <c r="AA188" i="1"/>
  <c r="AA187" i="1"/>
  <c r="AA186" i="1"/>
  <c r="AA185" i="1"/>
  <c r="AA184" i="1"/>
  <c r="AA183" i="1"/>
  <c r="AA182" i="1"/>
  <c r="AA181" i="1"/>
  <c r="AA180" i="1"/>
  <c r="AA179" i="1"/>
  <c r="AA178" i="1"/>
  <c r="AA177" i="1"/>
  <c r="AA175" i="1"/>
  <c r="AA174" i="1"/>
  <c r="AA173" i="1"/>
  <c r="AA171" i="1"/>
  <c r="AA170" i="1"/>
  <c r="AA169" i="1"/>
  <c r="AA168" i="1"/>
  <c r="AA166" i="1"/>
  <c r="AA165" i="1"/>
  <c r="AA164" i="1"/>
  <c r="AA163" i="1"/>
  <c r="AA162" i="1"/>
  <c r="AA161" i="1"/>
  <c r="AA160" i="1"/>
  <c r="AA159" i="1"/>
  <c r="AA158" i="1"/>
  <c r="AA157" i="1"/>
  <c r="AA156" i="1"/>
  <c r="AA151" i="1"/>
  <c r="AA150" i="1"/>
  <c r="AA149" i="1"/>
  <c r="AA148" i="1"/>
  <c r="AA147" i="1"/>
  <c r="AA146" i="1"/>
  <c r="AA145" i="1"/>
  <c r="AA144" i="1"/>
  <c r="AA143" i="1"/>
  <c r="AA142" i="1"/>
  <c r="AA115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6" i="1"/>
  <c r="AA117" i="1"/>
  <c r="AA118" i="1"/>
  <c r="AA119" i="1"/>
  <c r="AA120" i="1"/>
  <c r="AA121" i="1"/>
  <c r="AA122" i="1"/>
  <c r="AA123" i="1"/>
  <c r="AA124" i="1"/>
  <c r="AA125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52" i="1"/>
  <c r="AA153" i="1"/>
  <c r="AA154" i="1"/>
  <c r="AA155" i="1"/>
  <c r="AA167" i="1"/>
  <c r="AA172" i="1"/>
  <c r="AA189" i="1"/>
  <c r="AA190" i="1"/>
  <c r="AA214" i="1"/>
  <c r="AA225" i="1"/>
  <c r="AA226" i="1"/>
  <c r="AA231" i="1"/>
  <c r="AA232" i="1"/>
  <c r="AA233" i="1"/>
  <c r="AA234" i="1"/>
  <c r="AA236" i="1"/>
  <c r="AA239" i="1"/>
  <c r="AA240" i="1"/>
  <c r="AA241" i="1"/>
  <c r="AA242" i="1"/>
  <c r="AA243" i="1"/>
  <c r="AA244" i="1"/>
  <c r="AA254" i="1"/>
  <c r="AA255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11" i="1"/>
  <c r="AA10" i="1"/>
  <c r="AA9" i="1"/>
  <c r="AA8" i="1"/>
  <c r="AA7" i="1"/>
  <c r="AA6" i="1"/>
</calcChain>
</file>

<file path=xl/sharedStrings.xml><?xml version="1.0" encoding="utf-8"?>
<sst xmlns="http://schemas.openxmlformats.org/spreadsheetml/2006/main" count="4913" uniqueCount="2219">
  <si>
    <t>MODALIDAD DE CONTRATACION</t>
  </si>
  <si>
    <t>TIPO DE CONTRATO</t>
  </si>
  <si>
    <t>NUMERO DEL CONTRATO</t>
  </si>
  <si>
    <t>FDLRUU-CD-001-2022</t>
  </si>
  <si>
    <t>Contratación directa</t>
  </si>
  <si>
    <t>Prestación de Servicios</t>
  </si>
  <si>
    <t>CPS-001-2022</t>
  </si>
  <si>
    <t>FDLRUU-MIC-001-2022</t>
  </si>
  <si>
    <t>Minima Cuantia</t>
  </si>
  <si>
    <t>Seguros</t>
  </si>
  <si>
    <t>CS-258-2022</t>
  </si>
  <si>
    <t>FDLRUU-CD-002-2022</t>
  </si>
  <si>
    <t>CPS-002-2022</t>
  </si>
  <si>
    <t>FDLRUU-CD-003-2022</t>
  </si>
  <si>
    <t>CPS-003-2022</t>
  </si>
  <si>
    <t>CPS-004-2022</t>
  </si>
  <si>
    <t>CPS-005-2022</t>
  </si>
  <si>
    <t>FDLRUU-CD-008-2022</t>
  </si>
  <si>
    <t>CPS-008-2022</t>
  </si>
  <si>
    <t>CPS-009-2022</t>
  </si>
  <si>
    <t>CPS-010-2022</t>
  </si>
  <si>
    <t>CPS-011-2022</t>
  </si>
  <si>
    <t>CPS-012-2022</t>
  </si>
  <si>
    <t>FDLRUU-CD-013-2022</t>
  </si>
  <si>
    <t>CPS-013-2022</t>
  </si>
  <si>
    <t>FDLRUU-CD-014-2022</t>
  </si>
  <si>
    <t>CPS-014-2022</t>
  </si>
  <si>
    <t>FDLRUU-CD-015-2022</t>
  </si>
  <si>
    <t>CPS-015-2022</t>
  </si>
  <si>
    <t>FDLRUU-CD-016-2022</t>
  </si>
  <si>
    <t>CPS-016-2022</t>
  </si>
  <si>
    <t>FDLRUU-CD-017-2022</t>
  </si>
  <si>
    <t>CPS-017-2022</t>
  </si>
  <si>
    <t>CPS-018-2022</t>
  </si>
  <si>
    <t>FDLRUU-CD-019-2022</t>
  </si>
  <si>
    <t>CPS-019-2022</t>
  </si>
  <si>
    <t>FDLRUU-CD020-2022</t>
  </si>
  <si>
    <t>CPS-020-2022</t>
  </si>
  <si>
    <t>CPS-021-2022</t>
  </si>
  <si>
    <t>CPS-022-2022</t>
  </si>
  <si>
    <t>CPS-023-2022</t>
  </si>
  <si>
    <t>CPS-024-2022</t>
  </si>
  <si>
    <t>CPS-025-2022</t>
  </si>
  <si>
    <t>CPS-026-2022</t>
  </si>
  <si>
    <t>CPS-027-2022</t>
  </si>
  <si>
    <t>CPS-028-2022</t>
  </si>
  <si>
    <t>CPS-029-2022</t>
  </si>
  <si>
    <t>FDLRUU-CD-030-2022</t>
  </si>
  <si>
    <t>CPS-030-2022</t>
  </si>
  <si>
    <t>FDLRUU-CD-031-2022</t>
  </si>
  <si>
    <t>CPS-031-2022</t>
  </si>
  <si>
    <t>CPS-032-2022</t>
  </si>
  <si>
    <t>CPS-033-2022</t>
  </si>
  <si>
    <t>CPS-034-2022</t>
  </si>
  <si>
    <t>CPS-035-2022</t>
  </si>
  <si>
    <t>CPS-036-2022</t>
  </si>
  <si>
    <t>FDLRUU-CD-037-2022</t>
  </si>
  <si>
    <t>CPS-037-2022</t>
  </si>
  <si>
    <t>FDLRUU-CD-038-2022</t>
  </si>
  <si>
    <t>CPS-038-2022</t>
  </si>
  <si>
    <t>FDLRUU-CD-039-2022</t>
  </si>
  <si>
    <t>CPS-039-2022</t>
  </si>
  <si>
    <t>CPS-040-2022</t>
  </si>
  <si>
    <t>CPS-041-2022</t>
  </si>
  <si>
    <t>CPS-042-2022</t>
  </si>
  <si>
    <t>CPS-043-2022</t>
  </si>
  <si>
    <t>CPS-044-2022</t>
  </si>
  <si>
    <t>CPS-045-2022</t>
  </si>
  <si>
    <t>CPS-046-2022</t>
  </si>
  <si>
    <t>CPS-047-2022</t>
  </si>
  <si>
    <t>CPS-048-2022</t>
  </si>
  <si>
    <t>FDLRUU-CD-049-2022</t>
  </si>
  <si>
    <t>CPS-049-2022</t>
  </si>
  <si>
    <t>CPS-050-2022</t>
  </si>
  <si>
    <t>CPS-051-2022</t>
  </si>
  <si>
    <t>CPS-052-2022</t>
  </si>
  <si>
    <t>CPS-053-2022</t>
  </si>
  <si>
    <t>CPS-054-2022</t>
  </si>
  <si>
    <t>CPS-055-2022</t>
  </si>
  <si>
    <t>CPS-056-2022</t>
  </si>
  <si>
    <t>CPS-057-2022</t>
  </si>
  <si>
    <t>FDLRUU-CD-058-2022</t>
  </si>
  <si>
    <t>CPS-058-2022</t>
  </si>
  <si>
    <t>FDLRUU-CD-059-2022</t>
  </si>
  <si>
    <t>CPS-059-2022</t>
  </si>
  <si>
    <t>FDLRUU-CD-060-2022</t>
  </si>
  <si>
    <t>CPS-060-2022</t>
  </si>
  <si>
    <t>FDLRUU-CD-061-2022</t>
  </si>
  <si>
    <t>CPS-061-2022</t>
  </si>
  <si>
    <t>CPS-062-2022</t>
  </si>
  <si>
    <t>FDLRUU-CD-063-2022</t>
  </si>
  <si>
    <t>CPS-063-2022</t>
  </si>
  <si>
    <t>FDLRUU-CD-064-2022</t>
  </si>
  <si>
    <t>CPS-064-2022</t>
  </si>
  <si>
    <t>FDLRUU-CD-065-2022</t>
  </si>
  <si>
    <t>CPS-065-2022</t>
  </si>
  <si>
    <t>FDLRUU-CD-066-2022</t>
  </si>
  <si>
    <t>CPS-066-2022</t>
  </si>
  <si>
    <t>CPS-067-2022</t>
  </si>
  <si>
    <t>CPS-068-2022</t>
  </si>
  <si>
    <t>CPS-069-2022</t>
  </si>
  <si>
    <t>CPS-070-2022</t>
  </si>
  <si>
    <t>FDLRUU-CD-071-2022</t>
  </si>
  <si>
    <t>CPS-071-2022</t>
  </si>
  <si>
    <t>CPS-072-2022</t>
  </si>
  <si>
    <t>FDLRUU-CD-073-2022</t>
  </si>
  <si>
    <t>CPS-073-2022</t>
  </si>
  <si>
    <t>FDLRUU-CD-074-2022</t>
  </si>
  <si>
    <t>CPS-074-2022</t>
  </si>
  <si>
    <t>FDLRUU-CD-075-2022</t>
  </si>
  <si>
    <t>CPS-075-2022</t>
  </si>
  <si>
    <t>FDLRUU-CD-076-2022</t>
  </si>
  <si>
    <t>CPS-076-2022</t>
  </si>
  <si>
    <t>FDLRUU-CD-077-2022</t>
  </si>
  <si>
    <t>CPS-077-2022</t>
  </si>
  <si>
    <t>FDLRUU-CD-078-2022</t>
  </si>
  <si>
    <t>CPS-078-2022</t>
  </si>
  <si>
    <t>FDLRUU-CD-079-2022</t>
  </si>
  <si>
    <t>CPS-079-2022</t>
  </si>
  <si>
    <t>FDLRUU-CD-081-2022</t>
  </si>
  <si>
    <t>CPS-081-2022</t>
  </si>
  <si>
    <t>FDLRUU-CD-082-2022</t>
  </si>
  <si>
    <t>CPS-082-2022</t>
  </si>
  <si>
    <t>FDLRUU-CD-083-2022</t>
  </si>
  <si>
    <t>CPS-083-2022</t>
  </si>
  <si>
    <t>FDLRUU-CD-084-2022</t>
  </si>
  <si>
    <t>CPS-084-2022</t>
  </si>
  <si>
    <t>FDLRUU-CD-085-2022</t>
  </si>
  <si>
    <t>CPS-085-2022</t>
  </si>
  <si>
    <t>FDLRUU-CD-086-2022</t>
  </si>
  <si>
    <t>CPS-086-2022</t>
  </si>
  <si>
    <t>CPS-087-2022</t>
  </si>
  <si>
    <t>CPS-088-2022</t>
  </si>
  <si>
    <t>CPS-089-2022</t>
  </si>
  <si>
    <t>CPS-090-2022</t>
  </si>
  <si>
    <t>CPS-091-2022</t>
  </si>
  <si>
    <t>CPS-092-2022</t>
  </si>
  <si>
    <t>CPS-093-2022</t>
  </si>
  <si>
    <t>CPS-094-2022</t>
  </si>
  <si>
    <t>CPS-095-2022</t>
  </si>
  <si>
    <t>CPS-096-2022</t>
  </si>
  <si>
    <t>CPS-097-2022</t>
  </si>
  <si>
    <t>CPS-098-2022</t>
  </si>
  <si>
    <t>CPS-099-2022</t>
  </si>
  <si>
    <t>CPS-100-2022</t>
  </si>
  <si>
    <t>CPS-101-2022</t>
  </si>
  <si>
    <t>CPS-102-2022</t>
  </si>
  <si>
    <t>CPS-103-2022</t>
  </si>
  <si>
    <t>CPS-104-2022</t>
  </si>
  <si>
    <t>CPS-105-2022</t>
  </si>
  <si>
    <t>CPS-106-2022</t>
  </si>
  <si>
    <t>CPS-107-2022</t>
  </si>
  <si>
    <t>CPS-108-2022</t>
  </si>
  <si>
    <t>CPS-109-2022</t>
  </si>
  <si>
    <t>CPS-110-2022</t>
  </si>
  <si>
    <t>FDLRUU-CD-111-2022</t>
  </si>
  <si>
    <t>CPS-111-2022</t>
  </si>
  <si>
    <t>FDLRUU-CD-112-2022</t>
  </si>
  <si>
    <t>CPS-112-2022</t>
  </si>
  <si>
    <t>FDLRUU-CD-113-2022</t>
  </si>
  <si>
    <t>CPS-113-2022</t>
  </si>
  <si>
    <t>FDLRUU-CD-114-2022</t>
  </si>
  <si>
    <t>CPS-114-2022</t>
  </si>
  <si>
    <t>FDLRUU-CD-115-2022</t>
  </si>
  <si>
    <t>CPS-115-2022</t>
  </si>
  <si>
    <t>FDLRUU-CD-116-2022</t>
  </si>
  <si>
    <t>CPS-116-2022</t>
  </si>
  <si>
    <t>FDLRUU-CD-117-2022</t>
  </si>
  <si>
    <t>CPS-117-2022</t>
  </si>
  <si>
    <t>FDLRUU-CD-118-2022</t>
  </si>
  <si>
    <t>CPS-118-2022</t>
  </si>
  <si>
    <t>FDLRUU-CD-119-2022</t>
  </si>
  <si>
    <t>CPS-119-2022</t>
  </si>
  <si>
    <t>FDLRUU-CD-120-2022</t>
  </si>
  <si>
    <t>CPS-120-2022</t>
  </si>
  <si>
    <t>FDLRUU-CD-121-2022</t>
  </si>
  <si>
    <t>CPS-121-2022</t>
  </si>
  <si>
    <t>CPS-122-2022</t>
  </si>
  <si>
    <t>FDLRUU-CD-123-2022</t>
  </si>
  <si>
    <t>CPS-123-2022</t>
  </si>
  <si>
    <t>FDLRUU-CD-124-2022</t>
  </si>
  <si>
    <t>CPS-124-2022</t>
  </si>
  <si>
    <t>FDLRUU-CD-125-2022</t>
  </si>
  <si>
    <t>CPS-125-2022</t>
  </si>
  <si>
    <t>FDLRUU-CD-126-2022</t>
  </si>
  <si>
    <t>CPS-126-2022</t>
  </si>
  <si>
    <t>FDLRUU-CD-127-2022</t>
  </si>
  <si>
    <t>CPS-127-2022</t>
  </si>
  <si>
    <t>FDLRUU-CD-128-2022</t>
  </si>
  <si>
    <t>CPS-128-2022</t>
  </si>
  <si>
    <t>FDLRUU-CD-129-2022</t>
  </si>
  <si>
    <t>CPS-129-2022</t>
  </si>
  <si>
    <t>FDLRUU-CD-130-2022</t>
  </si>
  <si>
    <t>CPS-130-2022</t>
  </si>
  <si>
    <t>FDLRUU-CD-131-2022</t>
  </si>
  <si>
    <t>CPS-131-2022</t>
  </si>
  <si>
    <t>FDLRUU-CD-132-2022</t>
  </si>
  <si>
    <t>CPS-132-2022</t>
  </si>
  <si>
    <t>FDLRUU-CD-133-2022</t>
  </si>
  <si>
    <t>CPS-133-2022</t>
  </si>
  <si>
    <t>FDLRUU-CD-134-2022</t>
  </si>
  <si>
    <t>CPS-134-2022</t>
  </si>
  <si>
    <t>CPS-135-2022</t>
  </si>
  <si>
    <t>FDLRUU-CD-136-2022</t>
  </si>
  <si>
    <t>CPS-136-2022</t>
  </si>
  <si>
    <t>FDLRUU-CD-137-2022</t>
  </si>
  <si>
    <t>CPS-137-2022</t>
  </si>
  <si>
    <t>FDLRUU-CD-138-2022</t>
  </si>
  <si>
    <t>CPS-138-2022</t>
  </si>
  <si>
    <t>FDLRUU-CD-139-2022</t>
  </si>
  <si>
    <t>CPS-139-2022</t>
  </si>
  <si>
    <t>FDLRUU-CD-140-2022</t>
  </si>
  <si>
    <t>CPS-140-2022</t>
  </si>
  <si>
    <t>CPS-141-2022</t>
  </si>
  <si>
    <t>FDLRUU-CD-142-2022</t>
  </si>
  <si>
    <t>CPS-142-2022</t>
  </si>
  <si>
    <t>FDLRUU-CD-143-2022</t>
  </si>
  <si>
    <t>CPS-143-2022</t>
  </si>
  <si>
    <t>CPS-144-2022</t>
  </si>
  <si>
    <t>FDLRUU-CD-145-2022</t>
  </si>
  <si>
    <t>CPS-145-2022</t>
  </si>
  <si>
    <t>FDLRUU-CD-146-2022</t>
  </si>
  <si>
    <t>CPS-146-2022</t>
  </si>
  <si>
    <t>FDLRUU-CD-147-2022</t>
  </si>
  <si>
    <t>CPS-147-2022</t>
  </si>
  <si>
    <t>FDLRUU-CD-148-2022</t>
  </si>
  <si>
    <t>CPS-148-2022</t>
  </si>
  <si>
    <t>FDLRUU-CD-149-2022</t>
  </si>
  <si>
    <t>CPS-149-2022</t>
  </si>
  <si>
    <t>FDLRUU-CD-150-2022</t>
  </si>
  <si>
    <t>CPS-150-2022</t>
  </si>
  <si>
    <t>FDLRUU-CD-151-2022</t>
  </si>
  <si>
    <t>CPS-151-2022</t>
  </si>
  <si>
    <t>FDLRUU-CD-152-2022</t>
  </si>
  <si>
    <t>CPS-152-2022</t>
  </si>
  <si>
    <t>FDLRUU-CD-153-2022</t>
  </si>
  <si>
    <t>CPS-153-2022</t>
  </si>
  <si>
    <t>FDLRUU-CD-154-2022</t>
  </si>
  <si>
    <t>CPS-154-2022</t>
  </si>
  <si>
    <t>FDLRUU-CD-155-2022</t>
  </si>
  <si>
    <t>CPS-155-2022</t>
  </si>
  <si>
    <t>FDLRUU-CD-156-2022</t>
  </si>
  <si>
    <t>CPS-156-2022</t>
  </si>
  <si>
    <t>FDLRUU-CD-157-2022</t>
  </si>
  <si>
    <t>CPS-157-2022</t>
  </si>
  <si>
    <t>FDLRUU-CD-158-2022</t>
  </si>
  <si>
    <t>CPS-158-2022</t>
  </si>
  <si>
    <t>FDLRUU-CD-159-2022</t>
  </si>
  <si>
    <t>CPS-159-2022</t>
  </si>
  <si>
    <t>FDLRUU-CD-160-2022</t>
  </si>
  <si>
    <t>CPS-160-2022</t>
  </si>
  <si>
    <t>FDLRUU-CD-161-2022</t>
  </si>
  <si>
    <t>CPS-161-2022</t>
  </si>
  <si>
    <t>FDLRUU-CD-162-2022</t>
  </si>
  <si>
    <t>CPS-162-2022</t>
  </si>
  <si>
    <t>FDLRUU-CD-163-2022</t>
  </si>
  <si>
    <t>CPS-163-2022</t>
  </si>
  <si>
    <t>FDLRUU-CD-164-2022</t>
  </si>
  <si>
    <t>CPS-164-2022</t>
  </si>
  <si>
    <t>FDLRUU-CD-165-2022</t>
  </si>
  <si>
    <t>CPS-165-2022</t>
  </si>
  <si>
    <t>FDLRUU-CD-167-2022</t>
  </si>
  <si>
    <t>CPS-166-2022</t>
  </si>
  <si>
    <t>CPS-167-2022</t>
  </si>
  <si>
    <t>CPS-168-2022</t>
  </si>
  <si>
    <t>FDLRUU-CD-169-2022</t>
  </si>
  <si>
    <t>CPS-169-2022</t>
  </si>
  <si>
    <t>FDLRUU-CD-170-2022</t>
  </si>
  <si>
    <t>CPS-170-2022</t>
  </si>
  <si>
    <t>FDLRUU-CD-171-2022</t>
  </si>
  <si>
    <t>CPS-171-2022</t>
  </si>
  <si>
    <t>FDLRUU-CD-172-2022</t>
  </si>
  <si>
    <t>CPS-172-2022</t>
  </si>
  <si>
    <t>FDLRUU-CD-173-2022</t>
  </si>
  <si>
    <t>CPS-173-2022</t>
  </si>
  <si>
    <t>FDLRUU-CD-174-2022</t>
  </si>
  <si>
    <t>CPS-174-2022</t>
  </si>
  <si>
    <t>FDLRUU-CD-175-2022</t>
  </si>
  <si>
    <t>CPS-175-2022</t>
  </si>
  <si>
    <t>CPS-176-2022</t>
  </si>
  <si>
    <t>FDLRUU-CD-177-2022</t>
  </si>
  <si>
    <t>CPS-177-2022</t>
  </si>
  <si>
    <t>FDLRUU-CD-178-2022</t>
  </si>
  <si>
    <t>CPS-178-2022</t>
  </si>
  <si>
    <t>FDLRUU-CD-179-2022</t>
  </si>
  <si>
    <t>CPS-179-2022</t>
  </si>
  <si>
    <t>FDLRUU-CD-180-2022</t>
  </si>
  <si>
    <t>CPS-180-2022</t>
  </si>
  <si>
    <t>FDLRUU-CD-181-2022</t>
  </si>
  <si>
    <t>CPS-181-2022</t>
  </si>
  <si>
    <t>FDLRUU-CD-182-2022</t>
  </si>
  <si>
    <t>CPS-182-2022</t>
  </si>
  <si>
    <t>FDLRUU-CD-183-2022</t>
  </si>
  <si>
    <t>CPS-183-2022</t>
  </si>
  <si>
    <t>FDLRUU-CD-184-2022</t>
  </si>
  <si>
    <t>CPS-184-2022</t>
  </si>
  <si>
    <t>FDLRUU-CD-185-2022</t>
  </si>
  <si>
    <t>CPS-185-2022</t>
  </si>
  <si>
    <t>FDLRUU-CD-186-2022</t>
  </si>
  <si>
    <t>CPS-186-2022</t>
  </si>
  <si>
    <t>FDLRUU-CD-187-2022</t>
  </si>
  <si>
    <t>CPS-187-2022</t>
  </si>
  <si>
    <t>FDLRUU-CD-188-2022</t>
  </si>
  <si>
    <t>CPS-188-2022</t>
  </si>
  <si>
    <t>FDLRUU-CD-189-2022</t>
  </si>
  <si>
    <t>CPS-189-2022</t>
  </si>
  <si>
    <t>FDLRUU-CD-191-2022</t>
  </si>
  <si>
    <t>CPS-191-2022</t>
  </si>
  <si>
    <t>FDLRUU-CD-192-2022</t>
  </si>
  <si>
    <t>CPS-192-2022</t>
  </si>
  <si>
    <t>FDLRUU-CD-193-2022</t>
  </si>
  <si>
    <t>CPS-193-2022</t>
  </si>
  <si>
    <t>FDLRUU-CD-194-2022</t>
  </si>
  <si>
    <t>CPS-194-2022</t>
  </si>
  <si>
    <t>FDLRUU-CD-195-2022</t>
  </si>
  <si>
    <t>CPS-195-2022</t>
  </si>
  <si>
    <t>FDLRUU-CD-196-2022</t>
  </si>
  <si>
    <t>CPS-196-2022</t>
  </si>
  <si>
    <t>FDLRUU-CD-197-2022</t>
  </si>
  <si>
    <t>CPS-197-2022</t>
  </si>
  <si>
    <t>FDLRUU-CD-198-2022</t>
  </si>
  <si>
    <t>CPS-198-2022</t>
  </si>
  <si>
    <t>FDLRUU-CD-199-2022</t>
  </si>
  <si>
    <t>CPS-199-2022</t>
  </si>
  <si>
    <t>FDLRUU-CD-200-2022</t>
  </si>
  <si>
    <t>CPS-200-2022</t>
  </si>
  <si>
    <t>FDLRUU-CD-201-2022</t>
  </si>
  <si>
    <t>CPS-201-2022</t>
  </si>
  <si>
    <t>FDLRUU-CD-203-2022</t>
  </si>
  <si>
    <t>CPS-203-2022</t>
  </si>
  <si>
    <t>FDLRUU-CD-204-2022</t>
  </si>
  <si>
    <t>CPS-204-2022</t>
  </si>
  <si>
    <t>FDLRUU-CD-205-2022</t>
  </si>
  <si>
    <t>CPS-205-2022</t>
  </si>
  <si>
    <t>FDLRUU-CD-206-2022</t>
  </si>
  <si>
    <t>CPS-206-2022</t>
  </si>
  <si>
    <t>FDLRUU-CD-207-2022</t>
  </si>
  <si>
    <t>CPS-207-2022</t>
  </si>
  <si>
    <t>FDLRUU-CD-208-2022</t>
  </si>
  <si>
    <t>CPS-208-2022</t>
  </si>
  <si>
    <t>FDLRUU-CD-209-2022</t>
  </si>
  <si>
    <t>CPS-209-2022</t>
  </si>
  <si>
    <t>FDLRUU-CD-210-2022</t>
  </si>
  <si>
    <t>CPS-210-2022</t>
  </si>
  <si>
    <t>CPS-211-2022</t>
  </si>
  <si>
    <t>FDLRUUCD-211-2022</t>
  </si>
  <si>
    <t>FDLRUU-CD-212-2022</t>
  </si>
  <si>
    <t>CPS-212-2022</t>
  </si>
  <si>
    <t>FDLRUU-CD-213-2022</t>
  </si>
  <si>
    <t>CPS-213-2022</t>
  </si>
  <si>
    <t>FDLRUU-CD-215-2022</t>
  </si>
  <si>
    <t>CAR-215-2022</t>
  </si>
  <si>
    <t>FDLRUU-CD-216-2022</t>
  </si>
  <si>
    <t>CPS-216-2022</t>
  </si>
  <si>
    <t>FDLRUU-CD-217-2022</t>
  </si>
  <si>
    <t>CPS-217-2022</t>
  </si>
  <si>
    <t>FDLRUU-CD-218-2022</t>
  </si>
  <si>
    <t>CPS-218-2022</t>
  </si>
  <si>
    <t>FDLRUU-CD-219-2022</t>
  </si>
  <si>
    <t>CPS-219-2022</t>
  </si>
  <si>
    <t>FDLRUU-CD-220-2022</t>
  </si>
  <si>
    <t>CPS-220-2022</t>
  </si>
  <si>
    <t>FDLRUU-CD-221-2022</t>
  </si>
  <si>
    <t>CPS-221-2022</t>
  </si>
  <si>
    <t>FDLRUU-CD-222-2022</t>
  </si>
  <si>
    <t>CPS-222-2022</t>
  </si>
  <si>
    <t>FDLRUU-CD-223-2022</t>
  </si>
  <si>
    <t>CPS-223-2022</t>
  </si>
  <si>
    <t>FDLRUU-CD-224-2022</t>
  </si>
  <si>
    <t>CPS-224-2022</t>
  </si>
  <si>
    <t>FDLRUU-CD-225-2022</t>
  </si>
  <si>
    <t>CPS-225-2022</t>
  </si>
  <si>
    <t>FDLRUU-CD-226-2022</t>
  </si>
  <si>
    <t>CPS-226-2022</t>
  </si>
  <si>
    <t>FDLRUU-CD-227-2022</t>
  </si>
  <si>
    <t>CPS-227-2022</t>
  </si>
  <si>
    <t>FDLRUU-CD-228-2022</t>
  </si>
  <si>
    <t>CPS-228-2022</t>
  </si>
  <si>
    <t>FDLRUU-CD-229-2022</t>
  </si>
  <si>
    <t>CPS-229-2022</t>
  </si>
  <si>
    <t>FDLRUU-CD-230-2022</t>
  </si>
  <si>
    <t>CPS-230-2022</t>
  </si>
  <si>
    <t>FDLRUU-CD-231-2022</t>
  </si>
  <si>
    <t>CPS-231-2022</t>
  </si>
  <si>
    <t>FDLRUU-CD-232-2022</t>
  </si>
  <si>
    <t>CPS-232-2022</t>
  </si>
  <si>
    <t>FDLRUU-CD-233-2022</t>
  </si>
  <si>
    <t>CPS-233-2022</t>
  </si>
  <si>
    <t>FDLRUU-CD-234-2022</t>
  </si>
  <si>
    <t>CPS-234-2022</t>
  </si>
  <si>
    <t>FDLRUU-CD-235-2022</t>
  </si>
  <si>
    <t>CPS-235-2022</t>
  </si>
  <si>
    <t>FDLRUU-CD-236-2022</t>
  </si>
  <si>
    <t>CPS-236-2022</t>
  </si>
  <si>
    <t>FDLRUU-CD-237-2022</t>
  </si>
  <si>
    <t>CPS-237-2022</t>
  </si>
  <si>
    <t>FDLRUU-CD-238-2022</t>
  </si>
  <si>
    <t>CPS-238-2022</t>
  </si>
  <si>
    <t>FDLRUU-CD-239-2022</t>
  </si>
  <si>
    <t>CPS-239-2022</t>
  </si>
  <si>
    <t>FDLRUU-CD-240-2022</t>
  </si>
  <si>
    <t>CPS-240-2022</t>
  </si>
  <si>
    <t>FDLRUU-CD-241-2022</t>
  </si>
  <si>
    <t>CPS-241-2022</t>
  </si>
  <si>
    <t>CPS-242-2022</t>
  </si>
  <si>
    <t>CPS-243-2022</t>
  </si>
  <si>
    <t>FDLRUU-CD-244-2022</t>
  </si>
  <si>
    <t>CPS-244-2022</t>
  </si>
  <si>
    <t>FDLRUU-CD-245-2022</t>
  </si>
  <si>
    <t>CPS-245-2022</t>
  </si>
  <si>
    <t>FDLRUU-CD-246-2022</t>
  </si>
  <si>
    <t>CPS-246-2022</t>
  </si>
  <si>
    <t>FDLRUU-CD-247-2022</t>
  </si>
  <si>
    <t>CPS-247-2022</t>
  </si>
  <si>
    <t>FDLRUU-CD-248-2022</t>
  </si>
  <si>
    <t>CPS-248-2022</t>
  </si>
  <si>
    <t>FDLRUU-CD-249-2022</t>
  </si>
  <si>
    <t>CPS-249-2022</t>
  </si>
  <si>
    <t>FDLRUU-CD-250-2022</t>
  </si>
  <si>
    <t>CPS-250-2022</t>
  </si>
  <si>
    <t>FDLRUU-CD-251-2022</t>
  </si>
  <si>
    <t>CPS-251-2022</t>
  </si>
  <si>
    <t>FDLRUU-CD-252-2022</t>
  </si>
  <si>
    <t>CPS-252-2022</t>
  </si>
  <si>
    <t>FDLRUU-CD-253-2022</t>
  </si>
  <si>
    <t>CPS-253-2022</t>
  </si>
  <si>
    <t>FDLRUU-CD-254-2022</t>
  </si>
  <si>
    <t>CPS-254-2022</t>
  </si>
  <si>
    <t>FDLRUU-CD-255-2022</t>
  </si>
  <si>
    <t>CPS-255-2022</t>
  </si>
  <si>
    <t>FDLRUU-CD-256-2022</t>
  </si>
  <si>
    <t>CPS-256-2022</t>
  </si>
  <si>
    <t>FDLRUU-CD-257-2022</t>
  </si>
  <si>
    <t>CPS-257-2022</t>
  </si>
  <si>
    <t>Relación de Contratos Correspondientes a la vigencia 2022</t>
  </si>
  <si>
    <t>Fondo de Desarrollo Local Rafael Uribe Uribe</t>
  </si>
  <si>
    <t>ADICIONES</t>
  </si>
  <si>
    <t>PRORROGAS</t>
  </si>
  <si>
    <t>NÚMERO DE PROCESO SECOP II</t>
  </si>
  <si>
    <t>ENLACE EN SECOP II</t>
  </si>
  <si>
    <t xml:space="preserve"> SOLICITUD SIPSE</t>
  </si>
  <si>
    <t>NOMBRE DEL CONTRATISTA</t>
  </si>
  <si>
    <t>TIPO DE IDENTIFICACION</t>
  </si>
  <si>
    <t xml:space="preserve"> IDENTIFICACION</t>
  </si>
  <si>
    <t>Nombre del Contratista Cedente</t>
  </si>
  <si>
    <t>TIPO DE IDENTIFICACION5</t>
  </si>
  <si>
    <t xml:space="preserve"> IDENTIFICACION6</t>
  </si>
  <si>
    <t>FeCha de la Cesion</t>
  </si>
  <si>
    <t>FECHA DE INICIO</t>
  </si>
  <si>
    <t>FECHA DE TERMINACIÓN</t>
  </si>
  <si>
    <t>VALOR INICIAL</t>
  </si>
  <si>
    <t>NUEVO PROCESO SIPSE DE ADICIÓN</t>
  </si>
  <si>
    <t>NUMERO DE ADICIONES</t>
  </si>
  <si>
    <t>FECHA DE ADICIÓN</t>
  </si>
  <si>
    <t>CDP ADICIÓN</t>
  </si>
  <si>
    <t>FECHA CDP ADICIÓN</t>
  </si>
  <si>
    <t>CRP ADICIÓN</t>
  </si>
  <si>
    <t>VALOR TOTAL ADICIONES</t>
  </si>
  <si>
    <t>NUMERO DE PRORROGAS</t>
  </si>
  <si>
    <t>FECHA DE PRORROGA</t>
  </si>
  <si>
    <t>DIAS PRORROGADOS</t>
  </si>
  <si>
    <t>Plataforma de Contratación</t>
  </si>
  <si>
    <t>https://Community.seCop.gov.Co/PubliC/Tendering/OpportunityDetail/Index?notiCeUID=CO1.NTC.2557430&amp;isFromPubliCArea=True&amp;isModal=False</t>
  </si>
  <si>
    <t>MONICA DEL PILAR PARRA RANGEL</t>
  </si>
  <si>
    <t>CC</t>
  </si>
  <si>
    <t>EDUARD HUMBERTO QUINTANA ARELLANO</t>
  </si>
  <si>
    <t>SECOP II</t>
  </si>
  <si>
    <t>https://Community.seCop.gov.Co/PubliC/Tendering/OpportunityDetail/Index?notiCeUID=CO1.NTC.2561126&amp;isFromPubliCArea=True&amp;isModal=False</t>
  </si>
  <si>
    <t>JAVIER ALEJANDRO ZUÑIGA ROJAS</t>
  </si>
  <si>
    <t xml:space="preserve">https://Community.seCop.gov.Co/PubliC/Tendering/OpportunityDetail/Index?notiCeUID=CO1.NTC.2579677&amp;isFromPubliCArea=True&amp;isModal=False
</t>
  </si>
  <si>
    <t>IVÁN DARÍO PACHÓN BARRETO</t>
  </si>
  <si>
    <t xml:space="preserve">MONICA DEL PILAR PARRA RANGEL </t>
  </si>
  <si>
    <t>JOAN DAVID FERRER JIMENEZ</t>
  </si>
  <si>
    <t>KAREN DAYANA PATIÑO SAENZ</t>
  </si>
  <si>
    <t xml:space="preserve">https://Community.seCop.gov.Co/PubliC/Tendering/OpportunityDetail/Index?notiCeUID=CO1.NTC.2584662&amp;isFromPubliCArea=True&amp;isModal=False
</t>
  </si>
  <si>
    <t>JOHN HENRY BOHORQUEZ</t>
  </si>
  <si>
    <t>https://Community.seCop.gov.Co/PubliC/Tendering/OpportunityDetail/Index?notiCeUID=CO1.NTC.2584662&amp;isFromPubliCArea=True&amp;isModal=False</t>
  </si>
  <si>
    <t>ROSALBA VILLALOBOS VILLALOBOS</t>
  </si>
  <si>
    <t>LUIS ALEJANDRO MORENO RUEDA</t>
  </si>
  <si>
    <t>JOHAN FARID PARRA ARRIETA</t>
  </si>
  <si>
    <t>SERGIO FERNEY ROMERO CARRILLO</t>
  </si>
  <si>
    <t xml:space="preserve">https://Community.seCop.gov.Co/PubliC/Tendering/OpportunityDetail/Index?notiCeUID=CO1.NTC.2588502&amp;isFromPubliCArea=True&amp;isModal=False
</t>
  </si>
  <si>
    <t>MONICA YAMILE QUEVEDO CORREA</t>
  </si>
  <si>
    <t>C.C.</t>
  </si>
  <si>
    <t xml:space="preserve">https://Community.seCop.gov.Co/PubliC/Tendering/OpportunityDetail/Index?notiCeUID=CO1.NTC.2588474&amp;isFromPubliCArea=True&amp;isModal=False
</t>
  </si>
  <si>
    <t>FABIO ALEXANDER ALZATE FRANCO</t>
  </si>
  <si>
    <t xml:space="preserve">https://Community.seCop.gov.Co/PubliC/Tendering/OpportunityDetail/Index?notiCeUID=CO1.NTC.2588342&amp;isFromPubliCArea=True&amp;isModal=False
</t>
  </si>
  <si>
    <t>TANIA XIMENA MORALES CASTIBLANCO</t>
  </si>
  <si>
    <t xml:space="preserve">https://Community.seCop.gov.Co/PubliC/Tendering/OpportunityDetail/Index?notiCeUID=CO1.NTC.2586339&amp;isFromPubliCArea=True&amp;isModal=False
</t>
  </si>
  <si>
    <t>PAULA NATALIA FARFAN PAEZ</t>
  </si>
  <si>
    <t>https://Community.seCop.gov.Co/PubliC/Tendering/OpportunityDetail/Index?notiCeUID=CO1.NTC.2590524&amp;isFromPubliCArea=True&amp;isModal=False</t>
  </si>
  <si>
    <t>MARIA ANGELICA VINCHIRA SANCHEZ</t>
  </si>
  <si>
    <t>KARINE ROMAN PARDO</t>
  </si>
  <si>
    <t xml:space="preserve">https://Community.seCop.gov.Co/PubliC/Tendering/OpportunityDetail/Index?notiCeUID=CO1.NTC.2618333&amp;isFromPubliCArea=True&amp;isModal=False
</t>
  </si>
  <si>
    <t>MARLYN CAROLINA RIVERA</t>
  </si>
  <si>
    <t>https://Community.seCop.gov.Co/PubliC/Tendering/OpportunityDetail/Index?notiCeUID=CO1.NTC.2595789&amp;isFromPubliCArea=True&amp;isModal=False</t>
  </si>
  <si>
    <t>MONICA GOMEZ GUZMAN</t>
  </si>
  <si>
    <t>JESICA DAYANA PEÑA QUINTERO</t>
  </si>
  <si>
    <t>NUBIA ESPERANZA SANTAFE CASTELLANOS</t>
  </si>
  <si>
    <t>WILMER JAVIER HERNANDEZ LASSO</t>
  </si>
  <si>
    <t>YUSED MAURICIO ROJAS TORRES</t>
  </si>
  <si>
    <t xml:space="preserve"> MARIA ALEJANDRA ARIAS MATEUS</t>
  </si>
  <si>
    <t xml:space="preserve">ALEYRA CAPERA RODRIGUEZ </t>
  </si>
  <si>
    <t>JIMMY LEANDRO NAVARRETE QUINTERO</t>
  </si>
  <si>
    <t>DOMMY MARGARITA ESCORCIA OTERO</t>
  </si>
  <si>
    <t>JUAN ANTONIO ESPINOSA ACEVEDO</t>
  </si>
  <si>
    <t xml:space="preserve">https://Community.seCop.gov.Co/PubliC/Tendering/OpportunityDetail/Index?notiCeUID=CO1.NTC.2595538&amp;isFromPubliCArea=True&amp;isModal=False
</t>
  </si>
  <si>
    <t>CRISTHIAN STEVENS VERA ESCOBAR</t>
  </si>
  <si>
    <t xml:space="preserve">https://Community.seCop.gov.Co/PubliC/Tendering/OpportunityDetail/Index?notiCeUID=CO1.NTC.2601664&amp;isFromPubliCArea=True&amp;isModal=False
</t>
  </si>
  <si>
    <t>JOHANA CONSTANZA CRUZ PRIETO</t>
  </si>
  <si>
    <t>OMAR ALEXANDER SALVADOR ROMERO</t>
  </si>
  <si>
    <t>FABIO ALBERTO RINCON RUIZ</t>
  </si>
  <si>
    <t>MARIA MERCEDES TAMAYO MEDINA</t>
  </si>
  <si>
    <t>JUAN CARLOS JIMENEZ MENESES</t>
  </si>
  <si>
    <t>https://Community.seCop.gov.Co/PubliC/Tendering/OpportunityDetail/Index?notiCeUID=CO1.NTC.2601664&amp;isFromPubliCArea=True&amp;isModal=False</t>
  </si>
  <si>
    <t>JOSE GUILLERMO PINILLA RODRIGUEZ</t>
  </si>
  <si>
    <t xml:space="preserve">https://Community.seCop.gov.Co/PubliC/Tendering/OpportunityDetail/Index?notiCeUID=CO1.NTC.2605523&amp;isFromPubliCArea=True&amp;isModal=False
</t>
  </si>
  <si>
    <t>MATILDE DEL PILAR CAMARGO PINTO</t>
  </si>
  <si>
    <t xml:space="preserve">https://Community.seCop.gov.Co/PubliC/Tendering/OpportunityDetail/Index?notiCeUID=CO1.NTC.2611856&amp;isFromPubliCArea=True&amp;isModal=False
</t>
  </si>
  <si>
    <t>ALVARO CASTAÑEDA ALDANA</t>
  </si>
  <si>
    <t xml:space="preserve">https://Community.seCop.gov.Co/PubliC/Tendering/OpportunityDetail/Index?notiCeUID=CO1.NTC.2611434&amp;isFromPubliCArea=True&amp;isModal=False
</t>
  </si>
  <si>
    <t>JEISSON CAMILO RAMIREZ MALAGÓN</t>
  </si>
  <si>
    <t xml:space="preserve">WILSON HERNANDO ALFONSO MORENO </t>
  </si>
  <si>
    <t>CAROLINA MENDOZA GUTIERREZ</t>
  </si>
  <si>
    <t>https://Community.seCop.gov.Co/PubliC/Tendering/OpportunityDetail/Index?notiCeUID=CO1.NTC.2611434&amp;isFromPubliCArea=True&amp;isModal=False</t>
  </si>
  <si>
    <t>CLELIA ESTRID PINEDA ORTIZ</t>
  </si>
  <si>
    <t>SANDRA BIBIANA ROMERO CALDERON</t>
  </si>
  <si>
    <t>JUAN CARLOS ALVAREZ SANABRIA</t>
  </si>
  <si>
    <t>NANCY PAOLA BOLIVAR MACA</t>
  </si>
  <si>
    <t>DAVID GUSTAVO ALVAREZ LOPEZ</t>
  </si>
  <si>
    <t>JEFERSON PARRA TRIVIÑO</t>
  </si>
  <si>
    <t>JOHN JAIRO OSPINA AGUDELO</t>
  </si>
  <si>
    <t>https://Community.seCop.gov.Co/PubliC/Tendering/OpportunityDetail/Index?notiCeUID=CO1.NTC.2620309&amp;isFromPubliCArea=True&amp;isModal=False</t>
  </si>
  <si>
    <t>JHON FREDY HERRERA TORRES</t>
  </si>
  <si>
    <t>JUAN DAVID VARGAS VILLAREAL</t>
  </si>
  <si>
    <t xml:space="preserve">https://Community.seCop.gov.Co/PubliC/Tendering/OpportunityDetail/Index?notiCeUID=CO1.NTC.2620309&amp;isFromPubliCArea=True&amp;isModal=False
</t>
  </si>
  <si>
    <t>JAIME ARIAS CASTRO</t>
  </si>
  <si>
    <t>JUAN ANTONIO CARDENAS ACEVEDO</t>
  </si>
  <si>
    <t>https://Community.seCop.gov.Co/PubliC/Common/GoogleReCaptCha/Index?previouSURl=https%3a%2f%2fCommunity.seCop.gov.Co%2fPubliC%2fTendering%2fOpportunityDetail%2fIndex%3fnotiCeUID%3dCO1.NTC.2620309%26isFromPubliCArea%3dTrue%26isModal%3dFalse</t>
  </si>
  <si>
    <t>FELIPE ANDRES BARRAGAN MARTINEZ</t>
  </si>
  <si>
    <t>DELIA MARLEN PINTO BERNAL</t>
  </si>
  <si>
    <t>ANYI PATRICIA BARON SALAMANCA</t>
  </si>
  <si>
    <t xml:space="preserve">SILVIA PATRICIA GOMEZ JAIMES </t>
  </si>
  <si>
    <t>DANCY LUDITH RODRIGUEZ RIVERA</t>
  </si>
  <si>
    <t xml:space="preserve">https://Community.seCop.gov.Co/PubliC/Tendering/OpportunityDetail/Index?notiCeUID=CO1.NTC.2657540&amp;isFromPubliCArea=True&amp;isModal=False
</t>
  </si>
  <si>
    <t>JUAN CARLOS USSA LIZARAZO</t>
  </si>
  <si>
    <t>https://Community.seCop.gov.Co/PubliC/Tendering/OpportunityDetail/Index?notiCeUID=CO1.NTC.2641872&amp;isFromPubliCArea=True&amp;isModal=False</t>
  </si>
  <si>
    <t>LUIS JONNY CARRILLO BOMBIELA</t>
  </si>
  <si>
    <t>https://Community.seCop.gov.Co/PubliC/Tendering/OpportunityDetail/Index?notiCeUID=CO1.NTC.2715173&amp;isFromPubliCArea=True&amp;isModal=False</t>
  </si>
  <si>
    <t>JORGE HERNANDO RODRIGUEZ SANTANA</t>
  </si>
  <si>
    <t>https://Community.seCop.gov.Co/PubliC/Tendering/OpportunityDetail/Index?notiCeUID=CO1.NTC.2676288&amp;isFromPubliCArea=True&amp;isModal=False</t>
  </si>
  <si>
    <t>VIANEY LUCIA ARDILA AVILA</t>
  </si>
  <si>
    <t>DAVID RICARDO ALARCON LOPEZ</t>
  </si>
  <si>
    <t>https://Community.seCop.gov.Co/PubliC/Tendering/OpportunityDetail/Index?notiCeUID=CO1.NTC.2676785&amp;isFromPubliCArea=True&amp;isModal=False</t>
  </si>
  <si>
    <t>MARTHA LILIANA SILVA ESQUIVEL</t>
  </si>
  <si>
    <t>JESUS BAYRO MUÑOZ FELIX</t>
  </si>
  <si>
    <t>https://Community.seCop.gov.Co/PubliC/Tendering/OpportunityDetail/Index?notiCeUID=CO1.NTC.2677280&amp;isFromPubliCArea=True&amp;isModal=False</t>
  </si>
  <si>
    <t>SANDRA PATRICIA PINTO GARAY</t>
  </si>
  <si>
    <t>https://Community.seCop.gov.Co/PubliC/Tendering/OpportunityDetail/Index?notiCeUID=CO1.NTC.2699201&amp;isFromPubliCArea=True&amp;isModal=False</t>
  </si>
  <si>
    <t>WILSON MIGUEL CARRANZA SIERRA</t>
  </si>
  <si>
    <t>https://Community.seCop.gov.Co/PubliC/Tendering/OpportunityDetail/Index?notiCeUID=CO1.NTC.2681931&amp;isFromPubliCArea=True&amp;isModal=False</t>
  </si>
  <si>
    <t>JOSE ALFONSO GARZON CABEZAS</t>
  </si>
  <si>
    <t>JAVIER BASTIDAS ROMERO</t>
  </si>
  <si>
    <t>VICTOR JAIME SANCHEZ CARDOZO</t>
  </si>
  <si>
    <t>HERNANDO RUIZ SEGURA</t>
  </si>
  <si>
    <t xml:space="preserve">EDUARD FABIAN RUCINQUE RODRIGUEZ </t>
  </si>
  <si>
    <t>https://Community.seCop.gov.Co/PubliC/Tendering/OpportunityDetail/Index?notiCeUID=CO1.NTC.2683479&amp;isFromPubliCArea=True&amp;isModal=False</t>
  </si>
  <si>
    <t>ANDRES CAMILO REDONDO RENGIFO</t>
  </si>
  <si>
    <t>ANDREA DEL PILAR RODRIGUEZ RODRIGUEZ</t>
  </si>
  <si>
    <t>https://Community.seCop.gov.Co/PubliC/Tendering/OpportunityDetail/Index?notiCeUID=CO1.NTC.2690935&amp;isFromPubliCArea=True&amp;isModal=False</t>
  </si>
  <si>
    <t>YAZMIN CLARIBETH INFANTE BUSTOS</t>
  </si>
  <si>
    <t>https://Community.seCop.gov.Co/PubliC/Tendering/OpportunityDetail/Index?notiCeUID=CO1.NTC.2689251&amp;isFromPubliCArea=True&amp;isModal=False</t>
  </si>
  <si>
    <t>JAIME ALEXANDER BARBOSA VILLALBA</t>
  </si>
  <si>
    <t>https://Community.seCop.gov.Co/PubliC/Tendering/OpportunityDetail/Index?notiCeUID=CO1.NTC.2692626&amp;isFromPubliCArea=True&amp;isModal=False</t>
  </si>
  <si>
    <t>JEIMMY ELIZABETH SANCHEZ SUAREZ</t>
  </si>
  <si>
    <t>https://Community.seCop.gov.Co/PubliC/Tendering/OpportunityDetail/Index?notiCeUID=CO1.NTC.2708656&amp;isFromPubliCArea=True&amp;isModal=False</t>
  </si>
  <si>
    <t>ERIKA LIZETH ROJAS RONDON</t>
  </si>
  <si>
    <t xml:space="preserve">
https://Community.seCop.gov.Co/PubliC/Tendering/OpportunityDetail/Index?notiCeUID=CO1.NTC.2697947&amp;isFromPubliCArea=True&amp;isModal=False</t>
  </si>
  <si>
    <t>LIDIA JESUSA LOPEZ DULCEY</t>
  </si>
  <si>
    <t>https://Community.seCop.gov.Co/PubliC/Tendering/OpportunityDetail/Index?notiCeUID=CO1.NTC.2688122&amp;isFromPubliCArea=True&amp;isModal=False</t>
  </si>
  <si>
    <t>JUAN MANUEL CARDENAS GARZON</t>
  </si>
  <si>
    <t>https://Community.seCop.gov.Co/PubliC/Tendering/OpportunityDetail/Index?notiCeUID=CO1.NTC.2690994&amp;isFromPubliCArea=True&amp;isModal=False</t>
  </si>
  <si>
    <t>JOAN SEBASTIAN CALVO CONDE</t>
  </si>
  <si>
    <t>https://Community.seCop.gov.Co/PubliC/Tendering/OpportunityDetail/Index?notiCeUID=CO1.NTC.2695527&amp;isFromPubliCArea=True&amp;isModal=False</t>
  </si>
  <si>
    <t>MARIBEL NEUSA SOTELO</t>
  </si>
  <si>
    <t xml:space="preserve">https://Community.seCop.gov.Co/PubliC/Tendering/OpportunityDetail/Index?notiCeUID=CO1.NTC.2687705&amp;isFromPubliCArea=True&amp;isModal=False
</t>
  </si>
  <si>
    <t>CRISTHIAN DAVID GUTIERREZ MEDINA</t>
  </si>
  <si>
    <t xml:space="preserve">https://Community.seCop.gov.Co/PubliC/Tendering/OpportunityDetail/Index?notiCeUID=CO1.NTC.2688413&amp;isFromPubliCArea=True&amp;isModal=False
</t>
  </si>
  <si>
    <t>SAUL ANIBAL RODRIGUEZ GONZALEZ</t>
  </si>
  <si>
    <t>https://Community.seCop.gov.Co/PubliC/Tendering/OpportunityDetail/Index?notiCeUID=CO1.NTC.2689559&amp;isFromPubliCArea=True&amp;isModal=False</t>
  </si>
  <si>
    <t>YEFFERSON ANTOLYN ALTAMIRANDA BUITRAGO</t>
  </si>
  <si>
    <t>https://Community.seCop.gov.Co/PubliC/Tendering/OpportunityDetail/Index?notiCeUID=CO1.NTC.2692157&amp;isFromPubliCArea=True&amp;isModal=False</t>
  </si>
  <si>
    <t>YANDRY PATRICIA AMAYA CULMA</t>
  </si>
  <si>
    <t>https://Community.seCop.gov.Co/PubliC/Tendering/OpportunityDetail/Index?notiCeUID=CO1.NTC.2689790&amp;isFromPubliCArea=True&amp;isModal=False</t>
  </si>
  <si>
    <t>ALEXANDER ARAGON ORTEGA</t>
  </si>
  <si>
    <t>FERNANDO PEDRAZA</t>
  </si>
  <si>
    <t>MANUEL DUVAN GONZALO VELASQUEZ GRACIA</t>
  </si>
  <si>
    <t>SANDRA LILIANA HERNANDEZ ARAGON</t>
  </si>
  <si>
    <t>YESID ALEJANDRO MORENO MARTINEZ</t>
  </si>
  <si>
    <t>RAFAEL GALVIS MONCADA</t>
  </si>
  <si>
    <t>ARLY JOHANA LIMAS ROJAS</t>
  </si>
  <si>
    <t>ANA DOLORES SANABRIA QUIROGA</t>
  </si>
  <si>
    <t>GUILLERMO MORENO</t>
  </si>
  <si>
    <t>KAREN MAYERLY MORENO MARIN</t>
  </si>
  <si>
    <t>WILLIAM BOLIVAR MACA</t>
  </si>
  <si>
    <t>VANESSA MOLANO GALEANO</t>
  </si>
  <si>
    <t>EVELYN ESTEFANY MOSQUERA DAVILA</t>
  </si>
  <si>
    <t>ELISEO ROMERO</t>
  </si>
  <si>
    <t>CAMILO ANDRES MARROQUIN RUIZ</t>
  </si>
  <si>
    <t>GUSTAVO ALEXANDER CAMARGO REYES</t>
  </si>
  <si>
    <t>GLORIA YISETH RINCON HENAO</t>
  </si>
  <si>
    <t>SANDRA MILENA MUÑOZ NAVARRO</t>
  </si>
  <si>
    <t>KEVIN PAEZ UBAQUE</t>
  </si>
  <si>
    <t>MATILDE RAMIREZ GUEVARA</t>
  </si>
  <si>
    <t>FREDY ALEJANDRO MONROY ARDILA</t>
  </si>
  <si>
    <t>HAYDUK RODRIGUEZ UBAQUE</t>
  </si>
  <si>
    <t xml:space="preserve">GABRIELA SILVA CAICEDO </t>
  </si>
  <si>
    <t>ALEXANDER GONZALEZ GAITAN</t>
  </si>
  <si>
    <t>JUAN MANUEL MARTIN BERMUDEZ</t>
  </si>
  <si>
    <t>https://community.secop.gov.co/Public/Tendering/OpportunityDetail/Index?noticeUID=CO1.NTC.2744543&amp;isFromPublicArea=True&amp;isModal=False</t>
  </si>
  <si>
    <t>ALLISON KATHERINE PEREZ MENDEZ</t>
  </si>
  <si>
    <t>https://Community.seCop.gov.Co/PubliC/Tendering/OpportunityDetail/Index?notiCeUID=CO1.NTC.2691537&amp;isFromPubliCArea=True&amp;isModal=False</t>
  </si>
  <si>
    <t>CLARA INÉS ROMERO REYES</t>
  </si>
  <si>
    <t>https://Community.seCop.gov.Co/PubliC/Tendering/OpportunityDetail/Index?notiCeUID=CO1.NTC.2754075&amp;isFromPubliCArea=True&amp;isModal=False</t>
  </si>
  <si>
    <t>CARLOS ANDRES MENDEZ MOJICA</t>
  </si>
  <si>
    <t xml:space="preserve">https://Community.seCop.gov.Co/PubliC/Tendering/OpportunityDetail/Index?notiCeUID=CO1.NTC.2697875&amp;isFromPubliCArea=True&amp;isModal=False
</t>
  </si>
  <si>
    <t>CARLOS ANDRES TORRES ROMERO</t>
  </si>
  <si>
    <t>https://Community.seCop.gov.Co/PubliC/Tendering/OpportunityDetail/Index?notiCeUID=CO1.NTC.2699300&amp;isFromPubliCArea=True&amp;isModal=False</t>
  </si>
  <si>
    <t>EDWIN FABIAN UMAÑAN RUEDA</t>
  </si>
  <si>
    <t xml:space="preserve">https://Community.seCop.gov.Co/PubliC/Tendering/OpportunityDetail/Index?notiCeUID=CO1.NTC.2698782&amp;isFromPubliCArea=True&amp;isModal=False
</t>
  </si>
  <si>
    <t>NATHALIA MILENA MELO LANDAZABAL</t>
  </si>
  <si>
    <t xml:space="preserve">https://Community.seCop.gov.Co/PubliC/Tendering/OpportunityDetail/Index?notiCeUID=CO1.NTC.2703171&amp;isFromPubliCArea=True&amp;isModal=False
</t>
  </si>
  <si>
    <t>MARIA CATALINA ALVAREZ RAMIREZ</t>
  </si>
  <si>
    <t>https://Community.seCop.gov.Co/PubliC/Tendering/OpportunityDetail/Index?notiCeUID=CO1.NTC.2744780&amp;isFromPubliCArea=True&amp;isModal=False</t>
  </si>
  <si>
    <t>VIVIANA CAROLINA MALDONADO VIRGUEZ</t>
  </si>
  <si>
    <t>ANA MILENA CARDONA MORA</t>
  </si>
  <si>
    <t xml:space="preserve">SECOP II </t>
  </si>
  <si>
    <t>https://Community.seCop.gov.Co/PubliC/Tendering/OpportunityDetail/Index?notiCeUID=CO1.NTC.2746517&amp;isFromPubliCArea=True&amp;isModal=False</t>
  </si>
  <si>
    <t>SERGIO ENRIQUE MORALES GIL</t>
  </si>
  <si>
    <t>https://Community.seCop.gov.Co/PubliC/Tendering/ContraCtNotiCePhases/View?PPI=CO1.PPI.17234241&amp;isFromPubliCArea=True&amp;isModal=False</t>
  </si>
  <si>
    <t>CARLOS ALEXANDER CASTILLO MUÑOZ</t>
  </si>
  <si>
    <t>https://Community.seCop.gov.Co/PubliC/Tendering/OpportunityDetail/Index?notiCeUID=CO1.NTC.2708526&amp;isFromPubliCArea=True&amp;isModal=False</t>
  </si>
  <si>
    <t>JENNIFER ARIAS TAVERA</t>
  </si>
  <si>
    <t>DAILY JASBLEIDY ALBARRACIN BENITEZ</t>
  </si>
  <si>
    <t>https://Community.seCop.gov.Co/PubliC/Tendering/OpportunityDetail/Index?notiCeUID=CO1.NTC.2713559&amp;isFromPubliCArea=True&amp;isModal=False</t>
  </si>
  <si>
    <t xml:space="preserve">LUZ ANGELA ACEVEDO RUIZ </t>
  </si>
  <si>
    <t>https://Community.seCop.gov.Co/PubliC/Tendering/ContraCtNotiCePhases/View?PPI=CO1.PPI.17181586&amp;isFromPubliCArea=True&amp;isModal=False</t>
  </si>
  <si>
    <t>LAURA NATHALIA VALENCIA ORTIZ</t>
  </si>
  <si>
    <t xml:space="preserve">https://Community.seCop.gov.Co/PubliC/Tendering/OpportunityDetail/Index?notiCeUID=CO1.NTC.2731516&amp;isFromPubliCArea=True&amp;isModal=False
</t>
  </si>
  <si>
    <t>https://Community.seCop.gov.Co/PubliC/Tendering/OpportunityDetail/Index?notiCeUID=CO1.NTC.2729320&amp;isFromPubliCArea=True&amp;isModal=False</t>
  </si>
  <si>
    <t>CESAR MAURICIO RUIZ LONDOÑO</t>
  </si>
  <si>
    <t>https://Community.seCop.gov.Co/PubliC/Tendering/OpportunityDetail/Index?notiCeUID=CO1.NTC.2738344&amp;isFromPubliCArea=True&amp;isModal=False</t>
  </si>
  <si>
    <t>ANGIE LORENA RIAÑO RAMOS</t>
  </si>
  <si>
    <t xml:space="preserve">https://Community.seCop.gov.Co/PubliC/Tendering/OpportunityDetail/Index?notiCeUID=CO1.NTC.2725475&amp;isFromPubliCArea=True&amp;isModal=False
</t>
  </si>
  <si>
    <t>PABLO JULIO CARDENAS SANDOVAL</t>
  </si>
  <si>
    <t>https://Community.seCop.gov.Co/PubliC/Tendering/OpportunityDetail/Index?notiCeUID=CO1.NTC.2726148&amp;isFromPubliCArea=True&amp;isModal=False</t>
  </si>
  <si>
    <t>REINA ESPERANZA CORDERO VARGAS</t>
  </si>
  <si>
    <t xml:space="preserve">https://Community.seCop.gov.Co/PubliC/Tendering/OpportunityDetail/Index?notiCeUID=CO1.NTC.2714233&amp;isFromPubliCArea=True&amp;isModal=False
</t>
  </si>
  <si>
    <t>INGRID MAYERLY BOLIVAR PAEZ</t>
  </si>
  <si>
    <t xml:space="preserve">https://Community.seCop.gov.Co/PubliC/Tendering/OpportunityDetail/Index?notiCeUID=CO1.NTC.2716037&amp;isFromPubliCArea=True&amp;isModal=False
</t>
  </si>
  <si>
    <t>ANGELA PATRICIA ROZO RODRIGUEZ</t>
  </si>
  <si>
    <t xml:space="preserve">https://Community.seCop.gov.Co/PubliC/Tendering/OpportunityDetail/Index?notiCeUID=CO1.NTC.2718707&amp;isFromPubliCArea=True&amp;isModal=False
</t>
  </si>
  <si>
    <t>LUZ MAGNOLIA TIRADO CUELLAR</t>
  </si>
  <si>
    <t>https://Community.seCop.gov.Co/PubliC/Tendering/OpportunityDetail/Index?notiCeUID=CO1.NTC.2772409&amp;isFromPubliCArea=True&amp;isModal=False</t>
  </si>
  <si>
    <t>LAURA NATALIA BETANCOURT PINILLA</t>
  </si>
  <si>
    <t>https://Community.seCop.gov.Co/PubliC/Tendering/ContraCtNotiCePhases/View?PPI=CO1.PPI.17145752&amp;isFromPubliCArea=True&amp;isModal=False</t>
  </si>
  <si>
    <t>JAQUELINE GALLEGO CASTELLANOS</t>
  </si>
  <si>
    <t xml:space="preserve">https://community.secop.gov.co/Public/Tendering/OpportunityDetail/Index?noticeUID=CO1.NTC.2714126&amp;isFromPublicArea=True&amp;isModal=False
</t>
  </si>
  <si>
    <t xml:space="preserve">	Ingrid Tatiana Caro Rodríguez</t>
  </si>
  <si>
    <t>YANILY ANDREA MONTENEGRO TRIVIÑO</t>
  </si>
  <si>
    <t>https://Community.seCop.gov.Co/PubliC/Tendering/OpportunityDetail/Index?notiCeUID=CO1.NTC.2729724&amp;isFromPubliCArea=True&amp;isModal=False</t>
  </si>
  <si>
    <t>ADRIANA MARCELA MURILLO GARCIA</t>
  </si>
  <si>
    <t>https://Community.seCop.gov.Co/PubliC/Tendering/OpportunityDetail/Index?notiCeUID=CO1.NTC.2714597&amp;isFromPubliCArea=True&amp;isModal=False</t>
  </si>
  <si>
    <t>SONIA PATRICIA CUJABAN ARTUNDUAGA</t>
  </si>
  <si>
    <t xml:space="preserve">https://Community.seCop.gov.Co/PubliC/Tendering/OpportunityDetail/Index?notiCeUID=CO1.NTC.2732644&amp;isFromPubliCArea=True&amp;isModal=False
</t>
  </si>
  <si>
    <t>ERIKA YOLIMA GELVEZ RUIZ</t>
  </si>
  <si>
    <t>https://Community.seCop.gov.Co/PubliC/Tendering/OpportunityDetail/Index?notiCeUID=CO1.NTC.2753678&amp;isFromPubliCArea=True&amp;isModal=False</t>
  </si>
  <si>
    <t>NICOLAS RODRIGUEZ DUCAT</t>
  </si>
  <si>
    <t xml:space="preserve">https://Community.seCop.gov.Co/PubliC/Tendering/OpportunityDetail/Index?notiCeUID=CO1.NTC.2733538&amp;isFromPubliCArea=True&amp;isModal=False
</t>
  </si>
  <si>
    <t>NINI JOHANA VALENZUELA ROMERO</t>
  </si>
  <si>
    <t>ANA CONSUELO TRIVIÑO MORALES</t>
  </si>
  <si>
    <t>https://Community.seCop.gov.Co/PubliC/Tendering/OpportunityDetail/Index?notiCeUID=CO1.NTC.2734760&amp;isFromPubliCArea=True&amp;isModal=False</t>
  </si>
  <si>
    <t>HERNAN FABIO PALMAR CONTRERAS</t>
  </si>
  <si>
    <t>https://Community.seCop.gov.Co/PubliC/Tendering/OpportunityDetail/Index?notiCeUID=CO1.NTC.2739760&amp;isFromPubliCArea=True&amp;isModal=False</t>
  </si>
  <si>
    <t>MARIBEL PEÑA PRIETO</t>
  </si>
  <si>
    <t xml:space="preserve">	
CPS-144-2022
</t>
  </si>
  <si>
    <t>https://Community.seCop.gov.Co/PubliC/Tendering/OpportunityDetail/Index?notiCeUID=CO1.NTC.2735938&amp;isFromPubliCArea=True&amp;isModal=False</t>
  </si>
  <si>
    <t>LEONARDO GUERRA RAMIREZ</t>
  </si>
  <si>
    <t>https://Community.seCop.gov.Co/PubliC/Tendering/OpportunityDetail/Index?notiCeUID=CO1.NTC.2739687&amp;isFromPubliCArea=True&amp;isModal=False</t>
  </si>
  <si>
    <t>ORLANDO MERCHAN BARRETO</t>
  </si>
  <si>
    <t>https://Community.seCop.gov.Co/PubliC/Tendering/OpportunityDetail/Index?notiCeUID=CO1.NTC.2743615&amp;isFromPubliCArea=True&amp;isModal=False</t>
  </si>
  <si>
    <t>HEYDY MILENA RAMIREZ CARDENAS</t>
  </si>
  <si>
    <t>https://Community.seCop.gov.Co/PubliC/Tendering/OpportunityDetail/Index?notiCeUID=CO1.NTC.2769423&amp;isFromPubliCArea=True&amp;isModal=False</t>
  </si>
  <si>
    <t>CARLOS FELIPE SUAREZ PIEDRAHITA</t>
  </si>
  <si>
    <t>https://Community.seCop.gov.Co/PubliC/Tendering/OpportunityDetail/Index?notiCeUID=CO1.NTC.2756046&amp;isFromPubliCArea=True&amp;isModal=False</t>
  </si>
  <si>
    <t>CAMILO ANDRES ALVAREZ GACHARNA</t>
  </si>
  <si>
    <t xml:space="preserve">https://Community.seCop.gov.Co/PubliC/Tendering/ContraCtNotiCePhases/View?PPI=CO1.PPI.17266334&amp;isFromPubliCArea=True&amp;isModal=False
</t>
  </si>
  <si>
    <t>GEOVANNY ROJAS CASTRO</t>
  </si>
  <si>
    <t>https://Community.seCop.gov.Co/PubliC/Tendering/OpportunityDetail/Index?notiCeUID=CO1.NTC.2789706&amp;isFromPubliCArea=True&amp;isModal=False</t>
  </si>
  <si>
    <t>NINI JOHANNA HERNANDEZ HERNANDEZ</t>
  </si>
  <si>
    <t>https://Community.seCop.gov.Co/PubliC/Tendering/OpportunityDetail/Index?notiCeUID=CO1.NTC.2767520&amp;isFromPubliCArea=True&amp;isModal=False</t>
  </si>
  <si>
    <t xml:space="preserve">JORGE MAURICIO CARDENAS ROBAYO </t>
  </si>
  <si>
    <t>https://Community.seCop.gov.Co/PubliC/Tendering/OpportunityDetail/Index?notiCeUID=CO1.NTC.2772697&amp;isFromPubliCArea=True&amp;isModal=False</t>
  </si>
  <si>
    <t>ADRIANA MARITZA ANGULO LEON</t>
  </si>
  <si>
    <t>https://Community.seCop.gov.Co/PubliC/Tendering/OpportunityDetail/Index?notiCeUID=CO1.NTC.2791007&amp;isFromPubliCArea=True&amp;isModal=False</t>
  </si>
  <si>
    <t xml:space="preserve">DIANA MARIA MORA RAMIREZ </t>
  </si>
  <si>
    <t>https://Community.seCop.gov.Co/PubliC/Tendering/OpportunityDetail/Index?notiCeUID=CO1.NTC.2747004&amp;isFromPubliCArea=True&amp;isModal=False</t>
  </si>
  <si>
    <t>CARLOS ALBERTO ESCOBAR LARA</t>
  </si>
  <si>
    <t>https://Community.seCop.gov.Co/PubliC/Tendering/OpportunityDetail/Index?notiCeUID=CO1.NTC.2749007&amp;isFromPubliCArea=True&amp;isModal=False</t>
  </si>
  <si>
    <t>CARLOS GIOVANNY CASTELLANOS GUZMAN</t>
  </si>
  <si>
    <t>https://Community.seCop.gov.Co/PubliC/Tendering/OpportunityDetail/Index?notiCeUID=CO1.NTC.2741288&amp;isFromPubliCArea=True&amp;isModal=False</t>
  </si>
  <si>
    <t>CLAUDIA MAYERLING RODRIGUEZ MELO</t>
  </si>
  <si>
    <t>https://Community.seCop.gov.Co/PubliC/Tendering/OpportunityDetail/Index?notiCeUID=CO1.NTC.2744866&amp;isFromPubliCArea=True&amp;isModal=False</t>
  </si>
  <si>
    <t>MAIRA ALEJANDRA MORENO LOZANO</t>
  </si>
  <si>
    <t>https://Community.seCop.gov.Co/PubliC/Tendering/OpportunityDetail/Index?notiCeUID=CO1.NTC.2745734&amp;isFromPubliCArea=True&amp;isModal=False</t>
  </si>
  <si>
    <t>DIANA CAROLINA PINZON PEREZ</t>
  </si>
  <si>
    <t>https://Community.seCop.gov.Co/PubliC/Tendering/OpportunityDetail/Index?notiCeUID=CO1.NTC.2746408&amp;isFromPubliCArea=True&amp;isModal=False</t>
  </si>
  <si>
    <t>MOISES DAYAN FRANCISCO GOMEZ GUERRERO</t>
  </si>
  <si>
    <t>https://Community.seCop.gov.Co/PubliC/Tendering/OpportunityDetail/Index?notiCeUID=CO1.NTC.2764254&amp;isFromPubliCArea=True&amp;isModal=False</t>
  </si>
  <si>
    <t>CLAUDIA INDIRA JIMENEZ ACOSTA</t>
  </si>
  <si>
    <t xml:space="preserve">ENVER JULIAN LOPEZ ANGEL </t>
  </si>
  <si>
    <t>HECTOR ENRIQUE ERIRA MORENO</t>
  </si>
  <si>
    <t>https://Community.seCop.gov.Co/PubliC/Tendering/OpportunityDetail/Index?notiCeUID=CO1.NTC.2740671&amp;isFromPubliCArea=True&amp;isModal=False</t>
  </si>
  <si>
    <t xml:space="preserve">https://community.secop.gov.co/Public/Tendering/OpportunityDetail/Index?noticeUID=CO1.NTC.2807757&amp;isFromPublicArea=True&amp;isModal=False
</t>
  </si>
  <si>
    <t>FREDY ALBERTO BAQUERO MICAN</t>
  </si>
  <si>
    <t>https://Community.seCop.gov.Co/PubliC/Tendering/OpportunityDetail/Index?notiCeUID=CO1.NTC.2747812&amp;isFromPubliCArea=True&amp;isModal=False</t>
  </si>
  <si>
    <t>YURY TATIANA ANGULO PATIÑO</t>
  </si>
  <si>
    <t>https://Community.seCop.gov.Co/PubliC/Tendering/OpportunityDetail/Index?notiCeUID=CO1.NTC.2745525&amp;isFromPubliCArea=True&amp;isModal=False</t>
  </si>
  <si>
    <t>ALEJANDRA RODRIGUEZ BERNAL</t>
  </si>
  <si>
    <t>https://Community.seCop.gov.Co/PubliC/Tendering/ContraCtNotiCePhases/View?PPI=CO1.PPI.17227836&amp;isFromPubliCArea=True&amp;isModal=False</t>
  </si>
  <si>
    <t>ELKIN DE JESUS GUTIERREZ HENAO</t>
  </si>
  <si>
    <t>RONALD ESTEBAN PAEZ MUÑOZ</t>
  </si>
  <si>
    <t>https://Community.seCop.gov.Co/PubliC/Tendering/OpportunityDetail/Index?notiCeUID=CO1.NTC.2745905&amp;isFromPubliCArea=True&amp;isModal=False</t>
  </si>
  <si>
    <t>JENNY ELVIRA PRIETO OLARTE</t>
  </si>
  <si>
    <t>BRAYAN ANDRES MORALES CASTIBLANCO</t>
  </si>
  <si>
    <t>SHAMIR ALEJANDRA HERNANDEZ MARTINEZ</t>
  </si>
  <si>
    <t>https://Community.seCop.gov.Co/PubliC/Tendering/OpportunityDetail/Index?notiCeUID=CO1.NTC.2749320&amp;isFromPubliCArea=True&amp;isModal=False</t>
  </si>
  <si>
    <t>DIEGO ANDRES LOPEZ MORENO</t>
  </si>
  <si>
    <t>https://Community.seCop.gov.Co/PubliC/Tendering/OpportunityDetail/Index?notiCeUID=CO1.NTC.2745374&amp;isFromPubliCArea=True&amp;isModal=False</t>
  </si>
  <si>
    <t>DANIEL VELASCO MONSALVE</t>
  </si>
  <si>
    <t>https://Community.seCop.gov.Co/PubliC/Tendering/OpportunityDetail/Index?notiCeUID=CO1.NTC.2747053&amp;isFromPubliCArea=True&amp;isModal=False</t>
  </si>
  <si>
    <t>EDISON ANGULO ARIAS</t>
  </si>
  <si>
    <t>https://Community.seCop.gov.Co/PubliC/Tendering/OpportunityDetail/Index?notiCeUID=CO1.NTC.2770190&amp;isFromPubliCArea=True&amp;isModal=False</t>
  </si>
  <si>
    <t>JORGE ANDRES HERNAN TORRES</t>
  </si>
  <si>
    <t>https://Community.seCop.gov.Co/PubliC/Tendering/OpportunityDetail/Index?notiCeUID=CO1.NTC.2747790&amp;isFromPubliCArea=True&amp;isModal=False</t>
  </si>
  <si>
    <t>STEPHANIE ANDREA ARIAS RIVERA</t>
  </si>
  <si>
    <t>https://Community.seCop.gov.Co/PubliC/Tendering/OpportunityDetail/Index?notiCeUID=CO1.NTC.2747411&amp;isFromPubliCArea=True&amp;isModal=False</t>
  </si>
  <si>
    <t>ANABIA JULIETH ANGARITA GALINDO</t>
  </si>
  <si>
    <t>https://Community.seCop.gov.Co/PubliC/Tendering/OpportunityDetail/Index?notiCeUID=CO1.NTC.2746967&amp;isFromPubliCArea=True&amp;isModal=False</t>
  </si>
  <si>
    <t>INGRIS YOHANNA MORALES SUAREZ</t>
  </si>
  <si>
    <t>FDLRUU-CD-176-2026</t>
  </si>
  <si>
    <t>https://Community.seCop.gov.Co/PubliC/Tendering/OpportunityDetail/Index?notiCeUID=CO1.NTC.2749492&amp;isFromPubliCArea=True&amp;isModal=False</t>
  </si>
  <si>
    <t>WALDINA CONTRERAS ALFONSO</t>
  </si>
  <si>
    <t>https://Community.seCop.gov.Co/PubliC/Tendering/OpportunityDetail/Index?notiCeUID=CO1.NTC.2749841&amp;isFromPubliCArea=True&amp;isModal=False</t>
  </si>
  <si>
    <t>JHON ALEXANDER OLAYA CUESTA</t>
  </si>
  <si>
    <t>https://Community.seCop.gov.Co/PubliC/Tendering/OpportunityDetail/Index?notiCeUID=CO1.NTC.2747809&amp;isFromPubliCArea=True&amp;isModal=False</t>
  </si>
  <si>
    <t>NANCY BRIGITTE RUIZ BUITRAGO</t>
  </si>
  <si>
    <t>https://Community.seCop.gov.Co/PubliC/Tendering/OpportunityDetail/Index?notiCeUID=CO1.NTC.2770860&amp;isFromPubliCArea=True&amp;isModal=False</t>
  </si>
  <si>
    <t>NICOLAS MORA RODRIGUEZ</t>
  </si>
  <si>
    <t>https://Community.seCop.gov.Co/PubliC/Tendering/OpportunityDetail/Index?notiCeUID=CO1.NTC.2747091&amp;isFromPubliCArea=True&amp;isModal=False</t>
  </si>
  <si>
    <t>CRISTHIAN CAMILO GARAVITO MARTINEZ</t>
  </si>
  <si>
    <t>https://Community.seCop.gov.Co/PubliC/Tendering/OpportunityDetail/Index?notiCeUID=CO1.NTC.2776397&amp;isFromPubliCArea=True&amp;isModal=False</t>
  </si>
  <si>
    <t>KEVIN ORLANDO BALLESTEROS ROJAS</t>
  </si>
  <si>
    <t>https://Community.seCop.gov.Co/PubliC/Tendering/OpportunityDetail/Index?notiCeUID=CO1.NTC.2774656&amp;isFromPubliCArea=True&amp;isModal=False</t>
  </si>
  <si>
    <t>FELIX EDUARDO MURILLO PLATA</t>
  </si>
  <si>
    <t>https://Community.seCop.gov.Co/PubliC/Tendering/OpportunityDetail/Index?notiCeUID=CO1.NTC.2755555&amp;isFromPubliCArea=True&amp;isModal=False</t>
  </si>
  <si>
    <t>SARHA CRISTINA GARCÍA NAVARRETE</t>
  </si>
  <si>
    <t>LUIS ARIEL MOLINA MOTOVITA</t>
  </si>
  <si>
    <t>https://Community.seCop.gov.Co/PubliC/Tendering/OpportunityDetail/Index?notiCeUID=CO1.NTC.2752828&amp;isFromPubliCArea=True&amp;isModal=False</t>
  </si>
  <si>
    <t>INDIRA CRISTINA PORTOCARREÑO OSPINA</t>
  </si>
  <si>
    <t>https://Community.seCop.gov.Co/PubliC/Tendering/OpportunityDetail/Index?notiCeUID=CO1.NTC.2767948&amp;isFromPubliCArea=True&amp;isModal=False</t>
  </si>
  <si>
    <t>JULIETH DEL CARMEN PERNA BERDUGO</t>
  </si>
  <si>
    <t>https://Community.seCop.gov.Co/PubliC/Tendering/OpportunityDetail/Index?notiCeUID=CO1.NTC.2761237&amp;isFromPubliCArea=True&amp;isModal=False</t>
  </si>
  <si>
    <t>CARLOS ANDRES SUESCUM LESMES</t>
  </si>
  <si>
    <t>https://Community.seCop.gov.Co/PubliC/Tendering/OpportunityDetail/Index?notiCeUID=CO1.NTC.2803640&amp;isFromPubliCArea=True&amp;isModal=False</t>
  </si>
  <si>
    <t>DIEGO ALEXANDER GUERRERO RODRIGUEZ</t>
  </si>
  <si>
    <t>https://Community.seCop.gov.Co/PubliC/Tendering/OpportunityDetail/Index?notiCeUID=CO1.NTC.2758412&amp;isFromPubliCArea=True&amp;isModal=False</t>
  </si>
  <si>
    <t>CARMEN ANDREA AVELLANEDA SANTOYA</t>
  </si>
  <si>
    <t>CLAUDIA MILENA AVENDAÑO DEL RIO</t>
  </si>
  <si>
    <t>https://Community.seCop.gov.Co/PubliC/Tendering/OpportunityDetail/Index?notiCeUID=CO1.NTC.2749159&amp;isFromPubliCArea=True&amp;isModal=False</t>
  </si>
  <si>
    <t>BRIGGETH JOHANA MORA DUARTE</t>
  </si>
  <si>
    <t>https://Community.seCop.gov.Co/PubliC/Tendering/OpportunityDetail/Index?notiCeUID=CO1.NTC.2753050&amp;isFromPubliCArea=True&amp;isModal=False</t>
  </si>
  <si>
    <t>LAURA VANESSA PAEZ LOPEZ</t>
  </si>
  <si>
    <t>https://Community.seCop.gov.Co/PubliC/Tendering/OpportunityDetail/Index?notiCeUID=CO1.NTC.2753413&amp;isFromPubliCArea=True&amp;isModal=False</t>
  </si>
  <si>
    <t>MARLON ALEJANDRO LEAL PENAGOS</t>
  </si>
  <si>
    <t>https://Community.seCop.gov.Co/PubliC/Tendering/OpportunityDetail/Index?notiCeUID=CO1.NTC.2757694&amp;isFromPubliCArea=True&amp;isModal=False</t>
  </si>
  <si>
    <t>ANDREA CAROLINA CAICEDO GARAVITO</t>
  </si>
  <si>
    <t>https://Community.seCop.gov.Co/PubliC/Tendering/OpportunityDetail/Index?notiCeUID=CO1.NTC.2754419&amp;isFromPubliCArea=True&amp;isModal=False</t>
  </si>
  <si>
    <t>SONIA PATRICIA HERNANDEZ RODRIGUEZ</t>
  </si>
  <si>
    <t>https://Community.seCop.gov.Co/PubliC/Tendering/OpportunityDetail/Index?notiCeUID=CO1.NTC.2753029&amp;isFromPubliCArea=True&amp;isModal=False</t>
  </si>
  <si>
    <t>NICOLAS MORENO SANCHEZ</t>
  </si>
  <si>
    <t>https://Community.seCop.gov.Co/PubliC/Tendering/OpportunityDetail/Index?notiCeUID=CO1.NTC.2802561&amp;isFromPubliCArea=True&amp;isModal=False</t>
  </si>
  <si>
    <t>LEVIS STEVEEN PAEZ UBAQUE</t>
  </si>
  <si>
    <t>https://Community.seCop.gov.Co/PubliC/Tendering/OpportunityDetail/Index?notiCeUID=CO1.NTC.2757335&amp;isFromPubliCArea=True&amp;isModal=False</t>
  </si>
  <si>
    <t>ALVARO DE JESUS APARICIO CELY</t>
  </si>
  <si>
    <t>https://Community.seCop.gov.Co/PubliC/Tendering/OpportunityDetail/Index?notiCeUID=CO1.NTC.2769486&amp;isFromPubliCArea=True&amp;isModal=False</t>
  </si>
  <si>
    <t>ANGIE PAOLA BAUTISTA TRIANA</t>
  </si>
  <si>
    <t>https://Community.seCop.gov.Co/PubliC/Tendering/OpportunityDetail/Index?notiCeUID=CO1.NTC.2781390&amp;isFromPubliCArea=True&amp;isModal=False</t>
  </si>
  <si>
    <t>LAURA DANIELA GUERRERO</t>
  </si>
  <si>
    <t>EDISON YESIR RODRIGUEZ ROMERO</t>
  </si>
  <si>
    <t>https://Community.seCop.gov.Co/PubliC/Tendering/OpportunityDetail/Index?notiCeUID=CO1.NTC.2786465&amp;isFromPubliCArea=True&amp;isModal=False</t>
  </si>
  <si>
    <t>LADY JOHANNA MORENO HERRERA</t>
  </si>
  <si>
    <t>https://Community.seCop.gov.Co/PubliC/Tendering/OpportunityDetail/Index?notiCeUID=CO1.NTC.2769997&amp;isFromPubliCArea=True&amp;isModal=False</t>
  </si>
  <si>
    <t>MONICA TATIANA ARIZA ARDILA</t>
  </si>
  <si>
    <t>https://Community.seCop.gov.Co/PubliC/Tendering/OpportunityDetail/Index?notiCeUID=CO1.NTC.2759260&amp;isFromPubliCArea=True&amp;isModal=False</t>
  </si>
  <si>
    <t>https://Community.seCop.gov.Co/PubliC/Tendering/OpportunityDetail/Index?notiCeUID=CO1.NTC.2767298&amp;isFromPubliCArea=True&amp;isModal=False</t>
  </si>
  <si>
    <t>JENNY VIVIANA SASTOQUE LOPEZ</t>
  </si>
  <si>
    <t>https://Community.seCop.gov.Co/PubliC/Tendering/OpportunityDetail/Index?notiCeUID=CO1.NTC.2754929&amp;isFromPubliCArea=True&amp;isModal=False</t>
  </si>
  <si>
    <t>JUAN CARLOS OLEGUA HURTADO</t>
  </si>
  <si>
    <t>https://Community.seCop.gov.Co/PubliC/Tendering/OpportunityDetail/Index?notiCeUID=CO1.NTC.2755639&amp;isFromPubliCArea=True&amp;isModal=False</t>
  </si>
  <si>
    <t>JAIME ALEJANDRO QUINTERO MARTINEZ</t>
  </si>
  <si>
    <t>https://Community.seCop.gov.Co/PubliC/Tendering/OpportunityDetail/Index?notiCeUID=CO1.NTC.2776544&amp;isFromPubliCArea=True&amp;isModal=False</t>
  </si>
  <si>
    <t>LUIS EDUARO PEREZ PATARROYO</t>
  </si>
  <si>
    <t>https://Community.seCop.gov.Co/PubliC/Tendering/OpportunityDetail/Index?notiCeUID=CO1.NTC.2766223&amp;isFromPubliCArea=True&amp;isModal=False</t>
  </si>
  <si>
    <t>LUIS ALBERTO ESPINOSA PRIETO</t>
  </si>
  <si>
    <t>https://Community.seCop.gov.Co/PubliC/Tendering/OpportunityDetail/Index?notiCeUID=CO1.NTC.2774020&amp;isFromPubliCArea=True&amp;isModal=False</t>
  </si>
  <si>
    <t>JENNIFER ALEXANDRA MARTINEZ AYALA</t>
  </si>
  <si>
    <t>JUAN CARLOS PRIETO CUENCA</t>
  </si>
  <si>
    <t>https://Community.seCop.gov.Co/PubliC/Tendering/OpportunityDetail/Index?notiCeUID=CO1.NTC.2755387&amp;isFromPubliCArea=True&amp;isModal=False</t>
  </si>
  <si>
    <t>FERNANDO ANTONIO ORTIZ CALDERON</t>
  </si>
  <si>
    <t>https://Community.seCop.gov.Co/PubliC/Tendering/OpportunityDetail/Index?notiCeUID=CO1.NTC.2755921&amp;isFromPubliCArea=True&amp;isModal=False</t>
  </si>
  <si>
    <t>ANGELICA MARIA SANCHEZ RODRIGUEZ</t>
  </si>
  <si>
    <t>https://Community.seCop.gov.Co/PubliC/Tendering/OpportunityDetail/Index?notiCeUID=CO1.NTC.2775526&amp;isFromPubliCArea=True&amp;isModal=False</t>
  </si>
  <si>
    <t>LUZ ANGEE CRUZ GIRAL</t>
  </si>
  <si>
    <t>https://Community.seCop.gov.Co/PubliC/Tendering/OpportunityDetail/Index?notiCeUID=CO1.NTC.2775834&amp;isFromPubliCArea=True&amp;isModal=False</t>
  </si>
  <si>
    <t>LUISA FERNANDA CHAVES MANRIQUE</t>
  </si>
  <si>
    <t>https://Community.seCop.gov.Co/PubliC/Tendering/OpportunityDetail/Index?notiCeUID=CO1.NTC.2765405&amp;isFromPubliCArea=True&amp;isModal=False</t>
  </si>
  <si>
    <t>No apliCa</t>
  </si>
  <si>
    <t xml:space="preserve">Arrendamiento Parqueadro Maquinaria Amarilla  , MARIA ELENA ROSAS MELO </t>
  </si>
  <si>
    <t>https://Community.seCop.gov.Co/PubliC/Tendering/OpportunityDetail/Index?notiCeUID=CO1.NTC.2763948&amp;isFromPubliCArea=True&amp;isModal=False</t>
  </si>
  <si>
    <t>MONICA ELVIRA CRUZ CORREAL</t>
  </si>
  <si>
    <t>https://Community.seCop.gov.Co/PubliC/Tendering/OpportunityDetail/Index?notiCeUID=CO1.NTC.2755953&amp;isFromPubliCArea=True&amp;isModal=False</t>
  </si>
  <si>
    <t xml:space="preserve">JUAMPABLO VICENTE BARRIGA GUZMAN </t>
  </si>
  <si>
    <t>https://Community.seCop.gov.Co/PubliC/Tendering/OpportunityDetail/Index?notiCeUID=CO1.NTC.2775680&amp;isFromPubliCArea=True&amp;isModal=False</t>
  </si>
  <si>
    <t>LUIS FERNANDO BARRETO GONZALEZ</t>
  </si>
  <si>
    <t>https://Community.seCop.gov.Co/PubliC/Tendering/OpportunityDetail/Index?notiCeUID=CO1.NTC.2769720&amp;isFromPubliCArea=True&amp;isModal=False</t>
  </si>
  <si>
    <t>LIZETH JURANY HERNANDEZ SANABRIA</t>
  </si>
  <si>
    <t>SANDRA PATRICIA SANABRIA HERNANDEZ</t>
  </si>
  <si>
    <t>https://Community.seCop.gov.Co/PubliC/Tendering/OpportunityDetail/Index?notiCeUID=CO1.NTC.2760742&amp;isFromPubliCArea=True&amp;isModal=False</t>
  </si>
  <si>
    <t>ANDREA CAROLINA BARRETO PEREZ</t>
  </si>
  <si>
    <t>https://Community.seCop.gov.Co/PubliC/Tendering/OpportunityDetail/Index?notiCeUID=CO1.NTC.2764676&amp;isFromPubliCArea=True&amp;isModal=False</t>
  </si>
  <si>
    <t>MILENA VANEGAS LOPEZ</t>
  </si>
  <si>
    <t>https://Community.seCop.gov.Co/PubliC/Tendering/OpportunityDetail/Index?notiCeUID=CO1.NTC.2762753&amp;isFromPubliCArea=True&amp;isModal=False</t>
  </si>
  <si>
    <t>YIRLY NHAYIA PEÑA QUINTERO</t>
  </si>
  <si>
    <t>https://Community.seCop.gov.Co/PubliC/Tendering/OpportunityDetail/Index?notiCeUID=CO1.NTC.2760969&amp;isFromPubliCArea=True&amp;isModal=False</t>
  </si>
  <si>
    <t>JOSE LUIS GOMEZ GONZALEZ</t>
  </si>
  <si>
    <t>https://Community.seCop.gov.Co/PubliC/Tendering/OpportunityDetail/Index?notiCeUID=CO1.NTC.2783836&amp;isFromPubliCArea=True&amp;isModal=False</t>
  </si>
  <si>
    <t xml:space="preserve"> MANUEL FERLEY MATURANA MENA</t>
  </si>
  <si>
    <t>https://Community.seCop.gov.Co/PubliC/Tendering/OpportunityDetail/Index?notiCeUID=CO1.NTC.2774380&amp;isFromPubliCArea=True&amp;isModal=False</t>
  </si>
  <si>
    <t>RAUL ENRIQUE DANGOND CONTRERAS</t>
  </si>
  <si>
    <t>https://Community.seCop.gov.Co/PubliC/Tendering/OpportunityDetail/Index?notiCeUID=CO1.NTC.2756361&amp;isFromPubliCArea=True&amp;isModal=False</t>
  </si>
  <si>
    <t>INGRID BEATRIZ ACOSTA VELASQUEZ</t>
  </si>
  <si>
    <t>https://Community.seCop.gov.Co/PubliC/Tendering/OpportunityDetail/Index?notiCeUID=CO1.NTC.2780909&amp;isFromPubliCArea=True&amp;isModal=False</t>
  </si>
  <si>
    <t>JORGE ANDRES MONCALEANO FLORIANO</t>
  </si>
  <si>
    <t>https://Community.seCop.gov.Co/PubliC/Tendering/OpportunityDetail/Index?notiCeUID=CO1.NTC.2757848&amp;isFromPubliCArea=True&amp;isModal=False</t>
  </si>
  <si>
    <t>MARTHA LUCÍA AGAMEZ VILLEGAS</t>
  </si>
  <si>
    <t>https://Community.seCop.gov.Co/PubliC/Tendering/OpportunityDetail/Index?notiCeUID=CO1.NTC.2782928&amp;isFromPubliCArea=True&amp;isModal=False</t>
  </si>
  <si>
    <t>ANTONY CARLOS MONROY CASTELLANOS</t>
  </si>
  <si>
    <t>https://Community.seCop.gov.Co/PubliC/Tendering/OpportunityDetail/Index?notiCeUID=CO1.NTC.2804946&amp;isFromPubliCArea=True&amp;isModal=False</t>
  </si>
  <si>
    <t xml:space="preserve">DANIEL FERNANDO AMADOR CARVAJAL </t>
  </si>
  <si>
    <t>https://Community.seCop.gov.Co/PubliC/Tendering/OpportunityDetail/Index?notiCeUID=CO1.NTC.2769789&amp;isFromPubliCArea=True&amp;isModal=False</t>
  </si>
  <si>
    <t>WILLIAM CADENA ACOSTA</t>
  </si>
  <si>
    <t>https://Community.seCop.gov.Co/PubliC/Tendering/OpportunityDetail/Index?notiCeUID=CO1.NTC.2803772&amp;isFromPubliCArea=True&amp;isModal=False</t>
  </si>
  <si>
    <t>LEIDY JOHANA MOLANO LOZADA</t>
  </si>
  <si>
    <t>1.014.195.591</t>
  </si>
  <si>
    <t>https://Community.seCop.gov.Co/PubliC/Tendering/OpportunityDetail/Index?notiCeUID=CO1.NTC.2807403&amp;isFromPubliCArea=True&amp;isModal=False</t>
  </si>
  <si>
    <t xml:space="preserve"> YURY VIVIANA REYES BENITEZ</t>
  </si>
  <si>
    <t>1.032.369.925</t>
  </si>
  <si>
    <t>https://Community.seCop.gov.Co/PubliC/Tendering/OpportunityDetail/Index?notiCeUID=CO1.NTC.2787744&amp;isFromPubliCArea=True&amp;isModal=False</t>
  </si>
  <si>
    <t xml:space="preserve">AVINADAD MONTAÑO MORA </t>
  </si>
  <si>
    <t>https://Community.seCop.gov.Co/PubliC/Tendering/OpportunityDetail/Index?notiCeUID=CO1.NTC.2807611&amp;isFromPubliCArea=True&amp;isModal=False</t>
  </si>
  <si>
    <t>LEIDY AGATHA ROSSIASCO VELASQUEZ</t>
  </si>
  <si>
    <t>https://Community.seCop.gov.Co/PubliC/Tendering/OpportunityDetail/Index?notiCeUID=CO1.NTC.2768817&amp;isFromPubliCArea=True&amp;isModal=False</t>
  </si>
  <si>
    <t>https://Community.seCop.gov.Co/PubliC/Tendering/OpportunityDetail/Index?notiCeUID=CO1.NTC.2779959&amp;isFromPubliCArea=True&amp;isModal=False</t>
  </si>
  <si>
    <t>OSCAR ARBEY ORTIZ</t>
  </si>
  <si>
    <t>https://Community.seCop.gov.Co/PubliC/Tendering/OpportunityDetail/Index?notiCeUID=CO1.NTC.2771075&amp;isFromPubliCArea=True&amp;isModal=False</t>
  </si>
  <si>
    <t>JORGE ALBERTO PATAQUIVA AMARIS</t>
  </si>
  <si>
    <t>https://Community.seCop.gov.Co/PubliC/Tendering/OpportunityDetail/Index?notiCeUID=CO1.NTC.2777059&amp;isFromPubliCArea=True&amp;isModal=False</t>
  </si>
  <si>
    <t>KATHERINE SAMANTHA AGUILAR ORJUELA</t>
  </si>
  <si>
    <t>https://Community.seCop.gov.Co/PubliC/Tendering/OpportunityDetail/Index?notiCeUID=CO1.NTC.2769677&amp;isFromPubliCArea=True&amp;isModal=False</t>
  </si>
  <si>
    <t>MAGDA ISABEL NIETO CASTRO</t>
  </si>
  <si>
    <t>52.415.797</t>
  </si>
  <si>
    <t>https://Community.seCop.gov.Co/PubliC/Tendering/OpportunityDetail/Index?notiCeUID=CO1.NTC.2772555&amp;isFromPubliCArea=True&amp;isModal=False</t>
  </si>
  <si>
    <t>WEHIMAR MARTINEZ ARIAS</t>
  </si>
  <si>
    <t>93.340.755</t>
  </si>
  <si>
    <t>FELIPE ARTURO ALVARADO</t>
  </si>
  <si>
    <t>19.474.634</t>
  </si>
  <si>
    <t>JESSICA DAYANNA AVILA DAZA</t>
  </si>
  <si>
    <t>LUIS CARLOS NOVOA VARGAS</t>
  </si>
  <si>
    <t>79.845.506</t>
  </si>
  <si>
    <t>https://Community.seCop.gov.Co/PubliC/Tendering/OpportunityDetail/Index?notiCeUID=CO1.NTC.2773897&amp;isFromPubliCArea=True&amp;isModal=False</t>
  </si>
  <si>
    <t>MARTIN ANDRES SANABRIA ESCOBAR</t>
  </si>
  <si>
    <t>https://Community.seCop.gov.Co/PubliC/Tendering/OpportunityDetail/Index?notiCeUID=CO1.NTC.2780373&amp;isFromPubliCArea=True&amp;isModal=False</t>
  </si>
  <si>
    <t xml:space="preserve"> DIANA CAROLINA CASTILLO MOSQUERA</t>
  </si>
  <si>
    <t>https://Community.seCop.gov.Co/PubliC/Tendering/OpportunityDetail/Index?notiCeUID=CO1.NTC.2807210&amp;isFromPubliCArea=True&amp;isModal=False</t>
  </si>
  <si>
    <t>DIANA CAROLINA UMAÑA OTALORA</t>
  </si>
  <si>
    <t>https://Community.seCop.gov.Co/PubliC/Tendering/OpportunityDetail/Index?notiCeUID=CO1.NTC.2815611&amp;isFromPubliCArea=True&amp;isModal=False</t>
  </si>
  <si>
    <t>JUDY LORENA CIFUENTES SILVA</t>
  </si>
  <si>
    <t>https://Community.seCop.gov.Co/PubliC/Tendering/OpportunityDetail/Index?notiCeUID=CO1.NTC.2788357&amp;isFromPubliCArea=True&amp;isModal=False</t>
  </si>
  <si>
    <t>BRIGITTE ALEJANDRA MORALES CASTIBLANCO</t>
  </si>
  <si>
    <t>https://Community.seCop.gov.Co/PubliC/Tendering/OpportunityDetail/Index?notiCeUID=CO1.NTC.2807867&amp;isFromPubliCArea=True&amp;isModal=False</t>
  </si>
  <si>
    <t>JULIO CESAR FLOREZ MORENO</t>
  </si>
  <si>
    <t>https://Community.seCop.gov.Co/PubliC/Tendering/OpportunityDetail/Index?notiCeUID=CO1.NTC.2789427&amp;isFromPubliCArea=True&amp;isModal=False</t>
  </si>
  <si>
    <t>PILAR JASBLEIDY CASTELLANOS ROJAS</t>
  </si>
  <si>
    <t>https://Community.seCop.gov.Co/PubliC/Common/GoogleReCaptCha/Index?previouSURl=https%3a%2f%2fCommunity.seCop.gov.Co%2fPubliC%2fTendering%2fOpportunityDetail%2fIndex%3fnotiCeUID%3dCO1.NTC.2811192%26isFromPubliCArea%3dTrue%26isModal%3dFalse</t>
  </si>
  <si>
    <t>DIEGO ARMANDO MENDIVELSO MENDIVELSO</t>
  </si>
  <si>
    <t>https://Community.seCop.gov.Co/PubliC/Tendering/OpportunityDetail/Index?notiCeUID=CO1.NTC.2804090&amp;isFromPubliCArea=True&amp;isModal=False</t>
  </si>
  <si>
    <t>CARLOS ALBERTO OLARTE AVILA</t>
  </si>
  <si>
    <t>https://Community.seCop.gov.Co/PubliC/Tendering/OpportunityDetail/Index?notiCeUID=CO1.NTC.2806653&amp;isFromPubliCArea=True&amp;isModal=False</t>
  </si>
  <si>
    <t>LAURA MELISSA GARZON MORALES</t>
  </si>
  <si>
    <t>https://Community.seCop.gov.Co/PubliC/Tendering/OpportunityDetail/Index?notiCeUID=CO1.NTC.2786859&amp;isFromPubliCArea=True&amp;isModal=False</t>
  </si>
  <si>
    <t>ISADORA FERNANDEZ POSADA</t>
  </si>
  <si>
    <t>https://Community.seCop.gov.Co/PubliC/Tendering/OpportunityDetail/Index?notiCeUID=CO1.NTC.2771646&amp;isFromPubliCArea=True&amp;isModal=False</t>
  </si>
  <si>
    <t>WILLIAM ANTONIO CEBALLOS BELTRAN</t>
  </si>
  <si>
    <t>https://Community.seCop.gov.Co/PubliC/Tendering/OpportunityDetail/Index?notiCeUID=CO1.NTC.2811296&amp;isFromPubliCArea=True&amp;isModal=False</t>
  </si>
  <si>
    <t xml:space="preserve">ALBA MERIDA SEGURA GARCIA </t>
  </si>
  <si>
    <t>https://Community.seCop.gov.Co/PubliC/Tendering/OpportunityDetail/Index?notiCeUID=CO1.NTC.2807414&amp;isFromPubliCArea=True&amp;isModal=False</t>
  </si>
  <si>
    <t>YENNY YOLANDA SEPULVEDA SALAZAR</t>
  </si>
  <si>
    <t>https://community.secop.gov.co/Public/Tendering/OpportunityDetail/Index?noticeUID=CO1.NTC.2824805&amp;isFromPublicArea=True&amp;isModal=False</t>
  </si>
  <si>
    <t>COMPAÑIA MUNDIAL DE SEGUROS SA</t>
  </si>
  <si>
    <t xml:space="preserve">NIT </t>
  </si>
  <si>
    <t>Con corte a 31 de Marzo de 2022</t>
  </si>
  <si>
    <t>CESIONES</t>
  </si>
  <si>
    <t>Relación de Contratos correspondientes a la vigencia 2021</t>
  </si>
  <si>
    <t>PLAZO FINAL DE EJECUCION, INCLUIDAS LAS PRORROGAS</t>
  </si>
  <si>
    <t>CPS-001-2021</t>
  </si>
  <si>
    <t>FDLRUU-CD-001-2021</t>
  </si>
  <si>
    <t xml:space="preserve">https://community.secop.gov.co/Public/Tendering/OpportunityDetail/Index?noticeUID=CO1.NTC.1685298&amp;isFromPublicArea=True&amp;isModal=False
</t>
  </si>
  <si>
    <t xml:space="preserve">Contratacion Directa </t>
  </si>
  <si>
    <t xml:space="preserve">Prestación de Servicios </t>
  </si>
  <si>
    <t>HECTOR ENRIQUE  ERIRA MORENO</t>
  </si>
  <si>
    <t>EDSON ROSAS ALFONSO</t>
  </si>
  <si>
    <t>CPS-002-2021</t>
  </si>
  <si>
    <t>FDLRUU-CD-002-2021</t>
  </si>
  <si>
    <t xml:space="preserve">https://community.secop.gov.co/Public/Tendering/OpportunityDetail/Index?noticeUID=CO1.NTC.1685098&amp;isFromPublicArea=True&amp;isModal=False
</t>
  </si>
  <si>
    <t xml:space="preserve">ALISON KATHERINE PEREZ MENDEZ </t>
  </si>
  <si>
    <t>CPS-003-2021</t>
  </si>
  <si>
    <t>FDLRUU-CD-003-2021</t>
  </si>
  <si>
    <t xml:space="preserve">https://community.secop.gov.co/Public/Tendering/OpportunityDetail/Index?noticeUID=CO1.NTC.1684211&amp;isFromPublicArea=True&amp;isModal=False
</t>
  </si>
  <si>
    <t>CPS-004-2021</t>
  </si>
  <si>
    <t>FDLRUU-CD-004-2021</t>
  </si>
  <si>
    <t xml:space="preserve">https://community.secop.gov.co/Public/Tendering/OpportunityDetail/Index?noticeUID=CO1.NTC.1690514&amp;isFromPublicArea=True&amp;isModal=False
</t>
  </si>
  <si>
    <t xml:space="preserve">JOSE LUIS GOMEZ GONZALEZ </t>
  </si>
  <si>
    <t>CPS-005-2021</t>
  </si>
  <si>
    <t>FDLRUU-CD-005-2021</t>
  </si>
  <si>
    <t xml:space="preserve">https://community.secop.gov.co/Public/Tendering/OpportunityDetail/Index?noticeUID=CO1.NTC.1685058&amp;isFromPublicArea=True&amp;isModal=False
</t>
  </si>
  <si>
    <t xml:space="preserve">MARIA LUISA PARRA SANCHEZ </t>
  </si>
  <si>
    <t>CPS-006-2021</t>
  </si>
  <si>
    <t>FDLRUU-CD-006-2021</t>
  </si>
  <si>
    <t xml:space="preserve">https://community.secop.gov.co/Public/Tendering/OpportunityDetail/Index?noticeUID=CO1.NTC.1685643&amp;isFromPublicArea=True&amp;isModal=False
</t>
  </si>
  <si>
    <t>CPS-007-2021</t>
  </si>
  <si>
    <t>FDLRUU-CD-007-2021</t>
  </si>
  <si>
    <t>https://community.secop.gov.co/Public/Tendering/ContractNoticePhases/View?PPI=CO1.PPI.11734052&amp;isFromPublicArea=True&amp;isModal=False</t>
  </si>
  <si>
    <t>INÉS
ANDREA PÉREZ MANTILLA.</t>
  </si>
  <si>
    <t xml:space="preserve">FELIPE ANDRES BARRAGAN MANTINEZ </t>
  </si>
  <si>
    <t>CPS-008-2021</t>
  </si>
  <si>
    <t>FDLRUU-CD-008-2021</t>
  </si>
  <si>
    <t>https://community.secop.gov.co/Public/Tendering/ContractNoticePhases/View?PPI=CO1.PPI.11735260&amp;isFromPublicArea=True&amp;isModal=False</t>
  </si>
  <si>
    <t>CPS-009-2021</t>
  </si>
  <si>
    <t>FDLRUU-CD-009-2021</t>
  </si>
  <si>
    <t xml:space="preserve">https://community.secop.gov.co/Public/Tendering/OpportunityDetail/Index?noticeUID=CO1.NTC.1689387&amp;isFromPublicArea=True&amp;isModal=False
</t>
  </si>
  <si>
    <t>OSCAR JAVIER OVALLE RIVERA</t>
  </si>
  <si>
    <t>CPS-010-2021</t>
  </si>
  <si>
    <t>FDLRUU-CD-010-2021</t>
  </si>
  <si>
    <t xml:space="preserve">https://community.secop.gov.co/Public/Tendering/OpportunityDetail/Index?noticeUID=CO1.NTC.1684992&amp;isFromPublicArea=True&amp;isModal=False
</t>
  </si>
  <si>
    <t xml:space="preserve">JORGE HERNANDO RODRIGUEZ SANTANA </t>
  </si>
  <si>
    <t>CPS-011-2021</t>
  </si>
  <si>
    <t>FDLRUU-CD-011-2021</t>
  </si>
  <si>
    <t xml:space="preserve">https://community.secop.gov.co/Public/Tendering/OpportunityDetail/Index?noticeUID=CO1.NTC.1689714&amp;isFromPublicArea=True&amp;isModal=False
</t>
  </si>
  <si>
    <t xml:space="preserve">MONICA GOMEZ GUZMAN </t>
  </si>
  <si>
    <t>CPS-012-2021</t>
  </si>
  <si>
    <t>FDLRUU-CD-012-2021</t>
  </si>
  <si>
    <t xml:space="preserve">https://community.secop.gov.co/Public/Tendering/OpportunityDetail/Index?noticeUID=CO1.NTC.1691034&amp;isFromPublicArea=True&amp;isModal=False
</t>
  </si>
  <si>
    <t>CPS-013-2021</t>
  </si>
  <si>
    <t>FDLRUU-CD-013-2021</t>
  </si>
  <si>
    <t>https://community.secop.gov.co/Public/Tendering/ContractNoticePhases/View?PPI=CO1.PPI.11756778&amp;isFromPublicArea=True&amp;isModal=False</t>
  </si>
  <si>
    <t>DANIEL SANTIAGO MONTES JIMENEZ</t>
  </si>
  <si>
    <t>CPS-014-2021</t>
  </si>
  <si>
    <t>FDLRUU-CD-014-2021</t>
  </si>
  <si>
    <t xml:space="preserve">https://community.secop.gov.co/Public/Tendering/OpportunityDetail/Index?noticeUID=CO1.NTC.1696919&amp;isFromPublicArea=True&amp;isModal=False
</t>
  </si>
  <si>
    <t>DANIELA ALEJANDRA RUBIANO VIDAL</t>
  </si>
  <si>
    <t>CPS-015-2021</t>
  </si>
  <si>
    <t>FDLRUU-CD-015-2021</t>
  </si>
  <si>
    <t xml:space="preserve">https://community.secop.gov.co/Public/Tendering/OpportunityDetail/Index?noticeUID=CO1.NTC.1706955&amp;isFromPublicArea=True&amp;isModal=False
</t>
  </si>
  <si>
    <t>CPS-016-2021</t>
  </si>
  <si>
    <t>FDLRUU-CD-016-2021</t>
  </si>
  <si>
    <t xml:space="preserve">https://community.secop.gov.co/Public/Tendering/OpportunityDetail/Index?noticeUID=CO1.NTC.1713505&amp;isFromPublicArea=True&amp;isModal=False
</t>
  </si>
  <si>
    <t>CPS-017-2021</t>
  </si>
  <si>
    <t>FDLRUU-CD-017-2021</t>
  </si>
  <si>
    <t xml:space="preserve">https://community.secop.gov.co/Public/Tendering/OpportunityDetail/Index?noticeUID=CO1.NTC.1715490&amp;isFromPublicArea=True&amp;isModal=False
</t>
  </si>
  <si>
    <t>CPS-018-2021</t>
  </si>
  <si>
    <t>FDLRUU-CD-018-2021</t>
  </si>
  <si>
    <t xml:space="preserve">https://community.secop.gov.co/Public/Tendering/OpportunityDetail/Index?noticeUID=CO1.NTC.1720500&amp;isFromPublicArea=True&amp;isModal=False
</t>
  </si>
  <si>
    <t>ANA LORENA CARVAJAL CASTILLO</t>
  </si>
  <si>
    <t>CPS-019-2021</t>
  </si>
  <si>
    <t>FDLRUU-CD-019-2021</t>
  </si>
  <si>
    <t xml:space="preserve">https://community.secop.gov.co/Public/Tendering/OpportunityDetail/Index?noticeUID=CO1.NTC.1720556&amp;isFromPublicArea=True&amp;isModal=False
</t>
  </si>
  <si>
    <t>CPS-020-2021</t>
  </si>
  <si>
    <t>FDLRUU-CD-020-2021-</t>
  </si>
  <si>
    <t xml:space="preserve">https://community.secop.gov.co/Public/Tendering/OpportunityDetail/Index?noticeUID=CO1.NTC.1721098&amp;isFromPublicArea=True&amp;isModal=False
</t>
  </si>
  <si>
    <t xml:space="preserve">IVAN DARIO PACHON BARRETO </t>
  </si>
  <si>
    <t>CPS-021-2021</t>
  </si>
  <si>
    <t>FDLRUU-CD-021-2021</t>
  </si>
  <si>
    <t xml:space="preserve">https://community.secop.gov.co/Public/Tendering/OpportunityDetail/Index?noticeUID=CO1.NTC.1722020&amp;isFromPublicArea=True&amp;isModal=False
</t>
  </si>
  <si>
    <t xml:space="preserve">ANA CONSUELO TRIVIÑO MORALES </t>
  </si>
  <si>
    <t>CPS-022-2021</t>
  </si>
  <si>
    <t>FDLRUU-CD-022-2021</t>
  </si>
  <si>
    <t xml:space="preserve">https://community.secop.gov.co/Public/Tendering/OpportunityDetail/Index?noticeUID=CO1.NTC.1722173&amp;isFromPublicArea=True&amp;isModal=False
</t>
  </si>
  <si>
    <t xml:space="preserve">JORGE ANDRES HERNAN TORRES </t>
  </si>
  <si>
    <t>CPS-023-2021</t>
  </si>
  <si>
    <t>FDLRUU-CD-023-2021</t>
  </si>
  <si>
    <t xml:space="preserve">https://community.secop.gov.co/Public/Tendering/OpportunityDetail/Index?noticeUID=CO1.NTC.1721723&amp;isFromPublicArea=True&amp;isModal=False
</t>
  </si>
  <si>
    <t xml:space="preserve">JAVIER ALEJANDRO ZUÑIGA ROJAS </t>
  </si>
  <si>
    <t>CPS-024-2021</t>
  </si>
  <si>
    <t>FDLRUU-CD-024-2021</t>
  </si>
  <si>
    <t xml:space="preserve">https://community.secop.gov.co/Public/Tendering/OpportunityDetail/Index?noticeUID=CO1.NTC.1724247&amp;isFromPublicArea=True&amp;isModal=False
</t>
  </si>
  <si>
    <t xml:space="preserve">NICOLE DAYAN SILVA VELASCO </t>
  </si>
  <si>
    <t>CPS-025-2021</t>
  </si>
  <si>
    <t>FDLRUU-CD-025-2021</t>
  </si>
  <si>
    <t xml:space="preserve">https://community.secop.gov.co/Public/Tendering/OpportunityDetail/Index?noticeUID=CO1.NTC.1723337&amp;isFromPublicArea=True&amp;isModal=False
</t>
  </si>
  <si>
    <t>FERNANDO ENRIQUE YAIMA OYOLA</t>
  </si>
  <si>
    <t>CPS-026-2021</t>
  </si>
  <si>
    <t>FDLRUU-CD-026-2021</t>
  </si>
  <si>
    <t xml:space="preserve">https://community.secop.gov.co/Public/Tendering/OpportunityDetail/Index?noticeUID=CO1.NTC.1721556&amp;isFromPublicArea=True&amp;isModal=False
</t>
  </si>
  <si>
    <t>SANDRA MARCELA ROJAS MACIAS</t>
  </si>
  <si>
    <t>CPS-027-2021</t>
  </si>
  <si>
    <t xml:space="preserve">https://community.secop.gov.co/Public/Tendering/OpportunityDetail/Index?noticeUID=CO1.NTC.1721687&amp;isFromPublicArea=True&amp;isModal=False
</t>
  </si>
  <si>
    <t xml:space="preserve">VIANEY LUCIA ARDILA AVILA </t>
  </si>
  <si>
    <t>CPS-028-2021</t>
  </si>
  <si>
    <t>FDLRUU-CD-028-2021</t>
  </si>
  <si>
    <t xml:space="preserve">https://community.secop.gov.co/Public/Tendering/OpportunityDetail/Index?noticeUID=CO1.NTC.1723860&amp;isFromPublicArea=True&amp;isModal=False
</t>
  </si>
  <si>
    <t xml:space="preserve">MERY JOHANNA ARIAS ROMERO </t>
  </si>
  <si>
    <t>CPS-029-2021</t>
  </si>
  <si>
    <t>FLDRUU-CD-029-2021</t>
  </si>
  <si>
    <t xml:space="preserve">https://community.secop.gov.co/Public/Tendering/OpportunityDetail/Index?noticeUID=CO1.NTC.1722938&amp;isFromPublicArea=True&amp;isModal=False
</t>
  </si>
  <si>
    <t>MANUELITA ARIAS GIRALDO</t>
  </si>
  <si>
    <t>LUZ STELLA PARRADO-JOSE DAVID RODRGUEZ MENDOZA</t>
  </si>
  <si>
    <t>51695220, -1143326992</t>
  </si>
  <si>
    <t>31/07/2021, -31/08/2021</t>
  </si>
  <si>
    <t>CPS-030-2021</t>
  </si>
  <si>
    <t>FDLRUU-CD-030-2021</t>
  </si>
  <si>
    <t xml:space="preserve">https://community.secop.gov.co/Public/Tendering/OpportunityDetail/Index?noticeUID=CO1.NTC.1725837&amp;isFromPublicArea=True&amp;isModal=False
</t>
  </si>
  <si>
    <t xml:space="preserve">SANDRA PATRICIA SANABRIA HERNANDEZ </t>
  </si>
  <si>
    <t>MARIA NATHALYA DELGADO MUÑOZ</t>
  </si>
  <si>
    <t>CPS-031-2021</t>
  </si>
  <si>
    <t>FDLRUU-CD-031-2021</t>
  </si>
  <si>
    <t xml:space="preserve">https://community.secop.gov.co/Public/Tendering/OpportunityDetail/Index?noticeUID=CO1.NTC.1725615&amp;isFromPublicArea=True&amp;isModal=False
</t>
  </si>
  <si>
    <t>EDITH ANDREA GONZALEZ JAMES</t>
  </si>
  <si>
    <t xml:space="preserve">MARIA DEL PILAR VARGAS TALERO </t>
  </si>
  <si>
    <t>CPS-032-2021</t>
  </si>
  <si>
    <t>FDLRUU-CD-032-2021</t>
  </si>
  <si>
    <t xml:space="preserve">https://community.secop.gov.co/Public/Tendering/OpportunityDetail/Index?noticeUID=CO1.NTC.1726165&amp;isFromPublicArea=True&amp;isModal=False
</t>
  </si>
  <si>
    <t xml:space="preserve">JOSE JOAQUIN OCAMPO TEJADA </t>
  </si>
  <si>
    <t>JULIANA BALLESTEROS CASILIMAS</t>
  </si>
  <si>
    <t>CPS-033-2021</t>
  </si>
  <si>
    <t>FDLRUU-CD.-033-2021</t>
  </si>
  <si>
    <t xml:space="preserve">https://community.secop.gov.co/Public/Tendering/OpportunityDetail/Index?noticeUID=CO1.NTC.1728289&amp;isFromPublicArea=True&amp;isModal=False
</t>
  </si>
  <si>
    <t>JONATHAN MORENO</t>
  </si>
  <si>
    <t>CPS-034-2021</t>
  </si>
  <si>
    <t>FDLRUU-CD-034-2021</t>
  </si>
  <si>
    <t xml:space="preserve">https://community.secop.gov.co/Public/Tendering/OpportunityDetail/Index?noticeUID=CO1.NTC.1733686&amp;isFromPublicArea=True&amp;isModal=False
</t>
  </si>
  <si>
    <t xml:space="preserve">LAURA TERESA ESTEFANY PINEDA AVILA </t>
  </si>
  <si>
    <t>CPS-035-2021</t>
  </si>
  <si>
    <t>FDLRUU-CD-035-2021</t>
  </si>
  <si>
    <t xml:space="preserve">https://community.secop.gov.co/Public/Tendering/OpportunityDetail/Index?noticeUID=CO1.NTC.1730118&amp;isFromPublicArea=True&amp;isModal=False
</t>
  </si>
  <si>
    <t>CPS-036-2021</t>
  </si>
  <si>
    <t>FDLRUU-CD-036-2021</t>
  </si>
  <si>
    <t>https://community.secop.gov.co/Public/Tendering/ContractNoticePhases/View?PPI=CO1.PPI.11889526&amp;isFromPublicArea=True&amp;isModal=False</t>
  </si>
  <si>
    <t>ANGEL GABRIEL HURTADO HURTADO</t>
  </si>
  <si>
    <t>CPS-037-2021</t>
  </si>
  <si>
    <t>FDLRUU-CD-037-2021</t>
  </si>
  <si>
    <t xml:space="preserve">https://community.secop.gov.co/Public/Tendering/OpportunityDetail/Index?noticeUID=CO1.NTC.1729760&amp;isFromPublicArea=True&amp;isModal=False
</t>
  </si>
  <si>
    <t xml:space="preserve">XIMENA ALEJANDRA ALARCON LOPEZ </t>
  </si>
  <si>
    <t>CPS-038-2021</t>
  </si>
  <si>
    <t>FDLRUU-CD-038-2021</t>
  </si>
  <si>
    <t xml:space="preserve">https://community.secop.gov.co/Public/Tendering/OpportunityDetail/Index?noticeUID=CO1.NTC.1733495&amp;isFromPublicArea=True&amp;isModal=False
</t>
  </si>
  <si>
    <t xml:space="preserve">JUAN SEBASTIAN MARTINEZ ROJAS </t>
  </si>
  <si>
    <t>CPS-039-2021</t>
  </si>
  <si>
    <t>FDLRUU-CD-039-2021</t>
  </si>
  <si>
    <t xml:space="preserve">https://community.secop.gov.co/Public/Tendering/OpportunityDetail/Index?noticeUID=CO1.NTC.1728735&amp;isFromPublicArea=True&amp;isModal=False
</t>
  </si>
  <si>
    <t>CPS-040-2021</t>
  </si>
  <si>
    <t>FDLRUU-CD-040-2021</t>
  </si>
  <si>
    <t xml:space="preserve">https://community.secop.gov.co/Public/Tendering/OpportunityDetail/Index?noticeUID=CO1.NTC.1729198&amp;isFromPublicArea=True&amp;isModal=False
</t>
  </si>
  <si>
    <t xml:space="preserve">BRAYAN ANDRES MORALES CASTIBLANCO </t>
  </si>
  <si>
    <t>CPS-041-2021</t>
  </si>
  <si>
    <t>FDLRUU-CD-041-2021</t>
  </si>
  <si>
    <t xml:space="preserve">https://community.secop.gov.co/Public/Tendering/OpportunityDetail/Index?noticeUID=CO1.NTC.1729969&amp;isFromPublicArea=True&amp;isModal=False
</t>
  </si>
  <si>
    <t>CPS-042-2021</t>
  </si>
  <si>
    <t>FDLRUU-CD-042-2021</t>
  </si>
  <si>
    <t xml:space="preserve">https://community.secop.gov.co/Public/Tendering/OpportunityDetail/Index?noticeUID=CO1.NTC.1730421&amp;isFromPublicArea=True&amp;isModal=False
</t>
  </si>
  <si>
    <t>CPS-043-2021</t>
  </si>
  <si>
    <t>FDLRUU-CD-043-2021</t>
  </si>
  <si>
    <t xml:space="preserve">https://community.secop.gov.co/Public/Tendering/OpportunityDetail/Index?noticeUID=CO1.NTC.1729606&amp;isFromPublicArea=True&amp;isModal=False
</t>
  </si>
  <si>
    <t>CPS-044-2021</t>
  </si>
  <si>
    <t>FDLRUU-CD-044-2021</t>
  </si>
  <si>
    <t xml:space="preserve">https://community.secop.gov.co/Public/Tendering/OpportunityDetail/Index?noticeUID=CO1.NTC.1732456&amp;isFromPublicArea=True&amp;isModal=False
</t>
  </si>
  <si>
    <t xml:space="preserve">NINI JOHANA VALENZUELA </t>
  </si>
  <si>
    <t>CPS-045-2021</t>
  </si>
  <si>
    <t>FDLRUU-CD-045-2021</t>
  </si>
  <si>
    <t xml:space="preserve">https://community.secop.gov.co/Public/Tendering/OpportunityDetail/Index?noticeUID=CO1.NTC.1733137&amp;isFromPublicArea=True&amp;isModal=False
</t>
  </si>
  <si>
    <t>NIDIA YANETH CHITIVA RODRIGUEZ</t>
  </si>
  <si>
    <t>CPS-046-2021</t>
  </si>
  <si>
    <t>FDLRUU-CD-046-2021</t>
  </si>
  <si>
    <t xml:space="preserve">https://community.secop.gov.co/Public/Tendering/OpportunityDetail/Index?noticeUID=CO1.NTC.1736809&amp;isFromPublicArea=True&amp;isModal=False
</t>
  </si>
  <si>
    <t>HERNANDO FERNANDEZ MUÑOZ</t>
  </si>
  <si>
    <t>CPS-047-2021</t>
  </si>
  <si>
    <t>FDLRUU-CD-047-2021</t>
  </si>
  <si>
    <t xml:space="preserve">https://community.secop.gov.co/Public/Tendering/OpportunityDetail/Index?noticeUID=CO1.NTC.1737328&amp;isFromPublicArea=True&amp;isModal=False
</t>
  </si>
  <si>
    <t>CPS-048-2021</t>
  </si>
  <si>
    <t>FDLRUU-CD-048-2021</t>
  </si>
  <si>
    <t xml:space="preserve">https://community.secop.gov.co/Public/Tendering/OpportunityDetail/Index?noticeUID=CO1.NTC.1746007&amp;isFromPublicArea=True&amp;isModal=False
</t>
  </si>
  <si>
    <t>MONICA ELVIRA  CRUZ CORREAL</t>
  </si>
  <si>
    <t xml:space="preserve">AURA LIZETH MELO AVILA </t>
  </si>
  <si>
    <t>CPS-049-2021</t>
  </si>
  <si>
    <t>FDLRUU-CD-049-2021</t>
  </si>
  <si>
    <t xml:space="preserve">https://community.secop.gov.co/Public/Tendering/OpportunityDetail/Index?noticeUID=CO1.NTC.1736709&amp;isFromPublicArea=True&amp;isModal=False
</t>
  </si>
  <si>
    <t>65624 / 65545</t>
  </si>
  <si>
    <t>CPS-050-2021</t>
  </si>
  <si>
    <t>FDLRUU-CD-050-2021</t>
  </si>
  <si>
    <t xml:space="preserve">https://community.secop.gov.co/Public/Tendering/OpportunityDetail/Index?noticeUID=CO1.NTC.1737611&amp;isFromPublicArea=True&amp;isModal=False
</t>
  </si>
  <si>
    <t xml:space="preserve">JUAN ANTONIO CARDENAS ACEVEDO </t>
  </si>
  <si>
    <t>CPS-051-2021</t>
  </si>
  <si>
    <t>FDLRUU-CD-051-2021</t>
  </si>
  <si>
    <t xml:space="preserve">https://community.secop.gov.co/Public/Tendering/OpportunityDetail/Index?noticeUID=CO1.NTC.1738845&amp;isFromPublicArea=True&amp;isModal=False
</t>
  </si>
  <si>
    <t>GUILLERMO ANDRES ROJAS FORERO</t>
  </si>
  <si>
    <t>CPS-052-2021</t>
  </si>
  <si>
    <t>FDLRUU-CD-052-2021</t>
  </si>
  <si>
    <t xml:space="preserve">https://community.secop.gov.co/Public/Tendering/OpportunityDetail/Index?noticeUID=CO1.NTC.1737346&amp;isFromPublicArea=True&amp;isModal=False
</t>
  </si>
  <si>
    <t>ANGIE ELIZABETH TORRES MORENO</t>
  </si>
  <si>
    <t>CPS-053-2021</t>
  </si>
  <si>
    <t>FDLRUU-CD-053-2021</t>
  </si>
  <si>
    <t xml:space="preserve">https://community.secop.gov.co/Public/Tendering/OpportunityDetail/Index?noticeUID=CO1.NTC.1743904&amp;isFromPublicArea=True&amp;isModal=False
</t>
  </si>
  <si>
    <t>CLAUDIA MARERLING RODRIGUEZ MELO</t>
  </si>
  <si>
    <t>CPS-054-2021</t>
  </si>
  <si>
    <t>FDLRUU-CD-054-2021</t>
  </si>
  <si>
    <t xml:space="preserve">https://community.secop.gov.co/Public/Tendering/OpportunityDetail/Index?noticeUID=CO1.NTC.1743628&amp;isFromPublicArea=True&amp;isModal=False
</t>
  </si>
  <si>
    <t xml:space="preserve">CARLOS GIOVANNY CASTELLANOS GUZMAN </t>
  </si>
  <si>
    <t>CPS-055-2021</t>
  </si>
  <si>
    <t>FDLRUU-CD-055-2021</t>
  </si>
  <si>
    <t xml:space="preserve">https://community.secop.gov.co/Public/Tendering/OpportunityDetail/Index?noticeUID=CO1.NTC.1738980&amp;isFromPublicArea=True&amp;isModal=False
</t>
  </si>
  <si>
    <t xml:space="preserve">SHAMIR ALEJANDRA HERNANDEZ MARTINEZ </t>
  </si>
  <si>
    <t>CPS-056-2021</t>
  </si>
  <si>
    <t>FDLRUU-CD-056-2021</t>
  </si>
  <si>
    <t>https://community.secop.gov.co/Public/Tendering/OpportunityDetail/Index?noticeUID=CO1.NTC.1739664&amp;isFromPublicArea=True&amp;isModal=False</t>
  </si>
  <si>
    <t xml:space="preserve">JHON FREDY HERRERA TORRES </t>
  </si>
  <si>
    <t>CPS-057-2021</t>
  </si>
  <si>
    <t>FDLRUU-CD-057-2021</t>
  </si>
  <si>
    <t xml:space="preserve">https://community.secop.gov.co/Public/Tendering/OpportunityDetail/Index?noticeUID=CO1.NTC.1743476&amp;isFromPublicArea=True&amp;isModal=False
</t>
  </si>
  <si>
    <t xml:space="preserve">JAIME ALEXANDER BARBOSA VILLALBA </t>
  </si>
  <si>
    <t>CPS-058-2021</t>
  </si>
  <si>
    <t>FDLRUU-CD-058-2021</t>
  </si>
  <si>
    <t xml:space="preserve">https://community.secop.gov.co/Public/Tendering/OpportunityDetail/Index?noticeUID=CO1.NTC.1748327&amp;isFromPublicArea=True&amp;isModal=False
</t>
  </si>
  <si>
    <t xml:space="preserve">MONICA TATIANA ARIZA </t>
  </si>
  <si>
    <t>CPS-059-2021</t>
  </si>
  <si>
    <t>FDLRUU-CD-059-2021</t>
  </si>
  <si>
    <t xml:space="preserve">https://community.secop.gov.co/Public/Tendering/OpportunityDetail/Index?noticeUID=CO1.NTC.1744348&amp;isFromPublicArea=True&amp;isModal=False
</t>
  </si>
  <si>
    <t>MARTHA YANETH PRADO SANCHEZ</t>
  </si>
  <si>
    <t>CPS-060-2021</t>
  </si>
  <si>
    <t>FDLRUU-CD-060-2021</t>
  </si>
  <si>
    <t xml:space="preserve">https://community.secop.gov.co/Public/Tendering/OpportunityDetail/Index?noticeUID=CO1.NTC.1744386&amp;isFromPublicArea=True&amp;isModal=False
</t>
  </si>
  <si>
    <t>CPS-061-2021</t>
  </si>
  <si>
    <t>FDLRUU-CD-061-2021</t>
  </si>
  <si>
    <t xml:space="preserve">https://community.secop.gov.co/Public/Tendering/OpportunityDetail/Index?noticeUID=CO1.NTC.1743765&amp;isFromPublicArea=True&amp;isModal=False
</t>
  </si>
  <si>
    <t xml:space="preserve">YANILY ANDREA MONTENEGRO TRIVIÑO </t>
  </si>
  <si>
    <t>CPS-062-2021</t>
  </si>
  <si>
    <t>FDLRUU-CD-062-2021</t>
  </si>
  <si>
    <t xml:space="preserve">https://community.secop.gov.co/Public/Tendering/OpportunityDetail/Index?noticeUID=CO1.NTC.1745520&amp;isFromPublicArea=True&amp;isModal=False
</t>
  </si>
  <si>
    <t xml:space="preserve">ROSALBA VILLALOBOS VILLALOBOS </t>
  </si>
  <si>
    <t>CPS-063-2021</t>
  </si>
  <si>
    <t>FDLRUU-CD-063-2021</t>
  </si>
  <si>
    <t xml:space="preserve">https://community.secop.gov.co/Public/Tendering/OpportunityDetail/Index?noticeUID=CO1.NTC.1744914&amp;isFromPublicArea=True&amp;isModal=False
</t>
  </si>
  <si>
    <t>CPS-064-2021</t>
  </si>
  <si>
    <t>FDLRUU-CD-064-2021</t>
  </si>
  <si>
    <t xml:space="preserve">https://community.secop.gov.co/Public/Tendering/OpportunityDetail/Index?noticeUID=CO1.NTC.1746505&amp;isFromPublicArea=True&amp;isModal=False
</t>
  </si>
  <si>
    <t>CPS-065-2021</t>
  </si>
  <si>
    <t>FDLRUU-CD-065-2021</t>
  </si>
  <si>
    <t xml:space="preserve">https://community.secop.gov.co/Public/Tendering/OpportunityDetail/Index?noticeUID=CO1.NTC.1745736&amp;isFromPublicArea=True&amp;isModal=False
</t>
  </si>
  <si>
    <t>CPS-066-2021</t>
  </si>
  <si>
    <t>FDLRUU-CD-066-2021</t>
  </si>
  <si>
    <t xml:space="preserve">https://community.secop.gov.co/Public/Tendering/OpportunityDetail/Index?noticeUID=CO1.NTC.1745536&amp;isFromPublicArea=True&amp;isModal=False
</t>
  </si>
  <si>
    <t>CPS-067-2021</t>
  </si>
  <si>
    <t>FDLRUU-CD-067-2021</t>
  </si>
  <si>
    <t xml:space="preserve">https://community.secop.gov.co/Public/Tendering/OpportunityDetail/Index?noticeUID=CO1.NTC.1743792&amp;isFromPublicArea=True&amp;isModal=False
</t>
  </si>
  <si>
    <t xml:space="preserve">PILAR JASBLEIDY CASTELLANOS ROJAS </t>
  </si>
  <si>
    <t>CPS-068-2021</t>
  </si>
  <si>
    <t>FDLRUU-CD-068-2021</t>
  </si>
  <si>
    <t xml:space="preserve">https://community.secop.gov.co/Public/Tendering/OpportunityDetail/Index?noticeUID=CO1.NTC.1751240&amp;isFromPublicArea=True&amp;isModal=False
</t>
  </si>
  <si>
    <t>PEDRO LUIS MORENO CABALLERO</t>
  </si>
  <si>
    <t>CPS-069-2021</t>
  </si>
  <si>
    <t>FDLRUU-CD-069-2021</t>
  </si>
  <si>
    <t xml:space="preserve">https://community.secop.gov.co/Public/Tendering/OpportunityDetail/Index?noticeUID=CO1.NTC.1750948&amp;isFromPublicArea=True&amp;isModal=False
</t>
  </si>
  <si>
    <t xml:space="preserve">CARLOS ALBERTO ESCOBAR LARA </t>
  </si>
  <si>
    <t>CPS-070-2021</t>
  </si>
  <si>
    <t>FDLRUU-CD-070-2021</t>
  </si>
  <si>
    <t xml:space="preserve">https://community.secop.gov.co/Public/Tendering/OpportunityDetail/Index?noticeUID=CO1.NTC.1748947&amp;isFromPublicArea=True&amp;isModal=False
</t>
  </si>
  <si>
    <t xml:space="preserve">FABIO ALEXANDER ALZATE FRANCO </t>
  </si>
  <si>
    <t>CPS-071-2021</t>
  </si>
  <si>
    <t>FDLRUU-CD-071-2021</t>
  </si>
  <si>
    <t xml:space="preserve">https://community.secop.gov.co/Public/Tendering/OpportunityDetail/Index?noticeUID=CO1.NTC.1752265&amp;isFromPublicArea=True&amp;isModal=False
</t>
  </si>
  <si>
    <t>CPS-072-2021</t>
  </si>
  <si>
    <t>FDLRUU-CD-072-2021</t>
  </si>
  <si>
    <t xml:space="preserve">https://community.secop.gov.co/Public/Tendering/OpportunityDetail/Index?noticeUID=CO1.NTC.1758144&amp;isFromPublicArea=True&amp;isModal=False
</t>
  </si>
  <si>
    <t xml:space="preserve">DILIA YINET MEDINA ROJAS </t>
  </si>
  <si>
    <t>CPS-073-2021</t>
  </si>
  <si>
    <t>FDLRUU-CD-073-2021</t>
  </si>
  <si>
    <t xml:space="preserve">https://community.secop.gov.co/Public/Tendering/OpportunityDetail/Index?noticeUID=CO1.NTC.1756191&amp;isFromPublicArea=True&amp;isModal=False
</t>
  </si>
  <si>
    <t xml:space="preserve">LAURA DANIELA GUERRERO </t>
  </si>
  <si>
    <t>CPS-074-2021</t>
  </si>
  <si>
    <t>FDLRUU-CD-074-2021</t>
  </si>
  <si>
    <t xml:space="preserve">https://community.secop.gov.co/Public/Tendering/OpportunityDetail/Index?noticeUID=CO1.NTC.1756625&amp;isFromPublicArea=True&amp;isModal=False
</t>
  </si>
  <si>
    <t>LUZ ANGELA CORREA PARRADO</t>
  </si>
  <si>
    <t>CPS-075-2021</t>
  </si>
  <si>
    <t>FDLRUU-CD-075-2021</t>
  </si>
  <si>
    <t xml:space="preserve">https://community.secop.gov.co/Public/Tendering/OpportunityDetail/Index?noticeUID=CO1.NTC.1757055&amp;isFromPublicArea=True&amp;isModal=False
</t>
  </si>
  <si>
    <t>MARLON ALEJANDRO LEAL  PENAGOS</t>
  </si>
  <si>
    <t>CPS-076-2021</t>
  </si>
  <si>
    <t>FDLRUU-CD-076-2021</t>
  </si>
  <si>
    <t xml:space="preserve">https://community.secop.gov.co/Public/Tendering/OpportunityDetail/Index?noticeUID=CO1.NTC.1766282&amp;isFromPublicArea=True&amp;isModal=False
</t>
  </si>
  <si>
    <t>ZANDY DANIXA BARRERA RODRIGUEZ</t>
  </si>
  <si>
    <t>CPS-077-2021</t>
  </si>
  <si>
    <t>FDLRUU-CD-077-2021</t>
  </si>
  <si>
    <t xml:space="preserve">https://community.secop.gov.co/Public/Tendering/OpportunityDetail/Index?noticeUID=CO1.NTC.1755898&amp;isFromPublicArea=True&amp;isModal=False
</t>
  </si>
  <si>
    <t>CPS-078-2021</t>
  </si>
  <si>
    <t>FDLRUU-CD-078-2021</t>
  </si>
  <si>
    <t xml:space="preserve">https://community.secop.gov.co/Public/Tendering/OpportunityDetail/Index?noticeUID=CO1.NTC.1756298&amp;isFromPublicArea=True&amp;isModal=False
</t>
  </si>
  <si>
    <t>CPS-079-2021</t>
  </si>
  <si>
    <t>FDLRUU-CD-079-2021</t>
  </si>
  <si>
    <t xml:space="preserve">https://community.secop.gov.co/Public/Tendering/OpportunityDetail/Index?noticeUID=CO1.NTC.1761701&amp;isFromPublicArea=True&amp;isModal=False
</t>
  </si>
  <si>
    <t xml:space="preserve">JHON ALEXANDER OLAYA CUESTA </t>
  </si>
  <si>
    <t>CPS-081-2021</t>
  </si>
  <si>
    <t>FDLRUU-CD-081-2021</t>
  </si>
  <si>
    <t xml:space="preserve">https://community.secop.gov.co/Public/Tendering/OpportunityDetail/Index?noticeUID=CO1.NTC.1760964&amp;isFromPublicArea=True&amp;isModal=False
</t>
  </si>
  <si>
    <t xml:space="preserve">TANIA XIMENA MORALES CASTIBLANCO </t>
  </si>
  <si>
    <t>CPS-082-2021</t>
  </si>
  <si>
    <t>FDLRUU-CD-082-2021</t>
  </si>
  <si>
    <t xml:space="preserve">https://community.secop.gov.co/Public/Tendering/OpportunityDetail/Index?noticeUID=CO1.NTC.1761955&amp;isFromPublicArea=True&amp;isModal=False
</t>
  </si>
  <si>
    <t>CPS-083-2021</t>
  </si>
  <si>
    <t>FDLRUU-CD-083-2021</t>
  </si>
  <si>
    <t xml:space="preserve">https://community.secop.gov.co/Public/Tendering/OpportunityDetail/Index?noticeUID=CO1.NTC.1767059&amp;isFromPublicArea=True&amp;isModal=False
</t>
  </si>
  <si>
    <t>CPS-084-2021</t>
  </si>
  <si>
    <t>FDLRUU-CD-084-2021</t>
  </si>
  <si>
    <t>https://community.secop.gov.co/Public/Tendering/ContractNoticePhases/View?PPI=CO1.PPI.12004471&amp;isFromPublicArea=True&amp;isModal=False</t>
  </si>
  <si>
    <t>CPS-085-2021</t>
  </si>
  <si>
    <t>FDLRUU-CD-085-2021</t>
  </si>
  <si>
    <t>https://community.secop.gov.co/Public/Tendering/ContractNoticePhases/View?PPI=CO1.PPI.12003823&amp;isFromPublicArea=True&amp;isModal=False</t>
  </si>
  <si>
    <t xml:space="preserve">ANGELICA MARIA SANCHEZ RODRIGUEZ </t>
  </si>
  <si>
    <t>CPS-086-2021</t>
  </si>
  <si>
    <t>FDLRUU-CD-086-2021</t>
  </si>
  <si>
    <t xml:space="preserve">https://community.secop.gov.co/Public/Tendering/OpportunityDetail/Index?noticeUID=CO1.NTC.1756653&amp;isFromPublicArea=True&amp;isModal=False
</t>
  </si>
  <si>
    <t xml:space="preserve">OMAR ALEXANDER SALVADOR ROMERO </t>
  </si>
  <si>
    <t>CPS-087-2021</t>
  </si>
  <si>
    <t>FDLRUU-CD-087-2021</t>
  </si>
  <si>
    <t xml:space="preserve">https://community.secop.gov.co/Public/Tendering/OpportunityDetail/Index?noticeUID=CO1.NTC.1757556&amp;isFromPublicArea=True&amp;isModal=False
</t>
  </si>
  <si>
    <t>CPS-088-2021</t>
  </si>
  <si>
    <t>FDLRUU-CD-088-2021</t>
  </si>
  <si>
    <t>https://community.secop.gov.co/Public/Tendering/OpportunityDetail/Index?noticeUID=CO1.NTC.1755891&amp;isFromPublicArea=True&amp;isModal=False</t>
  </si>
  <si>
    <t>CPS-089-2021</t>
  </si>
  <si>
    <t>FDLRUU-CD-089-2021</t>
  </si>
  <si>
    <t xml:space="preserve">https://community.secop.gov.co/Public/Tendering/OpportunityDetail/Index?noticeUID=CO1.NTC.1756731&amp;isFromPublicArea=True&amp;isModal=False
</t>
  </si>
  <si>
    <t xml:space="preserve">MARIBEL NEUSA SOTELO </t>
  </si>
  <si>
    <t>CPS-090-2021</t>
  </si>
  <si>
    <t>FDLRUU-CD-090-2021</t>
  </si>
  <si>
    <t xml:space="preserve">https://community.secop.gov.co/Public/Tendering/OpportunityDetail/Index?noticeUID=CO1.NTC.1756663&amp;isFromPublicArea=True&amp;isModal=False
</t>
  </si>
  <si>
    <t xml:space="preserve">WILLIAM ARISTIZABAL </t>
  </si>
  <si>
    <t>CPS-091-2021</t>
  </si>
  <si>
    <t>FDLRUU-CD-091-2021</t>
  </si>
  <si>
    <t xml:space="preserve">https://community.secop.gov.co/Public/Tendering/OpportunityDetail/Index?noticeUID=CO1.NTC.1756580&amp;isFromPublicArea=True&amp;isModal=False
</t>
  </si>
  <si>
    <t>CPS-092-2021</t>
  </si>
  <si>
    <t>FDLRUU-CD-092-2021</t>
  </si>
  <si>
    <t xml:space="preserve">https://community.secop.gov.co/Public/Tendering/OpportunityDetail/Index?noticeUID=CO1.NTC.1760146&amp;isFromPublicArea=True&amp;isModal=False
</t>
  </si>
  <si>
    <t>CPS-093-2021</t>
  </si>
  <si>
    <t>FDLRUU-CD-093-2021</t>
  </si>
  <si>
    <t xml:space="preserve">https://community.secop.gov.co/Public/Tendering/OpportunityDetail/Index?noticeUID=CO1.NTC.1760604&amp;isFromPublicArea=True&amp;isModal=False
</t>
  </si>
  <si>
    <t>CARLOS EDUARDO CASTRO ORTIZ</t>
  </si>
  <si>
    <t>CPS-094-2021</t>
  </si>
  <si>
    <t>FDLRUU-CD-094-2021</t>
  </si>
  <si>
    <t xml:space="preserve">https://community.secop.gov.co/Public/Tendering/OpportunityDetail/Index?noticeUID=CO1.NTC.1757057&amp;isFromPublicArea=True&amp;isModal=False
</t>
  </si>
  <si>
    <t>CPS-095-2021</t>
  </si>
  <si>
    <t>FDLRUU-CD-095-2021</t>
  </si>
  <si>
    <t xml:space="preserve">https://community.secop.gov.co/Public/Tendering/OpportunityDetail/Index?noticeUID=CO1.NTC.1758205&amp;isFromPublicArea=True&amp;isModal=False
</t>
  </si>
  <si>
    <t>CPS-096-2021</t>
  </si>
  <si>
    <t>FDLRUU-CD-096-2021</t>
  </si>
  <si>
    <t xml:space="preserve">https://community.secop.gov.co/Public/Tendering/OpportunityDetail/Index?noticeUID=CO1.NTC.1760539&amp;isFromPublicArea=True&amp;isModal=False
</t>
  </si>
  <si>
    <t>CPS-097-2021</t>
  </si>
  <si>
    <t>FDLRUU-CD-097-2021</t>
  </si>
  <si>
    <t xml:space="preserve">https://community.secop.gov.co/Public/Tendering/OpportunityDetail/Index?noticeUID=CO1.NTC.1761054&amp;isFromPublicArea=True&amp;isModal=False
</t>
  </si>
  <si>
    <t>CPS-098-2021</t>
  </si>
  <si>
    <t>FDLRUU-CD-098-2021</t>
  </si>
  <si>
    <t xml:space="preserve">https://community.secop.gov.co/Public/Tendering/OpportunityDetail/Index?noticeUID=CO1.NTC.1758955&amp;isFromPublicArea=True&amp;isModal=False
</t>
  </si>
  <si>
    <t>EDGAR IVAN SEPULVEDA PARRA</t>
  </si>
  <si>
    <t>CPS-099-2021</t>
  </si>
  <si>
    <t>FDLRUU-CD-099-2021</t>
  </si>
  <si>
    <t>https://community.secop.gov.co/Public/Tendering/OpportunityDetail/Index?noticeUID=CO1.NTC.1771898&amp;isFromPublicArea=True&amp;isModal=False</t>
  </si>
  <si>
    <t xml:space="preserve"> JOAN SEBASTIAN
CALVO CONDE</t>
  </si>
  <si>
    <t>CESAR ALBERTO SANCHEZ CERERO</t>
  </si>
  <si>
    <t>CPS-100-2021</t>
  </si>
  <si>
    <t>FDLRUU-CD-100-2021</t>
  </si>
  <si>
    <t xml:space="preserve">https://community.secop.gov.co/Public/Tendering/OpportunityDetail/Index?noticeUID=CO1.NTC.1772323&amp;isFromPublicArea=True&amp;isModal=False
</t>
  </si>
  <si>
    <t>BEATRIZ HELENA ALVAREZ LONDOÑO</t>
  </si>
  <si>
    <t>CPS-101-2021</t>
  </si>
  <si>
    <t>FDLRUU-CD-101-2021</t>
  </si>
  <si>
    <t xml:space="preserve">https://community.secop.gov.co/Public/Tendering/OpportunityDetail/Index?noticeUID=CO1.NTC.1759851&amp;isFromPublicArea=True&amp;isModal=False
</t>
  </si>
  <si>
    <t>CPS-102-2021</t>
  </si>
  <si>
    <t>FDLRUU-CD-102-2021</t>
  </si>
  <si>
    <t>secop.gov.co/Public/Tendering/ContractNoticePhases/View?PPI=CO1.PPI.12020559&amp;isFromPublicArea=True&amp;isModal=False</t>
  </si>
  <si>
    <t>BRIGEETH JOHANA MORA DUARTE</t>
  </si>
  <si>
    <t xml:space="preserve">WILLIAM FERNANDO HURTADO FERNANDEZ </t>
  </si>
  <si>
    <t>CPS-103-2021</t>
  </si>
  <si>
    <t>FDLRUU-CD-103-2021</t>
  </si>
  <si>
    <t xml:space="preserve">https://community.secop.gov.co/Public/Tendering/OpportunityDetail/Index?noticeUID=CO1.NTC.1763836&amp;isFromPublicArea=True&amp;isModal=False
</t>
  </si>
  <si>
    <t xml:space="preserve"> HERNANDO 
FERNÁNDEZ MUÑOZ</t>
  </si>
  <si>
    <t xml:space="preserve">MONICA JULIANA SANMIGUEL ROJAS </t>
  </si>
  <si>
    <t>CPS-104-2021</t>
  </si>
  <si>
    <t>FDLRUU-CD-104-2021</t>
  </si>
  <si>
    <t xml:space="preserve">https://community.secop.gov.co/Public/Tendering/OpportunityDetail/Index?noticeUID=CO1.NTC.1767908&amp;isFromPublicArea=True&amp;isModal=False
</t>
  </si>
  <si>
    <t xml:space="preserve">JORGE ALBERTO ROMERO CARDENAS </t>
  </si>
  <si>
    <t>CPS-105-2021</t>
  </si>
  <si>
    <t>FDLRUU-CD-105-2021</t>
  </si>
  <si>
    <t xml:space="preserve">https://community.secop.gov.co/Public/Tendering/OpportunityDetail/Index?noticeUID=CO1.NTC.1768096&amp;isFromPublicArea=True&amp;isModal=False
</t>
  </si>
  <si>
    <t>CPS-106-2021</t>
  </si>
  <si>
    <t>FDLRUU-CD-106-2021</t>
  </si>
  <si>
    <t xml:space="preserve">https://community.secop.gov.co/Public/Tendering/OpportunityDetail/Index?noticeUID=CO1.NTC.1770992&amp;isFromPublicArea=True&amp;isModal=False
</t>
  </si>
  <si>
    <t xml:space="preserve">JENIFER ARIAS TAVERA </t>
  </si>
  <si>
    <t>CPS-107-2021</t>
  </si>
  <si>
    <t>FDLRUU-CD-107-2021</t>
  </si>
  <si>
    <t xml:space="preserve">https://community.secop.gov.co/Public/Tendering/OpportunityDetail/Index?noticeUID=CO1.NTC.1771161&amp;isFromPublicArea=True&amp;isModal=False
</t>
  </si>
  <si>
    <t>CPS-108-2021</t>
  </si>
  <si>
    <t>FDLRUU-CD-108-2021</t>
  </si>
  <si>
    <t xml:space="preserve">https://community.secop.gov.co/Public/Tendering/OpportunityDetail/Index?noticeUID=CO1.NTC.1774475&amp;isFromPublicArea=True&amp;isModal=False
</t>
  </si>
  <si>
    <t>GABRIEL ENRIQUE MACHADO SANTOS.</t>
  </si>
  <si>
    <t>JUAN SEBASTIAN MACHADO SANTOS</t>
  </si>
  <si>
    <t>CPS-109-2021</t>
  </si>
  <si>
    <t>FDLRUU-CD-109-2021</t>
  </si>
  <si>
    <t>https://community.secop.gov.co/Public/Tendering/OpportunityDetail/Index?noticeUID=CO1.NTC.1774074&amp;isFromPublicArea=True&amp;isModal=False</t>
  </si>
  <si>
    <t xml:space="preserve">REINA ESPERANZA CORDERO VARGAS </t>
  </si>
  <si>
    <t>CPS-110-2021</t>
  </si>
  <si>
    <t>FDLRUU-CD-110-2021</t>
  </si>
  <si>
    <t xml:space="preserve">https://community.secop.gov.co/Public/Tendering/OpportunityDetail/Index?noticeUID=CO1.NTC.1776731&amp;isFromPublicArea=True&amp;isModal=False
</t>
  </si>
  <si>
    <t>CPS-111-2021</t>
  </si>
  <si>
    <t>FDLRUU-CD-111-2021</t>
  </si>
  <si>
    <t xml:space="preserve">https://community.secop.gov.co/Public/Tendering/OpportunityDetail/Index?noticeUID=CO1.NTC.1777218&amp;isFromPublicArea=True&amp;isModal=False
</t>
  </si>
  <si>
    <t>CPS-112-2021</t>
  </si>
  <si>
    <t>FDLRUU-CD-112-2021</t>
  </si>
  <si>
    <t xml:space="preserve">https://community.secop.gov.co/Public/Tendering/OpportunityDetail/Index?noticeUID=CO1.NTC.1774557&amp;isFromPublicArea=True&amp;isModal=False
</t>
  </si>
  <si>
    <t>CPS-113-2021</t>
  </si>
  <si>
    <t>FDLRUU-CD-113-2021</t>
  </si>
  <si>
    <t xml:space="preserve">https://community.secop.gov.co/Public/Tendering/OpportunityDetail/Index?noticeUID=CO1.NTC.1775767&amp;isFromPublicArea=True&amp;isModal=False
</t>
  </si>
  <si>
    <t>CPS-114-2021</t>
  </si>
  <si>
    <t>FDLRUU-CD-114-2021</t>
  </si>
  <si>
    <t>https://community.secop.gov.co/Public/Tendering/OpportunityDetail/Index?noticeUID=CO1.NTC.1775324&amp;isFromPublicArea=True&amp;isModal=False</t>
  </si>
  <si>
    <t>CPS-115-2021</t>
  </si>
  <si>
    <t>FDLRUU-CD-115-2021</t>
  </si>
  <si>
    <t xml:space="preserve">https://community.secop.gov.co/Public/Tendering/OpportunityDetail/Index?noticeUID=CO1.NTC.1775087&amp;isFromPublicArea=True&amp;isModal=False
</t>
  </si>
  <si>
    <t>CPS-116-2021</t>
  </si>
  <si>
    <t>FDLRUU-CD-116-2021</t>
  </si>
  <si>
    <t xml:space="preserve">https://community.secop.gov.co/Public/Tendering/OpportunityDetail/Index?noticeUID=CO1.NTC.1775977&amp;isFromPublicArea=True&amp;isModal=False
</t>
  </si>
  <si>
    <t>DIEGO HERNAN CALDERON URREGO</t>
  </si>
  <si>
    <t>CPS-117-2021</t>
  </si>
  <si>
    <t>FDLRUU-CD-117-2021</t>
  </si>
  <si>
    <t>https://community.secop.gov.co/Public/Tendering/ContractNoticePhases/View?PPI=CO1.PPI.12112077&amp;isFromPublicArea=True&amp;isModal=False</t>
  </si>
  <si>
    <t>LINA MARÍA MORENO RODRÍGUEZ</t>
  </si>
  <si>
    <t>CPS-118-2021</t>
  </si>
  <si>
    <t>FDLRUU-CD-118-2021</t>
  </si>
  <si>
    <t xml:space="preserve">https://community.secop.gov.co/Public/Tendering/OpportunityDetail/Index?noticeUID=CO1.NTC.1776152&amp;isFromPublicArea=True&amp;isModal=False
</t>
  </si>
  <si>
    <t xml:space="preserve">MARIA ANGELICA VINCHIRA SANCHEZ </t>
  </si>
  <si>
    <t>CPS-119-2021</t>
  </si>
  <si>
    <t>FDLRUU-CD-119-2021</t>
  </si>
  <si>
    <t xml:space="preserve">https://community.secop.gov.co/Public/Tendering/OpportunityDetail/Index?noticeUID=CO1.NTC.1779563&amp;isFromPublicArea=True&amp;isModal=False
</t>
  </si>
  <si>
    <t>CPS-120-2021</t>
  </si>
  <si>
    <t>FDLRUU-CD-120-2021</t>
  </si>
  <si>
    <t xml:space="preserve">https://community.secop.gov.co/Public/Tendering/OpportunityDetail/Index?noticeUID=CO1.NTC.1779717&amp;isFromPublicArea=True&amp;isModal=False
</t>
  </si>
  <si>
    <t xml:space="preserve">DANIELA USTARIS ORTEGA </t>
  </si>
  <si>
    <t>CPS-121-2021</t>
  </si>
  <si>
    <t>FDLRUU-CD-121-2021</t>
  </si>
  <si>
    <t xml:space="preserve">https://community.secop.gov.co/Public/Tendering/OpportunityDetail/Index?noticeUID=CO1.NTC.1778699&amp;isFromPublicArea=True&amp;isModal=False
</t>
  </si>
  <si>
    <t>CPS-122-2021</t>
  </si>
  <si>
    <t>FDLRUU-CD-122-2021</t>
  </si>
  <si>
    <t xml:space="preserve">https://community.secop.gov.co/Public/Tendering/OpportunityDetail/Index?noticeUID=CO1.NTC.1779422&amp;isFromPublicArea=True&amp;isModal=False
</t>
  </si>
  <si>
    <t xml:space="preserve">JUAN MANUEL CARDENAS GARZON </t>
  </si>
  <si>
    <t>CPS-123-2021</t>
  </si>
  <si>
    <t>FDLRUU-CD-123-2021</t>
  </si>
  <si>
    <t xml:space="preserve">https://community.secop.gov.co/Public/Tendering/OpportunityDetail/Index?noticeUID=CO1.NTC.1778960&amp;isFromPublicArea=True&amp;isModal=False
</t>
  </si>
  <si>
    <t xml:space="preserve">JAQUELINE GALLEGO CASTELLANOS </t>
  </si>
  <si>
    <t>CPS-124-2021</t>
  </si>
  <si>
    <t>FDLRUU-CD-124-2021</t>
  </si>
  <si>
    <t xml:space="preserve">https://community.secop.gov.co/Public/Tendering/OpportunityDetail/Index?noticeUID=CO1.NTC.1779949&amp;isFromPublicArea=True&amp;isModal=False
</t>
  </si>
  <si>
    <t>CPS-125-2021</t>
  </si>
  <si>
    <t>FDLRUU-CD-125-2021</t>
  </si>
  <si>
    <t xml:space="preserve">https://community.secop.gov.co/Public/Tendering/OpportunityDetail/Index?noticeUID=CO1.NTC.1780524&amp;isFromPublicArea=True&amp;isModal=False
</t>
  </si>
  <si>
    <t xml:space="preserve">ANGELA PATRICIA ROZO RODRIGUEZ </t>
  </si>
  <si>
    <t>CPS-126-2021</t>
  </si>
  <si>
    <t>FDLRUU-CD-126-2021</t>
  </si>
  <si>
    <t xml:space="preserve">https://community.secop.gov.co/Public/Tendering/OpportunityDetail/Index?noticeUID=CO1.NTC.1783718&amp;isFromPublicArea=True&amp;isModal=False
</t>
  </si>
  <si>
    <t>OSCAR FABIÁN LÓPEZ CAMACHO</t>
  </si>
  <si>
    <t>CPS-127-2021</t>
  </si>
  <si>
    <t>FDLRUU-CD-127-2021</t>
  </si>
  <si>
    <t xml:space="preserve">https://community.secop.gov.co/Public/Tendering/OpportunityDetail/Index?noticeUID=CO1.NTC.1783125&amp;isFromPublicArea=True&amp;isModal=False
</t>
  </si>
  <si>
    <t>CPS-128-2021</t>
  </si>
  <si>
    <t>FDLRUU-CD-128-2021</t>
  </si>
  <si>
    <t xml:space="preserve">https://community.secop.gov.co/Public/Tendering/OpportunityDetail/Index?noticeUID=CO1.NTC.1783518&amp;isFromPublicArea=True&amp;isModal=False
</t>
  </si>
  <si>
    <t xml:space="preserve">ERIKA YOLIMA GELVEZ  RUIZ </t>
  </si>
  <si>
    <t>CPS-129-2021</t>
  </si>
  <si>
    <t>FDLRUU-CD-129-2021</t>
  </si>
  <si>
    <t xml:space="preserve">https://community.secop.gov.co/Public/Tendering/OpportunityDetail/Index?noticeUID=CO1.NTC.1782687&amp;isFromPublicArea=True&amp;isModal=False
</t>
  </si>
  <si>
    <t>CPS-130-2021</t>
  </si>
  <si>
    <t>FDLRUU-CD-130-2021</t>
  </si>
  <si>
    <t xml:space="preserve">https://community.secop.gov.co/Public/Tendering/OpportunityDetail/Index?noticeUID=CO1.NTC.1783203&amp;isFromPublicArea=True&amp;isModal=False
</t>
  </si>
  <si>
    <t>CPS-131-2021</t>
  </si>
  <si>
    <t>FDLRUU-CD-131-2021</t>
  </si>
  <si>
    <t xml:space="preserve">https://community.secop.gov.co/Public/Tendering/OpportunityDetail/Index?noticeUID=CO1.NTC.1795227&amp;isFromPublicArea=True&amp;isModal=False
</t>
  </si>
  <si>
    <t>LUIS EDUARO  PEREZ PATARROYO</t>
  </si>
  <si>
    <t>CPS-132-2021</t>
  </si>
  <si>
    <t>FDLRUU-CD-132-2021</t>
  </si>
  <si>
    <t xml:space="preserve">https://community.secop.gov.co/Public/Tendering/OpportunityDetail/Index?noticeUID=CO1.NTC.1787834&amp;isFromPublicArea=True&amp;isModal=False
</t>
  </si>
  <si>
    <t>CPS-133-2021</t>
  </si>
  <si>
    <t>FDLRUU-CO-133-2021</t>
  </si>
  <si>
    <t xml:space="preserve">https://community.secop.gov.co/Public/Tendering/OpportunityDetail/Index?noticeUID=CO1.NTC.1791825&amp;isFromPublicArea=True&amp;isModal=False
</t>
  </si>
  <si>
    <t>CPS-134-2021</t>
  </si>
  <si>
    <t>FDLRUU-CD-134-2021</t>
  </si>
  <si>
    <t>https://community.secop.gov.co/Public/Tendering/ContractNoticePhases/View?PPI=CO1.PPI.12152016&amp;isFromPublicArea=True&amp;isModal=False</t>
  </si>
  <si>
    <t xml:space="preserve">DANIEL VELASCO MONSALVE </t>
  </si>
  <si>
    <t>CPS-135-2021</t>
  </si>
  <si>
    <t>FDLRUU-CD-135-2021</t>
  </si>
  <si>
    <t xml:space="preserve">https://community.secop.gov.co/Public/Tendering/OpportunityDetail/Index?noticeUID=CO1.NTC.1791628&amp;isFromPublicArea=True&amp;isModal=False
</t>
  </si>
  <si>
    <t xml:space="preserve">HERNAN FABIO PALMAR CONTRERAS </t>
  </si>
  <si>
    <t>CPS-136-2021</t>
  </si>
  <si>
    <t>FDLRUU-CD-136-2021</t>
  </si>
  <si>
    <t xml:space="preserve">https://community.secop.gov.co/Public/Tendering/OpportunityDetail/Index?noticeUID=CO1.NTC.1788680&amp;isFromPublicArea=True&amp;isModal=False
</t>
  </si>
  <si>
    <t>CPS-137-2021</t>
  </si>
  <si>
    <t>FDLRUU-CD-137-2021</t>
  </si>
  <si>
    <t xml:space="preserve">https://community.secop.gov.co/Public/Tendering/OpportunityDetail/Index?noticeUID=CO1.NTC.1788948&amp;isFromPublicArea=True&amp;isModal=False
</t>
  </si>
  <si>
    <t>RENZO ROLANDO RODRIGUEZ PINZON</t>
  </si>
  <si>
    <t>CPS-138-2021</t>
  </si>
  <si>
    <t>FDLRUU-CD-138-2021</t>
  </si>
  <si>
    <t xml:space="preserve">https://community.secop.gov.co/Public/Tendering/OpportunityDetail/Index?noticeUID=CO1.NTC.1791539&amp;isFromPublicArea=True&amp;isModal=False
</t>
  </si>
  <si>
    <t xml:space="preserve">ANGIE PAOLA BAUTISTA TRIANA </t>
  </si>
  <si>
    <t>CPS-139-2021</t>
  </si>
  <si>
    <t>FDLRUU-CD-139-2021</t>
  </si>
  <si>
    <t xml:space="preserve">https://community.secop.gov.co/Public/Tendering/OpportunityDetail/Index?noticeUID=CO1.NTC.1791983&amp;isFromPublicArea=True&amp;isModal=False
</t>
  </si>
  <si>
    <t>ANA
JOSEFINA CABEZAS ENRIQUEZ</t>
  </si>
  <si>
    <t>VERONICA PAOLA CUELLO ESTRADA</t>
  </si>
  <si>
    <t>CPS-140-2021</t>
  </si>
  <si>
    <t>FDLRUU-CD-140-2021</t>
  </si>
  <si>
    <t xml:space="preserve">https://community.secop.gov.co/Public/Tendering/OpportunityDetail/Index?noticeUID=CO1.NTC.1792090&amp;isFromPublicArea=True&amp;isModal=False
</t>
  </si>
  <si>
    <t xml:space="preserve">ANDREA CAROLINA BARRETO PEREZ </t>
  </si>
  <si>
    <t>CPS-141-2021</t>
  </si>
  <si>
    <t>FDLRUU-CD-141-2021</t>
  </si>
  <si>
    <t xml:space="preserve">https://community.secop.gov.co/Public/Tendering/OpportunityDetail/Index?noticeUID=CO1.NTC.1792926&amp;isFromPublicArea=True&amp;isModal=False
</t>
  </si>
  <si>
    <t>CPS-142-2021</t>
  </si>
  <si>
    <t>FDLRUU-CD-142-2021</t>
  </si>
  <si>
    <t xml:space="preserve">https://community.secop.gov.co/Public/Tendering/OpportunityDetail/Index?noticeUID=CO1.NTC.1793992&amp;isFromPublicArea=True&amp;isModal=False
</t>
  </si>
  <si>
    <t>CPS-143-2021</t>
  </si>
  <si>
    <t>FDLRUU-CD-143-2021</t>
  </si>
  <si>
    <t xml:space="preserve">https://community.secop.gov.co/Public/Tendering/OpportunityDetail/Index?noticeUID=CO1.NTC.1799782&amp;isFromPublicArea=True&amp;isModal=False
</t>
  </si>
  <si>
    <t>CPS-144-2021</t>
  </si>
  <si>
    <t>FDLRUU-CD-144-2021</t>
  </si>
  <si>
    <t xml:space="preserve">https://community.secop.gov.co/Public/Tendering/OpportunityDetail/Index?noticeUID=CO1.NTC.1795223&amp;isFromPublicArea=True&amp;isModal=False
</t>
  </si>
  <si>
    <t>MAURICIO EDUARDO ORTEGON RODRIGUEZ</t>
  </si>
  <si>
    <t>ALEXANDER MORA MURILLLO</t>
  </si>
  <si>
    <t>CPS-145-2021</t>
  </si>
  <si>
    <t>FDLRUU-CD-145-2021</t>
  </si>
  <si>
    <t xml:space="preserve">https://community.secop.gov.co/Public/Tendering/OpportunityDetail/Index?noticeUID=CO1.NTC.1795482&amp;isFromPublicArea=True&amp;isModal=False
</t>
  </si>
  <si>
    <t>CPS-146-2021</t>
  </si>
  <si>
    <t>FDLRUU-CD-146-2021</t>
  </si>
  <si>
    <t xml:space="preserve">https://community.secop.gov.co/Public/Tendering/OpportunityDetail/Index?noticeUID=CO1.NTC.1795742&amp;isFromPublicArea=True&amp;isModal=False
</t>
  </si>
  <si>
    <t>SANDRA YAZMIN ATARA ORJUELA</t>
  </si>
  <si>
    <t>CPS-147-2021</t>
  </si>
  <si>
    <t>FDLRUU-CD-147-2021</t>
  </si>
  <si>
    <t xml:space="preserve">https://community.secop.gov.co/Public/Tendering/OpportunityDetail/Index?noticeUID=CO1.NTC.1795898&amp;isFromPublicArea=True&amp;isModal=False
</t>
  </si>
  <si>
    <t>CPS-148-2021</t>
  </si>
  <si>
    <t>FDLRUU-CD-148</t>
  </si>
  <si>
    <t xml:space="preserve">https://community.secop.gov.co/Public/Tendering/OpportunityDetail/Index?noticeUID=CO1.NTC.1796303&amp;isFromPublicArea=True&amp;isModal=False
</t>
  </si>
  <si>
    <t xml:space="preserve">YANDRY PATRICIA AMAYA CULMA </t>
  </si>
  <si>
    <t>CPS-149-2021</t>
  </si>
  <si>
    <t>FDLRUU-CD-149-2021</t>
  </si>
  <si>
    <t xml:space="preserve">https://community.secop.gov.co/Public/Tendering/OpportunityDetail/Index?noticeUID=CO1.NTC.1801677&amp;isFromPublicArea=True&amp;isModal=False
</t>
  </si>
  <si>
    <t>CPS-150-2021</t>
  </si>
  <si>
    <t>FDLRUU-CD-150-2021</t>
  </si>
  <si>
    <t xml:space="preserve">https://community.secop.gov.co/Public/Tendering/OpportunityDetail/Index?noticeUID=CO1.NTC.1800149&amp;isFromPublicArea=True&amp;isModal=False
</t>
  </si>
  <si>
    <t>CPS-151-2021</t>
  </si>
  <si>
    <t>CPS-152-2021</t>
  </si>
  <si>
    <t>CPS-153-2021</t>
  </si>
  <si>
    <t xml:space="preserve">SANDRA LILIANA HERNANDEZ ARAGON </t>
  </si>
  <si>
    <t>CPS-154-2021</t>
  </si>
  <si>
    <t>CPS-155-2021</t>
  </si>
  <si>
    <t>ANA DOLORES SANABRIA</t>
  </si>
  <si>
    <t>CPS-156-2021</t>
  </si>
  <si>
    <t xml:space="preserve">WILLIAM BOLIVAR MACA </t>
  </si>
  <si>
    <t>CPS-157-2021</t>
  </si>
  <si>
    <t xml:space="preserve">EVELYN ESTEFANY MOSQUERA DAVILA </t>
  </si>
  <si>
    <t>CPS-158-2021</t>
  </si>
  <si>
    <t xml:space="preserve">ARLY JOHANA LIMAS ROJAS </t>
  </si>
  <si>
    <t>CPS-159-2021</t>
  </si>
  <si>
    <t>CPS-160-2021</t>
  </si>
  <si>
    <t xml:space="preserve">RAFAEL GALVIS MONCADA </t>
  </si>
  <si>
    <t>CPS-161-2021</t>
  </si>
  <si>
    <t>CARLOS ARTURO SULVARAN</t>
  </si>
  <si>
    <t>CPS-162-2021</t>
  </si>
  <si>
    <t>CPS-163-2021</t>
  </si>
  <si>
    <t>GLORIA YISED RINCON</t>
  </si>
  <si>
    <t>CPS-164-2021</t>
  </si>
  <si>
    <t>MARIA ALEJANDRA CARVAJAL AVELLANEDA</t>
  </si>
  <si>
    <t>CPS-165-2021</t>
  </si>
  <si>
    <t>CPS-166-2021</t>
  </si>
  <si>
    <t>CPS-167-2021</t>
  </si>
  <si>
    <t>KEVIN PAEZ
UBAQUE</t>
  </si>
  <si>
    <t>ANGELA PATRICIA CLAVIJO LONDOÑO</t>
  </si>
  <si>
    <t>CPS-168-2021</t>
  </si>
  <si>
    <t>CPS-169-2021</t>
  </si>
  <si>
    <t xml:space="preserve">MATILDE RAMIREZ GUEVARA </t>
  </si>
  <si>
    <t>CPS-170-2021</t>
  </si>
  <si>
    <t>CPS-171-2021</t>
  </si>
  <si>
    <t xml:space="preserve">DELIO ELICEO URBINA TORRES </t>
  </si>
  <si>
    <t>CPS-172-2021</t>
  </si>
  <si>
    <t>CPS-173-2021</t>
  </si>
  <si>
    <t>LUIS EDUARDO FORERO GÓMEZ</t>
  </si>
  <si>
    <t>CPS-174-2021</t>
  </si>
  <si>
    <t>EDGAR ANDRES RAMIREZ RUIZ</t>
  </si>
  <si>
    <t>CPS-175-2021</t>
  </si>
  <si>
    <t>FDLRUU-CD-175-2021</t>
  </si>
  <si>
    <t xml:space="preserve">https://community.secop.gov.co/Public/Tendering/OpportunityDetail/Index?noticeUID=CO1.NTC.1799940&amp;isFromPublicArea=True&amp;isModal=False
</t>
  </si>
  <si>
    <t>CPS-176-2021</t>
  </si>
  <si>
    <t>FDLRUU-CD-176-2021</t>
  </si>
  <si>
    <t xml:space="preserve">https://community.secop.gov.co/Public/Tendering/OpportunityDetail/Index?noticeUID=CO1.NTC.1804384&amp;isFromPublicArea=True&amp;isModal=False
</t>
  </si>
  <si>
    <t xml:space="preserve">ALVARO CASTAÑEDA ALDANA </t>
  </si>
  <si>
    <t>CPS-177-2021</t>
  </si>
  <si>
    <t>FDLRUU-CD-177-2021</t>
  </si>
  <si>
    <t xml:space="preserve">https://community.secop.gov.co/Public/Tendering/OpportunityDetail/Index?noticeUID=CO1.NTC.1810869&amp;isFromPublicArea=True&amp;isModal=False
</t>
  </si>
  <si>
    <t>CPS-178-2021</t>
  </si>
  <si>
    <t>FDLRUU-CD-178-2021</t>
  </si>
  <si>
    <t xml:space="preserve">https://community.secop.gov.co/Public/Tendering/OpportunityDetail/Index?noticeUID=CO1.NTC.1809643&amp;isFromPublicArea=True&amp;isModal=False
</t>
  </si>
  <si>
    <t>ELVER ANDRES CHITIVA JIMENEZ</t>
  </si>
  <si>
    <t>CPS-179-2021</t>
  </si>
  <si>
    <t>FDLRUU-CD-179-2021</t>
  </si>
  <si>
    <t xml:space="preserve">https://community.secop.gov.co/Public/Tendering/OpportunityDetail/Index?noticeUID=CO1.NTC.1812077&amp;isFromPublicArea=True&amp;isModal=False
</t>
  </si>
  <si>
    <t xml:space="preserve">EDISON ANGULO ARIAS </t>
  </si>
  <si>
    <t>CPS-180-2021</t>
  </si>
  <si>
    <t>FDLRUU-CD-180-2021</t>
  </si>
  <si>
    <t xml:space="preserve">https://community.secop.gov.co/Public/Tendering/OpportunityDetail/Index?noticeUID=CO1.NTC.1818796&amp;isFromPublicArea=True&amp;isModal=False
</t>
  </si>
  <si>
    <t xml:space="preserve">LUIS ALBERTO SICACHA RAMIREZ </t>
  </si>
  <si>
    <t>CPS-181-2021</t>
  </si>
  <si>
    <t>FDLRUU-CD-181-2021</t>
  </si>
  <si>
    <t xml:space="preserve">https://community.secop.gov.co/Public/Tendering/OpportunityDetail/Index?noticeUID=CO1.NTC.1816502&amp;isFromPublicArea=True&amp;isModal=False
</t>
  </si>
  <si>
    <t xml:space="preserve">ERIKA LIZETH ROJAS RONDON </t>
  </si>
  <si>
    <t>CPS-182-2021</t>
  </si>
  <si>
    <t>FDLRUU-CD-182-2021</t>
  </si>
  <si>
    <t xml:space="preserve">https://community.secop.gov.co/Public/Tendering/OpportunityDetail/Index?noticeUID=CO1.NTC.1824332&amp;isFromPublicArea=True&amp;isModal=False
</t>
  </si>
  <si>
    <t>FRANCISCO JAVIER TOLOZA FUENTES</t>
  </si>
  <si>
    <t>CPS-183-2021</t>
  </si>
  <si>
    <t>FDLRUU-CD-183-2021</t>
  </si>
  <si>
    <t xml:space="preserve">https://community.secop.gov.co/Public/Tendering/OpportunityDetail/Index?noticeUID=CO1.NTC.1822899&amp;isFromPublicArea=True&amp;isModal=False
</t>
  </si>
  <si>
    <t xml:space="preserve">JEIMMY  ELIZABETH SANCHEZ SUAREZ </t>
  </si>
  <si>
    <t>CPS-184-2021</t>
  </si>
  <si>
    <t>FDLRUU-CD-184-2021</t>
  </si>
  <si>
    <t xml:space="preserve">https://community.secop.gov.co/Public/Tendering/OpportunityDetail/Index?noticeUID=CO1.NTC.1827668&amp;isFromPublicArea=True&amp;isModal=False
</t>
  </si>
  <si>
    <t xml:space="preserve">MARTHA CECILIA PRIETO LOZANO </t>
  </si>
  <si>
    <t>CPS-185-2021</t>
  </si>
  <si>
    <t>FDLRUU-CD-185-2021</t>
  </si>
  <si>
    <t xml:space="preserve">https://community.secop.gov.co/Public/Tendering/OpportunityDetail/Index?noticeUID=CO1.NTC.1822125&amp;isFromPublicArea=True&amp;isModal=False
</t>
  </si>
  <si>
    <t>MONICA DUARTE ORTIZ</t>
  </si>
  <si>
    <t>CPS-187-2021</t>
  </si>
  <si>
    <t>FDLRUU-CD-187-2021</t>
  </si>
  <si>
    <t xml:space="preserve">https://community.secop.gov.co/Public/Tendering/OpportunityDetail/Index?noticeUID=CO1.NTC.1827700&amp;isFromPublicArea=True&amp;isModal=False
</t>
  </si>
  <si>
    <t>CPS-188-2021</t>
  </si>
  <si>
    <t>FDLRUU-CD-188-2021</t>
  </si>
  <si>
    <t xml:space="preserve">https://community.secop.gov.co/Public/Tendering/OpportunityDetail/Index?noticeUID=CO1.NTC.1827735&amp;isFromPublicArea=True&amp;isModal=False
</t>
  </si>
  <si>
    <t>LAURA ALEJANDRA MUÑOZ MELO</t>
  </si>
  <si>
    <t>CPS-189-2021</t>
  </si>
  <si>
    <t>FDLRUU-CD-189-2021</t>
  </si>
  <si>
    <t xml:space="preserve">https://community.secop.gov.co/Public/Tendering/OpportunityDetail/Index?noticeUID=CO1.NTC.1845967&amp;isFromPublicArea=True&amp;isModal=False
</t>
  </si>
  <si>
    <t>CPS-190-2021</t>
  </si>
  <si>
    <t>FDLRUU-CD-190-2021</t>
  </si>
  <si>
    <t xml:space="preserve">https://community.secop.gov.co/Public/Tendering/OpportunityDetail/Index?noticeUID=CO1.NTC.1840460&amp;isFromPublicArea=True&amp;isModal=False
</t>
  </si>
  <si>
    <t>CPS-191-2021</t>
  </si>
  <si>
    <t>FDLRUU-CD-191-2021</t>
  </si>
  <si>
    <t xml:space="preserve">https://community.secop.gov.co/Public/Tendering/OpportunityDetail/Index?noticeUID=CO1.NTC.1838231&amp;isFromPublicArea=True&amp;isModal=False
</t>
  </si>
  <si>
    <t>ALBA MERIDA SEGURA GARCIA</t>
  </si>
  <si>
    <t>CPS-192-2021</t>
  </si>
  <si>
    <t>FDLRUU-CD-192-2021</t>
  </si>
  <si>
    <t xml:space="preserve">https://community.secop.gov.co/Public/Tendering/OpportunityDetail/Index?noticeUID=CO1.NTC.1837450&amp;isFromPublicArea=True&amp;isModal=False
</t>
  </si>
  <si>
    <t>CPS-193-2021</t>
  </si>
  <si>
    <t>FDLRUU-CD-193-2021</t>
  </si>
  <si>
    <t xml:space="preserve">https://community.secop.gov.co/Public/Tendering/OpportunityDetail/Index?noticeUID=CO1.NTC.1838071&amp;isFromPublicArea=True&amp;isModal=False
</t>
  </si>
  <si>
    <t>CPS-194-2021</t>
  </si>
  <si>
    <t>FDLRUU-CD-194-2021</t>
  </si>
  <si>
    <t xml:space="preserve">https://community.secop.gov.co/Public/Tendering/OpportunityDetail/Index?noticeUID=CO1.NTC.1838147&amp;isFromPublicArea=True&amp;isModal=False
</t>
  </si>
  <si>
    <t>ANGIE LORENA RAMOS</t>
  </si>
  <si>
    <t>CPS-195-2021</t>
  </si>
  <si>
    <t>FDLRUU-CD-195-2021</t>
  </si>
  <si>
    <t xml:space="preserve">https://community.secop.gov.co/Public/Tendering/OpportunityDetail/Index?noticeUID=CO1.NTC.1840636&amp;isFromPublicArea=True&amp;isModal=False
</t>
  </si>
  <si>
    <t>JULIÁN ANDRÉS BOHÓRQUEZ TELLEZ</t>
  </si>
  <si>
    <t>MÓNICA ANDREA BASTO GUZMÁN</t>
  </si>
  <si>
    <t>CPS-196-2021</t>
  </si>
  <si>
    <t>FDLRUU-CD-196-2021</t>
  </si>
  <si>
    <t xml:space="preserve">https://community.secop.gov.co/Public/Tendering/OpportunityDetail/Index?noticeUID=CO1.NTC.1855162&amp;isFromPublicArea=True&amp;isModal=False
</t>
  </si>
  <si>
    <t>JULIETH JESENIA JIMENEZ NAVARRO</t>
  </si>
  <si>
    <t>CPS-197-2021</t>
  </si>
  <si>
    <t>FDLRUU-CD-197-2021</t>
  </si>
  <si>
    <t xml:space="preserve">https://community.secop.gov.co/Public/Tendering/OpportunityDetail/Index?noticeUID=CO1.NTC.1848488&amp;isFromPublicArea=True&amp;isModal=False
</t>
  </si>
  <si>
    <t>DAVID RICARDO ALARCÓN LÓPEZ</t>
  </si>
  <si>
    <t>CPS-198-2021</t>
  </si>
  <si>
    <t>FDLRUU-CD-198-2021</t>
  </si>
  <si>
    <t xml:space="preserve">https://community.secop.gov.co/Public/Tendering/OpportunityDetail/Index?noticeUID=CO1.NTC.1850883&amp;isFromPublicArea=True&amp;isModal=False
</t>
  </si>
  <si>
    <t>FELIPE ANDRES BARRAGAN
MARTINEZ</t>
  </si>
  <si>
    <t>VADITH OLANDO GOMEZ REYES</t>
  </si>
  <si>
    <t>CPS-199-2021</t>
  </si>
  <si>
    <t>FDLRUU-CD-199-2021</t>
  </si>
  <si>
    <t xml:space="preserve">https://community.secop.gov.co/Public/Tendering/OpportunityDetail/Index?noticeUID=CO1.NTC.1851016&amp;isFromPublicArea=True&amp;isModal=False
</t>
  </si>
  <si>
    <t>ANDRES CAMILO VELASQUEZ LEON</t>
  </si>
  <si>
    <t>CPS-200-2021</t>
  </si>
  <si>
    <t>FDLRUU-CD-200-2021</t>
  </si>
  <si>
    <t xml:space="preserve">https://community.secop.gov.co/Public/Tendering/OpportunityDetail/Index?noticeUID=CO1.NTC.1850890&amp;isFromPublicArea=True&amp;isModal=False
</t>
  </si>
  <si>
    <t xml:space="preserve"> INÉS ANDREA PÉREZ MANTILLA</t>
  </si>
  <si>
    <t xml:space="preserve">DANIEL ANTONIO OSORIO ZUÑIGA -WILLIAM OSWALDO AVILA CORTES </t>
  </si>
  <si>
    <t>7482816-79434206</t>
  </si>
  <si>
    <t>CPS-201-2021</t>
  </si>
  <si>
    <t>FDLRUU-CD-201-2021</t>
  </si>
  <si>
    <t xml:space="preserve">https://community.secop.gov.co/Public/Tendering/OpportunityDetail/Index?noticeUID=CO1.NTC.1850888&amp;isFromPublicArea=True&amp;isModal=False
</t>
  </si>
  <si>
    <t>JENNY YOLANDA SEPULVEDA SALAZAR</t>
  </si>
  <si>
    <t>CIA-202-2021</t>
  </si>
  <si>
    <t>FDLRUU-CD-202-2021</t>
  </si>
  <si>
    <t xml:space="preserve">https://community.secop.gov.co/Public/Tendering/OpportunityDetail/Index?noticeUID=CO1.NTC.1859804&amp;isFromPublicArea=True&amp;isModal=False
</t>
  </si>
  <si>
    <t>Contrato Interadministrativo</t>
  </si>
  <si>
    <t>EMPRESA DE TELECOMUNICACIONES DE BOGOTA   ETB SA ESP</t>
  </si>
  <si>
    <t>NIT</t>
  </si>
  <si>
    <t>CPS-203-2021</t>
  </si>
  <si>
    <t>FDLRUU-CD-203-2021</t>
  </si>
  <si>
    <t xml:space="preserve">https://community.secop.gov.co/Public/Tendering/OpportunityDetail/Index?noticeUID=CO1.NTC.1855447&amp;isFromPublicArea=True&amp;isModal=False
</t>
  </si>
  <si>
    <t>FRANCISCO ALBERTO BERMEO DUARTE</t>
  </si>
  <si>
    <t>CPS-204-2021</t>
  </si>
  <si>
    <t>FDLRUU-CD-204-2021</t>
  </si>
  <si>
    <t xml:space="preserve">https://community.secop.gov.co/Public/Tendering/OpportunityDetail/Index?noticeUID=CO1.NTC.1865279&amp;isFromPublicArea=True&amp;isModal=False
</t>
  </si>
  <si>
    <t>CPS-205-2021</t>
  </si>
  <si>
    <t>FDLRUU-CD-205-2021</t>
  </si>
  <si>
    <t xml:space="preserve">https://community.secop.gov.co/Public/Tendering/OpportunityDetail/Index?noticeUID=CO1.NTC.1865885&amp;isFromPublicArea=True&amp;isModal=False
</t>
  </si>
  <si>
    <t>CPS-206-2021</t>
  </si>
  <si>
    <t>FDLRUU-CD-206-2021</t>
  </si>
  <si>
    <t xml:space="preserve">https://community.secop.gov.co/Public/Tendering/OpportunityDetail/Index?noticeUID=CO1.NTC.1873143&amp;isFromPublicArea=True&amp;isModal=False
</t>
  </si>
  <si>
    <t xml:space="preserve">BRYAN CAMILO GACHA RODRIGUEZ </t>
  </si>
  <si>
    <t>PAOLA GUTIERREZ VALENCIA</t>
  </si>
  <si>
    <t>CPS-207-2021</t>
  </si>
  <si>
    <t>FDLRUU-CD-207-2021</t>
  </si>
  <si>
    <t xml:space="preserve">https://community.secop.gov.co/Public/Tendering/OpportunityDetail/Index?noticeUID=CO1.NTC.1879748&amp;isFromPublicArea=True&amp;isModal=False
</t>
  </si>
  <si>
    <t>CPS-208-2021</t>
  </si>
  <si>
    <t>FDLRUU-CD-208-2021</t>
  </si>
  <si>
    <t xml:space="preserve">https://community.secop.gov.co/Public/Tendering/OpportunityDetail/Index?noticeUID=CO1.NTC.1882619&amp;isFromPublicArea=True&amp;isModal=False
</t>
  </si>
  <si>
    <t xml:space="preserve">JUAN CAMILO RODRIGUEZ VASQUEZ </t>
  </si>
  <si>
    <t>CPS-209-2021</t>
  </si>
  <si>
    <t>FDLRUU-CD-209-2021</t>
  </si>
  <si>
    <t xml:space="preserve">https://community.secop.gov.co/Public/Tendering/OpportunityDetail/Index?noticeUID=CO1.NTC.1882421&amp;isFromPublicArea=True&amp;isModal=False
</t>
  </si>
  <si>
    <t>MICHEL ANDRÉS SALAMANCA RAMÍREZ.</t>
  </si>
  <si>
    <t>DIANA CAROLINA SANCHEZ CASTILLO</t>
  </si>
  <si>
    <t>CPS-210-2021</t>
  </si>
  <si>
    <t>FDLRUU-CD-210-2021</t>
  </si>
  <si>
    <t xml:space="preserve">https://community.secop.gov.co/Public/Tendering/OpportunityDetail/Index?noticeUID=CO1.NTC.1890627&amp;isFromPublicArea=True&amp;isModal=False
</t>
  </si>
  <si>
    <t>CLAUDIA FERNANDA RESTREPO BOTERO</t>
  </si>
  <si>
    <t>CPS-213-2021</t>
  </si>
  <si>
    <t>FDLRUU-CD-213-2021</t>
  </si>
  <si>
    <t xml:space="preserve">https://community.secop.gov.co/Public/Tendering/OpportunityDetail/Index?noticeUID=CO1.NTC.1890582&amp;isFromPublicArea=True&amp;isModal=False
</t>
  </si>
  <si>
    <t>WILLIAM HOANNY AMADOR RAMOS</t>
  </si>
  <si>
    <t>CPS-214-2021</t>
  </si>
  <si>
    <t>FDLRUU-CD-214-2021</t>
  </si>
  <si>
    <t xml:space="preserve">https://community.secop.gov.co/Public/Tendering/OpportunityDetail/Index?noticeUID=CO1.NTC.1890771&amp;isFromPublicArea=True&amp;isModal=False
</t>
  </si>
  <si>
    <t>JESSICA CALDERON MUÑOZ</t>
  </si>
  <si>
    <t>CPS-215-2021</t>
  </si>
  <si>
    <t>FDLRUU-CD-215-2021</t>
  </si>
  <si>
    <t xml:space="preserve">https://community.secop.gov.co/Public/Tendering/OpportunityDetail/Index?noticeUID=CO1.NTC.1895358&amp;isFromPublicArea=True&amp;isModal=False
</t>
  </si>
  <si>
    <t>JUAN CAMILO MOLANO APONTE</t>
  </si>
  <si>
    <t>CPS-216-2021</t>
  </si>
  <si>
    <t>FDLRUU-CD-216-2021</t>
  </si>
  <si>
    <t xml:space="preserve">https://community.secop.gov.co/Public/Tendering/OpportunityDetail/Index?noticeUID=CO1.NTC.1897422&amp;isFromPublicArea=True&amp;isModal=False
</t>
  </si>
  <si>
    <t>VANESSA DOMINGUEZ PALOMINO</t>
  </si>
  <si>
    <t>OC-67439</t>
  </si>
  <si>
    <t>Selección abreviada por acuerdo Marco de Precios</t>
  </si>
  <si>
    <t xml:space="preserve">https://www.colombiacompra.gov.co/tienda-virtual-del-estado-colombiano/ordenes-compra/67439
</t>
  </si>
  <si>
    <t xml:space="preserve">Orden de compra </t>
  </si>
  <si>
    <t>DISPAPELES S.A.S</t>
  </si>
  <si>
    <t>Tienda Virtual</t>
  </si>
  <si>
    <t>OC-66472</t>
  </si>
  <si>
    <t>https://www.colombiacompra.gov.co/tienda-virtual-del-estado-colombiano/ordenes-compra/66472</t>
  </si>
  <si>
    <t>UNION TEMPORAL  DELL  EMC</t>
  </si>
  <si>
    <t xml:space="preserve">901399373
</t>
  </si>
  <si>
    <t>CPS-217-2021</t>
  </si>
  <si>
    <t>FDLRUU-CD-217-2021</t>
  </si>
  <si>
    <t xml:space="preserve">https://community.secop.gov.co/Public/Tendering/OpportunityDetail/Index?noticeUID=CO1.NTC.1954811&amp;isFromPublicArea=True&amp;isModal=False
</t>
  </si>
  <si>
    <t xml:space="preserve">58494
</t>
  </si>
  <si>
    <t>ASCENSORES SCHILDLER</t>
  </si>
  <si>
    <t>CPS-218-2021</t>
  </si>
  <si>
    <t>FDLRUU-CD-218-2021</t>
  </si>
  <si>
    <t xml:space="preserve">https://community.secop.gov.co/Public/Tendering/OpportunityDetail/Index?noticeUID=CO1.NTC.1971462&amp;isFromPublicArea=True&amp;isModal=False
</t>
  </si>
  <si>
    <t>ERIKA MERCEDES GOMEZ RIVERA</t>
  </si>
  <si>
    <t>CPS-219-2021</t>
  </si>
  <si>
    <t>FDLRUU-CD-219-2021</t>
  </si>
  <si>
    <t xml:space="preserve">https://community.secop.gov.co/Public/Tendering/OpportunityDetail/Index?noticeUID=CO1.NTC.1972508&amp;isFromPublicArea=True&amp;isModal=False
</t>
  </si>
  <si>
    <t>OSCAR ARBEY ORTIZ DIAZ</t>
  </si>
  <si>
    <t>CPS-220-2021</t>
  </si>
  <si>
    <t>FDLRUU-CD-220-2021</t>
  </si>
  <si>
    <t xml:space="preserve">https://community.secop.gov.co/Public/Tendering/OpportunityDetail/Index?noticeUID=CO1.NTC.1972739&amp;isFromPublicArea=True&amp;isModal=False
</t>
  </si>
  <si>
    <t>MERLY JOHANNA GARCIA LOPÉZ</t>
  </si>
  <si>
    <t>CPS-221-2021</t>
  </si>
  <si>
    <t>FDLRUU-CD-221-2021</t>
  </si>
  <si>
    <t xml:space="preserve">https://community.secop.gov.co/Public/Tendering/OpportunityDetail/Index?noticeUID=CO1.NTC.1976262&amp;isFromPublicArea=True&amp;isModal=False
</t>
  </si>
  <si>
    <t>ANGY PATRICIA BARON SALAMANCA</t>
  </si>
  <si>
    <t>CPS-222-2021</t>
  </si>
  <si>
    <t>FDLRUU-CD-222-2021</t>
  </si>
  <si>
    <t xml:space="preserve">https://community.secop.gov.co/Public/Tendering/OpportunityDetail/Index?noticeUID=CO1.NTC.1985795&amp;isFromPublicArea=True&amp;isModal=False
</t>
  </si>
  <si>
    <t>SILVIA PATRICIA GOMEZ JAIMES</t>
  </si>
  <si>
    <t>CPS-223-2021</t>
  </si>
  <si>
    <t>FDLRUU-CD-223.2021</t>
  </si>
  <si>
    <t xml:space="preserve">https://community.secop.gov.co/Public/Tendering/OpportunityDetail/Index?noticeUID=CO1.NTC.1986437&amp;isFromPublicArea=True&amp;isModal=False
</t>
  </si>
  <si>
    <t>GUILLERMO FORERO APONTE</t>
  </si>
  <si>
    <t>CPS-224-2021</t>
  </si>
  <si>
    <t>FDLRUU-CD-224-2021</t>
  </si>
  <si>
    <t xml:space="preserve">https://community.secop.gov.co/Public/Tendering/OpportunityDetail/Index?noticeUID=CO1.NTC.1988013&amp;isFromPublicArea=True&amp;isModal=False
</t>
  </si>
  <si>
    <t>CIA-225-2021</t>
  </si>
  <si>
    <t>FDLRUU-CD-225-2021</t>
  </si>
  <si>
    <t>https://www.contratos.gov.co/consultas/detalleProceso.do?numConstancia=21-22-26755</t>
  </si>
  <si>
    <t>Convenio Interadministrativo</t>
  </si>
  <si>
    <t>SECRETARIA DISTRITAL DE INTEGRACION SOCIAL</t>
  </si>
  <si>
    <t>SECOP I</t>
  </si>
  <si>
    <t>CC-226-2021</t>
  </si>
  <si>
    <t>FDLRUU-SABM-226-2021</t>
  </si>
  <si>
    <t xml:space="preserve">https://community.secop.gov.co/Public/Tendering/OpportunityDetail/Index?noticeUID=CO1.NTC.2016319&amp;isFromPublicArea=True&amp;isModal=False
</t>
  </si>
  <si>
    <t>Seleccion Abreviada por Bolsa de Productos</t>
  </si>
  <si>
    <t xml:space="preserve">Comision </t>
  </si>
  <si>
    <t xml:space="preserve">59194
</t>
  </si>
  <si>
    <t>MIGUEL QUIJANO Y COMPAÑIA S.A.</t>
  </si>
  <si>
    <t>27/12/2021
30/03/2022</t>
  </si>
  <si>
    <t>1149
911</t>
  </si>
  <si>
    <t>24/12/2021
30/03/2022</t>
  </si>
  <si>
    <t>1181-1182-1197</t>
  </si>
  <si>
    <t>CCI-227-2021</t>
  </si>
  <si>
    <t>FDLRUU-CD-227-2021</t>
  </si>
  <si>
    <t xml:space="preserve">https://community.secop.gov.co/Public/Tendering/OpportunityDetail/Index?noticeUID=CO1.NTC.2016792&amp;isFromPublicArea=True&amp;isModal=False
</t>
  </si>
  <si>
    <t>Convenio de Cooperacion Internacional</t>
  </si>
  <si>
    <t>ORGANIZACION DE ESTADOS IBEROAMERICANOS OEI</t>
  </si>
  <si>
    <t>AC-228-2021</t>
  </si>
  <si>
    <t>FDLRUU-AC-228-2021</t>
  </si>
  <si>
    <t xml:space="preserve">https://community.secop.gov.co/Public/Tendering/OpportunityDetail/Index?noticeUID=CO1.NTC.2014733&amp;isFromPublicArea=True&amp;isModal=False
</t>
  </si>
  <si>
    <t>Acuerdo de Corresponsabilidad</t>
  </si>
  <si>
    <t>ASOCIACIÓN DE
RECICLADORES COLOMBIA LIMPIA - ARECICOL</t>
  </si>
  <si>
    <t>CPS-229-2021</t>
  </si>
  <si>
    <t>FDLRUU-CD-229-2021</t>
  </si>
  <si>
    <t xml:space="preserve">https://community.secop.gov.co/Public/Tendering/OpportunityDetail/Index?noticeUID=CO1.NTC.2016632&amp;isFromPublicArea=True&amp;isModal=False
</t>
  </si>
  <si>
    <t>GERMAN DAVID CASTRO DÍAZ</t>
  </si>
  <si>
    <t>CPS-230-2021</t>
  </si>
  <si>
    <t xml:space="preserve">FDLRUU-CD-230-2021 </t>
  </si>
  <si>
    <t xml:space="preserve">https://community.secop.gov.co/Public/Tendering/OpportunityDetail/Index?noticeUID=CO1.NTC.2029861&amp;isFromPublicArea=True&amp;isModal=False
</t>
  </si>
  <si>
    <t>EDUARD FABIAN RUCINQUE RODRIGUEZ</t>
  </si>
  <si>
    <t>CPS-231-2021</t>
  </si>
  <si>
    <t xml:space="preserve">FDLRUU-CD-231-2021 </t>
  </si>
  <si>
    <t xml:space="preserve">https://community.secop.gov.co/Public/Tendering/OpportunityDetail/Index?noticeUID=CO1.NTC.2035217&amp;isFromPublicArea=True&amp;isModal=False
</t>
  </si>
  <si>
    <t>CIA-232-2021</t>
  </si>
  <si>
    <t>https://www.contratos.gov.co/consultas/detalleProceso.do?numConstancia=21-22-26737&amp;g-recaptcha-response=03AGdBq243Icv-4pQG_qfcX8vlNGeUuG93FIHU1x3TMTqu8CWiGPQa42tG0FNpw1Uz6d9uunRTpWoTakuC69UGzPP0f7uyJg2Bo1dchdZz1KnIZkRuh9fL_pH9emfMlCpoVteKrr7TNT5JgGe_716JD0VvSBDurNejK6TpskthUU-l22Wlj5GHmLqtvnbCpxBUH03eTvuJqSpzGdlb6FtGoHkY40PM-6vc2yCou4cwJQYzSSBTPz08Fgfis6DERz6zcf-8xuGpGs7ZkriuaSVmIpQ0W4h1X5Sw9P9g9zjfkpiBb_7DIKH9GoGiMhthfw_UwTLDaJY9LZQ6GcAJkK93gVh8Pr_QDt5Hp4ZXsqFHoGlYOtr4bKaPUDLspxmPqMj4sg_lmiBK6KVcC828oIX_ufckgSCZ1BZWBG0EbTuVnywq0RD81qiMvO31M59k8rAmwQ7VxYYwYWSrvB20vyEbvJgO8faPK2t8M7uzqQpvZ-DOUoT_Q_kGM7gfYNWuKjUvXSlroGsDC3JwRzQiYTkqdbkyXp1h2ByO0A</t>
  </si>
  <si>
    <t>Convenio interadministrativo marco 331 celebrado entre la Secretaría Distrital Cultura, Recreación y Deporte SCRD, la Fundación Gilberto Álzate Avendaño FUGA, el Instituto Distrital de las Artes IDARTES, la Orquesta Filarmónica de Bogotá OFB, el Instituto Distrital de Patrimonio Cultural IDPC y Canal Capital</t>
  </si>
  <si>
    <t>CIA-233-2021</t>
  </si>
  <si>
    <t xml:space="preserve">FDLRUU-CD-233-2021 </t>
  </si>
  <si>
    <t>https://www.contratos.gov.co/consultas/detalleProceso.do?numConstancia=21-22-27304&amp;g-recaptcha-response=03AGdBq254V5ltFbf3kHDzZRljRDxhQwD_XZa1RNQVlhHb5HFztHMfyogZfvHHZnMF6wOGezN36FWHRtXXOx1E-xC7uMVTgIYbwtGcCszIol85TSnuOez8V5X10mGQWuOXsAmcCGx3XoqcIaf3Zyamnh2vLXMSFc4egOGrzJT6G7kwILz6V4zhBwMTy_l5pxNe91konY5yEB_HT2vjWcvh53Y0oM48MNHR_WXBaPfl0jw6cRLlFrDXyyPFHkr2_Cem1eqAcSjiIToqoQ88675jqdVu1uoLJu0la-g7g6BQXqiNCe-Tjapwv6S2NovFnTO5mYXp3pYMhUzprbkW-Kav3bQsp6XN2e05J3NMybC8a51dhGCTRZDaEMOMfa1tTeAzJUdFMpkG73ERg8XPMfr1rFDviVrnfNOr_Vlz4Br6vh5T1uNE38qdVxBnPSvV_jFTGQTrdJj9cLkFgtM_gfB4Pr2z66-Nvb4wrUhqW6lwORngBQ5Yw1HDB0AGgyBLVrsFUCC81UjrbeyNUw1Y0bFbGX50cvHUa9LmsA</t>
  </si>
  <si>
    <t>SECRETARIA DISTRITAL DE EDUCACIÓN</t>
  </si>
  <si>
    <t>OC-70180</t>
  </si>
  <si>
    <t>https://colombiacompra.gov.co/tienda-virtual-del-estado-colombiano/ordenes-compra/70180</t>
  </si>
  <si>
    <t xml:space="preserve">58989
</t>
  </si>
  <si>
    <t>ASEAR S.A. E.S.P</t>
  </si>
  <si>
    <t>CPS-234-2021</t>
  </si>
  <si>
    <t xml:space="preserve">FDLRUU-CMA-225-2021 </t>
  </si>
  <si>
    <t xml:space="preserve">https://community.secop.gov.co/Public/Tendering/OpportunityDetail/Index?noticeUID=CO1.NTC.2025332&amp;isFromPublicArea=True&amp;isModal=False
</t>
  </si>
  <si>
    <t xml:space="preserve">Concurso de  Meritos </t>
  </si>
  <si>
    <t xml:space="preserve">SIN SIPSE 
</t>
  </si>
  <si>
    <t>JARGU S.A. CORREDORES DE SEGUROS</t>
  </si>
  <si>
    <t>CIA-235-2021</t>
  </si>
  <si>
    <t xml:space="preserve">FDLRUU-CD-235-2021 </t>
  </si>
  <si>
    <t xml:space="preserve">https://community.secop.gov.co/Public/Tendering/OpportunityDetail/Index?noticeUID=CO1.NTC.2093989&amp;isFromPublicArea=True&amp;isModal=False
</t>
  </si>
  <si>
    <t>SUBRED INTEGRADA DE SERVICIOS DE SALUD CENTRO ORIENTE E.S.E</t>
  </si>
  <si>
    <t>27/072022</t>
  </si>
  <si>
    <t>CPS-237-2021</t>
  </si>
  <si>
    <t xml:space="preserve">FDLRUU-CD-237-2021 </t>
  </si>
  <si>
    <t xml:space="preserve">https://community.secop.gov.co/Public/Tendering/OpportunityDetail/Index?noticeUID=CO1.NTC.2096438&amp;isFromPublicArea=True&amp;isModal=False
</t>
  </si>
  <si>
    <t>ANDREA STHEPANIE DAVILA CLARO</t>
  </si>
  <si>
    <t>CPS-238-2021</t>
  </si>
  <si>
    <t xml:space="preserve">FDLRUU-CD-238-2021 </t>
  </si>
  <si>
    <t xml:space="preserve">https://community.secop.gov.co/Public/Tendering/OpportunityDetail/Index?noticeUID=CO1.NTC.2094199&amp;isFromPublicArea=True&amp;isModal=False
</t>
  </si>
  <si>
    <t xml:space="preserve">VALENTINA RICO CALDERON </t>
  </si>
  <si>
    <t>CPS-239-2021</t>
  </si>
  <si>
    <t xml:space="preserve">FDLRUU-CD-239-2021 </t>
  </si>
  <si>
    <t>https://community.secop.gov.co/Public/Tendering/OpportunityDetail/Index?noticeUID=CO1.NTC.2094437&amp;isFromPublicArea=True&amp;isModal=False</t>
  </si>
  <si>
    <t xml:space="preserve">OLGA LUCIA BOHORQUEZ DUQUE </t>
  </si>
  <si>
    <t>CPS-240-2021</t>
  </si>
  <si>
    <t xml:space="preserve">FDLRUU-CD-240-2021 </t>
  </si>
  <si>
    <t xml:space="preserve">https://community.secop.gov.co/Public/Tendering/OpportunityDetail/Index?noticeUID=CO1.NTC.2094094&amp;isFromPublicArea=True&amp;isModal=False
</t>
  </si>
  <si>
    <t xml:space="preserve">JUAN FERNANDO CONTRERAS ORTIZ </t>
  </si>
  <si>
    <t xml:space="preserve">FDLRUU-CD-241-2021 </t>
  </si>
  <si>
    <t>https://community.secop.gov.co/Public/Tendering/OpportunityDetail/Index?noticeUID=CO1.NTC.2104616&amp;isFromPublicArea=True&amp;isModal=False</t>
  </si>
  <si>
    <t xml:space="preserve">Acuerdo de Financiacion </t>
  </si>
  <si>
    <t>PROGRAMA DE LAS NACIONES UNIDAS PARA EL DESARROLLO- PNUD</t>
  </si>
  <si>
    <t xml:space="preserve">CCI-242-2021 </t>
  </si>
  <si>
    <t xml:space="preserve">FDLRUU-CD-242-2021 </t>
  </si>
  <si>
    <t>https://community.secop.gov.co/Public/Tendering/OpportunityDetail/Index?noticeUID=CO1.NTC.2104961&amp;isFromPublicArea=True&amp;isModal=False</t>
  </si>
  <si>
    <t xml:space="preserve">Convenio de Cooperacion Internacional </t>
  </si>
  <si>
    <t>ORGANIZACION DE ESTADOS IBEROAMERICANOS-OEI (MUJERES)</t>
  </si>
  <si>
    <t>CCI-243-2021</t>
  </si>
  <si>
    <t xml:space="preserve">FDLRUU-CD-243-2021 </t>
  </si>
  <si>
    <t xml:space="preserve">https://community.secop.gov.co/Public/Tendering/OpportunityDetail/Index?noticeUID=CO1.NTC.2126144&amp;isFromPublicArea=True&amp;isModal=False
</t>
  </si>
  <si>
    <t>ORGANIZACION DE ESTADOS IBEROAMERICANOS -OEI (VICTIMAS)</t>
  </si>
  <si>
    <t>CIA-244-2021</t>
  </si>
  <si>
    <t>FDLRUU-CD-244-2021.</t>
  </si>
  <si>
    <t xml:space="preserve">https://community.secop.gov.co/Public/Tendering/OpportunityDetail/Index?noticeUID=CO1.NTC.2143725&amp;isFromPublicArea=True&amp;isModal=False
</t>
  </si>
  <si>
    <t xml:space="preserve">ORQUESTA  FILARMONICA DE BOGOTA </t>
  </si>
  <si>
    <t>CI-245-2021</t>
  </si>
  <si>
    <t xml:space="preserve">FDLRUU-CD-245-2021 </t>
  </si>
  <si>
    <t xml:space="preserve">https://community.secop.gov.co/Public/Tendering/OpportunityDetail/Index?noticeUID=CO1.NTC.2110522&amp;isFromPublicArea=True&amp;isModal=False
</t>
  </si>
  <si>
    <t xml:space="preserve">UNIVERSIDAD NACIONAL DE COLOMBIA </t>
  </si>
  <si>
    <t>CPS-246-2021</t>
  </si>
  <si>
    <t>FDLRUU-CD-246-2021</t>
  </si>
  <si>
    <t xml:space="preserve">https://community.secop.gov.co/Public/Tendering/OpportunityDetail/Index?noticeUID=CO1.NTC.2132050&amp;isFromPublicArea=True&amp;isModal=False
</t>
  </si>
  <si>
    <t>CESAR ANDRES ANDRADE OCAMPO</t>
  </si>
  <si>
    <t>CPS-247-2021</t>
  </si>
  <si>
    <t xml:space="preserve">FDLRUU-CD-247-2021 </t>
  </si>
  <si>
    <t xml:space="preserve">https://community.secop.gov.co/Public/Tendering/OpportunityDetail/Index?noticeUID=CO1.NTC.2116651&amp;isFromPublicArea=True&amp;isModal=False
</t>
  </si>
  <si>
    <t>ERNESTO FRANCISCO FORERO FERNANDEZ DE
CASTRO,</t>
  </si>
  <si>
    <t>CIA-248-2021 (359)</t>
  </si>
  <si>
    <t xml:space="preserve">FDLRUU-CD-232-2021 </t>
  </si>
  <si>
    <t xml:space="preserve">SECRETARIA DISTRITAL DE CULTURA RECREACION Y DEPORTE-SCRD-
</t>
  </si>
  <si>
    <t xml:space="preserve">SECOP I </t>
  </si>
  <si>
    <t>CPS-250-2021</t>
  </si>
  <si>
    <t xml:space="preserve">FDLRUU-CD-250-2021 </t>
  </si>
  <si>
    <t xml:space="preserve">https://community.secop.gov.co/Public/Tendering/OpportunityDetail/Index?noticeUID=CO1.NTC.2119239&amp;isFromPublicArea=True&amp;isModal=False
</t>
  </si>
  <si>
    <t xml:space="preserve">JUAN ANDRES LOPEZ RIOS </t>
  </si>
  <si>
    <t>CS-251-2021</t>
  </si>
  <si>
    <t>FDLRUU-MC-251-2021</t>
  </si>
  <si>
    <t xml:space="preserve">https://community.secop.gov.co/Public/Tendering/OpportunityDetail/Index?noticeUID=CO1.NTC.2122110&amp;isFromPublicArea=True&amp;isModal=False
</t>
  </si>
  <si>
    <t xml:space="preserve">Minima Cuantia </t>
  </si>
  <si>
    <t xml:space="preserve">Seguros </t>
  </si>
  <si>
    <t xml:space="preserve">ASEGURADORA SOLIDARIA DE COLOMBIA </t>
  </si>
  <si>
    <t>13/10/2021, 18/11/2021</t>
  </si>
  <si>
    <t>968, 1006</t>
  </si>
  <si>
    <t>08/10/2021, 16/11/2021</t>
  </si>
  <si>
    <t>1008-1044</t>
  </si>
  <si>
    <t>CIA-252-2021</t>
  </si>
  <si>
    <t>FDLRUU-CD-252-2021</t>
  </si>
  <si>
    <t>https://community.secop.gov.co/Public/Tendering/OpportunityDetail/Index?noticeUID=CO1.NTC.2209095&amp;isFromPublicArea=True&amp;isModal=False</t>
  </si>
  <si>
    <t>CONVENIO INTERADMINISTRATIVO</t>
  </si>
  <si>
    <t xml:space="preserve">UNIVERSIDAD NACIONAL ABIERTA Y A DISTANCIA-UNAD </t>
  </si>
  <si>
    <t>CI-253-2021</t>
  </si>
  <si>
    <t>FDLRUU-CD-253-2021</t>
  </si>
  <si>
    <t xml:space="preserve">https://community.secop.gov.co/Public/Tendering/OpportunityDetail/Index?noticeUID=CO1.NTC.2229818&amp;isFromPublicArea=True&amp;isModal=False
</t>
  </si>
  <si>
    <t>CONTRATO INTERADMINISTRATIVO</t>
  </si>
  <si>
    <t>UNIVERSIDAD DISTRITAL-FRANCISCO JOSE DE CALDAS</t>
  </si>
  <si>
    <t>CPS-254-2021</t>
  </si>
  <si>
    <t>FLDRUU-CD-254-2021</t>
  </si>
  <si>
    <t xml:space="preserve">https://community.secop.gov.co/Public/Tendering/OpportunityDetail/Index?noticeUID=CO1.NTC.2164900&amp;isFromPublicArea=True&amp;isModal=False
</t>
  </si>
  <si>
    <t>DIEGO ANDRES MORALES CASTIBLANCO</t>
  </si>
  <si>
    <t>CPS-255-2021</t>
  </si>
  <si>
    <t>FLDRUU-CD-255-2021</t>
  </si>
  <si>
    <t xml:space="preserve">https://community.secop.gov.co/Public/Tendering/OpportunityDetail/Index?noticeUID=CO1.NTC.2165138&amp;isFromPublicArea=True&amp;isModal=False
</t>
  </si>
  <si>
    <t xml:space="preserve">NINI JOHANNA VARGAS </t>
  </si>
  <si>
    <t>CPS-256-2021</t>
  </si>
  <si>
    <t>FLDRUU-CD-256-2021</t>
  </si>
  <si>
    <t xml:space="preserve">https://community.secop.gov.co/Public/Tendering/OpportunityDetail/Index?noticeUID=CO1.NTC.2165335&amp;isFromPublicArea=True&amp;isModal=False
</t>
  </si>
  <si>
    <t>YOVAN ALFREDO FIGUEROA</t>
  </si>
  <si>
    <t>CPS-257-2021</t>
  </si>
  <si>
    <t>FDLRUU-CD-257-2021</t>
  </si>
  <si>
    <t xml:space="preserve">https://community.secop.gov.co/Public/Tendering/OpportunityDetail/Index?noticeUID=CO1.NTC.2164860&amp;isFromPublicArea=True&amp;isModal=False
</t>
  </si>
  <si>
    <t xml:space="preserve">CAROLINA MENDOZA GUTIERREZ </t>
  </si>
  <si>
    <t>CPS-258-2021</t>
  </si>
  <si>
    <t>FDLRUU-CD-258-2021</t>
  </si>
  <si>
    <t xml:space="preserve">https://community.secop.gov.co/Public/Tendering/OpportunityDetail/Index?noticeUID=CO1.NTC.2165099&amp;isFromPublicArea=True&amp;isModal=False
</t>
  </si>
  <si>
    <t xml:space="preserve">CLAUDIA QUINTANA SANABRIA </t>
  </si>
  <si>
    <t>CPS-259-2021</t>
  </si>
  <si>
    <t>FDLRUU-CD-259-2021</t>
  </si>
  <si>
    <t xml:space="preserve">https://community.secop.gov.co/Public/Tendering/OpportunityDetail/Index?noticeUID=CO1.NTC.2165619&amp;isFromPublicArea=True&amp;isModal=False
</t>
  </si>
  <si>
    <t>GINA PAOLA MARTINEZ JIMENEZ</t>
  </si>
  <si>
    <t>CPS-260-2021</t>
  </si>
  <si>
    <t>FDLRUU-CD-260-2021</t>
  </si>
  <si>
    <t xml:space="preserve">https://community.secop.gov.co/Public/Tendering/OpportunityDetail/Index?noticeUID=CO1.NTC.2167124&amp;isFromPublicArea=True&amp;isModal=False
</t>
  </si>
  <si>
    <t>JULIETH MARCELA GORDILLO ARIAS</t>
  </si>
  <si>
    <t>CPS-261-2021</t>
  </si>
  <si>
    <t>FDLRUU-CD-261-2021</t>
  </si>
  <si>
    <t>https://community.secop.gov.co/Public/Tendering/OpportunityDetail/Index?noticeUID=CO1.NTC.2165067&amp;isFromPublicArea=True&amp;isModal=False</t>
  </si>
  <si>
    <t>HILDA JULIANA SOLORZANO RODRIGUEZ</t>
  </si>
  <si>
    <t>CPS-262-2021</t>
  </si>
  <si>
    <t>FDLRUU-CD-262-2021</t>
  </si>
  <si>
    <t xml:space="preserve">https://community.secop.gov.co/Public/Tendering/OpportunityDetail/Index?noticeUID=CO1.NTC.2166082&amp;isFromPublicArea=True&amp;isModal=False
</t>
  </si>
  <si>
    <t>ADRIANA PAOLA DIAZ CHAVEZ</t>
  </si>
  <si>
    <t>CPS-263-2021</t>
  </si>
  <si>
    <t>FDLRUU-CD-263-2021</t>
  </si>
  <si>
    <t xml:space="preserve">https://community.secop.gov.co/Public/Tendering/OpportunityDetail/Index?noticeUID=CO1.NTC.2165976&amp;isFromPublicArea=True&amp;isModal=False
</t>
  </si>
  <si>
    <t>CPS-264-2021</t>
  </si>
  <si>
    <t>FDLRUU-CD-264-2021</t>
  </si>
  <si>
    <t xml:space="preserve">https://community.secop.gov.co/Public/Tendering/OpportunityDetail/Index?noticeUID=CO1.NTC.2166603&amp;isFromPublicArea=True&amp;isModal=False
</t>
  </si>
  <si>
    <t>JAIME CASTIBLANCO MATIZ</t>
  </si>
  <si>
    <t>CPS-265-2021</t>
  </si>
  <si>
    <t>FDLRUU-CD-265-2021</t>
  </si>
  <si>
    <t xml:space="preserve">https://community.secop.gov.co/Public/Tendering/OpportunityDetail/Index?noticeUID=CO1.NTC.2165207&amp;isFromPublicArea=True&amp;isModal=False
</t>
  </si>
  <si>
    <t xml:space="preserve">NELCY MALODY LAMPERA CARRILLO </t>
  </si>
  <si>
    <t>CPS-266-2021</t>
  </si>
  <si>
    <t>FDLRUU-CD-266-2021</t>
  </si>
  <si>
    <t xml:space="preserve">https://community.secop.gov.co/Public/Tendering/OpportunityDetail/Index?noticeUID=CO1.NTC.2164245&amp;isFromPublicArea=True&amp;isModal=False
</t>
  </si>
  <si>
    <t>WILSON HERNANDO
ALFONSO MORENO</t>
  </si>
  <si>
    <t>YESID FERNANDO PEDRAZA GONZALEZ</t>
  </si>
  <si>
    <t>CPS-267-2021</t>
  </si>
  <si>
    <t>FDLRUU-CD-267-2021</t>
  </si>
  <si>
    <t xml:space="preserve">https://community.secop.gov.co/Public/Tendering/OpportunityDetail/Index?noticeUID=CO1.NTC.2187120&amp;isFromPublicArea=True&amp;isModal=False
</t>
  </si>
  <si>
    <t>JEISSON CAMILO
RAMIREZ MALAGÓN.</t>
  </si>
  <si>
    <t>CPS-268-2021</t>
  </si>
  <si>
    <t>FDLRUU-CD-268-2021</t>
  </si>
  <si>
    <t xml:space="preserve">https://community.secop.gov.co/Public/Tendering/OpportunityDetail/Index?noticeUID=CO1.NTC.2178643&amp;isFromPublicArea=True&amp;isModal=False
</t>
  </si>
  <si>
    <t xml:space="preserve">JUAN CARLOS ALVAREZ SANABRIA </t>
  </si>
  <si>
    <t>CPS-269-2021</t>
  </si>
  <si>
    <t>FDLRUU-CD-269-2021</t>
  </si>
  <si>
    <t xml:space="preserve">https://community.secop.gov.co/Public/Tendering/OpportunityDetail/Index?noticeUID=CO1.NTC.2164939&amp;isFromPublicArea=True&amp;isModal=False
</t>
  </si>
  <si>
    <t xml:space="preserve">ULISES RUIZ CONTRERAS </t>
  </si>
  <si>
    <t>LAURA ALEJANDRA BARRAGAN MONTENEGRO</t>
  </si>
  <si>
    <t>CPS-270-2021</t>
  </si>
  <si>
    <t>FDLRUU-CD-270-2021</t>
  </si>
  <si>
    <t xml:space="preserve">https://community.secop.gov.co/Public/Tendering/OpportunityDetail/Index?noticeUID=CO1.NTC.2178989&amp;isFromPublicArea=True&amp;isModal=False
</t>
  </si>
  <si>
    <t>OMAR ALEJANDRO  BAQUERO DIAZ</t>
  </si>
  <si>
    <t>CPS-271-2021</t>
  </si>
  <si>
    <t>FDLRUU-CD-271-2021</t>
  </si>
  <si>
    <t xml:space="preserve">https://community.secop.gov.co/Public/Tendering/OpportunityDetail/Index?noticeUID=CO1.NTC.2171525&amp;isFromPublicArea=True&amp;isModal=False
</t>
  </si>
  <si>
    <t>SANDRA ROMERO CALDERON</t>
  </si>
  <si>
    <t>CPS-272-2021</t>
  </si>
  <si>
    <t>FDLRUU-CD-272-2021</t>
  </si>
  <si>
    <t xml:space="preserve">https://community.secop.gov.co/Public/Tendering/OpportunityDetail/Index?noticeUID=CO1.NTC.2172964&amp;isFromPublicArea=True&amp;isModal=False
</t>
  </si>
  <si>
    <t>CPS-273-2021</t>
  </si>
  <si>
    <t>FLDRUU-CD-273-2021</t>
  </si>
  <si>
    <t xml:space="preserve">https://community.secop.gov.co/Public/Tendering/OpportunityDetail/Index?noticeUID=CO1.NTC.2183657&amp;isFromPublicArea=True&amp;isModal=False
</t>
  </si>
  <si>
    <t xml:space="preserve">ADRIANA MARITZA ANGULO LEON </t>
  </si>
  <si>
    <t>CPS-274-2021</t>
  </si>
  <si>
    <t>FDLRUU-CD-274-2021</t>
  </si>
  <si>
    <t xml:space="preserve">https://community.secop.gov.co/Public/Tendering/OpportunityDetail/Index?noticeUID=CO1.NTC.2179921&amp;isFromPublicArea=True&amp;isModal=False
</t>
  </si>
  <si>
    <t xml:space="preserve">CARLOS ANDRES MENDEZ MOJICA </t>
  </si>
  <si>
    <t>CPS-275-2021</t>
  </si>
  <si>
    <t>FDLRUU-CD-275-2021</t>
  </si>
  <si>
    <t xml:space="preserve">https://community.secop.gov.co/Public/Tendering/OpportunityDetail/Index?noticeUID=CO1.NTC.2185657&amp;isFromPublicArea=True&amp;isModal=False
</t>
  </si>
  <si>
    <t>OC-74071</t>
  </si>
  <si>
    <t xml:space="preserve"> https://colombiacompra.gov.co/tienda-virtual-del-estado-colombiano/ordenes-compra/74071</t>
  </si>
  <si>
    <t>PANAMERICANA LIBRERÍA Y PAPELERÍA S.A</t>
  </si>
  <si>
    <t> 830037946</t>
  </si>
  <si>
    <t xml:space="preserve">TIENDA VIRTUAL </t>
  </si>
  <si>
    <t>OC-74072</t>
  </si>
  <si>
    <t xml:space="preserve"> https://colombiacompra.gov.co/tienda-virtual-del-estado-colombiano/ordenes-compra/74072</t>
  </si>
  <si>
    <t>CPS-276-2021</t>
  </si>
  <si>
    <t>FDLRUU-CD-276-2021</t>
  </si>
  <si>
    <t xml:space="preserve">https://community.secop.gov.co/Public/Tendering/OpportunityDetail/Index?noticeUID=CO1.NTC.2185517&amp;isFromPublicArea=True&amp;isModal=False
</t>
  </si>
  <si>
    <t xml:space="preserve">LUZ ADRIANA SALAMANCA PALACIOS </t>
  </si>
  <si>
    <t>YEFERSON DANIEL PÁEZ MANCERA</t>
  </si>
  <si>
    <t>CPS-277-2021</t>
  </si>
  <si>
    <t>FDLRUU-CD-277-2021</t>
  </si>
  <si>
    <t xml:space="preserve">https://community.secop.gov.co/Public/Tendering/OpportunityDetail/Index?noticeUID=CO1.NTC.2200901&amp;isFromPublicArea=True&amp;isModal=False
</t>
  </si>
  <si>
    <t>JULY ANGELICA MELO QUINTERO</t>
  </si>
  <si>
    <t>CPS-278-2021</t>
  </si>
  <si>
    <t>FDLRUU-CD-278-2021</t>
  </si>
  <si>
    <t xml:space="preserve">https://community.secop.gov.co/Public/Tendering/OpportunityDetail/Index?noticeUID=CO1.NTC.2201005&amp;isFromPublicArea=True&amp;isModal=False
</t>
  </si>
  <si>
    <t xml:space="preserve">INDIRA CRISTINA PORTOCARREÑO OSPINA </t>
  </si>
  <si>
    <t>CPS-279-2021</t>
  </si>
  <si>
    <t>FDLRUU-SAMC-246-2021</t>
  </si>
  <si>
    <t xml:space="preserve">https://community.secop.gov.co/Public/Tendering/OpportunityDetail/Index?noticeUID=CO1.NTC.2171886&amp;isFromPublicArea=True&amp;isModal=False
</t>
  </si>
  <si>
    <t xml:space="preserve">Seleccion abreviada Menor Cuantia </t>
  </si>
  <si>
    <t xml:space="preserve">60261
</t>
  </si>
  <si>
    <t xml:space="preserve">CORPORACION PUNTOS CARDINALES </t>
  </si>
  <si>
    <t>CPS-280-2021</t>
  </si>
  <si>
    <t>FDLRUU-CD-280-2021</t>
  </si>
  <si>
    <t xml:space="preserve">https://community.secop.gov.co/Public/Tendering/ContractNoticePhases/View?PPI=CO1.PPI.14848698&amp;isFromPublicArea=True&amp;isModal=False
</t>
  </si>
  <si>
    <t>DAVID CASTAÑO CHIGUASUQUE</t>
  </si>
  <si>
    <t>CPS-281-2021</t>
  </si>
  <si>
    <t>FDLRUU-CD-281-2021</t>
  </si>
  <si>
    <t xml:space="preserve">https://community.secop.gov.co/Public/Tendering/OpportunityDetail/Index?noticeUID=CO1.NTC.2213257&amp;isFromPublicArea=True&amp;isModal=False
</t>
  </si>
  <si>
    <t xml:space="preserve">FEDERICO ALEJANDRO CASTAÑEDA VARGAS </t>
  </si>
  <si>
    <t>CPS-282-2021</t>
  </si>
  <si>
    <t>FLDRUU-CD-282-2021</t>
  </si>
  <si>
    <t xml:space="preserve">https://community.secop.gov.co/Public/Tendering/OpportunityDetail/Index?noticeUID=CO1.NTC.2221849&amp;isFromPublicArea=True&amp;isModal=False
</t>
  </si>
  <si>
    <t>CPS-283-2021</t>
  </si>
  <si>
    <t>FLDRUU-CD-283-2021</t>
  </si>
  <si>
    <t xml:space="preserve">https://community.secop.gov.co/Public/Tendering/OpportunityDetail/Index?noticeUID=CO1.NTC.2221781&amp;isFromPublicArea=True&amp;isModal=False
</t>
  </si>
  <si>
    <t xml:space="preserve">HECTOR ADOLFO CASTIBLANCO RAMIREZ </t>
  </si>
  <si>
    <t>OC-73843</t>
  </si>
  <si>
    <t xml:space="preserve"> https://colombiacompra.gov.co/tienda-virtual-del-estado-colombiano/ordenes-compra/73843</t>
  </si>
  <si>
    <t xml:space="preserve">BON SANTE SAS </t>
  </si>
  <si>
    <t>TIENDA VIRTUAL</t>
  </si>
  <si>
    <t>OC-73844</t>
  </si>
  <si>
    <t xml:space="preserve"> https://colombiacompra.gov.co/tienda-virtual-del-estado-colombiano/ordenes-compra/73844</t>
  </si>
  <si>
    <t xml:space="preserve">INVERSIONES LA VICTORIA INTERNACIONAL LTDA </t>
  </si>
  <si>
    <t>OC-73845</t>
  </si>
  <si>
    <t xml:space="preserve"> https://colombiacompra.gov.co/tienda-virtual-del-estado-colombiano/ordenes-compra/73845</t>
  </si>
  <si>
    <t xml:space="preserve">PANORAMMA DISEÑO DE SOLUCIONES SAS </t>
  </si>
  <si>
    <t>OC-75043</t>
  </si>
  <si>
    <t xml:space="preserve"> https://colombiacompra.gov.co/tienda-virtual-del-estado-colombiano/ordenes-compra/75043</t>
  </si>
  <si>
    <t xml:space="preserve">SISTETRONICS LTDA </t>
  </si>
  <si>
    <t xml:space="preserve">Tienda Virtual </t>
  </si>
  <si>
    <t>CCV-284-2021</t>
  </si>
  <si>
    <t>FDLRUU-SASI-253-2021</t>
  </si>
  <si>
    <t xml:space="preserve">https://community.secop.gov.co/Public/Tendering/OpportunityDetail/Index?noticeUID=CO1.NTC.2168457&amp;isFromPublicArea=True&amp;isModal=False
</t>
  </si>
  <si>
    <t>Seleccion abreviada Subasta Inversa</t>
  </si>
  <si>
    <t xml:space="preserve">Compraventa </t>
  </si>
  <si>
    <t>COMERCIALIZADORA SERLE.COM</t>
  </si>
  <si>
    <t>CPS-285-2021</t>
  </si>
  <si>
    <t>FDLRUU-CD-285-2021</t>
  </si>
  <si>
    <t xml:space="preserve">https://community.secop.gov.co/Public/Tendering/OpportunityDetail/Index?noticeUID=CO1.NTC.2231175&amp;isFromPublicArea=True&amp;isModal=False
</t>
  </si>
  <si>
    <t>CARLOS ALBERTO CARDOZO AMAYA</t>
  </si>
  <si>
    <t>CIA-286-2021</t>
  </si>
  <si>
    <t>FDLRUU-CD-286-2021</t>
  </si>
  <si>
    <t>https://www.contratos.gov.co/consultas/detalleProceso.do?numConstancia=21-22-29059</t>
  </si>
  <si>
    <t xml:space="preserve">Convenio Interadministrativo </t>
  </si>
  <si>
    <t>INSTITUTO DISTRITAL DE RECREACION Y DEPORTE- Convenio interadministrativo IDRD
Convenio Marco  002590-2021</t>
  </si>
  <si>
    <t>CSU-287-2021</t>
  </si>
  <si>
    <t>FDLRUU-MC-279-2021</t>
  </si>
  <si>
    <t xml:space="preserve">https://community.secop.gov.co/Public/Tendering/OpportunityDetail/Index?noticeUID=CO1.NTC.2211076&amp;isFromPublicArea=True&amp;isModal=False
</t>
  </si>
  <si>
    <t>Suministro</t>
  </si>
  <si>
    <t>STRATEGY S.A.S</t>
  </si>
  <si>
    <t>CSU-288-2021</t>
  </si>
  <si>
    <t>FDLRUU-SAMC-252-2021</t>
  </si>
  <si>
    <t xml:space="preserve">https://community.secop.gov.co/Public/Tendering/OpportunityDetail/Index?noticeUID=CO1.NTC.2179356&amp;isFromPublicArea=True&amp;isModal=False
</t>
  </si>
  <si>
    <t xml:space="preserve">Seleccion Abreviada Menor Cuantia </t>
  </si>
  <si>
    <t>FUNDACION PAIS HUMANO</t>
  </si>
  <si>
    <t>CPS-.289-2021</t>
  </si>
  <si>
    <t>FDLRUU-CD-289-2021</t>
  </si>
  <si>
    <t xml:space="preserve">https://community.secop.gov.co/Public/Tendering/OpportunityDetail/Index?noticeUID=CO1.NTC.2250794&amp;isFromPublicArea=True&amp;isModal=False
</t>
  </si>
  <si>
    <t>BRAYER ANDERSON PEÑA</t>
  </si>
  <si>
    <t>CPS-290-2021</t>
  </si>
  <si>
    <t>FDLRUU-CD-290-2021</t>
  </si>
  <si>
    <t xml:space="preserve">https://community.secop.gov.co/Public/Tendering/OpportunityDetail/Index?noticeUID=CO1.NTC.2257644&amp;isFromPublicArea=True&amp;isModal=False
</t>
  </si>
  <si>
    <t>JOHANNA ASTRID ZORRO VARGAS</t>
  </si>
  <si>
    <t>CPS-291-2021</t>
  </si>
  <si>
    <t>FDLRUU-CD-291-2021</t>
  </si>
  <si>
    <t xml:space="preserve">https://community.secop.gov.co/Public/Tendering/OpportunityDetail/Index?noticeUID=CO1.NTC.2254099&amp;isFromPublicArea=True&amp;isModal=False
</t>
  </si>
  <si>
    <t xml:space="preserve">CARLOS EDUARDO LINARES CASTELLANOS </t>
  </si>
  <si>
    <t>CPS-292-2021</t>
  </si>
  <si>
    <t>FDLRUU-CD-292-2021</t>
  </si>
  <si>
    <t xml:space="preserve">https://community.secop.gov.co/Public/Tendering/OpportunityDetail/Index?noticeUID=CO1.NTC.2254709&amp;isFromPublicArea=True&amp;isModal=False
</t>
  </si>
  <si>
    <t xml:space="preserve">YUSED MAURICIO ROJAS </t>
  </si>
  <si>
    <t>CCV-293-2021</t>
  </si>
  <si>
    <t>FDLRUU-SASI-254-2021</t>
  </si>
  <si>
    <t>https://community.secop.gov.co/Public/Tendering/OpportunityDetail/Index?noticeUID=CO1.NTC.2206412&amp;isFromPublicArea=True&amp;isModal=False</t>
  </si>
  <si>
    <t xml:space="preserve">60530
</t>
  </si>
  <si>
    <t>SISCOM SERVICIOS INTEGRALES SAS</t>
  </si>
  <si>
    <t>CPS-294-2021</t>
  </si>
  <si>
    <t>FDLRUU-CD-294-2021</t>
  </si>
  <si>
    <t xml:space="preserve">https://community.secop.gov.co/Public/Tendering/OpportunityDetail/Index?noticeUID=CO1.NTC.2268074&amp;isFromPublicArea=True&amp;isModal=False
</t>
  </si>
  <si>
    <t>CPS-295-2021</t>
  </si>
  <si>
    <t>FDLRUU-SAMC-249-2021</t>
  </si>
  <si>
    <t>https://community.secop.gov.co/Public/Tendering/OpportunityDetail/Index?noticeUID=CO1.NTC.2229030&amp;isFromPublicArea=True&amp;isModal=False</t>
  </si>
  <si>
    <t xml:space="preserve">Seleccion abreviada Menor cuantia </t>
  </si>
  <si>
    <t xml:space="preserve">60459
</t>
  </si>
  <si>
    <t>CORPORACIÓN ESTRATÉGICA EN GESTIÓN E INTEGRACIÓN COLOMBIA-EGESCO</t>
  </si>
  <si>
    <t>CPS-296-2021</t>
  </si>
  <si>
    <t>FDLRUU-CD-296-2021</t>
  </si>
  <si>
    <t xml:space="preserve">https://community.secop.gov.co/Public/Tendering/OpportunityDetail/Index?noticeUID=CO1.NTC.2280728&amp;isFromPublicArea=True&amp;isModal=False
</t>
  </si>
  <si>
    <t>JAIME HERNANDO RIVERA PINZON</t>
  </si>
  <si>
    <t>79.300.027</t>
  </si>
  <si>
    <t>CPS-297-2021</t>
  </si>
  <si>
    <t>FDLRUU-CD-297-2021</t>
  </si>
  <si>
    <t>https://community.secop.gov.co/Public/Tendering/OpportunityDetail/Index?noticeUID=CO1.NTC.2292807&amp;isFromPublicArea=True&amp;isModal=False</t>
  </si>
  <si>
    <t xml:space="preserve">MARIA DE LOS ANGELES ORJUELA </t>
  </si>
  <si>
    <t>CPS-298-2021</t>
  </si>
  <si>
    <t>FDLRUU-CD-298-2021</t>
  </si>
  <si>
    <t>https://community.secop.gov.co/Public/Tendering/OpportunityDetail/Index?noticeUID=CO1.NTC.2295133&amp;isFromPublicArea=True&amp;isModal=False</t>
  </si>
  <si>
    <t xml:space="preserve">GERARDO ZULUAGA FRANCO </t>
  </si>
  <si>
    <t>CIA-299-2021</t>
  </si>
  <si>
    <t xml:space="preserve">FDLRUU-CD-299-2021 </t>
  </si>
  <si>
    <t xml:space="preserve">https://community.secop.gov.co/Public/Tendering/OpportunityDetail/Index?noticeUID=CO1.NTC.2348836&amp;isFromPublicArea=True&amp;isModal=False
</t>
  </si>
  <si>
    <t>CPS-300-2021</t>
  </si>
  <si>
    <t xml:space="preserve">FDLRUU-CD-300-2021 </t>
  </si>
  <si>
    <t>https://community.secop.gov.co/Public/Tendering/OpportunityDetail/Index?noticeUID=CO1.NTC.2305010&amp;isFromPublicArea=True&amp;isModal=False</t>
  </si>
  <si>
    <t>ASOJUNTAS LRUU.</t>
  </si>
  <si>
    <t>CPS-301-2021</t>
  </si>
  <si>
    <t xml:space="preserve">FDLRUU-SAMC-248-2021 </t>
  </si>
  <si>
    <t xml:space="preserve">https://community.secop.gov.co/Public/Tendering/OpportunityDetail/Index?noticeUID=CO1.NTC.2231672&amp;isFromPublicArea=True&amp;isModal=False
</t>
  </si>
  <si>
    <t>FUNDACIÓN SOCIAL VIVE COLOMBIA – FUNVIVE 2.0</t>
  </si>
  <si>
    <t>CPS-302-2021</t>
  </si>
  <si>
    <t>FDLRUU-CD-302-2021</t>
  </si>
  <si>
    <t xml:space="preserve">https://community.secop.gov.co/Public/Tendering/OpportunityDetail/Index?noticeUID=CO1.NTC.2316517&amp;isFromPublicArea=True&amp;isModal=False
</t>
  </si>
  <si>
    <t>LINA MARIA MUÑOZ LUENGAS</t>
  </si>
  <si>
    <t>CPS-303-2021</t>
  </si>
  <si>
    <t>FDLRUU-CD-303-2021</t>
  </si>
  <si>
    <t xml:space="preserve">https://community.secop.gov.co/Public/Tendering/OpportunityDetail/Index?noticeUID=CO1.NTC.2323532&amp;isFromPublicArea=True&amp;isModal=False
</t>
  </si>
  <si>
    <t>EMILY KARINA PARRA CASTAÑEDA</t>
  </si>
  <si>
    <t>CPS-304-2021</t>
  </si>
  <si>
    <t>FDLRUU-CD-304-2021</t>
  </si>
  <si>
    <t xml:space="preserve">https://community.secop.gov.co/Public/Tendering/OpportunityDetail/Index?noticeUID=CO1.NTC.2348631&amp;isFromPublicArea=True&amp;isModal=False
</t>
  </si>
  <si>
    <t xml:space="preserve">NUBIA ESPERANZA SANTAFE CASTELLANOS </t>
  </si>
  <si>
    <t>OC-78708</t>
  </si>
  <si>
    <t xml:space="preserve"> https://colombiacompra.gov.co/tienda-virtual-del-estado-colombiano/ordenes-compra/78708</t>
  </si>
  <si>
    <t xml:space="preserve">59254
</t>
  </si>
  <si>
    <t>SARAO EVENTOS SAS</t>
  </si>
  <si>
    <t xml:space="preserve">900992742
</t>
  </si>
  <si>
    <t>CI-305-2021</t>
  </si>
  <si>
    <t>FDLRUU-CIA-305-2021</t>
  </si>
  <si>
    <t xml:space="preserve">https://community.secop.gov.co/Public/Tendering/OpportunityDetail/Index?noticeUID=CO1.NTC.2383074&amp;isFromPublicArea=True&amp;isModal=False
</t>
  </si>
  <si>
    <t>UNIVERSIDAD DISTRITAL FRANCISCO JOSE DE CALDAS</t>
  </si>
  <si>
    <t>CI-306-2021</t>
  </si>
  <si>
    <t>FDLRUU-CI-306-2021</t>
  </si>
  <si>
    <t>https://community.secop.gov.co/Public/Tendering/OpportunityDetail/Index?noticeUID=CO1.NTC.2390503&amp;isFromPublicArea=True&amp;isModal=False</t>
  </si>
  <si>
    <t>SERVICIOS POSTALES NACIONALES S.A -472</t>
  </si>
  <si>
    <t>CI-307-2021</t>
  </si>
  <si>
    <t>FDLRUU-CD-307-2021</t>
  </si>
  <si>
    <t>https://community.secop.gov.co/Public/Tendering/OpportunityDetail/Index?noticeUID=CO1.NTC.2390010&amp;isFromPublicArea=True&amp;isModal=False</t>
  </si>
  <si>
    <t>UNIVERSIDAD NACIONAL ABIERTA Y A DISTANCIA-UNAD</t>
  </si>
  <si>
    <t>CPS-308-2021</t>
  </si>
  <si>
    <t xml:space="preserve">FDLRUU-CD-308-2021 </t>
  </si>
  <si>
    <t>https://community.secop.gov.co/Public/Tendering/OpportunityDetail/Index?noticeUID=CO1.NTC.2400171&amp;isFromPublicArea=True&amp;isModal=False</t>
  </si>
  <si>
    <t>CPS-309-2021</t>
  </si>
  <si>
    <t>FDLRUU-MC-303-2021</t>
  </si>
  <si>
    <t xml:space="preserve">https://community.secop.gov.co/Public/Tendering/OpportunityDetail/Index?noticeUID=CO1.NTC.2353674&amp;isFromPublicArea=True&amp;isModal=False
</t>
  </si>
  <si>
    <t>Minina Cuania</t>
  </si>
  <si>
    <t>L&amp;Q AUDITORES EXTERNOS S.A.S</t>
  </si>
  <si>
    <t>CSU-310-2021</t>
  </si>
  <si>
    <t>FDLRUU-MC-305-2021</t>
  </si>
  <si>
    <t xml:space="preserve">https://community.secop.gov.co/Public/Tendering/OpportunityDetail/Index?noticeUID=CO1.NTC.2360412&amp;isFromPublicArea=True&amp;isModal=False
</t>
  </si>
  <si>
    <t>GRUPO EMPRESARIAL LCS S.A.S</t>
  </si>
  <si>
    <t>CPS-311-2021</t>
  </si>
  <si>
    <t xml:space="preserve">FDLRUU-CD-311-2021 </t>
  </si>
  <si>
    <t xml:space="preserve">https://community.secop.gov.co/Public/Tendering/OpportunityDetail/Index?noticeUID=CO1.NTC.2439280&amp;isFromPublicArea=True&amp;isModal=False
</t>
  </si>
  <si>
    <t>SERGIO FERNEY ROMERO
CARRILLO</t>
  </si>
  <si>
    <t>CCV-312-2021</t>
  </si>
  <si>
    <t>FDLRUU-SASI-295-2021</t>
  </si>
  <si>
    <t>https://community.secop.gov.co/Public/Tendering/OpportunityDetail/Index?noticeUID=CO1.NTC.2373812&amp;isFromPublicArea=True&amp;isModal=False</t>
  </si>
  <si>
    <t xml:space="preserve">REDCOMPUTO LTDA </t>
  </si>
  <si>
    <t>CS-313-2021</t>
  </si>
  <si>
    <t>FDLRUU-SAMC-306-2021</t>
  </si>
  <si>
    <t xml:space="preserve">https://community.secop.gov.co/Public/Tendering/OpportunityDetail/Index?noticeUID=CO1.NTC.2401466&amp;isFromPublicArea=True&amp;isModal=False
</t>
  </si>
  <si>
    <t xml:space="preserve">SEGUROS </t>
  </si>
  <si>
    <t xml:space="preserve">ASEGURADORA SOLIDARIA DE COLOMBIA ENTIDAD COOPERATIVA </t>
  </si>
  <si>
    <t>CPS-314-2021</t>
  </si>
  <si>
    <t>FDLRUU-MC-304-2021</t>
  </si>
  <si>
    <t xml:space="preserve">https://community.secop.gov.co/Public/Tendering/OpportunityDetail/Index?noticeUID=CO1.NTC.2401011&amp;isFromPublicArea=True&amp;isModal=False
</t>
  </si>
  <si>
    <t>D&amp;M SOLUTIONS SAS-D&amp;MS SAS-</t>
  </si>
  <si>
    <t>COP-315-2021</t>
  </si>
  <si>
    <t>FDLRUU-LP-288-2021</t>
  </si>
  <si>
    <t>https://community.secop.gov.co/Public/Tendering/OpportunityDetail/Index?noticeUID=CO1.NTC.2373811&amp;isFromPublicArea=True&amp;isModal=False</t>
  </si>
  <si>
    <t>Licitacion Publica</t>
  </si>
  <si>
    <t>Obra Publica</t>
  </si>
  <si>
    <t>INCITECO S.A.S.</t>
  </si>
  <si>
    <t>CPS-316-2021</t>
  </si>
  <si>
    <t>FDLRUU-SAMC-310-2021</t>
  </si>
  <si>
    <t xml:space="preserve">https://community.secop.gov.co/Public/Tendering/OpportunityDetail/Index?noticeUID=CO1.NTC.2430118&amp;isFromPublicArea=True&amp;isModal=False
</t>
  </si>
  <si>
    <t>FUNDACION PARA EL DESARROLLO
SOCIOCULTURAL DEPORTIVO Y COMUNITARIO FUNDESCO_x000D_</t>
  </si>
  <si>
    <t>CSU-317-2021</t>
  </si>
  <si>
    <t>FDLRUU-MC-312-2021</t>
  </si>
  <si>
    <t xml:space="preserve">https://community.secop.gov.co/Public/Tendering/OpportunityDetail/Index?noticeUID=CO1.NTC.2415037&amp;isFromPublicArea=True&amp;isModal=False
</t>
  </si>
  <si>
    <t>EN ALIANZAS SAS</t>
  </si>
  <si>
    <t>CPS-318-2021</t>
  </si>
  <si>
    <t>FDLRUU-MC-319-2021</t>
  </si>
  <si>
    <t xml:space="preserve">https://community.secop.gov.co/Public/Tendering/OpportunityDetail/Index?noticeUID=CO1.NTC.2443542&amp;isFromPublicArea=True&amp;isModal=False
</t>
  </si>
  <si>
    <t>VISATEL DE COLOMBIA S A S</t>
  </si>
  <si>
    <t>COP-319-2021</t>
  </si>
  <si>
    <t>FDLRUU-SAMC-308-2021</t>
  </si>
  <si>
    <t xml:space="preserve">https://community.secop.gov.co/Public/Tendering/OpportunityDetail/Index?noticeUID=CO1.NTC.2426928&amp;isFromPublicArea=True&amp;isModal=False
</t>
  </si>
  <si>
    <t>EMM INGENIERIA SAS</t>
  </si>
  <si>
    <t>CPS-320-2021</t>
  </si>
  <si>
    <t>FDLRUU-SAMC-314-2021</t>
  </si>
  <si>
    <t xml:space="preserve">https://community.secop.gov.co/Public/Tendering/OpportunityDetail/Index?noticeUID=CO1.NTC.2449270&amp;isFromPublicArea=True&amp;isModal=False
</t>
  </si>
  <si>
    <t xml:space="preserve">FUNDACION FORO CIVICO </t>
  </si>
  <si>
    <t>CSU-321-2021</t>
  </si>
  <si>
    <t>FDLRUU-MC-321-2021</t>
  </si>
  <si>
    <t xml:space="preserve">https://community.secop.gov.co/Public/Tendering/OpportunityDetail/Index?noticeUID=CO1.NTC.2454569&amp;isFromPublicArea=True&amp;isModal=False
</t>
  </si>
  <si>
    <t>JOHN ALEJANDRO FRANCO OTERO</t>
  </si>
  <si>
    <t>COP-322-2021</t>
  </si>
  <si>
    <t xml:space="preserve">FDLRUU-LP-293-2021 </t>
  </si>
  <si>
    <t xml:space="preserve">https://community.secop.gov.co/Public/Tendering/OpportunityDetail/Index?noticeUID=CO1.NTC.2418002&amp;isFromPublicArea=True&amp;isModal=False
</t>
  </si>
  <si>
    <t>CONSORCIO MITIGACION 2021</t>
  </si>
  <si>
    <t>CCV-323-2021</t>
  </si>
  <si>
    <t>FDLRUU-SASI-307-2021</t>
  </si>
  <si>
    <t xml:space="preserve">https://community.secop.gov.co/Public/Tendering/OpportunityDetail/Index?noticeUID=CO1.NTC.2443540&amp;isFromPublicArea=True&amp;isModal=False
</t>
  </si>
  <si>
    <t xml:space="preserve">Seleccion Abreviada Subasta Inversa </t>
  </si>
  <si>
    <t>PRODUCTORA Y COMERCIALIZADORA CELMAX LTDA</t>
  </si>
  <si>
    <t>CPS-324-2021</t>
  </si>
  <si>
    <t>FDLRUU-MC-324-2021</t>
  </si>
  <si>
    <t xml:space="preserve">https://community.secop.gov.co/Public/Tendering/OpportunityDetail/Index?noticeUID=CO1.NTC.2464124&amp;isFromPublicArea=True&amp;isModal=False
</t>
  </si>
  <si>
    <t xml:space="preserve">LINK IT
COMPONENTES PARA TECNOLOGÍA DE LA INFORMACIÓN, DIFUSIÓN O TELECOMUNICACIONES
</t>
  </si>
  <si>
    <t>CPS-325-2021</t>
  </si>
  <si>
    <t>FDLRUU-MC-325-2021</t>
  </si>
  <si>
    <t xml:space="preserve">https://community.secop.gov.co/Public/Tendering/OpportunityDetail/Index?noticeUID=CO1.NTC.2464024&amp;isFromPublicArea=True&amp;isModal=False
</t>
  </si>
  <si>
    <t>B.V. CONSTRUCCIONES S.A.S.</t>
  </si>
  <si>
    <t>CPS-326-2021</t>
  </si>
  <si>
    <t xml:space="preserve">FDLRUU-SAMC-315-2021 </t>
  </si>
  <si>
    <t xml:space="preserve">https://community.secop.gov.co/Public/Tendering/OpportunityDetail/Index?noticeUID=CO1.NTC.2458047&amp;isFromPublicArea=True&amp;isModal=False
</t>
  </si>
  <si>
    <t>FUNDACIÓN PAÍS HUMANO</t>
  </si>
  <si>
    <t>CPS-327-2021</t>
  </si>
  <si>
    <t>FDLRUU-SAMC-313-2021</t>
  </si>
  <si>
    <t>https://community.secop.gov.co/Public/Tendering/OpportunityDetail/Index?noticeUID=CO1.NTC.2454697&amp;isFromPublicArea=True&amp;isModal=False</t>
  </si>
  <si>
    <t>ASOCIACIÓN DE HOGARES SI A LA VIDA</t>
  </si>
  <si>
    <t>CPS-328-2021</t>
  </si>
  <si>
    <t>FDLRUU-SAMC-318-2021</t>
  </si>
  <si>
    <t xml:space="preserve">https://community.secop.gov.co/Public/Tendering/OpportunityDetail/Index?noticeUID=CO1.NTC.2463631&amp;isFromPublicArea=True&amp;isModal=False
</t>
  </si>
  <si>
    <t>CRUZ ROJA BOGOTA SECCIONAL CUNDINAMARCA Y BOGOTA</t>
  </si>
  <si>
    <t>CI-329-2021</t>
  </si>
  <si>
    <t xml:space="preserve">FDLRUU-CMA-317-2021 </t>
  </si>
  <si>
    <t xml:space="preserve">https://community.secop.gov.co/Public/Tendering/OpportunityDetail/Index?noticeUID=CO1.NTC.2446027&amp;isFromPublicArea=True&amp;isModal=False
</t>
  </si>
  <si>
    <t>Concurso de Meritos Abiertos</t>
  </si>
  <si>
    <t xml:space="preserve">Interventoria </t>
  </si>
  <si>
    <t>CONSORCIO INTERVENTORES URIBE C&amp;R 2021</t>
  </si>
  <si>
    <t>CI-330-2021</t>
  </si>
  <si>
    <t xml:space="preserve">FDLRUU-CMA-311-2021 </t>
  </si>
  <si>
    <t xml:space="preserve">https://community.secop.gov.co/Public/Tendering/OpportunityDetail/Index?noticeUID=CO1.NTC.2436890&amp;isFromPublicArea=True&amp;isModal=False
</t>
  </si>
  <si>
    <t>R&amp;M CONSTRUCCIONES E INTERVENTORIAS S.A.S</t>
  </si>
  <si>
    <t>CI-331-2021</t>
  </si>
  <si>
    <t xml:space="preserve">FDLRUU-CMA-316-2021 </t>
  </si>
  <si>
    <t xml:space="preserve">https://community.secop.gov.co/Public/Tendering/OpportunityDetail/Index?noticeUID=CO1.NTC.2443557&amp;isFromPublicArea=True&amp;isModal=False
</t>
  </si>
  <si>
    <t>CONSORCIO INTER MITIGACION 2022</t>
  </si>
  <si>
    <t>CPS-332-2021</t>
  </si>
  <si>
    <t>FDLRUU-LP-301-2021</t>
  </si>
  <si>
    <t xml:space="preserve">https://community.secop.gov.co/Public/Tendering/ContractNoticePhases/View?PPI=CO1.PPI.15818414&amp;isFromPublicArea=True&amp;isModal=False
</t>
  </si>
  <si>
    <t xml:space="preserve">Licitacion Publica </t>
  </si>
  <si>
    <t>G&amp;D GERENCIA Y DIRECCION DE PROYECTOS S.A.S</t>
  </si>
  <si>
    <t>OC-82202</t>
  </si>
  <si>
    <t>https://colombiacompra.gov.co/tienda-virtual-del-estado-colombiano/ordenes-compra/82202</t>
  </si>
  <si>
    <t>GRUPO EDS AUTOGAS S.A.S.</t>
  </si>
  <si>
    <t>OC-82982</t>
  </si>
  <si>
    <t>https://colombiacompra.gov.co/tienda-virtual-del-estado-colombiano/ordenes-compra/82982</t>
  </si>
  <si>
    <t>PANAMERICANA LIBRERÍA Y PAPELERÍA S.A.</t>
  </si>
  <si>
    <t>OC-83022</t>
  </si>
  <si>
    <t>https://colombiacompra.gov.co/tienda-virtual-del-estado-colombiano/ordenes-compra/83022</t>
  </si>
  <si>
    <t>ALMACENES EXITO S A</t>
  </si>
  <si>
    <t>OC-83979</t>
  </si>
  <si>
    <t>https://colombiacompra.gov.co/tienda-virtual-del-estado-colombiano/ordenes-compra/83979</t>
  </si>
  <si>
    <t>GRUPO EMPRESARIAL CREAR DE COLOMBIA S A S</t>
  </si>
  <si>
    <t>OC-83980</t>
  </si>
  <si>
    <t>https://colombiacompra.gov.co/tienda-virtual-del-estado-colombiano/ordenes-compra/83980</t>
  </si>
  <si>
    <t>HARDWARE ASESORIAS SOFTWARE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</si>
</sst>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_);[Red]\(&quot;$&quot;#,##0\)"/>
    <numFmt numFmtId="165" formatCode="[$ $]#,##0"/>
    <numFmt numFmtId="166" formatCode="d/m/yyyy"/>
    <numFmt numFmtId="167" formatCode="[$$-240A]\ #,##0;[Red]\-[$$-240A]\ #,##0"/>
  </numFmts>
  <fonts count="20" x14ac:knownFonts="1">
    <font>
      <sz val="10"/>
      <color rgb="FF000000"/>
      <name val="Arial"/>
    </font>
    <font>
      <sz val="12"/>
      <color theme="1"/>
      <name val="Arial"/>
      <family val="2"/>
      <scheme val="minor"/>
    </font>
    <font>
      <b/>
      <sz val="10"/>
      <color rgb="FF000000"/>
      <name val="Arial"/>
      <family val="2"/>
    </font>
    <font>
      <u/>
      <sz val="10"/>
      <color rgb="FF000000"/>
      <name val="Arial"/>
      <family val="2"/>
    </font>
    <font>
      <b/>
      <sz val="10"/>
      <color rgb="FFFFFFFF"/>
      <name val="Arial"/>
      <family val="2"/>
    </font>
    <font>
      <u/>
      <sz val="10"/>
      <color rgb="FF0563C1"/>
      <name val="Arial"/>
      <family val="2"/>
    </font>
    <font>
      <u/>
      <sz val="10"/>
      <color rgb="FF1155CC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sz val="11"/>
      <color rgb="FF444444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u/>
      <sz val="10"/>
      <color rgb="FF0563C1"/>
      <name val="Arial"/>
      <family val="2"/>
    </font>
    <font>
      <b/>
      <sz val="11"/>
      <color rgb="FF000000"/>
      <name val="Arial"/>
      <family val="2"/>
    </font>
    <font>
      <u/>
      <sz val="11"/>
      <color rgb="FF000000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u/>
      <sz val="11"/>
      <color theme="10"/>
      <name val="Arial"/>
      <family val="2"/>
    </font>
    <font>
      <b/>
      <sz val="11"/>
      <color rgb="FF0074E8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6">
    <xf numFmtId="0" fontId="0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101">
    <xf numFmtId="0" fontId="0" fillId="0" borderId="0" xfId="0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8" borderId="2" xfId="0" applyFont="1" applyFill="1" applyBorder="1" applyAlignment="1">
      <alignment horizontal="center" vertical="center" wrapText="1"/>
    </xf>
    <xf numFmtId="3" fontId="9" fillId="8" borderId="2" xfId="0" applyNumberFormat="1" applyFont="1" applyFill="1" applyBorder="1" applyAlignment="1">
      <alignment horizontal="center" vertical="center" wrapText="1"/>
    </xf>
    <xf numFmtId="14" fontId="9" fillId="8" borderId="2" xfId="0" applyNumberFormat="1" applyFont="1" applyFill="1" applyBorder="1" applyAlignment="1">
      <alignment horizontal="center" vertical="center" wrapText="1"/>
    </xf>
    <xf numFmtId="165" fontId="9" fillId="8" borderId="2" xfId="0" applyNumberFormat="1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3" fontId="0" fillId="0" borderId="0" xfId="0" applyNumberFormat="1" applyAlignment="1">
      <alignment horizontal="left" vertical="center"/>
    </xf>
    <xf numFmtId="14" fontId="0" fillId="0" borderId="0" xfId="0" applyNumberFormat="1" applyAlignment="1">
      <alignment vertical="center"/>
    </xf>
    <xf numFmtId="165" fontId="0" fillId="0" borderId="0" xfId="0" applyNumberFormat="1" applyAlignment="1">
      <alignment horizontal="right" vertical="center"/>
    </xf>
    <xf numFmtId="165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14" fontId="0" fillId="0" borderId="0" xfId="0" applyNumberFormat="1" applyAlignment="1">
      <alignment horizontal="center" vertical="center"/>
    </xf>
    <xf numFmtId="0" fontId="7" fillId="0" borderId="0" xfId="0" applyFont="1" applyAlignment="1">
      <alignment vertical="center"/>
    </xf>
    <xf numFmtId="14" fontId="7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3" fontId="7" fillId="0" borderId="0" xfId="0" applyNumberFormat="1" applyFont="1" applyAlignment="1">
      <alignment vertical="center"/>
    </xf>
    <xf numFmtId="165" fontId="7" fillId="0" borderId="0" xfId="0" applyNumberFormat="1" applyFont="1" applyAlignment="1">
      <alignment vertical="center"/>
    </xf>
    <xf numFmtId="0" fontId="0" fillId="0" borderId="0" xfId="0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14" fontId="0" fillId="0" borderId="1" xfId="0" applyNumberFormat="1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3" fontId="0" fillId="0" borderId="1" xfId="0" applyNumberFormat="1" applyBorder="1" applyAlignment="1">
      <alignment horizontal="center" vertical="top" wrapText="1"/>
    </xf>
    <xf numFmtId="165" fontId="0" fillId="0" borderId="1" xfId="0" applyNumberFormat="1" applyBorder="1" applyAlignment="1">
      <alignment horizontal="right" vertical="top" wrapText="1"/>
    </xf>
    <xf numFmtId="165" fontId="0" fillId="2" borderId="1" xfId="0" applyNumberFormat="1" applyFill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0" fontId="0" fillId="0" borderId="0" xfId="0" applyAlignment="1">
      <alignment vertical="top"/>
    </xf>
    <xf numFmtId="0" fontId="8" fillId="0" borderId="1" xfId="1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top" wrapText="1"/>
    </xf>
    <xf numFmtId="14" fontId="0" fillId="3" borderId="1" xfId="0" applyNumberFormat="1" applyFill="1" applyBorder="1" applyAlignment="1">
      <alignment horizontal="center" vertical="top" wrapText="1"/>
    </xf>
    <xf numFmtId="0" fontId="0" fillId="3" borderId="1" xfId="0" applyFill="1" applyBorder="1" applyAlignment="1">
      <alignment horizontal="left" vertical="top" wrapText="1"/>
    </xf>
    <xf numFmtId="165" fontId="0" fillId="3" borderId="1" xfId="0" applyNumberFormat="1" applyFill="1" applyBorder="1" applyAlignment="1">
      <alignment horizontal="right" vertical="top" wrapText="1"/>
    </xf>
    <xf numFmtId="0" fontId="0" fillId="3" borderId="1" xfId="0" applyFill="1" applyBorder="1" applyAlignment="1">
      <alignment horizontal="right" vertical="top" wrapText="1"/>
    </xf>
    <xf numFmtId="0" fontId="0" fillId="3" borderId="0" xfId="0" applyFill="1" applyAlignment="1">
      <alignment horizontal="center" vertical="top" wrapText="1"/>
    </xf>
    <xf numFmtId="0" fontId="8" fillId="0" borderId="1" xfId="2" applyFill="1" applyBorder="1" applyAlignment="1">
      <alignment horizontal="center" vertical="top" wrapText="1"/>
    </xf>
    <xf numFmtId="164" fontId="10" fillId="0" borderId="1" xfId="0" applyNumberFormat="1" applyFont="1" applyBorder="1" applyAlignment="1">
      <alignment vertical="top"/>
    </xf>
    <xf numFmtId="0" fontId="0" fillId="0" borderId="6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3" fontId="0" fillId="0" borderId="3" xfId="0" applyNumberFormat="1" applyBorder="1" applyAlignment="1">
      <alignment horizontal="center" vertical="top" wrapText="1"/>
    </xf>
    <xf numFmtId="0" fontId="0" fillId="0" borderId="3" xfId="0" applyBorder="1" applyAlignment="1">
      <alignment horizontal="left" vertical="top" wrapText="1"/>
    </xf>
    <xf numFmtId="165" fontId="0" fillId="0" borderId="3" xfId="0" applyNumberFormat="1" applyBorder="1" applyAlignment="1">
      <alignment horizontal="right" vertical="top" wrapText="1"/>
    </xf>
    <xf numFmtId="0" fontId="0" fillId="0" borderId="3" xfId="0" applyBorder="1" applyAlignment="1">
      <alignment horizontal="right" vertical="top" wrapText="1"/>
    </xf>
    <xf numFmtId="0" fontId="7" fillId="0" borderId="0" xfId="0" applyFont="1" applyAlignment="1">
      <alignment vertical="top"/>
    </xf>
    <xf numFmtId="0" fontId="13" fillId="0" borderId="3" xfId="0" applyFont="1" applyBorder="1" applyAlignment="1">
      <alignment horizontal="center" vertical="top" wrapText="1"/>
    </xf>
    <xf numFmtId="14" fontId="0" fillId="0" borderId="3" xfId="0" applyNumberFormat="1" applyBorder="1" applyAlignment="1">
      <alignment horizontal="center" vertical="top" wrapText="1"/>
    </xf>
    <xf numFmtId="14" fontId="0" fillId="0" borderId="1" xfId="0" applyNumberFormat="1" applyFill="1" applyBorder="1" applyAlignment="1">
      <alignment horizontal="center" vertical="top" wrapText="1"/>
    </xf>
    <xf numFmtId="0" fontId="0" fillId="0" borderId="5" xfId="0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0" fillId="0" borderId="1" xfId="0" applyFill="1" applyBorder="1" applyAlignment="1">
      <alignment horizontal="left" vertical="top" wrapText="1"/>
    </xf>
    <xf numFmtId="3" fontId="0" fillId="0" borderId="1" xfId="0" applyNumberForma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0" fillId="0" borderId="0" xfId="0" applyFill="1"/>
    <xf numFmtId="0" fontId="0" fillId="0" borderId="1" xfId="0" applyFill="1" applyBorder="1" applyAlignment="1">
      <alignment horizontal="center" vertical="center" wrapText="1"/>
    </xf>
    <xf numFmtId="0" fontId="8" fillId="0" borderId="1" xfId="1" applyFill="1" applyBorder="1" applyAlignment="1">
      <alignment vertical="top" wrapText="1"/>
    </xf>
    <xf numFmtId="0" fontId="8" fillId="0" borderId="1" xfId="2" applyFill="1" applyBorder="1" applyAlignment="1">
      <alignment horizontal="center" vertical="top"/>
    </xf>
    <xf numFmtId="0" fontId="0" fillId="0" borderId="3" xfId="0" applyFill="1" applyBorder="1" applyAlignment="1">
      <alignment horizontal="center" vertical="top" wrapText="1"/>
    </xf>
    <xf numFmtId="0" fontId="0" fillId="0" borderId="6" xfId="0" applyFill="1" applyBorder="1" applyAlignment="1">
      <alignment horizontal="center" vertical="top" wrapText="1"/>
    </xf>
    <xf numFmtId="0" fontId="8" fillId="0" borderId="3" xfId="2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left" vertical="top" wrapText="1"/>
    </xf>
    <xf numFmtId="3" fontId="0" fillId="0" borderId="3" xfId="0" applyNumberFormat="1" applyFill="1" applyBorder="1" applyAlignment="1">
      <alignment horizontal="center" vertical="top" wrapText="1"/>
    </xf>
    <xf numFmtId="0" fontId="0" fillId="0" borderId="3" xfId="0" applyFill="1" applyBorder="1" applyAlignment="1">
      <alignment horizontal="left" vertical="top" wrapText="1"/>
    </xf>
    <xf numFmtId="0" fontId="0" fillId="0" borderId="0" xfId="0" applyAlignment="1">
      <alignment vertical="center"/>
    </xf>
    <xf numFmtId="0" fontId="14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14" fillId="0" borderId="0" xfId="3" applyFont="1" applyAlignment="1">
      <alignment horizontal="left" vertical="center"/>
    </xf>
    <xf numFmtId="0" fontId="15" fillId="0" borderId="0" xfId="3" applyFont="1" applyAlignment="1">
      <alignment horizontal="left" vertical="center"/>
    </xf>
    <xf numFmtId="0" fontId="15" fillId="0" borderId="0" xfId="3" applyFont="1" applyAlignment="1">
      <alignment horizontal="left" vertical="center" wrapText="1"/>
    </xf>
    <xf numFmtId="0" fontId="11" fillId="0" borderId="0" xfId="3" applyFont="1" applyAlignment="1">
      <alignment vertical="center" wrapText="1"/>
    </xf>
    <xf numFmtId="0" fontId="11" fillId="0" borderId="0" xfId="3" applyFont="1" applyAlignment="1">
      <alignment horizontal="center" vertical="center" wrapText="1"/>
    </xf>
    <xf numFmtId="0" fontId="11" fillId="0" borderId="0" xfId="3" applyFont="1" applyAlignment="1">
      <alignment horizontal="left" vertical="center" wrapText="1"/>
    </xf>
    <xf numFmtId="166" fontId="11" fillId="0" borderId="0" xfId="3" applyNumberFormat="1" applyFont="1" applyAlignment="1">
      <alignment vertical="center" wrapText="1"/>
    </xf>
    <xf numFmtId="0" fontId="11" fillId="0" borderId="0" xfId="3" applyFont="1"/>
    <xf numFmtId="0" fontId="11" fillId="0" borderId="0" xfId="3" applyFont="1" applyAlignment="1">
      <alignment horizontal="center"/>
    </xf>
    <xf numFmtId="14" fontId="11" fillId="0" borderId="0" xfId="3" applyNumberFormat="1" applyFont="1"/>
    <xf numFmtId="2" fontId="11" fillId="0" borderId="0" xfId="3" applyNumberFormat="1" applyFont="1"/>
    <xf numFmtId="0" fontId="16" fillId="0" borderId="0" xfId="3" applyFont="1"/>
    <xf numFmtId="0" fontId="11" fillId="0" borderId="7" xfId="3" applyFont="1" applyBorder="1" applyAlignment="1">
      <alignment horizontal="center" vertical="center" wrapText="1"/>
    </xf>
    <xf numFmtId="0" fontId="18" fillId="2" borderId="7" xfId="4" applyFont="1" applyFill="1" applyBorder="1" applyAlignment="1">
      <alignment horizontal="center" vertical="center" wrapText="1"/>
    </xf>
    <xf numFmtId="1" fontId="11" fillId="0" borderId="7" xfId="3" applyNumberFormat="1" applyFont="1" applyBorder="1" applyAlignment="1">
      <alignment horizontal="center" vertical="center" wrapText="1"/>
    </xf>
    <xf numFmtId="0" fontId="11" fillId="0" borderId="7" xfId="3" applyFont="1" applyBorder="1" applyAlignment="1">
      <alignment horizontal="left" vertical="center" wrapText="1"/>
    </xf>
    <xf numFmtId="166" fontId="11" fillId="0" borderId="7" xfId="3" applyNumberFormat="1" applyFont="1" applyBorder="1" applyAlignment="1">
      <alignment horizontal="center" vertical="center" wrapText="1"/>
    </xf>
    <xf numFmtId="167" fontId="11" fillId="0" borderId="7" xfId="3" applyNumberFormat="1" applyFont="1" applyBorder="1" applyAlignment="1">
      <alignment horizontal="right" vertical="center" wrapText="1"/>
    </xf>
    <xf numFmtId="14" fontId="11" fillId="0" borderId="7" xfId="3" applyNumberFormat="1" applyFont="1" applyBorder="1" applyAlignment="1">
      <alignment horizontal="right" vertical="center" wrapText="1"/>
    </xf>
    <xf numFmtId="0" fontId="11" fillId="7" borderId="7" xfId="3" applyFont="1" applyFill="1" applyBorder="1" applyAlignment="1">
      <alignment horizontal="center" vertical="center" wrapText="1"/>
    </xf>
    <xf numFmtId="0" fontId="19" fillId="0" borderId="0" xfId="3" applyFont="1"/>
    <xf numFmtId="0" fontId="11" fillId="0" borderId="0" xfId="3" applyFont="1" applyFill="1"/>
    <xf numFmtId="165" fontId="0" fillId="0" borderId="0" xfId="0" applyNumberFormat="1" applyFill="1" applyAlignment="1">
      <alignment horizontal="right" vertical="center"/>
    </xf>
    <xf numFmtId="167" fontId="11" fillId="0" borderId="7" xfId="3" applyNumberFormat="1" applyFont="1" applyFill="1" applyBorder="1" applyAlignment="1">
      <alignment horizontal="right" vertical="center" wrapText="1"/>
    </xf>
    <xf numFmtId="0" fontId="16" fillId="0" borderId="0" xfId="3" applyFont="1" applyFill="1"/>
    <xf numFmtId="0" fontId="2" fillId="5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14" fontId="2" fillId="4" borderId="0" xfId="0" applyNumberFormat="1" applyFont="1" applyFill="1" applyAlignment="1">
      <alignment horizontal="center" vertical="center"/>
    </xf>
  </cellXfs>
  <cellStyles count="6">
    <cellStyle name="Hipervínculo" xfId="1" builtinId="8"/>
    <cellStyle name="Hipervínculo 2" xfId="5" xr:uid="{ED7D108B-1D90-D149-8298-BD0202D5EF0E}"/>
    <cellStyle name="Hyperlink" xfId="2" xr:uid="{00000000-000B-0000-0000-000008000000}"/>
    <cellStyle name="Hyperlink 2" xfId="4" xr:uid="{9DDE0368-4976-2D4D-AE09-4978C6AEFAFF}"/>
    <cellStyle name="Normal" xfId="0" builtinId="0"/>
    <cellStyle name="Normal 2" xfId="3" xr:uid="{790E1027-610F-0B4B-915D-02D8DBE621B4}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8" formatCode="d/mm/yyyy"/>
      <alignment horizontal="center" vertical="top" textRotation="0" wrapText="1" indent="0" justifyLastLine="0" shrinkToFit="0" readingOrder="0"/>
      <border diagonalUp="0" diagonalDown="0" outline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8" formatCode="d/mm/yyyy"/>
      <alignment horizontal="center" vertical="top" textRotation="0" wrapText="1" indent="0" justifyLastLine="0" shrinkToFit="0" readingOrder="0"/>
      <border diagonalUp="0" diagonalDown="0" outline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 style="thin">
          <color rgb="FF808080"/>
        </vertical>
        <horizontal style="thin">
          <color rgb="FF808080"/>
        </horizontal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rgb="FF0563C1"/>
        <name val="Arial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 style="thin">
          <color rgb="FF808080"/>
        </vertical>
        <horizontal style="thin">
          <color rgb="FF80808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5" formatCode="[$ $]#,##0"/>
      <alignment horizontal="center" vertical="top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5" formatCode="[$ $]#,##0"/>
      <alignment horizontal="right" vertical="top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5" formatCode="[$ $]#,##0"/>
      <alignment horizontal="center" vertical="top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5" formatCode="[$ $]#,##0"/>
      <alignment horizontal="right" vertical="top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5" formatCode="[$ $]#,##0"/>
      <alignment horizontal="center" vertical="top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5" formatCode="[$ $]#,##0"/>
      <alignment horizontal="right" vertical="top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5" formatCode="[$ $]#,##0"/>
      <alignment horizontal="center" vertical="top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5" formatCode="[$ $]#,##0"/>
      <alignment horizontal="right" vertical="top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5" formatCode="[$ $]#,##0"/>
      <alignment horizontal="center" vertical="top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5" formatCode="[$ $]#,##0"/>
      <alignment horizontal="center" vertical="top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5" formatCode="[$ $]#,##0"/>
      <alignment horizontal="right" vertical="top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alignment horizontal="center" vertical="top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alignment horizontal="center" vertical="top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alignment horizontal="center" vertical="top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 style="thin">
          <color rgb="FF808080"/>
        </vertical>
        <horizontal style="thin">
          <color rgb="FF80808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top" textRotation="0" wrapText="1" indent="0" justifyLastLine="0" shrinkToFit="0" readingOrder="0"/>
      <border diagonalUp="0" diagonalDown="0">
        <left/>
        <right style="thin">
          <color rgb="FF808080"/>
        </right>
        <top style="thin">
          <color rgb="FF808080"/>
        </top>
        <bottom style="thin">
          <color rgb="FF808080"/>
        </bottom>
        <vertical style="thin">
          <color rgb="FF808080"/>
        </vertical>
        <horizontal style="thin">
          <color rgb="FF808080"/>
        </horizontal>
      </border>
    </dxf>
    <dxf>
      <border>
        <top style="thin">
          <color rgb="FF808080"/>
        </top>
      </border>
    </dxf>
    <dxf>
      <border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top" textRotation="0" wrapText="1" indent="0" justifyLastLine="0" shrinkToFit="0" readingOrder="0"/>
    </dxf>
    <dxf>
      <border>
        <bottom style="thin">
          <color rgb="FF80808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/>
        <bottom/>
        <vertical style="thin">
          <color rgb="FF808080"/>
        </vertical>
        <horizontal style="thin">
          <color rgb="FF808080"/>
        </horizontal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MoniK_1/monica.quevedo/Mquevedo%202021/VEEDURIA_2020%20%20210108/Veeduria_2021_220131/ALRUU_reporte_informacion_21123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CION ACUMULADA"/>
      <sheetName val="2. PAA"/>
      <sheetName val="3. CONSOLIDADO"/>
      <sheetName val="4. INSTRUCTIVO"/>
      <sheetName val="Proposito_programa"/>
      <sheetName val="Tipo"/>
      <sheetName val="Eje_Pilar_Prop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FDA93E3-51B8-4656-845A-C1390B7E4865}" name="Tabla1" displayName="Tabla1" ref="B5:AB260" totalsRowShown="0" headerRowDxfId="31" dataDxfId="29" headerRowBorderDxfId="30" tableBorderDxfId="28" totalsRowBorderDxfId="27">
  <autoFilter ref="B5:AB260" xr:uid="{9F8D8ADB-F95E-4D0D-B962-6770D774CB99}"/>
  <tableColumns count="27">
    <tableColumn id="1" xr3:uid="{DABDC0A5-F43C-4018-BCAA-4FEBC0E7AD55}" name="NUMERO DEL CONTRATO" dataDxfId="26"/>
    <tableColumn id="3" xr3:uid="{B5BC1A18-C7FB-4192-A6D5-A702326BDE53}" name="NÚMERO DE PROCESO SECOP II" dataDxfId="25"/>
    <tableColumn id="10" xr3:uid="{433AD7DD-C141-4001-A055-EF6AC7A20EDB}" name="NOMBRE DEL CONTRATISTA" dataDxfId="24"/>
    <tableColumn id="11" xr3:uid="{81346DE6-3138-45C4-937C-BF885CFF89AF}" name="TIPO DE IDENTIFICACION" dataDxfId="23"/>
    <tableColumn id="12" xr3:uid="{994E42ED-B159-4421-9B00-32FA2C8A3C8A}" name=" IDENTIFICACION" dataDxfId="22"/>
    <tableColumn id="5" xr3:uid="{923F0C56-935D-4D92-A143-D2AFCB37A1B5}" name="MODALIDAD DE CONTRATACION" dataDxfId="21"/>
    <tableColumn id="6" xr3:uid="{073FC8F6-E842-421C-B42F-188B0BE595E3}" name="TIPO DE CONTRATO" dataDxfId="20"/>
    <tableColumn id="34" xr3:uid="{2DC8BD3C-7E3A-457D-81B0-E29F49C89089}" name="VALOR INICIAL" dataDxfId="19"/>
    <tableColumn id="43" xr3:uid="{DA6B8E1E-A0DE-4003-8A26-F652908AE4E6}" name="NUEVO PROCESO SIPSE DE ADICIÓN" dataDxfId="18"/>
    <tableColumn id="44" xr3:uid="{A112EE05-3885-4D11-9E8E-B2A4B316009C}" name="NUMERO DE ADICIONES" dataDxfId="17"/>
    <tableColumn id="45" xr3:uid="{868626BB-E559-4868-B922-DFBF6121C8E8}" name="FECHA DE ADICIÓN" dataDxfId="16"/>
    <tableColumn id="46" xr3:uid="{7FC50470-B4D0-4802-9684-57675B879409}" name="CDP ADICIÓN" dataDxfId="15"/>
    <tableColumn id="47" xr3:uid="{96C98C4E-3984-4ACF-A333-7CF50283C883}" name="FECHA CDP ADICIÓN" dataDxfId="14"/>
    <tableColumn id="48" xr3:uid="{EA041C4F-84B0-4DAD-B1A5-8552CAA58E75}" name="CRP ADICIÓN" dataDxfId="13"/>
    <tableColumn id="49" xr3:uid="{6A9D134D-F8C1-4577-BE21-A5A2067235E2}" name="VALOR TOTAL ADICIONES" dataDxfId="12"/>
    <tableColumn id="50" xr3:uid="{3FD8CD00-7E44-4D7B-87EC-5C8552C21FFE}" name="NUMERO DE PRORROGAS" dataDxfId="11"/>
    <tableColumn id="51" xr3:uid="{7BD9880A-D82A-4E39-8AFC-C83E7685F92B}" name="FECHA DE PRORROGA" dataDxfId="10"/>
    <tableColumn id="52" xr3:uid="{DF9216E5-596D-42DC-B11B-0F9F584BE96F}" name="DIAS PRORROGADOS" dataDxfId="9"/>
    <tableColumn id="21" xr3:uid="{7AF7D6F1-E395-4207-A3CC-B6CE9823519E}" name="Nombre del Contratista Cedente" dataDxfId="8"/>
    <tableColumn id="22" xr3:uid="{97CB688F-BC44-4CCF-9D2C-1B4DA701C9D5}" name="TIPO DE IDENTIFICACION5" dataDxfId="7"/>
    <tableColumn id="23" xr3:uid="{BBF855F6-8577-4E14-86FB-593525509EE4}" name=" IDENTIFICACION6" dataDxfId="6"/>
    <tableColumn id="24" xr3:uid="{B3B8C679-F6BA-47B0-982E-81A85ED7051C}" name="FeCha de la Cesion" dataDxfId="5"/>
    <tableColumn id="4" xr3:uid="{D508F189-76C7-42CA-A2A3-CC9D63FECF09}" name="ENLACE EN SECOP II" dataDxfId="4"/>
    <tableColumn id="8" xr3:uid="{3EC6F71F-AC13-403B-90C1-068CE8A7E756}" name=" SOLICITUD SIPSE" dataDxfId="3"/>
    <tableColumn id="30" xr3:uid="{A4569E91-AB30-4DA9-9571-D80655E8C195}" name="FECHA DE INICIO" dataDxfId="2"/>
    <tableColumn id="31" xr3:uid="{1E6E11F2-AEFA-4809-B48B-C66999BA0339}" name="FECHA DE TERMINACIÓN" dataDxfId="1"/>
    <tableColumn id="60" xr3:uid="{A2F456F6-F3ED-42AA-B7C3-34A69DAF81C0}" name="Plataforma de Contratación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ommunity.secop.gov.co/Public/Tendering/OpportunityDetail/Index?noticeUID=CO1.NTC.1779949&amp;isFromPublicArea=True&amp;isModal=False" TargetMode="External"/><Relationship Id="rId21" Type="http://schemas.openxmlformats.org/officeDocument/2006/relationships/hyperlink" Target="https://community.secop.gov.co/Public/Tendering/OpportunityDetail/Index?noticeUID=CO1.NTC.1722020&amp;isFromPublicArea=True&amp;isModal=False" TargetMode="External"/><Relationship Id="rId42" Type="http://schemas.openxmlformats.org/officeDocument/2006/relationships/hyperlink" Target="https://community.secop.gov.co/Public/Tendering/OpportunityDetail/Index?noticeUID=CO1.NTC.1733686&amp;isFromPublicArea=True&amp;isModal=False" TargetMode="External"/><Relationship Id="rId63" Type="http://schemas.openxmlformats.org/officeDocument/2006/relationships/hyperlink" Target="https://community.secop.gov.co/Public/Tendering/OpportunityDetail/Index?noticeUID=CO1.NTC.1743792&amp;isFromPublicArea=True&amp;isModal=False" TargetMode="External"/><Relationship Id="rId84" Type="http://schemas.openxmlformats.org/officeDocument/2006/relationships/hyperlink" Target="https://community.secop.gov.co/Public/Tendering/OpportunityDetail/Index?noticeUID=CO1.NTC.1758144&amp;isFromPublicArea=True&amp;isModal=False" TargetMode="External"/><Relationship Id="rId138" Type="http://schemas.openxmlformats.org/officeDocument/2006/relationships/hyperlink" Target="https://community.secop.gov.co/Public/Tendering/OpportunityDetail/Index?noticeUID=CO1.NTC.1796303&amp;isFromPublicArea=True&amp;isModal=False" TargetMode="External"/><Relationship Id="rId159" Type="http://schemas.openxmlformats.org/officeDocument/2006/relationships/hyperlink" Target="https://community.secop.gov.co/Public/Tendering/OpportunityDetail/Index?noticeUID=CO1.NTC.1838147&amp;isFromPublicArea=True&amp;isModal=False" TargetMode="External"/><Relationship Id="rId170" Type="http://schemas.openxmlformats.org/officeDocument/2006/relationships/hyperlink" Target="https://community.secop.gov.co/Public/Tendering/OpportunityDetail/Index?noticeUID=CO1.NTC.1855162&amp;isFromPublicArea=True&amp;isModal=False" TargetMode="External"/><Relationship Id="rId191" Type="http://schemas.openxmlformats.org/officeDocument/2006/relationships/hyperlink" Target="https://community.secop.gov.co/Public/Tendering/OpportunityDetail/Index?noticeUID=CO1.NTC.1988013&amp;isFromPublicArea=True&amp;isModal=False" TargetMode="External"/><Relationship Id="rId205" Type="http://schemas.openxmlformats.org/officeDocument/2006/relationships/hyperlink" Target="https://community.secop.gov.co/Public/Tendering/OpportunityDetail/Index?noticeUID=CO1.NTC.2094437&amp;isFromPublicArea=True&amp;isModal=False" TargetMode="External"/><Relationship Id="rId226" Type="http://schemas.openxmlformats.org/officeDocument/2006/relationships/hyperlink" Target="https://community.secop.gov.co/Public/Tendering/OpportunityDetail/Index?noticeUID=CO1.NTC.2254709&amp;isFromPublicArea=True&amp;isModal=False" TargetMode="External"/><Relationship Id="rId107" Type="http://schemas.openxmlformats.org/officeDocument/2006/relationships/hyperlink" Target="https://community.secop.gov.co/Public/Tendering/OpportunityDetail/Index?noticeUID=CO1.NTC.1776152&amp;isFromPublicArea=True&amp;isModal=False" TargetMode="External"/><Relationship Id="rId11" Type="http://schemas.openxmlformats.org/officeDocument/2006/relationships/hyperlink" Target="https://community.secop.gov.co/Public/Tendering/OpportunityDetail/Index?noticeUID=CO1.NTC.1696919&amp;isFromPublicArea=True&amp;isModal=False" TargetMode="External"/><Relationship Id="rId32" Type="http://schemas.openxmlformats.org/officeDocument/2006/relationships/hyperlink" Target="https://community.secop.gov.co/Public/Tendering/OpportunityDetail/Index?noticeUID=CO1.NTC.1730118&amp;isFromPublicArea=True&amp;isModal=False" TargetMode="External"/><Relationship Id="rId53" Type="http://schemas.openxmlformats.org/officeDocument/2006/relationships/hyperlink" Target="https://community.secop.gov.co/Public/Tendering/OpportunityDetail/Index?noticeUID=CO1.NTC.1744348&amp;isFromPublicArea=True&amp;isModal=False" TargetMode="External"/><Relationship Id="rId74" Type="http://schemas.openxmlformats.org/officeDocument/2006/relationships/hyperlink" Target="https://community.secop.gov.co/Public/Tendering/OpportunityDetail/Index?noticeUID=CO1.NTC.1756580&amp;isFromPublicArea=True&amp;isModal=False" TargetMode="External"/><Relationship Id="rId128" Type="http://schemas.openxmlformats.org/officeDocument/2006/relationships/hyperlink" Target="https://community.secop.gov.co/Public/Tendering/OpportunityDetail/Index?noticeUID=CO1.NTC.1779563&amp;isFromPublicArea=True&amp;isModal=False" TargetMode="External"/><Relationship Id="rId149" Type="http://schemas.openxmlformats.org/officeDocument/2006/relationships/hyperlink" Target="https://community.secop.gov.co/Public/Tendering/OpportunityDetail/Index?noticeUID=CO1.NTC.1818796&amp;isFromPublicArea=True&amp;isModal=False" TargetMode="External"/><Relationship Id="rId5" Type="http://schemas.openxmlformats.org/officeDocument/2006/relationships/hyperlink" Target="https://community.secop.gov.co/Public/Tendering/ContractNoticePhases/View?PPI=CO1.PPI.11735260&amp;isFromPublicArea=True&amp;isModal=False" TargetMode="External"/><Relationship Id="rId95" Type="http://schemas.openxmlformats.org/officeDocument/2006/relationships/hyperlink" Target="https://community.secop.gov.co/Public/Tendering/OpportunityDetail/Index?noticeUID=CO1.NTC.1767908&amp;isFromPublicArea=True&amp;isModal=False" TargetMode="External"/><Relationship Id="rId160" Type="http://schemas.openxmlformats.org/officeDocument/2006/relationships/hyperlink" Target="https://community.secop.gov.co/Public/Tendering/OpportunityDetail/Index?noticeUID=CO1.NTC.1799782&amp;isFromPublicArea=True&amp;isModal=False" TargetMode="External"/><Relationship Id="rId181" Type="http://schemas.openxmlformats.org/officeDocument/2006/relationships/hyperlink" Target="https://community.secop.gov.co/Public/Tendering/OpportunityDetail/Index?noticeUID=CO1.NTC.1897422&amp;isFromPublicArea=True&amp;isModal=False" TargetMode="External"/><Relationship Id="rId216" Type="http://schemas.openxmlformats.org/officeDocument/2006/relationships/hyperlink" Target="https://community.secop.gov.co/Public/Tendering/OpportunityDetail/Index?noticeUID=CO1.NTC.2305010&amp;isFromPublicArea=True&amp;isModal=False" TargetMode="External"/><Relationship Id="rId237" Type="http://schemas.openxmlformats.org/officeDocument/2006/relationships/hyperlink" Target="https://community.secop.gov.co/Public/Tendering/OpportunityDetail/Index?noticeUID=CO1.NTC.1774074&amp;isFromPublicArea=True&amp;isModal=False" TargetMode="External"/><Relationship Id="rId22" Type="http://schemas.openxmlformats.org/officeDocument/2006/relationships/hyperlink" Target="https://community.secop.gov.co/Public/Tendering/OpportunityDetail/Index?noticeUID=CO1.NTC.1722173&amp;isFromPublicArea=True&amp;isModal=False" TargetMode="External"/><Relationship Id="rId43" Type="http://schemas.openxmlformats.org/officeDocument/2006/relationships/hyperlink" Target="https://community.secop.gov.co/Public/Tendering/OpportunityDetail/Index?noticeUID=CO1.NTC.1736809&amp;isFromPublicArea=True&amp;isModal=False" TargetMode="External"/><Relationship Id="rId64" Type="http://schemas.openxmlformats.org/officeDocument/2006/relationships/hyperlink" Target="https://community.secop.gov.co/Public/Tendering/OpportunityDetail/Index?noticeUID=CO1.NTC.1748947&amp;isFromPublicArea=True&amp;isModal=False" TargetMode="External"/><Relationship Id="rId118" Type="http://schemas.openxmlformats.org/officeDocument/2006/relationships/hyperlink" Target="https://community.secop.gov.co/Public/Tendering/OpportunityDetail/Index?noticeUID=CO1.NTC.1783125&amp;isFromPublicArea=True&amp;isModal=False" TargetMode="External"/><Relationship Id="rId139" Type="http://schemas.openxmlformats.org/officeDocument/2006/relationships/hyperlink" Target="https://community.secop.gov.co/Public/Tendering/OpportunityDetail/Index?noticeUID=CO1.NTC.1795898&amp;isFromPublicArea=True&amp;isModal=False" TargetMode="External"/><Relationship Id="rId85" Type="http://schemas.openxmlformats.org/officeDocument/2006/relationships/hyperlink" Target="https://community.secop.gov.co/Public/Tendering/OpportunityDetail/Index?noticeUID=CO1.NTC.1758955&amp;isFromPublicArea=True&amp;isModal=False" TargetMode="External"/><Relationship Id="rId150" Type="http://schemas.openxmlformats.org/officeDocument/2006/relationships/hyperlink" Target="https://community.secop.gov.co/Public/Tendering/OpportunityDetail/Index?noticeUID=CO1.NTC.1816502&amp;isFromPublicArea=True&amp;isModal=False" TargetMode="External"/><Relationship Id="rId171" Type="http://schemas.openxmlformats.org/officeDocument/2006/relationships/hyperlink" Target="https://community.secop.gov.co/Public/Tendering/OpportunityDetail/Index?noticeUID=CO1.NTC.1859804&amp;isFromPublicArea=True&amp;isModal=False" TargetMode="External"/><Relationship Id="rId192" Type="http://schemas.openxmlformats.org/officeDocument/2006/relationships/hyperlink" Target="https://community.secop.gov.co/Public/Tendering/OpportunityDetail/Index?noticeUID=CO1.NTC.1985795&amp;isFromPublicArea=True&amp;isModal=False" TargetMode="External"/><Relationship Id="rId206" Type="http://schemas.openxmlformats.org/officeDocument/2006/relationships/hyperlink" Target="https://community.secop.gov.co/Public/Tendering/OpportunityDetail/Index?noticeUID=CO1.NTC.2104961&amp;isFromPublicArea=True&amp;isModal=False" TargetMode="External"/><Relationship Id="rId227" Type="http://schemas.openxmlformats.org/officeDocument/2006/relationships/hyperlink" Target="https://community.secop.gov.co/Public/Tendering/OpportunityDetail/Index?noticeUID=CO1.NTC.2348631&amp;isFromPublicArea=True&amp;isModal=False" TargetMode="External"/><Relationship Id="rId12" Type="http://schemas.openxmlformats.org/officeDocument/2006/relationships/hyperlink" Target="https://community.secop.gov.co/Public/Tendering/OpportunityDetail/Index?noticeUID=CO1.NTC.1706955&amp;isFromPublicArea=True&amp;isModal=False" TargetMode="External"/><Relationship Id="rId33" Type="http://schemas.openxmlformats.org/officeDocument/2006/relationships/hyperlink" Target="https://community.secop.gov.co/Public/Tendering/ContractNoticePhases/View?PPI=CO1.PPI.11889526&amp;isFromPublicArea=True&amp;isModal=False" TargetMode="External"/><Relationship Id="rId108" Type="http://schemas.openxmlformats.org/officeDocument/2006/relationships/hyperlink" Target="https://community.secop.gov.co/Public/Tendering/OpportunityDetail/Index?noticeUID=CO1.NTC.1775977&amp;isFromPublicArea=True&amp;isModal=False" TargetMode="External"/><Relationship Id="rId129" Type="http://schemas.openxmlformats.org/officeDocument/2006/relationships/hyperlink" Target="https://community.secop.gov.co/Public/Tendering/OpportunityDetail/Index?noticeUID=CO1.NTC.1791539&amp;isFromPublicArea=True&amp;isModal=False" TargetMode="External"/><Relationship Id="rId54" Type="http://schemas.openxmlformats.org/officeDocument/2006/relationships/hyperlink" Target="https://community.secop.gov.co/Public/Tendering/OpportunityDetail/Index?noticeUID=CO1.NTC.1744386&amp;isFromPublicArea=True&amp;isModal=False" TargetMode="External"/><Relationship Id="rId75" Type="http://schemas.openxmlformats.org/officeDocument/2006/relationships/hyperlink" Target="https://community.secop.gov.co/Public/Tendering/OpportunityDetail/Index?noticeUID=CO1.NTC.1757057&amp;isFromPublicArea=True&amp;isModal=False" TargetMode="External"/><Relationship Id="rId96" Type="http://schemas.openxmlformats.org/officeDocument/2006/relationships/hyperlink" Target="https://community.secop.gov.co/Public/Tendering/OpportunityDetail/Index?noticeUID=CO1.NTC.1766282&amp;isFromPublicArea=True&amp;isModal=False" TargetMode="External"/><Relationship Id="rId140" Type="http://schemas.openxmlformats.org/officeDocument/2006/relationships/hyperlink" Target="https://community.secop.gov.co/Public/Tendering/OpportunityDetail/Index?noticeUID=CO1.NTC.1795742&amp;isFromPublicArea=True&amp;isModal=False" TargetMode="External"/><Relationship Id="rId161" Type="http://schemas.openxmlformats.org/officeDocument/2006/relationships/hyperlink" Target="https://community.secop.gov.co/Public/Tendering/OpportunityDetail/Index?noticeUID=CO1.NTC.1827668&amp;isFromPublicArea=True&amp;isModal=False" TargetMode="External"/><Relationship Id="rId182" Type="http://schemas.openxmlformats.org/officeDocument/2006/relationships/hyperlink" Target="https://community.secop.gov.co/Public/Tendering/OpportunityDetail/Index?noticeUID=CO1.NTC.1890771&amp;isFromPublicArea=True&amp;isModal=False" TargetMode="External"/><Relationship Id="rId217" Type="http://schemas.openxmlformats.org/officeDocument/2006/relationships/hyperlink" Target="https://community.secop.gov.co/Public/Tendering/OpportunityDetail/Index?noticeUID=CO1.NTC.2400171&amp;isFromPublicArea=True&amp;isModal=False" TargetMode="External"/><Relationship Id="rId6" Type="http://schemas.openxmlformats.org/officeDocument/2006/relationships/hyperlink" Target="https://community.secop.gov.co/Public/Tendering/OpportunityDetail/Index?noticeUID=CO1.NTC.1689387&amp;isFromPublicArea=True&amp;isModal=False" TargetMode="External"/><Relationship Id="rId238" Type="http://schemas.openxmlformats.org/officeDocument/2006/relationships/hyperlink" Target="https://community.secop.gov.co/Public/Tendering/OpportunityDetail/Index?noticeUID=CO1.NTC.1771898&amp;isFromPublicArea=True&amp;isModal=False" TargetMode="External"/><Relationship Id="rId23" Type="http://schemas.openxmlformats.org/officeDocument/2006/relationships/hyperlink" Target="https://community.secop.gov.co/Public/Tendering/OpportunityDetail/Index?noticeUID=CO1.NTC.1721687&amp;isFromPublicArea=True&amp;isModal=False" TargetMode="External"/><Relationship Id="rId119" Type="http://schemas.openxmlformats.org/officeDocument/2006/relationships/hyperlink" Target="https://community.secop.gov.co/Public/Tendering/OpportunityDetail/Index?noticeUID=CO1.NTC.1783518&amp;isFromPublicArea=True&amp;isModal=False" TargetMode="External"/><Relationship Id="rId44" Type="http://schemas.openxmlformats.org/officeDocument/2006/relationships/hyperlink" Target="https://community.secop.gov.co/Public/Tendering/OpportunityDetail/Index?noticeUID=CO1.NTC.1737328&amp;isFromPublicArea=True&amp;isModal=False" TargetMode="External"/><Relationship Id="rId65" Type="http://schemas.openxmlformats.org/officeDocument/2006/relationships/hyperlink" Target="https://community.secop.gov.co/Public/Tendering/OpportunityDetail/Index?noticeUID=CO1.NTC.1752265&amp;isFromPublicArea=True&amp;isModal=False" TargetMode="External"/><Relationship Id="rId86" Type="http://schemas.openxmlformats.org/officeDocument/2006/relationships/hyperlink" Target="https://community.secop.gov.co/Public/Tendering/OpportunityDetail/Index?noticeUID=CO1.NTC.1761701&amp;isFromPublicArea=True&amp;isModal=False" TargetMode="External"/><Relationship Id="rId130" Type="http://schemas.openxmlformats.org/officeDocument/2006/relationships/hyperlink" Target="https://community.secop.gov.co/Public/Tendering/OpportunityDetail/Index?noticeUID=CO1.NTC.1791983&amp;isFromPublicArea=True&amp;isModal=False" TargetMode="External"/><Relationship Id="rId151" Type="http://schemas.openxmlformats.org/officeDocument/2006/relationships/hyperlink" Target="https://community.secop.gov.co/Public/Tendering/OpportunityDetail/Index?noticeUID=CO1.NTC.1822125&amp;isFromPublicArea=True&amp;isModal=False" TargetMode="External"/><Relationship Id="rId172" Type="http://schemas.openxmlformats.org/officeDocument/2006/relationships/hyperlink" Target="https://community.secop.gov.co/Public/Tendering/OpportunityDetail/Index?noticeUID=CO1.NTC.1855447&amp;isFromPublicArea=True&amp;isModal=False" TargetMode="External"/><Relationship Id="rId193" Type="http://schemas.openxmlformats.org/officeDocument/2006/relationships/hyperlink" Target="https://community.secop.gov.co/Public/Tendering/OpportunityDetail/Index?noticeUID=CO1.NTC.1986437&amp;isFromPublicArea=True&amp;isModal=False" TargetMode="External"/><Relationship Id="rId207" Type="http://schemas.openxmlformats.org/officeDocument/2006/relationships/hyperlink" Target="https://community.secop.gov.co/Public/Tendering/OpportunityDetail/Index?noticeUID=CO1.NTC.2104616&amp;isFromPublicArea=True&amp;isModal=False" TargetMode="External"/><Relationship Id="rId228" Type="http://schemas.openxmlformats.org/officeDocument/2006/relationships/hyperlink" Target="https://community.secop.gov.co/Public/Tendering/OpportunityDetail/Index?noticeUID=CO1.NTC.2178643&amp;isFromPublicArea=True&amp;isModal=False" TargetMode="External"/><Relationship Id="rId13" Type="http://schemas.openxmlformats.org/officeDocument/2006/relationships/hyperlink" Target="https://community.secop.gov.co/Public/Tendering/OpportunityDetail/Index?noticeUID=CO1.NTC.1685298&amp;isFromPublicArea=True&amp;isModal=False" TargetMode="External"/><Relationship Id="rId109" Type="http://schemas.openxmlformats.org/officeDocument/2006/relationships/hyperlink" Target="https://community.secop.gov.co/Public/Tendering/ContractNoticePhases/View?PPI=CO1.PPI.12112077&amp;isFromPublicArea=True&amp;isModal=False" TargetMode="External"/><Relationship Id="rId34" Type="http://schemas.openxmlformats.org/officeDocument/2006/relationships/hyperlink" Target="https://community.secop.gov.co/Public/Tendering/OpportunityDetail/Index?noticeUID=CO1.NTC.1729760&amp;isFromPublicArea=True&amp;isModal=False" TargetMode="External"/><Relationship Id="rId55" Type="http://schemas.openxmlformats.org/officeDocument/2006/relationships/hyperlink" Target="https://community.secop.gov.co/Public/Tendering/OpportunityDetail/Index?noticeUID=CO1.NTC.1743765&amp;isFromPublicArea=True&amp;isModal=False" TargetMode="External"/><Relationship Id="rId76" Type="http://schemas.openxmlformats.org/officeDocument/2006/relationships/hyperlink" Target="https://community.secop.gov.co/Public/Tendering/OpportunityDetail/Index?noticeUID=CO1.NTC.1733137&amp;isFromPublicArea=True&amp;isModal=False" TargetMode="External"/><Relationship Id="rId97" Type="http://schemas.openxmlformats.org/officeDocument/2006/relationships/hyperlink" Target="https://community.secop.gov.co/Public/Tendering/OpportunityDetail/Index?noticeUID=CO1.NTC.1767059&amp;isFromPublicArea=True&amp;isModal=False" TargetMode="External"/><Relationship Id="rId120" Type="http://schemas.openxmlformats.org/officeDocument/2006/relationships/hyperlink" Target="https://community.secop.gov.co/Public/Tendering/OpportunityDetail/Index?noticeUID=CO1.NTC.1782687&amp;isFromPublicArea=True&amp;isModal=False" TargetMode="External"/><Relationship Id="rId141" Type="http://schemas.openxmlformats.org/officeDocument/2006/relationships/hyperlink" Target="https://community.secop.gov.co/Public/Tendering/OpportunityDetail/Index?noticeUID=CO1.NTC.1801677&amp;isFromPublicArea=True&amp;isModal=False" TargetMode="External"/><Relationship Id="rId7" Type="http://schemas.openxmlformats.org/officeDocument/2006/relationships/hyperlink" Target="https://community.secop.gov.co/Public/Tendering/OpportunityDetail/Index?noticeUID=CO1.NTC.1684992&amp;isFromPublicArea=True&amp;isModal=False" TargetMode="External"/><Relationship Id="rId162" Type="http://schemas.openxmlformats.org/officeDocument/2006/relationships/hyperlink" Target="https://community.secop.gov.co/Public/Tendering/OpportunityDetail/Index?noticeUID=CO1.NTC.1840636&amp;isFromPublicArea=True&amp;isModal=False" TargetMode="External"/><Relationship Id="rId183" Type="http://schemas.openxmlformats.org/officeDocument/2006/relationships/hyperlink" Target="https://community.secop.gov.co/Public/Tendering/OpportunityDetail/Index?noticeUID=CO1.NTC.1890627&amp;isFromPublicArea=True&amp;isModal=False" TargetMode="External"/><Relationship Id="rId218" Type="http://schemas.openxmlformats.org/officeDocument/2006/relationships/hyperlink" Target="https://community.secop.gov.co/Public/Tendering/OpportunityDetail/Index?noticeUID=CO1.NTC.2373812&amp;isFromPublicArea=True&amp;isModal=False" TargetMode="External"/><Relationship Id="rId239" Type="http://schemas.openxmlformats.org/officeDocument/2006/relationships/hyperlink" Target="https://community.secop.gov.co/Public/Tendering/OpportunityDetail/Index?noticeUID=CO1.NTC.2167124&amp;isFromPublicArea=True&amp;isModal=False" TargetMode="External"/><Relationship Id="rId24" Type="http://schemas.openxmlformats.org/officeDocument/2006/relationships/hyperlink" Target="https://community.secop.gov.co/Public/Tendering/OpportunityDetail/Index?noticeUID=CO1.NTC.1723860&amp;isFromPublicArea=True&amp;isModal=False" TargetMode="External"/><Relationship Id="rId45" Type="http://schemas.openxmlformats.org/officeDocument/2006/relationships/hyperlink" Target="https://community.secop.gov.co/Public/Tendering/OpportunityDetail/Index?noticeUID=CO1.NTC.1736709&amp;isFromPublicArea=True&amp;isModal=False" TargetMode="External"/><Relationship Id="rId66" Type="http://schemas.openxmlformats.org/officeDocument/2006/relationships/hyperlink" Target="https://community.secop.gov.co/Public/Tendering/OpportunityDetail/Index?noticeUID=CO1.NTC.1751240&amp;isFromPublicArea=True&amp;isModal=False" TargetMode="External"/><Relationship Id="rId87" Type="http://schemas.openxmlformats.org/officeDocument/2006/relationships/hyperlink" Target="https://community.secop.gov.co/Public/Tendering/OpportunityDetail/Index?noticeUID=CO1.NTC.1760964&amp;isFromPublicArea=True&amp;isModal=False" TargetMode="External"/><Relationship Id="rId110" Type="http://schemas.openxmlformats.org/officeDocument/2006/relationships/hyperlink" Target="https://community.secop.gov.co/Public/Tendering/OpportunityDetail/Index?noticeUID=CO1.NTC.1779717&amp;isFromPublicArea=True&amp;isModal=False" TargetMode="External"/><Relationship Id="rId131" Type="http://schemas.openxmlformats.org/officeDocument/2006/relationships/hyperlink" Target="https://community.secop.gov.co/Public/Tendering/OpportunityDetail/Index?noticeUID=CO1.NTC.1791628&amp;isFromPublicArea=True&amp;isModal=False" TargetMode="External"/><Relationship Id="rId152" Type="http://schemas.openxmlformats.org/officeDocument/2006/relationships/hyperlink" Target="https://community.secop.gov.co/Public/Tendering/OpportunityDetail/Index?noticeUID=CO1.NTC.1824332&amp;isFromPublicArea=True&amp;isModal=False" TargetMode="External"/><Relationship Id="rId173" Type="http://schemas.openxmlformats.org/officeDocument/2006/relationships/hyperlink" Target="https://community.secop.gov.co/Public/Tendering/OpportunityDetail/Index?noticeUID=CO1.NTC.1865279&amp;isFromPublicArea=True&amp;isModal=False" TargetMode="External"/><Relationship Id="rId194" Type="http://schemas.openxmlformats.org/officeDocument/2006/relationships/hyperlink" Target="https://www.contratos.gov.co/consultas/detalleProceso.do?numConstancia=21-22-26737&amp;g-recaptcha-response=03AGdBq243Icv-4pQG_qfcX8vlNGeUuG93FIHU1x3TMTqu8CWiGPQa42tG0FNpw1Uz6d9uunRTpWoTakuC69UGzPP0f7uyJg2Bo1dchdZz1KnIZkRuh9fL_pH9emfMlCpoVteKrr7TNT5JgGe_716JD0VvSBDurNejK6TpskthUU-l22Wlj5GHmLqtvnbCpxBUH03eTvuJqSpzGdlb6FtGoHkY40PM-6vc2yCou4cwJQYzSSBTPz08Fgfis6DERz6zcf-8xuGpGs7ZkriuaSVmIpQ0W4h1X5Sw9P9g9zjfkpiBb_7DIKH9GoGiMhthfw_UwTLDaJY9LZQ6GcAJkK93gVh8Pr_QDt5Hp4ZXsqFHoGlYOtr4bKaPUDLspxmPqMj4sg_lmiBK6KVcC828oIX_ufckgSCZ1BZWBG0EbTuVnywq0RD81qiMvO31M59k8rAmwQ7VxYYwYWSrvB20vyEbvJgO8faPK2t8M7uzqQpvZ-DOUoT_Q_kGM7gfYNWuKjUvXSlroGsDC3JwRzQiYTkqdbkyXp1h2ByO0A" TargetMode="External"/><Relationship Id="rId208" Type="http://schemas.openxmlformats.org/officeDocument/2006/relationships/hyperlink" Target="https://colombiacompra.gov.co/tienda-virtual-del-estado-colombiano/ordenes-compra/70180" TargetMode="External"/><Relationship Id="rId229" Type="http://schemas.openxmlformats.org/officeDocument/2006/relationships/hyperlink" Target="https://community.secop.gov.co/Public/Tendering/OpportunityDetail/Index?noticeUID=CO1.NTC.2172964&amp;isFromPublicArea=True&amp;isModal=False" TargetMode="External"/><Relationship Id="rId240" Type="http://schemas.openxmlformats.org/officeDocument/2006/relationships/hyperlink" Target="https://community.secop.gov.co/Public/Tendering/OpportunityDetail/Index?noticeUID=CO1.NTC.2373811&amp;isFromPublicArea=True&amp;isModal=False" TargetMode="External"/><Relationship Id="rId14" Type="http://schemas.openxmlformats.org/officeDocument/2006/relationships/hyperlink" Target="https://community.secop.gov.co/Public/Tendering/OpportunityDetail/Index?noticeUID=CO1.NTC.1713505&amp;isFromPublicArea=True&amp;isModal=False" TargetMode="External"/><Relationship Id="rId35" Type="http://schemas.openxmlformats.org/officeDocument/2006/relationships/hyperlink" Target="https://community.secop.gov.co/Public/Tendering/OpportunityDetail/Index?noticeUID=CO1.NTC.1728735&amp;isFromPublicArea=True&amp;isModal=False" TargetMode="External"/><Relationship Id="rId56" Type="http://schemas.openxmlformats.org/officeDocument/2006/relationships/hyperlink" Target="https://community.secop.gov.co/Public/Tendering/OpportunityDetail/Index?noticeUID=CO1.NTC.1746007&amp;isFromPublicArea=True&amp;isModal=False" TargetMode="External"/><Relationship Id="rId77" Type="http://schemas.openxmlformats.org/officeDocument/2006/relationships/hyperlink" Target="https://community.secop.gov.co/Public/Tendering/OpportunityDetail/Index?noticeUID=CO1.NTC.1755898&amp;isFromPublicArea=True&amp;isModal=False" TargetMode="External"/><Relationship Id="rId100" Type="http://schemas.openxmlformats.org/officeDocument/2006/relationships/hyperlink" Target="https://community.secop.gov.co/Public/Tendering/OpportunityDetail/Index?noticeUID=CO1.NTC.1771161&amp;isFromPublicArea=True&amp;isModal=False" TargetMode="External"/><Relationship Id="rId8" Type="http://schemas.openxmlformats.org/officeDocument/2006/relationships/hyperlink" Target="https://community.secop.gov.co/Public/Tendering/OpportunityDetail/Index?noticeUID=CO1.NTC.1689714&amp;isFromPublicArea=True&amp;isModal=False" TargetMode="External"/><Relationship Id="rId98" Type="http://schemas.openxmlformats.org/officeDocument/2006/relationships/hyperlink" Target="https://community.secop.gov.co/Public/Tendering/OpportunityDetail/Index?noticeUID=CO1.NTC.1768096&amp;isFromPublicArea=True&amp;isModal=False" TargetMode="External"/><Relationship Id="rId121" Type="http://schemas.openxmlformats.org/officeDocument/2006/relationships/hyperlink" Target="https://community.secop.gov.co/Public/Tendering/OpportunityDetail/Index?noticeUID=CO1.NTC.1783203&amp;isFromPublicArea=True&amp;isModal=False" TargetMode="External"/><Relationship Id="rId142" Type="http://schemas.openxmlformats.org/officeDocument/2006/relationships/hyperlink" Target="https://community.secop.gov.co/Public/Tendering/OpportunityDetail/Index?noticeUID=CO1.NTC.1800149&amp;isFromPublicArea=True&amp;isModal=False" TargetMode="External"/><Relationship Id="rId163" Type="http://schemas.openxmlformats.org/officeDocument/2006/relationships/hyperlink" Target="https://community.secop.gov.co/Public/Tendering/OpportunityDetail/Index?noticeUID=CO1.NTC.1840460&amp;isFromPublicArea=True&amp;isModal=False" TargetMode="External"/><Relationship Id="rId184" Type="http://schemas.openxmlformats.org/officeDocument/2006/relationships/hyperlink" Target="https://www.colombiacompra.gov.co/tienda-virtual-del-estado-colombiano/ordenes-compra/67439" TargetMode="External"/><Relationship Id="rId219" Type="http://schemas.openxmlformats.org/officeDocument/2006/relationships/hyperlink" Target="https://community.secop.gov.co/Public/Tendering/OpportunityDetail/Index?noticeUID=CO1.NTC.2454697&amp;isFromPublicArea=True&amp;isModal=False" TargetMode="External"/><Relationship Id="rId230" Type="http://schemas.openxmlformats.org/officeDocument/2006/relationships/hyperlink" Target="https://community.secop.gov.co/Public/Tendering/OpportunityDetail/Index?noticeUID=CO1.NTC.2187120&amp;isFromPublicArea=True&amp;isModal=False" TargetMode="External"/><Relationship Id="rId25" Type="http://schemas.openxmlformats.org/officeDocument/2006/relationships/hyperlink" Target="https://community.secop.gov.co/Public/Tendering/OpportunityDetail/Index?noticeUID=CO1.NTC.1723337&amp;isFromPublicArea=True&amp;isModal=False" TargetMode="External"/><Relationship Id="rId46" Type="http://schemas.openxmlformats.org/officeDocument/2006/relationships/hyperlink" Target="https://community.secop.gov.co/Public/Tendering/OpportunityDetail/Index?noticeUID=CO1.NTC.1737611&amp;isFromPublicArea=True&amp;isModal=False" TargetMode="External"/><Relationship Id="rId67" Type="http://schemas.openxmlformats.org/officeDocument/2006/relationships/hyperlink" Target="https://community.secop.gov.co/Public/Tendering/OpportunityDetail/Index?noticeUID=CO1.NTC.1748327&amp;isFromPublicArea=True&amp;isModal=False" TargetMode="External"/><Relationship Id="rId88" Type="http://schemas.openxmlformats.org/officeDocument/2006/relationships/hyperlink" Target="https://community.secop.gov.co/Public/Tendering/OpportunityDetail/Index?noticeUID=CO1.NTC.1761955&amp;isFromPublicArea=True&amp;isModal=False" TargetMode="External"/><Relationship Id="rId111" Type="http://schemas.openxmlformats.org/officeDocument/2006/relationships/hyperlink" Target="https://community.secop.gov.co/Public/Tendering/OpportunityDetail/Index?noticeUID=CO1.NTC.1778699&amp;isFromPublicArea=True&amp;isModal=False" TargetMode="External"/><Relationship Id="rId132" Type="http://schemas.openxmlformats.org/officeDocument/2006/relationships/hyperlink" Target="https://community.secop.gov.co/Public/Tendering/OpportunityDetail/Index?noticeUID=CO1.NTC.1792090&amp;isFromPublicArea=True&amp;isModal=False" TargetMode="External"/><Relationship Id="rId153" Type="http://schemas.openxmlformats.org/officeDocument/2006/relationships/hyperlink" Target="https://community.secop.gov.co/Public/Tendering/OpportunityDetail/Index?noticeUID=CO1.NTC.1822899&amp;isFromPublicArea=True&amp;isModal=False" TargetMode="External"/><Relationship Id="rId174" Type="http://schemas.openxmlformats.org/officeDocument/2006/relationships/hyperlink" Target="https://community.secop.gov.co/Public/Tendering/OpportunityDetail/Index?noticeUID=CO1.NTC.1865885&amp;isFromPublicArea=True&amp;isModal=False" TargetMode="External"/><Relationship Id="rId195" Type="http://schemas.openxmlformats.org/officeDocument/2006/relationships/hyperlink" Target="https://community.secop.gov.co/Public/Tendering/OpportunityDetail/Index?noticeUID=CO1.NTC.2035217&amp;isFromPublicArea=True&amp;isModal=False" TargetMode="External"/><Relationship Id="rId209" Type="http://schemas.openxmlformats.org/officeDocument/2006/relationships/hyperlink" Target="https://www.contratos.gov.co/consultas/detalleProceso.do?numConstancia=21-22-26737&amp;g-recaptcha-response=03AGdBq243Icv-4pQG_qfcX8vlNGeUuG93FIHU1x3TMTqu8CWiGPQa42tG0FNpw1Uz6d9uunRTpWoTakuC69UGzPP0f7uyJg2Bo1dchdZz1KnIZkRuh9fL_pH9emfMlCpoVteKrr7TNT5JgGe_716JD0VvSBDurNejK6TpskthUU-l22Wlj5GHmLqtvnbCpxBUH03eTvuJqSpzGdlb6FtGoHkY40PM-6vc2yCou4cwJQYzSSBTPz08Fgfis6DERz6zcf-8xuGpGs7ZkriuaSVmIpQ0W4h1X5Sw9P9g9zjfkpiBb_7DIKH9GoGiMhthfw_UwTLDaJY9LZQ6GcAJkK93gVh8Pr_QDt5Hp4ZXsqFHoGlYOtr4bKaPUDLspxmPqMj4sg_lmiBK6KVcC828oIX_ufckgSCZ1BZWBG0EbTuVnywq0RD81qiMvO31M59k8rAmwQ7VxYYwYWSrvB20vyEbvJgO8faPK2t8M7uzqQpvZ-DOUoT_Q_kGM7gfYNWuKjUvXSlroGsDC3JwRzQiYTkqdbkyXp1h2ByO0A" TargetMode="External"/><Relationship Id="rId220" Type="http://schemas.openxmlformats.org/officeDocument/2006/relationships/hyperlink" Target="https://community.secop.gov.co/Public/Tendering/OpportunityDetail/Index?noticeUID=CO1.NTC.2390503&amp;isFromPublicArea=True&amp;isModal=False" TargetMode="External"/><Relationship Id="rId241" Type="http://schemas.openxmlformats.org/officeDocument/2006/relationships/hyperlink" Target="https://community.secop.gov.co/Public/Tendering/OpportunityDetail/Index?noticeUID=CO1.NTC.2209095&amp;isFromPublicArea=True&amp;isModal=False" TargetMode="External"/><Relationship Id="rId15" Type="http://schemas.openxmlformats.org/officeDocument/2006/relationships/hyperlink" Target="https://community.secop.gov.co/Public/Tendering/OpportunityDetail/Index?noticeUID=CO1.NTC.1715490&amp;isFromPublicArea=True&amp;isModal=False" TargetMode="External"/><Relationship Id="rId36" Type="http://schemas.openxmlformats.org/officeDocument/2006/relationships/hyperlink" Target="https://community.secop.gov.co/Public/Tendering/OpportunityDetail/Index?noticeUID=CO1.NTC.1729198&amp;isFromPublicArea=True&amp;isModal=False" TargetMode="External"/><Relationship Id="rId57" Type="http://schemas.openxmlformats.org/officeDocument/2006/relationships/hyperlink" Target="https://community.secop.gov.co/Public/Tendering/OpportunityDetail/Index?noticeUID=CO1.NTC.1744914&amp;isFromPublicArea=True&amp;isModal=False" TargetMode="External"/><Relationship Id="rId106" Type="http://schemas.openxmlformats.org/officeDocument/2006/relationships/hyperlink" Target="https://community.secop.gov.co/Public/Tendering/OpportunityDetail/Index?noticeUID=CO1.NTC.1777218&amp;isFromPublicArea=True&amp;isModal=False" TargetMode="External"/><Relationship Id="rId127" Type="http://schemas.openxmlformats.org/officeDocument/2006/relationships/hyperlink" Target="https://community.secop.gov.co/Public/Tendering/OpportunityDetail/Index?noticeUID=CO1.NTC.1791825&amp;isFromPublicArea=True&amp;isModal=False" TargetMode="External"/><Relationship Id="rId10" Type="http://schemas.openxmlformats.org/officeDocument/2006/relationships/hyperlink" Target="https://community.secop.gov.co/Public/Tendering/ContractNoticePhases/View?PPI=CO1.PPI.11756778&amp;isFromPublicArea=True&amp;isModal=False" TargetMode="External"/><Relationship Id="rId31" Type="http://schemas.openxmlformats.org/officeDocument/2006/relationships/hyperlink" Target="https://community.secop.gov.co/Public/Tendering/OpportunityDetail/Index?noticeUID=CO1.NTC.1728289&amp;isFromPublicArea=True&amp;isModal=False" TargetMode="External"/><Relationship Id="rId52" Type="http://schemas.openxmlformats.org/officeDocument/2006/relationships/hyperlink" Target="https://community.secop.gov.co/Public/Tendering/OpportunityDetail/Index?noticeUID=CO1.NTC.1743476&amp;isFromPublicArea=True&amp;isModal=False" TargetMode="External"/><Relationship Id="rId73" Type="http://schemas.openxmlformats.org/officeDocument/2006/relationships/hyperlink" Target="https://community.secop.gov.co/Public/Tendering/OpportunityDetail/Index?noticeUID=CO1.NTC.1756663&amp;isFromPublicArea=True&amp;isModal=False" TargetMode="External"/><Relationship Id="rId78" Type="http://schemas.openxmlformats.org/officeDocument/2006/relationships/hyperlink" Target="https://community.secop.gov.co/Public/Tendering/OpportunityDetail/Index?noticeUID=CO1.NTC.1756298&amp;isFromPublicArea=True&amp;isModal=False" TargetMode="External"/><Relationship Id="rId94" Type="http://schemas.openxmlformats.org/officeDocument/2006/relationships/hyperlink" Target="https://community.secop.gov.co/Public/Tendering/OpportunityDetail/Index?noticeUID=CO1.NTC.1763836&amp;isFromPublicArea=True&amp;isModal=False" TargetMode="External"/><Relationship Id="rId99" Type="http://schemas.openxmlformats.org/officeDocument/2006/relationships/hyperlink" Target="https://community.secop.gov.co/Public/Tendering/OpportunityDetail/Index?noticeUID=CO1.NTC.1770992&amp;isFromPublicArea=True&amp;isModal=False" TargetMode="External"/><Relationship Id="rId101" Type="http://schemas.openxmlformats.org/officeDocument/2006/relationships/hyperlink" Target="https://community.secop.gov.co/Public/Tendering/OpportunityDetail/Index?noticeUID=CO1.NTC.1772323&amp;isFromPublicArea=True&amp;isModal=False" TargetMode="External"/><Relationship Id="rId122" Type="http://schemas.openxmlformats.org/officeDocument/2006/relationships/hyperlink" Target="https://community.secop.gov.co/Public/Tendering/OpportunityDetail/Index?noticeUID=CO1.NTC.1783718&amp;isFromPublicArea=True&amp;isModal=False" TargetMode="External"/><Relationship Id="rId143" Type="http://schemas.openxmlformats.org/officeDocument/2006/relationships/hyperlink" Target="https://community.secop.gov.co/Public/Tendering/OpportunityDetail/Index?noticeUID=CO1.NTC.1800149&amp;isFromPublicArea=True&amp;isModal=False" TargetMode="External"/><Relationship Id="rId148" Type="http://schemas.openxmlformats.org/officeDocument/2006/relationships/hyperlink" Target="https://community.secop.gov.co/Public/Tendering/OpportunityDetail/Index?noticeUID=CO1.NTC.1812077&amp;isFromPublicArea=True&amp;isModal=False" TargetMode="External"/><Relationship Id="rId164" Type="http://schemas.openxmlformats.org/officeDocument/2006/relationships/hyperlink" Target="https://community.secop.gov.co/Public/Tendering/OpportunityDetail/Index?noticeUID=CO1.NTC.1848488&amp;isFromPublicArea=True&amp;isModal=False" TargetMode="External"/><Relationship Id="rId169" Type="http://schemas.openxmlformats.org/officeDocument/2006/relationships/hyperlink" Target="https://community.secop.gov.co/Public/Tendering/OpportunityDetail/Index?noticeUID=CO1.NTC.1850888&amp;isFromPublicArea=True&amp;isModal=False" TargetMode="External"/><Relationship Id="rId185" Type="http://schemas.openxmlformats.org/officeDocument/2006/relationships/hyperlink" Target="https://www.colombiacompra.gov.co/tienda-virtual-del-estado-colombiano/ordenes-compra/66472" TargetMode="External"/><Relationship Id="rId4" Type="http://schemas.openxmlformats.org/officeDocument/2006/relationships/hyperlink" Target="https://community.secop.gov.co/Public/Tendering/ContractNoticePhases/View?PPI=CO1.PPI.11734052&amp;isFromPublicArea=True&amp;isModal=False" TargetMode="External"/><Relationship Id="rId9" Type="http://schemas.openxmlformats.org/officeDocument/2006/relationships/hyperlink" Target="https://community.secop.gov.co/Public/Tendering/OpportunityDetail/Index?noticeUID=CO1.NTC.1691034&amp;isFromPublicArea=True&amp;isModal=False" TargetMode="External"/><Relationship Id="rId180" Type="http://schemas.openxmlformats.org/officeDocument/2006/relationships/hyperlink" Target="https://community.secop.gov.co/Public/Tendering/OpportunityDetail/Index?noticeUID=CO1.NTC.1895358&amp;isFromPublicArea=True&amp;isModal=False" TargetMode="External"/><Relationship Id="rId210" Type="http://schemas.openxmlformats.org/officeDocument/2006/relationships/hyperlink" Target="https://community.secop.gov.co/Public/Tendering/OpportunityDetail/Index?noticeUID=CO1.NTC.2165067&amp;isFromPublicArea=True&amp;isModal=False" TargetMode="External"/><Relationship Id="rId215" Type="http://schemas.openxmlformats.org/officeDocument/2006/relationships/hyperlink" Target="https://community.secop.gov.co/Public/Tendering/OpportunityDetail/Index?noticeUID=CO1.NTC.2295133&amp;isFromPublicArea=True&amp;isModal=False" TargetMode="External"/><Relationship Id="rId236" Type="http://schemas.openxmlformats.org/officeDocument/2006/relationships/hyperlink" Target="https://community.secop.gov.co/Public/Tendering/OpportunityDetail/Index?noticeUID=CO1.NTC.1755891&amp;isFromPublicArea=True&amp;isModal=False" TargetMode="External"/><Relationship Id="rId26" Type="http://schemas.openxmlformats.org/officeDocument/2006/relationships/hyperlink" Target="https://community.secop.gov.co/Public/Tendering/OpportunityDetail/Index?noticeUID=CO1.NTC.1724247&amp;isFromPublicArea=True&amp;isModal=False" TargetMode="External"/><Relationship Id="rId231" Type="http://schemas.openxmlformats.org/officeDocument/2006/relationships/hyperlink" Target="https://community.secop.gov.co/Public/Tendering/OpportunityDetail/Index?noticeUID=CO1.NTC.2268074&amp;isFromPublicArea=True&amp;isModal=False" TargetMode="External"/><Relationship Id="rId47" Type="http://schemas.openxmlformats.org/officeDocument/2006/relationships/hyperlink" Target="https://community.secop.gov.co/Public/Tendering/OpportunityDetail/Index?noticeUID=CO1.NTC.1738845&amp;isFromPublicArea=True&amp;isModal=False" TargetMode="External"/><Relationship Id="rId68" Type="http://schemas.openxmlformats.org/officeDocument/2006/relationships/hyperlink" Target="https://community.secop.gov.co/Public/Tendering/OpportunityDetail/Index?noticeUID=CO1.NTC.1750948&amp;isFromPublicArea=True&amp;isModal=False" TargetMode="External"/><Relationship Id="rId89" Type="http://schemas.openxmlformats.org/officeDocument/2006/relationships/hyperlink" Target="https://community.secop.gov.co/Public/Tendering/OpportunityDetail/Index?noticeUID=CO1.NTC.1760146&amp;isFromPublicArea=True&amp;isModal=False" TargetMode="External"/><Relationship Id="rId112" Type="http://schemas.openxmlformats.org/officeDocument/2006/relationships/hyperlink" Target="https://community.secop.gov.co/Public/Tendering/OpportunityDetail/Index?noticeUID=CO1.NTC.1775767&amp;isFromPublicArea=True&amp;isModal=False" TargetMode="External"/><Relationship Id="rId133" Type="http://schemas.openxmlformats.org/officeDocument/2006/relationships/hyperlink" Target="https://community.secop.gov.co/Public/Tendering/OpportunityDetail/Index?noticeUID=CO1.NTC.1792926&amp;isFromPublicArea=True&amp;isModal=False" TargetMode="External"/><Relationship Id="rId154" Type="http://schemas.openxmlformats.org/officeDocument/2006/relationships/hyperlink" Target="https://community.secop.gov.co/Public/Tendering/OpportunityDetail/Index?noticeUID=CO1.NTC.1827700&amp;isFromPublicArea=True&amp;isModal=False" TargetMode="External"/><Relationship Id="rId175" Type="http://schemas.openxmlformats.org/officeDocument/2006/relationships/hyperlink" Target="https://community.secop.gov.co/Public/Tendering/OpportunityDetail/Index?noticeUID=CO1.NTC.1873143&amp;isFromPublicArea=True&amp;isModal=False" TargetMode="External"/><Relationship Id="rId196" Type="http://schemas.openxmlformats.org/officeDocument/2006/relationships/hyperlink" Target="https://community.secop.gov.co/Public/Tendering/OpportunityDetail/Index?noticeUID=CO1.NTC.2029861&amp;isFromPublicArea=True&amp;isModal=False" TargetMode="External"/><Relationship Id="rId200" Type="http://schemas.openxmlformats.org/officeDocument/2006/relationships/hyperlink" Target="https://community.secop.gov.co/Public/Tendering/OpportunityDetail/Index?noticeUID=CO1.NTC.2016319&amp;isFromPublicArea=True&amp;isModal=False%0a" TargetMode="External"/><Relationship Id="rId16" Type="http://schemas.openxmlformats.org/officeDocument/2006/relationships/hyperlink" Target="https://community.secop.gov.co/Public/Tendering/OpportunityDetail/Index?noticeUID=CO1.NTC.1720500&amp;isFromPublicArea=True&amp;isModal=False" TargetMode="External"/><Relationship Id="rId221" Type="http://schemas.openxmlformats.org/officeDocument/2006/relationships/hyperlink" Target="https://colombiacompra.gov.co/tienda-virtual-del-estado-colombiano/ordenes-compra/82982" TargetMode="External"/><Relationship Id="rId242" Type="http://schemas.openxmlformats.org/officeDocument/2006/relationships/hyperlink" Target="https://community.secop.gov.co/Public/Tendering/OpportunityDetail/Index?noticeUID=CO1.NTC.2390010&amp;isFromPublicArea=True&amp;isModal=False" TargetMode="External"/><Relationship Id="rId37" Type="http://schemas.openxmlformats.org/officeDocument/2006/relationships/hyperlink" Target="https://community.secop.gov.co/Public/Tendering/OpportunityDetail/Index?noticeUID=CO1.NTC.1729969&amp;isFromPublicArea=True&amp;isModal=False" TargetMode="External"/><Relationship Id="rId58" Type="http://schemas.openxmlformats.org/officeDocument/2006/relationships/hyperlink" Target="https://community.secop.gov.co/Public/Tendering/OpportunityDetail/Index?noticeUID=CO1.NTC.1745736&amp;isFromPublicArea=True&amp;isModal=False" TargetMode="External"/><Relationship Id="rId79" Type="http://schemas.openxmlformats.org/officeDocument/2006/relationships/hyperlink" Target="https://community.secop.gov.co/Public/Tendering/ContractNoticePhases/View?PPI=CO1.PPI.12004471&amp;isFromPublicArea=True&amp;isModal=False" TargetMode="External"/><Relationship Id="rId102" Type="http://schemas.openxmlformats.org/officeDocument/2006/relationships/hyperlink" Target="https://community.secop.gov.co/Public/Tendering/OpportunityDetail/Index?noticeUID=CO1.NTC.1774475&amp;isFromPublicArea=True&amp;isModal=False" TargetMode="External"/><Relationship Id="rId123" Type="http://schemas.openxmlformats.org/officeDocument/2006/relationships/hyperlink" Target="https://community.secop.gov.co/Public/Tendering/OpportunityDetail/Index?noticeUID=CO1.NTC.1787834&amp;isFromPublicArea=True&amp;isModal=False" TargetMode="External"/><Relationship Id="rId144" Type="http://schemas.openxmlformats.org/officeDocument/2006/relationships/hyperlink" Target="https://community.secop.gov.co/Public/Tendering/OpportunityDetail/Index?noticeUID=CO1.NTC.1799940&amp;isFromPublicArea=True&amp;isModal=False" TargetMode="External"/><Relationship Id="rId90" Type="http://schemas.openxmlformats.org/officeDocument/2006/relationships/hyperlink" Target="https://community.secop.gov.co/Public/Tendering/OpportunityDetail/Index?noticeUID=CO1.NTC.1760604&amp;isFromPublicArea=True&amp;isModal=False" TargetMode="External"/><Relationship Id="rId165" Type="http://schemas.openxmlformats.org/officeDocument/2006/relationships/hyperlink" Target="https://community.secop.gov.co/Public/Tendering/OpportunityDetail/Index?noticeUID=CO1.NTC.1845967&amp;isFromPublicArea=True&amp;isModal=False" TargetMode="External"/><Relationship Id="rId186" Type="http://schemas.openxmlformats.org/officeDocument/2006/relationships/hyperlink" Target="https://community.secop.gov.co/Public/Tendering/OpportunityDetail/Index?noticeUID=CO1.NTC.1971462&amp;isFromPublicArea=True&amp;isModal=False" TargetMode="External"/><Relationship Id="rId211" Type="http://schemas.openxmlformats.org/officeDocument/2006/relationships/hyperlink" Target="https://www.contratos.gov.co/consultas/detalleProceso.do?numConstancia=21-22-29059" TargetMode="External"/><Relationship Id="rId232" Type="http://schemas.openxmlformats.org/officeDocument/2006/relationships/hyperlink" Target="https://community.secop.gov.co/Public/Tendering/OpportunityDetail/Index?noticeUID=CO1.NTC.2164245&amp;isFromPublicArea=True&amp;isModal=False" TargetMode="External"/><Relationship Id="rId27" Type="http://schemas.openxmlformats.org/officeDocument/2006/relationships/hyperlink" Target="https://community.secop.gov.co/Public/Tendering/OpportunityDetail/Index?noticeUID=CO1.NTC.1725615&amp;isFromPublicArea=True&amp;isModal=False" TargetMode="External"/><Relationship Id="rId48" Type="http://schemas.openxmlformats.org/officeDocument/2006/relationships/hyperlink" Target="https://community.secop.gov.co/Public/Tendering/OpportunityDetail/Index?noticeUID=CO1.NTC.1737346&amp;isFromPublicArea=True&amp;isModal=False" TargetMode="External"/><Relationship Id="rId69" Type="http://schemas.openxmlformats.org/officeDocument/2006/relationships/hyperlink" Target="https://community.secop.gov.co/Public/Tendering/OpportunityDetail/Index?noticeUID=CO1.NTC.1756191&amp;isFromPublicArea=True&amp;isModal=False" TargetMode="External"/><Relationship Id="rId113" Type="http://schemas.openxmlformats.org/officeDocument/2006/relationships/hyperlink" Target="https://community.secop.gov.co/Public/Tendering/OpportunityDetail/Index?noticeUID=CO1.NTC.1776731&amp;isFromPublicArea=True&amp;isModal=False" TargetMode="External"/><Relationship Id="rId134" Type="http://schemas.openxmlformats.org/officeDocument/2006/relationships/hyperlink" Target="https://community.secop.gov.co/Public/Tendering/OpportunityDetail/Index?noticeUID=CO1.NTC.1793992&amp;isFromPublicArea=True&amp;isModal=False" TargetMode="External"/><Relationship Id="rId80" Type="http://schemas.openxmlformats.org/officeDocument/2006/relationships/hyperlink" Target="https://community.secop.gov.co/Public/Tendering/ContractNoticePhases/View?PPI=CO1.PPI.12003823&amp;isFromPublicArea=True&amp;isModal=False" TargetMode="External"/><Relationship Id="rId155" Type="http://schemas.openxmlformats.org/officeDocument/2006/relationships/hyperlink" Target="https://community.secop.gov.co/Public/Tendering/OpportunityDetail/Index?noticeUID=CO1.NTC.1827735&amp;isFromPublicArea=True&amp;isModal=False" TargetMode="External"/><Relationship Id="rId176" Type="http://schemas.openxmlformats.org/officeDocument/2006/relationships/hyperlink" Target="https://community.secop.gov.co/Public/Tendering/OpportunityDetail/Index?noticeUID=CO1.NTC.1879748&amp;isFromPublicArea=True&amp;isModal=False" TargetMode="External"/><Relationship Id="rId197" Type="http://schemas.openxmlformats.org/officeDocument/2006/relationships/hyperlink" Target="https://community.secop.gov.co/Public/Tendering/OpportunityDetail/Index?noticeUID=CO1.NTC.2016632&amp;isFromPublicArea=True&amp;isModal=False" TargetMode="External"/><Relationship Id="rId201" Type="http://schemas.openxmlformats.org/officeDocument/2006/relationships/hyperlink" Target="https://www.contratos.gov.co/consultas/detalleProceso.do?numConstancia=21-22-26755" TargetMode="External"/><Relationship Id="rId222" Type="http://schemas.openxmlformats.org/officeDocument/2006/relationships/hyperlink" Target="https://colombiacompra.gov.co/tienda-virtual-del-estado-colombiano/ordenes-compra/82202" TargetMode="External"/><Relationship Id="rId17" Type="http://schemas.openxmlformats.org/officeDocument/2006/relationships/hyperlink" Target="https://community.secop.gov.co/Public/Tendering/OpportunityDetail/Index?noticeUID=CO1.NTC.1720556&amp;isFromPublicArea=True&amp;isModal=False" TargetMode="External"/><Relationship Id="rId38" Type="http://schemas.openxmlformats.org/officeDocument/2006/relationships/hyperlink" Target="https://community.secop.gov.co/Public/Tendering/OpportunityDetail/Index?noticeUID=CO1.NTC.1730421&amp;isFromPublicArea=True&amp;isModal=False" TargetMode="External"/><Relationship Id="rId59" Type="http://schemas.openxmlformats.org/officeDocument/2006/relationships/hyperlink" Target="https://community.secop.gov.co/Public/Tendering/OpportunityDetail/Index?noticeUID=CO1.NTC.1743904&amp;isFromPublicArea=True&amp;isModal=False" TargetMode="External"/><Relationship Id="rId103" Type="http://schemas.openxmlformats.org/officeDocument/2006/relationships/hyperlink" Target="https://community.secop.gov.co/Public/Tendering/OpportunityDetail/Index?noticeUID=CO1.NTC.1774557&amp;isFromPublicArea=True&amp;isModal=False" TargetMode="External"/><Relationship Id="rId124" Type="http://schemas.openxmlformats.org/officeDocument/2006/relationships/hyperlink" Target="https://community.secop.gov.co/Public/Tendering/ContractNoticePhases/View?PPI=CO1.PPI.12152016&amp;isFromPublicArea=True&amp;isModal=False" TargetMode="External"/><Relationship Id="rId70" Type="http://schemas.openxmlformats.org/officeDocument/2006/relationships/hyperlink" Target="https://community.secop.gov.co/Public/Tendering/OpportunityDetail/Index?noticeUID=CO1.NTC.1756625&amp;isFromPublicArea=True&amp;isModal=False" TargetMode="External"/><Relationship Id="rId91" Type="http://schemas.openxmlformats.org/officeDocument/2006/relationships/hyperlink" Target="https://community.secop.gov.co/Public/Tendering/OpportunityDetail/Index?noticeUID=CO1.NTC.1761054&amp;isFromPublicArea=True&amp;isModal=False" TargetMode="External"/><Relationship Id="rId145" Type="http://schemas.openxmlformats.org/officeDocument/2006/relationships/hyperlink" Target="https://community.secop.gov.co/Public/Tendering/OpportunityDetail/Index?noticeUID=CO1.NTC.1804384&amp;isFromPublicArea=True&amp;isModal=False" TargetMode="External"/><Relationship Id="rId166" Type="http://schemas.openxmlformats.org/officeDocument/2006/relationships/hyperlink" Target="https://community.secop.gov.co/Public/Tendering/OpportunityDetail/Index?noticeUID=CO1.NTC.1850883&amp;isFromPublicArea=True&amp;isModal=False" TargetMode="External"/><Relationship Id="rId187" Type="http://schemas.openxmlformats.org/officeDocument/2006/relationships/hyperlink" Target="https://community.secop.gov.co/Public/Tendering/OpportunityDetail/Index?noticeUID=CO1.NTC.1972739&amp;isFromPublicArea=True&amp;isModal=False" TargetMode="External"/><Relationship Id="rId1" Type="http://schemas.openxmlformats.org/officeDocument/2006/relationships/hyperlink" Target="https://community.secop.gov.co/Public/Tendering/OpportunityDetail/Index?noticeUID=CO1.NTC.1685098&amp;isFromPublicArea=True&amp;isModal=False" TargetMode="External"/><Relationship Id="rId212" Type="http://schemas.openxmlformats.org/officeDocument/2006/relationships/hyperlink" Target="https://community.secop.gov.co/Public/Tendering/OpportunityDetail/Index?noticeUID=CO1.NTC.2206412&amp;isFromPublicArea=True&amp;isModal=False" TargetMode="External"/><Relationship Id="rId233" Type="http://schemas.openxmlformats.org/officeDocument/2006/relationships/hyperlink" Target="https://community.secop.gov.co/Public/Tendering/OpportunityDetail/Index?noticeUID=CO1.NTC.2179921&amp;isFromPublicArea=True&amp;isModal=False" TargetMode="External"/><Relationship Id="rId28" Type="http://schemas.openxmlformats.org/officeDocument/2006/relationships/hyperlink" Target="https://community.secop.gov.co/Public/Tendering/OpportunityDetail/Index?noticeUID=CO1.NTC.1725837&amp;isFromPublicArea=True&amp;isModal=False" TargetMode="External"/><Relationship Id="rId49" Type="http://schemas.openxmlformats.org/officeDocument/2006/relationships/hyperlink" Target="https://community.secop.gov.co/Public/Tendering/OpportunityDetail/Index?noticeUID=CO1.NTC.1738980&amp;isFromPublicArea=True&amp;isModal=False" TargetMode="External"/><Relationship Id="rId114" Type="http://schemas.openxmlformats.org/officeDocument/2006/relationships/hyperlink" Target="https://community.secop.gov.co/Public/Tendering/OpportunityDetail/Index?noticeUID=CO1.NTC.1779422&amp;isFromPublicArea=True&amp;isModal=False" TargetMode="External"/><Relationship Id="rId60" Type="http://schemas.openxmlformats.org/officeDocument/2006/relationships/hyperlink" Target="https://community.secop.gov.co/Public/Tendering/OpportunityDetail/Index?noticeUID=CO1.NTC.1745520&amp;isFromPublicArea=True&amp;isModal=False" TargetMode="External"/><Relationship Id="rId81" Type="http://schemas.openxmlformats.org/officeDocument/2006/relationships/hyperlink" Target="https://community.secop.gov.co/Public/Tendering/OpportunityDetail/Index?noticeUID=CO1.NTC.1756653&amp;isFromPublicArea=True&amp;isModal=False" TargetMode="External"/><Relationship Id="rId135" Type="http://schemas.openxmlformats.org/officeDocument/2006/relationships/hyperlink" Target="https://community.secop.gov.co/Public/Tendering/OpportunityDetail/Index?noticeUID=CO1.NTC.1795223&amp;isFromPublicArea=True&amp;isModal=False" TargetMode="External"/><Relationship Id="rId156" Type="http://schemas.openxmlformats.org/officeDocument/2006/relationships/hyperlink" Target="https://community.secop.gov.co/Public/Tendering/OpportunityDetail/Index?noticeUID=CO1.NTC.1838231&amp;isFromPublicArea=True&amp;isModal=False" TargetMode="External"/><Relationship Id="rId177" Type="http://schemas.openxmlformats.org/officeDocument/2006/relationships/hyperlink" Target="https://community.secop.gov.co/Public/Tendering/OpportunityDetail/Index?noticeUID=CO1.NTC.1882619&amp;isFromPublicArea=True&amp;isModal=False" TargetMode="External"/><Relationship Id="rId198" Type="http://schemas.openxmlformats.org/officeDocument/2006/relationships/hyperlink" Target="https://community.secop.gov.co/Public/Tendering/OpportunityDetail/Index?noticeUID=CO1.NTC.2014733&amp;isFromPublicArea=True&amp;isModal=False" TargetMode="External"/><Relationship Id="rId202" Type="http://schemas.openxmlformats.org/officeDocument/2006/relationships/hyperlink" Target="https://www.contratos.gov.co/consultas/detalleProceso.do?numConstancia=21-22-27304&amp;g-recaptcha-response=03AGdBq254V5ltFbf3kHDzZRljRDxhQwD_XZa1RNQVlhHb5HFztHMfyogZfvHHZnMF6wOGezN36FWHRtXXOx1E-xC7uMVTgIYbwtGcCszIol85TSnuOez8V5X10mGQWuOXsAmcCGx3XoqcIaf3Zyamnh2vLXMSFc4egOGrzJT6G7kwILz6V4zhBwMTy_l5pxNe91konY5yEB_HT2vjWcvh53Y0oM48MNHR_WXBaPfl0jw6cRLlFrDXyyPFHkr2_Cem1eqAcSjiIToqoQ88675jqdVu1uoLJu0la-g7g6BQXqiNCe-Tjapwv6S2NovFnTO5mYXp3pYMhUzprbkW-Kav3bQsp6XN2e05J3NMybC8a51dhGCTRZDaEMOMfa1tTeAzJUdFMpkG73ERg8XPMfr1rFDviVrnfNOr_Vlz4Br6vh5T1uNE38qdVxBnPSvV_jFTGQTrdJj9cLkFgtM_gfB4Pr2z66-Nvb4wrUhqW6lwORngBQ5Yw1HDB0AGgyBLVrsFUCC81UjrbeyNUw1Y0bFbGX50cvHUa9LmsA" TargetMode="External"/><Relationship Id="rId223" Type="http://schemas.openxmlformats.org/officeDocument/2006/relationships/hyperlink" Target="https://colombiacompra.gov.co/tienda-virtual-del-estado-colombiano/ordenes-compra/83022" TargetMode="External"/><Relationship Id="rId18" Type="http://schemas.openxmlformats.org/officeDocument/2006/relationships/hyperlink" Target="https://community.secop.gov.co/Public/Tendering/OpportunityDetail/Index?noticeUID=CO1.NTC.1721098&amp;isFromPublicArea=True&amp;isModal=False" TargetMode="External"/><Relationship Id="rId39" Type="http://schemas.openxmlformats.org/officeDocument/2006/relationships/hyperlink" Target="https://community.secop.gov.co/Public/Tendering/OpportunityDetail/Index?noticeUID=CO1.NTC.1729606&amp;isFromPublicArea=True&amp;isModal=False" TargetMode="External"/><Relationship Id="rId50" Type="http://schemas.openxmlformats.org/officeDocument/2006/relationships/hyperlink" Target="https://community.secop.gov.co/Public/Tendering/OpportunityDetail/Index?noticeUID=CO1.NTC.1739664&amp;isFromPublicArea=True&amp;isModal=False" TargetMode="External"/><Relationship Id="rId104" Type="http://schemas.openxmlformats.org/officeDocument/2006/relationships/hyperlink" Target="https://community.secop.gov.co/Public/Tendering/OpportunityDetail/Index?noticeUID=CO1.NTC.1775324&amp;isFromPublicArea=True&amp;isModal=False" TargetMode="External"/><Relationship Id="rId125" Type="http://schemas.openxmlformats.org/officeDocument/2006/relationships/hyperlink" Target="https://community.secop.gov.co/Public/Tendering/OpportunityDetail/Index?noticeUID=CO1.NTC.1788680&amp;isFromPublicArea=True&amp;isModal=False" TargetMode="External"/><Relationship Id="rId146" Type="http://schemas.openxmlformats.org/officeDocument/2006/relationships/hyperlink" Target="https://community.secop.gov.co/Public/Tendering/OpportunityDetail/Index?noticeUID=CO1.NTC.1809643&amp;isFromPublicArea=True&amp;isModal=False" TargetMode="External"/><Relationship Id="rId167" Type="http://schemas.openxmlformats.org/officeDocument/2006/relationships/hyperlink" Target="https://community.secop.gov.co/Public/Tendering/OpportunityDetail/Index?noticeUID=CO1.NTC.1851016&amp;isFromPublicArea=True&amp;isModal=False" TargetMode="External"/><Relationship Id="rId188" Type="http://schemas.openxmlformats.org/officeDocument/2006/relationships/hyperlink" Target="https://community.secop.gov.co/Public/Tendering/OpportunityDetail/Index?noticeUID=CO1.NTC.1972508&amp;isFromPublicArea=True&amp;isModal=False" TargetMode="External"/><Relationship Id="rId71" Type="http://schemas.openxmlformats.org/officeDocument/2006/relationships/hyperlink" Target="https://community.secop.gov.co/Public/Tendering/OpportunityDetail/Index?noticeUID=CO1.NTC.1757055&amp;isFromPublicArea=True&amp;isModal=False" TargetMode="External"/><Relationship Id="rId92" Type="http://schemas.openxmlformats.org/officeDocument/2006/relationships/hyperlink" Target="https://community.secop.gov.co/Public/Tendering/OpportunityDetail/Index?noticeUID=CO1.NTC.1760539&amp;isFromPublicArea=True&amp;isModal=False" TargetMode="External"/><Relationship Id="rId213" Type="http://schemas.openxmlformats.org/officeDocument/2006/relationships/hyperlink" Target="https://community.secop.gov.co/Public/Tendering/OpportunityDetail/Index?noticeUID=CO1.NTC.2229030&amp;isFromPublicArea=True&amp;isModal=False" TargetMode="External"/><Relationship Id="rId234" Type="http://schemas.openxmlformats.org/officeDocument/2006/relationships/hyperlink" Target="https://community.secop.gov.co/Public/Tendering/OpportunityDetail/Index?noticeUID=CO1.NTC.2221849&amp;isFromPublicArea=True&amp;isModal=False" TargetMode="External"/><Relationship Id="rId2" Type="http://schemas.openxmlformats.org/officeDocument/2006/relationships/hyperlink" Target="https://community.secop.gov.co/Public/Tendering/OpportunityDetail/Index?noticeUID=CO1.NTC.1684211&amp;isFromPublicArea=True&amp;isModal=False" TargetMode="External"/><Relationship Id="rId29" Type="http://schemas.openxmlformats.org/officeDocument/2006/relationships/hyperlink" Target="https://community.secop.gov.co/Public/Tendering/OpportunityDetail/Index?noticeUID=CO1.NTC.1726165&amp;isFromPublicArea=True&amp;isModal=False" TargetMode="External"/><Relationship Id="rId40" Type="http://schemas.openxmlformats.org/officeDocument/2006/relationships/hyperlink" Target="https://community.secop.gov.co/Public/Tendering/OpportunityDetail/Index?noticeUID=CO1.NTC.1732456&amp;isFromPublicArea=True&amp;isModal=False" TargetMode="External"/><Relationship Id="rId115" Type="http://schemas.openxmlformats.org/officeDocument/2006/relationships/hyperlink" Target="https://community.secop.gov.co/Public/Tendering/OpportunityDetail/Index?noticeUID=CO1.NTC.1780524&amp;isFromPublicArea=True&amp;isModal=False" TargetMode="External"/><Relationship Id="rId136" Type="http://schemas.openxmlformats.org/officeDocument/2006/relationships/hyperlink" Target="https://community.secop.gov.co/Public/Tendering/OpportunityDetail/Index?noticeUID=CO1.NTC.1795482&amp;isFromPublicArea=True&amp;isModal=False" TargetMode="External"/><Relationship Id="rId157" Type="http://schemas.openxmlformats.org/officeDocument/2006/relationships/hyperlink" Target="https://community.secop.gov.co/Public/Tendering/OpportunityDetail/Index?noticeUID=CO1.NTC.1837450&amp;isFromPublicArea=True&amp;isModal=False" TargetMode="External"/><Relationship Id="rId178" Type="http://schemas.openxmlformats.org/officeDocument/2006/relationships/hyperlink" Target="https://community.secop.gov.co/Public/Tendering/OpportunityDetail/Index?noticeUID=CO1.NTC.1882421&amp;isFromPublicArea=True&amp;isModal=False" TargetMode="External"/><Relationship Id="rId61" Type="http://schemas.openxmlformats.org/officeDocument/2006/relationships/hyperlink" Target="https://community.secop.gov.co/Public/Tendering/OpportunityDetail/Index?noticeUID=CO1.NTC.1746505&amp;isFromPublicArea=True&amp;isModal=False" TargetMode="External"/><Relationship Id="rId82" Type="http://schemas.openxmlformats.org/officeDocument/2006/relationships/hyperlink" Target="https://community.secop.gov.co/Public/Tendering/OpportunityDetail/Index?noticeUID=CO1.NTC.1757556&amp;isFromPublicArea=True&amp;isModal=False" TargetMode="External"/><Relationship Id="rId199" Type="http://schemas.openxmlformats.org/officeDocument/2006/relationships/hyperlink" Target="https://community.secop.gov.co/Public/Tendering/OpportunityDetail/Index?noticeUID=CO1.NTC.2016792&amp;isFromPublicArea=True&amp;isModal=False" TargetMode="External"/><Relationship Id="rId203" Type="http://schemas.openxmlformats.org/officeDocument/2006/relationships/hyperlink" Target="https://community.secop.gov.co/Public/Tendering/OpportunityDetail/Index?noticeUID=CO1.NTC.1685643&amp;isFromPublicArea=True&amp;isModal=False" TargetMode="External"/><Relationship Id="rId19" Type="http://schemas.openxmlformats.org/officeDocument/2006/relationships/hyperlink" Target="https://community.secop.gov.co/Public/Tendering/OpportunityDetail/Index?noticeUID=CO1.NTC.1721723&amp;isFromPublicArea=True&amp;isModal=False" TargetMode="External"/><Relationship Id="rId224" Type="http://schemas.openxmlformats.org/officeDocument/2006/relationships/hyperlink" Target="https://colombiacompra.gov.co/tienda-virtual-del-estado-colombiano/ordenes-compra/83979" TargetMode="External"/><Relationship Id="rId30" Type="http://schemas.openxmlformats.org/officeDocument/2006/relationships/hyperlink" Target="https://community.secop.gov.co/Public/Tendering/OpportunityDetail/Index?noticeUID=CO1.NTC.1722938&amp;isFromPublicArea=True&amp;isModal=False" TargetMode="External"/><Relationship Id="rId105" Type="http://schemas.openxmlformats.org/officeDocument/2006/relationships/hyperlink" Target="https://community.secop.gov.co/Public/Tendering/OpportunityDetail/Index?noticeUID=CO1.NTC.1775087&amp;isFromPublicArea=True&amp;isModal=False" TargetMode="External"/><Relationship Id="rId126" Type="http://schemas.openxmlformats.org/officeDocument/2006/relationships/hyperlink" Target="https://community.secop.gov.co/Public/Tendering/OpportunityDetail/Index?noticeUID=CO1.NTC.1788948&amp;isFromPublicArea=True&amp;isModal=False" TargetMode="External"/><Relationship Id="rId147" Type="http://schemas.openxmlformats.org/officeDocument/2006/relationships/hyperlink" Target="https://community.secop.gov.co/Public/Tendering/OpportunityDetail/Index?noticeUID=CO1.NTC.1810869&amp;isFromPublicArea=True&amp;isModal=False" TargetMode="External"/><Relationship Id="rId168" Type="http://schemas.openxmlformats.org/officeDocument/2006/relationships/hyperlink" Target="https://community.secop.gov.co/Public/Tendering/OpportunityDetail/Index?noticeUID=CO1.NTC.1850890&amp;isFromPublicArea=True&amp;isModal=False" TargetMode="External"/><Relationship Id="rId51" Type="http://schemas.openxmlformats.org/officeDocument/2006/relationships/hyperlink" Target="https://community.secop.gov.co/Public/Tendering/OpportunityDetail/Index?noticeUID=CO1.NTC.1743628&amp;isFromPublicArea=True&amp;isModal=False" TargetMode="External"/><Relationship Id="rId72" Type="http://schemas.openxmlformats.org/officeDocument/2006/relationships/hyperlink" Target="https://community.secop.gov.co/Public/Tendering/OpportunityDetail/Index?noticeUID=CO1.NTC.1756731&amp;isFromPublicArea=True&amp;isModal=False" TargetMode="External"/><Relationship Id="rId93" Type="http://schemas.openxmlformats.org/officeDocument/2006/relationships/hyperlink" Target="https://community.secop.gov.co/Public/Tendering/OpportunityDetail/Index?noticeUID=CO1.NTC.1759851&amp;isFromPublicArea=True&amp;isModal=False" TargetMode="External"/><Relationship Id="rId189" Type="http://schemas.openxmlformats.org/officeDocument/2006/relationships/hyperlink" Target="https://community.secop.gov.co/Public/Tendering/OpportunityDetail/Index?noticeUID=CO1.NTC.1976262&amp;isFromPublicArea=True&amp;isModal=False" TargetMode="External"/><Relationship Id="rId3" Type="http://schemas.openxmlformats.org/officeDocument/2006/relationships/hyperlink" Target="https://community.secop.gov.co/Public/Tendering/OpportunityDetail/Index?noticeUID=CO1.NTC.1690514&amp;isFromPublicArea=True&amp;isModal=False" TargetMode="External"/><Relationship Id="rId214" Type="http://schemas.openxmlformats.org/officeDocument/2006/relationships/hyperlink" Target="https://community.secop.gov.co/Public/Tendering/OpportunityDetail/Index?noticeUID=CO1.NTC.2292807&amp;isFromPublicArea=True&amp;isModal=False" TargetMode="External"/><Relationship Id="rId235" Type="http://schemas.openxmlformats.org/officeDocument/2006/relationships/hyperlink" Target="https://community.secop.gov.co/Public/Tendering/OpportunityDetail/Index?noticeUID=CO1.NTC.2165335&amp;isFromPublicArea=True&amp;isModal=False" TargetMode="External"/><Relationship Id="rId116" Type="http://schemas.openxmlformats.org/officeDocument/2006/relationships/hyperlink" Target="https://community.secop.gov.co/Public/Tendering/OpportunityDetail/Index?noticeUID=CO1.NTC.1778960&amp;isFromPublicArea=True&amp;isModal=False" TargetMode="External"/><Relationship Id="rId137" Type="http://schemas.openxmlformats.org/officeDocument/2006/relationships/hyperlink" Target="https://community.secop.gov.co/Public/Tendering/OpportunityDetail/Index?noticeUID=CO1.NTC.1795227&amp;isFromPublicArea=True&amp;isModal=False" TargetMode="External"/><Relationship Id="rId158" Type="http://schemas.openxmlformats.org/officeDocument/2006/relationships/hyperlink" Target="https://community.secop.gov.co/Public/Tendering/OpportunityDetail/Index?noticeUID=CO1.NTC.1838071&amp;isFromPublicArea=True&amp;isModal=False" TargetMode="External"/><Relationship Id="rId20" Type="http://schemas.openxmlformats.org/officeDocument/2006/relationships/hyperlink" Target="https://community.secop.gov.co/Public/Tendering/OpportunityDetail/Index?noticeUID=CO1.NTC.1721556&amp;isFromPublicArea=True&amp;isModal=False" TargetMode="External"/><Relationship Id="rId41" Type="http://schemas.openxmlformats.org/officeDocument/2006/relationships/hyperlink" Target="https://community.secop.gov.co/Public/Tendering/OpportunityDetail/Index?noticeUID=CO1.NTC.1733495&amp;isFromPublicArea=True&amp;isModal=False" TargetMode="External"/><Relationship Id="rId62" Type="http://schemas.openxmlformats.org/officeDocument/2006/relationships/hyperlink" Target="https://community.secop.gov.co/Public/Tendering/OpportunityDetail/Index?noticeUID=CO1.NTC.1745536&amp;isFromPublicArea=True&amp;isModal=False" TargetMode="External"/><Relationship Id="rId83" Type="http://schemas.openxmlformats.org/officeDocument/2006/relationships/hyperlink" Target="https://community.secop.gov.co/Public/Tendering/OpportunityDetail/Index?noticeUID=CO1.NTC.1758205&amp;isFromPublicArea=True&amp;isModal=False" TargetMode="External"/><Relationship Id="rId179" Type="http://schemas.openxmlformats.org/officeDocument/2006/relationships/hyperlink" Target="https://community.secop.gov.co/Public/Tendering/OpportunityDetail/Index?noticeUID=CO1.NTC.1890582&amp;isFromPublicArea=True&amp;isModal=False" TargetMode="External"/><Relationship Id="rId190" Type="http://schemas.openxmlformats.org/officeDocument/2006/relationships/hyperlink" Target="https://community.secop.gov.co/Public/Tendering/OpportunityDetail/Index?noticeUID=CO1.NTC.1954811&amp;isFromPublicArea=True&amp;isModal=False" TargetMode="External"/><Relationship Id="rId204" Type="http://schemas.openxmlformats.org/officeDocument/2006/relationships/hyperlink" Target="https://community.secop.gov.co/Public/Tendering/OpportunityDetail/Index?noticeUID=CO1.NTC.1685058&amp;isFromPublicArea=True&amp;isModal=False" TargetMode="External"/><Relationship Id="rId225" Type="http://schemas.openxmlformats.org/officeDocument/2006/relationships/hyperlink" Target="https://colombiacompra.gov.co/tienda-virtual-del-estado-colombiano/ordenes-compra/83980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community.secop.gov.co/Public/Tendering/OpportunityDetail/Index?noticeUID=CO1.NTC.2690935&amp;isFromPublicArea=True&amp;isModal=False" TargetMode="External"/><Relationship Id="rId21" Type="http://schemas.openxmlformats.org/officeDocument/2006/relationships/hyperlink" Target="https://community.secop.gov.co/Public/Tendering/OpportunityDetail/Index?noticeUID=CO1.NTC.2595789&amp;isFromPublicArea=True&amp;isModal=False" TargetMode="External"/><Relationship Id="rId42" Type="http://schemas.openxmlformats.org/officeDocument/2006/relationships/hyperlink" Target="https://community.secop.gov.co/Public/Tendering/OpportunityDetail/Index?noticeUID=CO1.NTC.2611434&amp;isFromPublicArea=True&amp;isModal=False" TargetMode="External"/><Relationship Id="rId63" Type="http://schemas.openxmlformats.org/officeDocument/2006/relationships/hyperlink" Target="https://community.secop.gov.co/Public/Tendering/OpportunityDetail/Index?noticeUID=CO1.NTC.2689251&amp;isFromPublicArea=True&amp;isModal=False" TargetMode="External"/><Relationship Id="rId84" Type="http://schemas.openxmlformats.org/officeDocument/2006/relationships/hyperlink" Target="https://community.secop.gov.co/Public/Tendering/OpportunityDetail/Index?noticeUID=CO1.NTC.2689790&amp;isFromPublicArea=True&amp;isModal=False" TargetMode="External"/><Relationship Id="rId138" Type="http://schemas.openxmlformats.org/officeDocument/2006/relationships/hyperlink" Target="https://community.secop.gov.co/Public/Tendering/ContractNoticePhases/View?PPI=CO1.PPI.17234241&amp;isFromPublicArea=True&amp;isModal=False" TargetMode="External"/><Relationship Id="rId159" Type="http://schemas.openxmlformats.org/officeDocument/2006/relationships/hyperlink" Target="https://community.secop.gov.co/Public/Tendering/OpportunityDetail/Index?noticeUID=CO1.NTC.2745525&amp;isFromPublicArea=True&amp;isModal=False" TargetMode="External"/><Relationship Id="rId170" Type="http://schemas.openxmlformats.org/officeDocument/2006/relationships/hyperlink" Target="https://community.secop.gov.co/Public/Tendering/OpportunityDetail/Index?noticeUID=CO1.NTC.2770860&amp;isFromPublicArea=True&amp;isModal=False" TargetMode="External"/><Relationship Id="rId191" Type="http://schemas.openxmlformats.org/officeDocument/2006/relationships/hyperlink" Target="https://community.secop.gov.co/Public/Tendering/OpportunityDetail/Index?noticeUID=CO1.NTC.2764676&amp;isFromPublicArea=True&amp;isModal=False" TargetMode="External"/><Relationship Id="rId205" Type="http://schemas.openxmlformats.org/officeDocument/2006/relationships/hyperlink" Target="https://community.secop.gov.co/Public/Tendering/OpportunityDetail/Index?noticeUID=CO1.NTC.2739760&amp;isFromPublicArea=True&amp;isModal=False" TargetMode="External"/><Relationship Id="rId226" Type="http://schemas.openxmlformats.org/officeDocument/2006/relationships/hyperlink" Target="https://community.secop.gov.co/Public/Tendering/OpportunityDetail/Index?noticeUID=CO1.NTC.2745905&amp;isFromPublicArea=True&amp;isModal=False" TargetMode="External"/><Relationship Id="rId247" Type="http://schemas.openxmlformats.org/officeDocument/2006/relationships/hyperlink" Target="https://community.secop.gov.co/Public/Tendering/OpportunityDetail/Index?noticeUID=CO1.NTC.2824805&amp;isFromPublicArea=True&amp;isModal=False" TargetMode="External"/><Relationship Id="rId107" Type="http://schemas.openxmlformats.org/officeDocument/2006/relationships/hyperlink" Target="https://community.secop.gov.co/Public/Tendering/OpportunityDetail/Index?noticeUID=CO1.NTC.2725475&amp;isFromPublicArea=True&amp;isModal=False" TargetMode="External"/><Relationship Id="rId11" Type="http://schemas.openxmlformats.org/officeDocument/2006/relationships/hyperlink" Target="https://community.secop.gov.co/Public/Tendering/OpportunityDetail/Index?noticeUID=CO1.NTC.2588502&amp;isFromPublicArea=True&amp;isModal=False" TargetMode="External"/><Relationship Id="rId32" Type="http://schemas.openxmlformats.org/officeDocument/2006/relationships/hyperlink" Target="https://community.secop.gov.co/Public/Tendering/OpportunityDetail/Index?noticeUID=CO1.NTC.2601664&amp;isFromPublicArea=True&amp;isModal=False" TargetMode="External"/><Relationship Id="rId53" Type="http://schemas.openxmlformats.org/officeDocument/2006/relationships/hyperlink" Target="https://community.secop.gov.co/Public/Tendering/OpportunityDetail/Index?noticeUID=CO1.NTC.2676288&amp;isFromPublicArea=True&amp;isModal=False" TargetMode="External"/><Relationship Id="rId74" Type="http://schemas.openxmlformats.org/officeDocument/2006/relationships/hyperlink" Target="https://community.secop.gov.co/Public/Tendering/OpportunityDetail/Index?noticeUID=CO1.NTC.2689790&amp;isFromPublicArea=True&amp;isModal=False" TargetMode="External"/><Relationship Id="rId128" Type="http://schemas.openxmlformats.org/officeDocument/2006/relationships/hyperlink" Target="https://community.secop.gov.co/Public/Tendering/OpportunityDetail/Index?noticeUID=CO1.NTC.2804090&amp;isFromPublicArea=True&amp;isModal=False" TargetMode="External"/><Relationship Id="rId149" Type="http://schemas.openxmlformats.org/officeDocument/2006/relationships/hyperlink" Target="https://community.secop.gov.co/Public/Tendering/OpportunityDetail/Index?noticeUID=CO1.NTC.2753413&amp;isFromPublicArea=True&amp;isModal=False" TargetMode="External"/><Relationship Id="rId5" Type="http://schemas.openxmlformats.org/officeDocument/2006/relationships/hyperlink" Target="https://community.secop.gov.co/Public/Common/GoogleReCaptcha/Index?previousUrl=https%3a%2f%2fcommunity.secop.gov.co%2fPublic%2fTendering%2fOpportunityDetail%2fIndex%3fnoticeUID%3dCO1.NTC.2579677%26isFromPublicArea%3dTrue%26isModal%3dFalse" TargetMode="External"/><Relationship Id="rId95" Type="http://schemas.openxmlformats.org/officeDocument/2006/relationships/hyperlink" Target="https://community.secop.gov.co/Public/Tendering/OpportunityDetail/Index?noticeUID=CO1.NTC.2689790&amp;isFromPublicArea=True&amp;isModal=False" TargetMode="External"/><Relationship Id="rId160" Type="http://schemas.openxmlformats.org/officeDocument/2006/relationships/hyperlink" Target="https://community.secop.gov.co/Public/Tendering/OpportunityDetail/Index?noticeUID=CO1.NTC.2749320&amp;isFromPublicArea=True&amp;isModal=False" TargetMode="External"/><Relationship Id="rId181" Type="http://schemas.openxmlformats.org/officeDocument/2006/relationships/hyperlink" Target="https://community.secop.gov.co/Public/Tendering/OpportunityDetail/Index?noticeUID=CO1.NTC.2774380&amp;isFromPublicArea=True&amp;isModal=False" TargetMode="External"/><Relationship Id="rId216" Type="http://schemas.openxmlformats.org/officeDocument/2006/relationships/hyperlink" Target="https://community.secop.gov.co/Public/Tendering/OpportunityDetail/Index?noticeUID=CO1.NTC.2769789&amp;isFromPublicArea=True&amp;isModal=False" TargetMode="External"/><Relationship Id="rId237" Type="http://schemas.openxmlformats.org/officeDocument/2006/relationships/hyperlink" Target="https://community.secop.gov.co/Public/Tendering/OpportunityDetail/Index?noticeUID=CO1.NTC.2746408&amp;isFromPublicArea=True&amp;isModal=False" TargetMode="External"/><Relationship Id="rId22" Type="http://schemas.openxmlformats.org/officeDocument/2006/relationships/hyperlink" Target="https://community.secop.gov.co/Public/Tendering/OpportunityDetail/Index?noticeUID=CO1.NTC.2595789&amp;isFromPublicArea=True&amp;isModal=False" TargetMode="External"/><Relationship Id="rId43" Type="http://schemas.openxmlformats.org/officeDocument/2006/relationships/hyperlink" Target="https://community.secop.gov.co/Public/Tendering/OpportunityDetail/Index?noticeUID=CO1.NTC.2611434&amp;isFromPublicArea=True&amp;isModal=False" TargetMode="External"/><Relationship Id="rId64" Type="http://schemas.openxmlformats.org/officeDocument/2006/relationships/hyperlink" Target="https://community.secop.gov.co/Public/Tendering/OpportunityDetail/Index?noticeUID=CO1.NTC.2692626&amp;isFromPublicArea=True&amp;isModal=False" TargetMode="External"/><Relationship Id="rId118" Type="http://schemas.openxmlformats.org/officeDocument/2006/relationships/hyperlink" Target="https://community.secop.gov.co/Public/Tendering/OpportunityDetail/Index?noticeUID=CO1.NTC.2601664&amp;isFromPublicArea=True&amp;isModal=False" TargetMode="External"/><Relationship Id="rId139" Type="http://schemas.openxmlformats.org/officeDocument/2006/relationships/hyperlink" Target="https://community.secop.gov.co/Public/Tendering/OpportunityDetail/Index?noticeUID=CO1.NTC.2713559&amp;isFromPublicArea=True&amp;isModal=False" TargetMode="External"/><Relationship Id="rId85" Type="http://schemas.openxmlformats.org/officeDocument/2006/relationships/hyperlink" Target="https://community.secop.gov.co/Public/Tendering/OpportunityDetail/Index?noticeUID=CO1.NTC.2689790&amp;isFromPublicArea=True&amp;isModal=False" TargetMode="External"/><Relationship Id="rId150" Type="http://schemas.openxmlformats.org/officeDocument/2006/relationships/hyperlink" Target="https://community.secop.gov.co/Public/Tendering/OpportunityDetail/Index?noticeUID=CO1.NTC.2757694&amp;isFromPublicArea=True&amp;isModal=False" TargetMode="External"/><Relationship Id="rId171" Type="http://schemas.openxmlformats.org/officeDocument/2006/relationships/hyperlink" Target="https://community.secop.gov.co/Public/Tendering/OpportunityDetail/Index?noticeUID=CO1.NTC.2747091&amp;isFromPublicArea=True&amp;isModal=False" TargetMode="External"/><Relationship Id="rId192" Type="http://schemas.openxmlformats.org/officeDocument/2006/relationships/hyperlink" Target="https://community.secop.gov.co/Public/Tendering/OpportunityDetail/Index?noticeUID=CO1.NTC.2762753&amp;isFromPublicArea=True&amp;isModal=False" TargetMode="External"/><Relationship Id="rId206" Type="http://schemas.openxmlformats.org/officeDocument/2006/relationships/hyperlink" Target="https://community.secop.gov.co/Public/Tendering/OpportunityDetail/Index?noticeUID=CO1.NTC.2811296&amp;isFromPublicArea=True&amp;isModal=False" TargetMode="External"/><Relationship Id="rId227" Type="http://schemas.openxmlformats.org/officeDocument/2006/relationships/hyperlink" Target="https://community.secop.gov.co/Public/Tendering/OpportunityDetail/Index?noticeUID=CO1.NTC.2708656&amp;isFromPublicArea=True&amp;isModal=False" TargetMode="External"/><Relationship Id="rId248" Type="http://schemas.openxmlformats.org/officeDocument/2006/relationships/printerSettings" Target="../printerSettings/printerSettings1.bin"/><Relationship Id="rId12" Type="http://schemas.openxmlformats.org/officeDocument/2006/relationships/hyperlink" Target="https://community.secop.gov.co/Public/Tendering/OpportunityDetail/Index?noticeUID=CO1.NTC.2588474&amp;isFromPublicArea=True&amp;isModal=False" TargetMode="External"/><Relationship Id="rId33" Type="http://schemas.openxmlformats.org/officeDocument/2006/relationships/hyperlink" Target="https://community.secop.gov.co/Public/Tendering/OpportunityDetail/Index?noticeUID=CO1.NTC.2601664&amp;isFromPublicArea=True&amp;isModal=False" TargetMode="External"/><Relationship Id="rId108" Type="http://schemas.openxmlformats.org/officeDocument/2006/relationships/hyperlink" Target="https://community.secop.gov.co/Public/Tendering/OpportunityDetail/Index?noticeUID=CO1.NTC.2714233&amp;isFromPublicArea=True&amp;isModal=False" TargetMode="External"/><Relationship Id="rId129" Type="http://schemas.openxmlformats.org/officeDocument/2006/relationships/hyperlink" Target="https://community.secop.gov.co/Public/Tendering/OpportunityDetail/Index?noticeUID=CO1.NTC.2757335&amp;isFromPublicArea=True&amp;isModal=False" TargetMode="External"/><Relationship Id="rId54" Type="http://schemas.openxmlformats.org/officeDocument/2006/relationships/hyperlink" Target="https://community.secop.gov.co/Public/Tendering/OpportunityDetail/Index?noticeUID=CO1.NTC.2677280&amp;isFromPublicArea=True&amp;isModal=False" TargetMode="External"/><Relationship Id="rId75" Type="http://schemas.openxmlformats.org/officeDocument/2006/relationships/hyperlink" Target="https://community.secop.gov.co/Public/Tendering/OpportunityDetail/Index?noticeUID=CO1.NTC.2689790&amp;isFromPublicArea=True&amp;isModal=False" TargetMode="External"/><Relationship Id="rId96" Type="http://schemas.openxmlformats.org/officeDocument/2006/relationships/hyperlink" Target="https://community.secop.gov.co/Public/Tendering/OpportunityDetail/Index?noticeUID=CO1.NTC.2689790&amp;isFromPublicArea=True&amp;isModal=False" TargetMode="External"/><Relationship Id="rId140" Type="http://schemas.openxmlformats.org/officeDocument/2006/relationships/hyperlink" Target="https://community.secop.gov.co/Public/Tendering/OpportunityDetail/Index?noticeUID=CO1.NTC.2726148&amp;isFromPublicArea=True&amp;isModal=False" TargetMode="External"/><Relationship Id="rId161" Type="http://schemas.openxmlformats.org/officeDocument/2006/relationships/hyperlink" Target="https://community.secop.gov.co/Public/Tendering/OpportunityDetail/Index?noticeUID=CO1.NTC.2774656&amp;isFromPublicArea=True&amp;isModal=False" TargetMode="External"/><Relationship Id="rId182" Type="http://schemas.openxmlformats.org/officeDocument/2006/relationships/hyperlink" Target="https://community.secop.gov.co/Public/Tendering/OpportunityDetail/Index?noticeUID=CO1.NTC.2807210&amp;isFromPublicArea=True&amp;isModal=False" TargetMode="External"/><Relationship Id="rId217" Type="http://schemas.openxmlformats.org/officeDocument/2006/relationships/hyperlink" Target="https://community.secop.gov.co/Public/Tendering/OpportunityDetail/Index?noticeUID=CO1.NTC.2804946&amp;isFromPublicArea=True&amp;isModal=False" TargetMode="External"/><Relationship Id="rId6" Type="http://schemas.openxmlformats.org/officeDocument/2006/relationships/hyperlink" Target="https://community.secop.gov.co/Public/Tendering/OpportunityDetail/Index?noticeUID=CO1.NTC.2584662&amp;isFromPublicArea=True&amp;isModal=False" TargetMode="External"/><Relationship Id="rId238" Type="http://schemas.openxmlformats.org/officeDocument/2006/relationships/hyperlink" Target="https://community.secop.gov.co/Public/Tendering/OpportunityDetail/Index?noticeUID=CO1.NTC.2747411&amp;isFromPublicArea=True&amp;isModal=False" TargetMode="External"/><Relationship Id="rId23" Type="http://schemas.openxmlformats.org/officeDocument/2006/relationships/hyperlink" Target="https://community.secop.gov.co/Public/Tendering/OpportunityDetail/Index?noticeUID=CO1.NTC.2595789&amp;isFromPublicArea=True&amp;isModal=False" TargetMode="External"/><Relationship Id="rId119" Type="http://schemas.openxmlformats.org/officeDocument/2006/relationships/hyperlink" Target="https://community.secop.gov.co/Public/Common/GoogleReCaptcha/Index?previousUrl=https%3a%2f%2fcommunity.secop.gov.co%2fPublic%2fTendering%2fOpportunityDetail%2fIndex%3fnoticeUID%3dCO1.NTC.2620309%26isFromPublicArea%3dTrue%26isModal%3dFalse" TargetMode="External"/><Relationship Id="rId44" Type="http://schemas.openxmlformats.org/officeDocument/2006/relationships/hyperlink" Target="https://community.secop.gov.co/Public/Tendering/OpportunityDetail/Index?noticeUID=CO1.NTC.2611434&amp;isFromPublicArea=True&amp;isModal=False" TargetMode="External"/><Relationship Id="rId65" Type="http://schemas.openxmlformats.org/officeDocument/2006/relationships/hyperlink" Target="https://community.secop.gov.co/Public/Tendering/OpportunityDetail/Index?noticeUID=CO1.NTC.2697947&amp;isFromPublicArea=True&amp;isModal=False" TargetMode="External"/><Relationship Id="rId86" Type="http://schemas.openxmlformats.org/officeDocument/2006/relationships/hyperlink" Target="https://community.secop.gov.co/Public/Tendering/OpportunityDetail/Index?noticeUID=CO1.NTC.2689790&amp;isFromPublicArea=True&amp;isModal=False" TargetMode="External"/><Relationship Id="rId130" Type="http://schemas.openxmlformats.org/officeDocument/2006/relationships/hyperlink" Target="https://community.secop.gov.co/Public/Tendering/OpportunityDetail/Index?noticeUID=CO1.NTC.2755953&amp;isFromPublicArea=True&amp;isModal=False" TargetMode="External"/><Relationship Id="rId151" Type="http://schemas.openxmlformats.org/officeDocument/2006/relationships/hyperlink" Target="https://community.secop.gov.co/Public/Tendering/OpportunityDetail/Index?noticeUID=CO1.NTC.2754419&amp;isFromPublicArea=True&amp;isModal=False" TargetMode="External"/><Relationship Id="rId172" Type="http://schemas.openxmlformats.org/officeDocument/2006/relationships/hyperlink" Target="https://community.secop.gov.co/Public/Tendering/OpportunityDetail/Index?noticeUID=CO1.NTC.2739687&amp;isFromPublicArea=True&amp;isModal=False" TargetMode="External"/><Relationship Id="rId193" Type="http://schemas.openxmlformats.org/officeDocument/2006/relationships/hyperlink" Target="https://community.secop.gov.co/Public/Tendering/OpportunityDetail/Index?noticeUID=CO1.NTC.2760969&amp;isFromPublicArea=True&amp;isModal=False" TargetMode="External"/><Relationship Id="rId207" Type="http://schemas.openxmlformats.org/officeDocument/2006/relationships/hyperlink" Target="https://community.secop.gov.co/Public/Tendering/OpportunityDetail/Index?noticeUID=CO1.NTC.2806653&amp;isFromPublicArea=True&amp;isModal=False" TargetMode="External"/><Relationship Id="rId228" Type="http://schemas.openxmlformats.org/officeDocument/2006/relationships/hyperlink" Target="https://community.secop.gov.co/Public/Tendering/OpportunityDetail/Index?noticeUID=CO1.NTC.2754075&amp;isFromPublicArea=True&amp;isModal=False" TargetMode="External"/><Relationship Id="rId249" Type="http://schemas.openxmlformats.org/officeDocument/2006/relationships/table" Target="../tables/table1.xml"/><Relationship Id="rId13" Type="http://schemas.openxmlformats.org/officeDocument/2006/relationships/hyperlink" Target="https://community.secop.gov.co/Public/Tendering/OpportunityDetail/Index?noticeUID=CO1.NTC.2588342&amp;isFromPublicArea=True&amp;isModal=False" TargetMode="External"/><Relationship Id="rId109" Type="http://schemas.openxmlformats.org/officeDocument/2006/relationships/hyperlink" Target="https://community.secop.gov.co/Public/Tendering/OpportunityDetail/Index?noticeUID=CO1.NTC.2716037&amp;isFromPublicArea=True&amp;isModal=False" TargetMode="External"/><Relationship Id="rId34" Type="http://schemas.openxmlformats.org/officeDocument/2006/relationships/hyperlink" Target="https://community.secop.gov.co/Public/Tendering/OpportunityDetail/Index?noticeUID=CO1.NTC.2605523&amp;isFromPublicArea=True&amp;isModal=False" TargetMode="External"/><Relationship Id="rId55" Type="http://schemas.openxmlformats.org/officeDocument/2006/relationships/hyperlink" Target="https://community.secop.gov.co/Public/Tendering/OpportunityDetail/Index?noticeUID=CO1.NTC.2699201&amp;isFromPublicArea=True&amp;isModal=False" TargetMode="External"/><Relationship Id="rId76" Type="http://schemas.openxmlformats.org/officeDocument/2006/relationships/hyperlink" Target="https://community.secop.gov.co/Public/Tendering/OpportunityDetail/Index?noticeUID=CO1.NTC.2689790&amp;isFromPublicArea=True&amp;isModal=False" TargetMode="External"/><Relationship Id="rId97" Type="http://schemas.openxmlformats.org/officeDocument/2006/relationships/hyperlink" Target="https://community.secop.gov.co/Public/Tendering/OpportunityDetail/Index?noticeUID=CO1.NTC.2689790&amp;isFromPublicArea=True&amp;isModal=False" TargetMode="External"/><Relationship Id="rId120" Type="http://schemas.openxmlformats.org/officeDocument/2006/relationships/hyperlink" Target="https://community.secop.gov.co/Public/Common/GoogleReCaptcha/Index?previousUrl=https%3a%2f%2fcommunity.secop.gov.co%2fPublic%2fTendering%2fOpportunityDetail%2fIndex%3fnoticeUID%3dCO1.NTC.2620309%26isFromPublicArea%3dTrue%26isModal%3dFalse" TargetMode="External"/><Relationship Id="rId141" Type="http://schemas.openxmlformats.org/officeDocument/2006/relationships/hyperlink" Target="https://community.secop.gov.co/Public/Tendering/OpportunityDetail/Index?noticeUID=CO1.NTC.2772409&amp;isFromPublicArea=True&amp;isModal=False" TargetMode="External"/><Relationship Id="rId7" Type="http://schemas.openxmlformats.org/officeDocument/2006/relationships/hyperlink" Target="https://community.secop.gov.co/Public/Tendering/OpportunityDetail/Index?noticeUID=CO1.NTC.2584662&amp;isFromPublicArea=True&amp;isModal=False" TargetMode="External"/><Relationship Id="rId162" Type="http://schemas.openxmlformats.org/officeDocument/2006/relationships/hyperlink" Target="https://community.secop.gov.co/Public/Tendering/OpportunityDetail/Index?noticeUID=CO1.NTC.2763948&amp;isFromPublicArea=True&amp;isModal=False" TargetMode="External"/><Relationship Id="rId183" Type="http://schemas.openxmlformats.org/officeDocument/2006/relationships/hyperlink" Target="https://community.secop.gov.co/Public/Tendering/OpportunityDetail/Index?noticeUID=CO1.NTC.2815611&amp;isFromPublicArea=True&amp;isModal=False" TargetMode="External"/><Relationship Id="rId218" Type="http://schemas.openxmlformats.org/officeDocument/2006/relationships/hyperlink" Target="https://community.secop.gov.co/Public/Tendering/OpportunityDetail/Index?noticeUID=CO1.NTC.2782928&amp;isFromPublicArea=True&amp;isModal=False" TargetMode="External"/><Relationship Id="rId239" Type="http://schemas.openxmlformats.org/officeDocument/2006/relationships/hyperlink" Target="https://community.secop.gov.co/PubliC/Tendering/OpportunityDetail/Index?notiCeUID=CO1.NTC.2749492&amp;isFromPubliCArea=True&amp;isModal=False" TargetMode="External"/><Relationship Id="rId24" Type="http://schemas.openxmlformats.org/officeDocument/2006/relationships/hyperlink" Target="https://community.secop.gov.co/Public/Tendering/OpportunityDetail/Index?noticeUID=CO1.NTC.2595789&amp;isFromPublicArea=True&amp;isModal=False" TargetMode="External"/><Relationship Id="rId45" Type="http://schemas.openxmlformats.org/officeDocument/2006/relationships/hyperlink" Target="https://community.secop.gov.co/Public/Tendering/OpportunityDetail/Index?noticeUID=CO1.NTC.2611434&amp;isFromPublicArea=True&amp;isModal=False" TargetMode="External"/><Relationship Id="rId66" Type="http://schemas.openxmlformats.org/officeDocument/2006/relationships/hyperlink" Target="https://community.secop.gov.co/Public/Tendering/OpportunityDetail/Index?noticeUID=CO1.NTC.2688122&amp;isFromPublicArea=True&amp;isModal=False" TargetMode="External"/><Relationship Id="rId87" Type="http://schemas.openxmlformats.org/officeDocument/2006/relationships/hyperlink" Target="https://community.secop.gov.co/Public/Tendering/OpportunityDetail/Index?noticeUID=CO1.NTC.2689790&amp;isFromPublicArea=True&amp;isModal=False" TargetMode="External"/><Relationship Id="rId110" Type="http://schemas.openxmlformats.org/officeDocument/2006/relationships/hyperlink" Target="https://community.secop.gov.co/Public/Tendering/OpportunityDetail/Index?noticeUID=CO1.NTC.2718707&amp;isFromPublicArea=True&amp;isModal=False" TargetMode="External"/><Relationship Id="rId131" Type="http://schemas.openxmlformats.org/officeDocument/2006/relationships/hyperlink" Target="https://community.secop.gov.co/Public/Tendering/OpportunityDetail/Index?noticeUID=CO1.NTC.2749159&amp;isFromPublicArea=True&amp;isModal=False" TargetMode="External"/><Relationship Id="rId152" Type="http://schemas.openxmlformats.org/officeDocument/2006/relationships/hyperlink" Target="https://community.secop.gov.co/Public/Tendering/OpportunityDetail/Index?noticeUID=CO1.NTC.2747790&amp;isFromPublicArea=True&amp;isModal=False" TargetMode="External"/><Relationship Id="rId173" Type="http://schemas.openxmlformats.org/officeDocument/2006/relationships/hyperlink" Target="https://community.secop.gov.co/Public/Tendering/OpportunityDetail/Index?noticeUID=CO1.NTC.2743615&amp;isFromPublicArea=True&amp;isModal=False" TargetMode="External"/><Relationship Id="rId194" Type="http://schemas.openxmlformats.org/officeDocument/2006/relationships/hyperlink" Target="https://community.secop.gov.co/Public/Tendering/OpportunityDetail/Index?noticeUID=CO1.NTC.2767298&amp;isFromPublicArea=True&amp;isModal=False" TargetMode="External"/><Relationship Id="rId208" Type="http://schemas.openxmlformats.org/officeDocument/2006/relationships/hyperlink" Target="https://community.secop.gov.co/Public/Tendering/OpportunityDetail/Index?noticeUID=CO1.NTC.2780373&amp;isFromPublicArea=True&amp;isModal=False" TargetMode="External"/><Relationship Id="rId229" Type="http://schemas.openxmlformats.org/officeDocument/2006/relationships/hyperlink" Target="https://community.secop.gov.co/Public/Tendering/OpportunityDetail/Index?noticeUID=CO1.NTC.2729320&amp;isFromPublicArea=True&amp;isModal=False" TargetMode="External"/><Relationship Id="rId240" Type="http://schemas.openxmlformats.org/officeDocument/2006/relationships/hyperlink" Target="https://community.secop.gov.co/Public/Tendering/OpportunityDetail/Index?noticeUID=CO1.NTC.2749841&amp;isFromPublicArea=True&amp;isModal=False" TargetMode="External"/><Relationship Id="rId14" Type="http://schemas.openxmlformats.org/officeDocument/2006/relationships/hyperlink" Target="https://community.secop.gov.co/Public/Tendering/OpportunityDetail/Index?noticeUID=CO1.NTC.2586339&amp;isFromPublicArea=True&amp;isModal=False" TargetMode="External"/><Relationship Id="rId35" Type="http://schemas.openxmlformats.org/officeDocument/2006/relationships/hyperlink" Target="https://community.secop.gov.co/Public/Tendering/OpportunityDetail/Index?noticeUID=CO1.NTC.2611856&amp;isFromPublicArea=True&amp;isModal=False" TargetMode="External"/><Relationship Id="rId56" Type="http://schemas.openxmlformats.org/officeDocument/2006/relationships/hyperlink" Target="https://community.secop.gov.co/Public/Tendering/OpportunityDetail/Index?noticeUID=CO1.NTC.2681931&amp;isFromPublicArea=True&amp;isModal=False" TargetMode="External"/><Relationship Id="rId77" Type="http://schemas.openxmlformats.org/officeDocument/2006/relationships/hyperlink" Target="https://community.secop.gov.co/Public/Tendering/OpportunityDetail/Index?noticeUID=CO1.NTC.2689790&amp;isFromPublicArea=True&amp;isModal=False" TargetMode="External"/><Relationship Id="rId100" Type="http://schemas.openxmlformats.org/officeDocument/2006/relationships/hyperlink" Target="https://community.secop.gov.co/Public/Tendering/OpportunityDetail/Index?noticeUID=CO1.NTC.2699300&amp;isFromPublicArea=True&amp;isModal=False" TargetMode="External"/><Relationship Id="rId8" Type="http://schemas.openxmlformats.org/officeDocument/2006/relationships/hyperlink" Target="https://community.secop.gov.co/Public/Tendering/OpportunityDetail/Index?noticeUID=CO1.NTC.2584662&amp;isFromPublicArea=True&amp;isModal=False" TargetMode="External"/><Relationship Id="rId98" Type="http://schemas.openxmlformats.org/officeDocument/2006/relationships/hyperlink" Target="https://community.secop.gov.co/Public/Tendering/OpportunityDetail/Index?noticeUID=CO1.NTC.2691537&amp;isFromPublicArea=True&amp;isModal=False" TargetMode="External"/><Relationship Id="rId121" Type="http://schemas.openxmlformats.org/officeDocument/2006/relationships/hyperlink" Target="https://community.secop.gov.co/Public/Tendering/OpportunityDetail/Index?noticeUID=CO1.NTC.2771646&amp;isFromPublicArea=True&amp;isModal=False" TargetMode="External"/><Relationship Id="rId142" Type="http://schemas.openxmlformats.org/officeDocument/2006/relationships/hyperlink" Target="https://community.secop.gov.co/Public/Tendering/OpportunityDetail/Index?noticeUID=CO1.NTC.2714597&amp;isFromPublicArea=True&amp;isModal=False" TargetMode="External"/><Relationship Id="rId163" Type="http://schemas.openxmlformats.org/officeDocument/2006/relationships/hyperlink" Target="https://community.secop.gov.co/Public/Tendering/OpportunityDetail/Index?noticeUID=CO1.NTC.2769486&amp;isFromPublicArea=True&amp;isModal=False" TargetMode="External"/><Relationship Id="rId184" Type="http://schemas.openxmlformats.org/officeDocument/2006/relationships/hyperlink" Target="https://community.secop.gov.co/Public/Tendering/OpportunityDetail/Index?noticeUID=CO1.NTC.2746967&amp;isFromPublicArea=True&amp;isModal=False" TargetMode="External"/><Relationship Id="rId219" Type="http://schemas.openxmlformats.org/officeDocument/2006/relationships/hyperlink" Target="https://community.secop.gov.co/Public/Tendering/OpportunityDetail/Index?noticeUID=CO1.NTC.2757848&amp;isFromPublicArea=True&amp;isModal=False" TargetMode="External"/><Relationship Id="rId230" Type="http://schemas.openxmlformats.org/officeDocument/2006/relationships/hyperlink" Target="https://community.secop.gov.co/Public/Tendering/OpportunityDetail/Index?noticeUID=CO1.NTC.2738344&amp;isFromPublicArea=True&amp;isModal=False" TargetMode="External"/><Relationship Id="rId25" Type="http://schemas.openxmlformats.org/officeDocument/2006/relationships/hyperlink" Target="https://community.secop.gov.co/Public/Tendering/OpportunityDetail/Index?noticeUID=CO1.NTC.2595789&amp;isFromPublicArea=True&amp;isModal=False" TargetMode="External"/><Relationship Id="rId46" Type="http://schemas.openxmlformats.org/officeDocument/2006/relationships/hyperlink" Target="https://community.secop.gov.co/Public/Tendering/OpportunityDetail/Index?noticeUID=CO1.NTC.2620309&amp;isFromPublicArea=True&amp;isModal=False" TargetMode="External"/><Relationship Id="rId67" Type="http://schemas.openxmlformats.org/officeDocument/2006/relationships/hyperlink" Target="https://community.secop.gov.co/Public/Tendering/OpportunityDetail/Index?noticeUID=CO1.NTC.2690994&amp;isFromPublicArea=True&amp;isModal=False" TargetMode="External"/><Relationship Id="rId88" Type="http://schemas.openxmlformats.org/officeDocument/2006/relationships/hyperlink" Target="https://community.secop.gov.co/Public/Tendering/OpportunityDetail/Index?noticeUID=CO1.NTC.2689790&amp;isFromPublicArea=True&amp;isModal=False" TargetMode="External"/><Relationship Id="rId111" Type="http://schemas.openxmlformats.org/officeDocument/2006/relationships/hyperlink" Target="https://community.secop.gov.co/Public/Tendering/ContractNoticePhases/View?PPI=CO1.PPI.17145752&amp;isFromPublicArea=True&amp;isModal=False" TargetMode="External"/><Relationship Id="rId132" Type="http://schemas.openxmlformats.org/officeDocument/2006/relationships/hyperlink" Target="https://community.secop.gov.co/Public/Tendering/OpportunityDetail/Index?noticeUID=CO1.NTC.2747053&amp;isFromPublicArea=True&amp;isModal=False" TargetMode="External"/><Relationship Id="rId153" Type="http://schemas.openxmlformats.org/officeDocument/2006/relationships/hyperlink" Target="https://community.secop.gov.co/Public/Tendering/OpportunityDetail/Index?noticeUID=CO1.NTC.2747812&amp;isFromPublicArea=True&amp;isModal=False" TargetMode="External"/><Relationship Id="rId174" Type="http://schemas.openxmlformats.org/officeDocument/2006/relationships/hyperlink" Target="https://community.secop.gov.co/Public/Tendering/OpportunityDetail/Index?noticeUID=CO1.NTC.2769423&amp;isFromPublicArea=True&amp;isModal=False" TargetMode="External"/><Relationship Id="rId195" Type="http://schemas.openxmlformats.org/officeDocument/2006/relationships/hyperlink" Target="https://community.secop.gov.co/Public/Tendering/OpportunityDetail/Index?noticeUID=CO1.NTC.2807867&amp;isFromPublicArea=True&amp;isModal=False" TargetMode="External"/><Relationship Id="rId209" Type="http://schemas.openxmlformats.org/officeDocument/2006/relationships/hyperlink" Target="https://community.secop.gov.co/Public/Tendering/OpportunityDetail/Index?noticeUID=CO1.NTC.2773897&amp;isFromPublicArea=True&amp;isModal=False" TargetMode="External"/><Relationship Id="rId220" Type="http://schemas.openxmlformats.org/officeDocument/2006/relationships/hyperlink" Target="https://community.secop.gov.co/PubliC/Tendering/OpportunityDetail/Index?notiCeUID=CO1.NTC.2756361&amp;isFromPubliCArea=True&amp;isModal=False" TargetMode="External"/><Relationship Id="rId241" Type="http://schemas.openxmlformats.org/officeDocument/2006/relationships/hyperlink" Target="https://community.secop.gov.co/Public/Tendering/OpportunityDetail/Index?noticeUID=CO1.NTC.2752828&amp;isFromPublicArea=True&amp;isModal=False" TargetMode="External"/><Relationship Id="rId15" Type="http://schemas.openxmlformats.org/officeDocument/2006/relationships/hyperlink" Target="https://community.secop.gov.co/Public/Tendering/OpportunityDetail/Index?noticeUID=CO1.NTC.2590524&amp;isFromPublicArea=True&amp;isModal=False" TargetMode="External"/><Relationship Id="rId36" Type="http://schemas.openxmlformats.org/officeDocument/2006/relationships/hyperlink" Target="https://community.secop.gov.co/Public/Tendering/OpportunityDetail/Index?noticeUID=CO1.NTC.2611434&amp;isFromPublicArea=True&amp;isModal=False" TargetMode="External"/><Relationship Id="rId57" Type="http://schemas.openxmlformats.org/officeDocument/2006/relationships/hyperlink" Target="https://community.secop.gov.co/Public/Tendering/OpportunityDetail/Index?noticeUID=CO1.NTC.2681931&amp;isFromPublicArea=True&amp;isModal=False" TargetMode="External"/><Relationship Id="rId78" Type="http://schemas.openxmlformats.org/officeDocument/2006/relationships/hyperlink" Target="https://community.secop.gov.co/Public/Tendering/OpportunityDetail/Index?noticeUID=CO1.NTC.2689790&amp;isFromPublicArea=True&amp;isModal=False" TargetMode="External"/><Relationship Id="rId99" Type="http://schemas.openxmlformats.org/officeDocument/2006/relationships/hyperlink" Target="https://community.secop.gov.co/Public/Tendering/OpportunityDetail/Index?noticeUID=CO1.NTC.2697875&amp;isFromPublicArea=True&amp;isModal=False" TargetMode="External"/><Relationship Id="rId101" Type="http://schemas.openxmlformats.org/officeDocument/2006/relationships/hyperlink" Target="https://community.secop.gov.co/Public/Tendering/OpportunityDetail/Index?noticeUID=CO1.NTC.2698782&amp;isFromPublicArea=True&amp;isModal=False" TargetMode="External"/><Relationship Id="rId122" Type="http://schemas.openxmlformats.org/officeDocument/2006/relationships/hyperlink" Target="https://community.secop.gov.co/Public/Tendering/OpportunityDetail/Index?noticeUID=CO1.NTC.2715173&amp;isFromPublicArea=True&amp;isModal=False" TargetMode="External"/><Relationship Id="rId143" Type="http://schemas.openxmlformats.org/officeDocument/2006/relationships/hyperlink" Target="https://community.secop.gov.co/Public/Tendering/OpportunityDetail/Index?noticeUID=CO1.NTC.2745374&amp;isFromPublicArea=True&amp;isModal=False" TargetMode="External"/><Relationship Id="rId164" Type="http://schemas.openxmlformats.org/officeDocument/2006/relationships/hyperlink" Target="https://community.secop.gov.co/Public/Tendering/OpportunityDetail/Index?noticeUID=CO1.NTC.2740671&amp;isFromPublicArea=True&amp;isModal=False" TargetMode="External"/><Relationship Id="rId185" Type="http://schemas.openxmlformats.org/officeDocument/2006/relationships/hyperlink" Target="https://community.secop.gov.co/Public/Tendering/OpportunityDetail/Index?noticeUID=CO1.NTC.2788357&amp;isFromPublicArea=True&amp;isModal=False" TargetMode="External"/><Relationship Id="rId4" Type="http://schemas.openxmlformats.org/officeDocument/2006/relationships/hyperlink" Target="https://community.secop.gov.co/Public/Common/GoogleReCaptcha/Index?previousUrl=https%3a%2f%2fcommunity.secop.gov.co%2fPublic%2fTendering%2fOpportunityDetail%2fIndex%3fnoticeUID%3dCO1.NTC.2579677%26isFromPublicArea%3dTrue%26isModal%3dFalse" TargetMode="External"/><Relationship Id="rId9" Type="http://schemas.openxmlformats.org/officeDocument/2006/relationships/hyperlink" Target="https://community.secop.gov.co/Public/Tendering/OpportunityDetail/Index?noticeUID=CO1.NTC.2584662&amp;isFromPublicArea=True&amp;isModal=False" TargetMode="External"/><Relationship Id="rId180" Type="http://schemas.openxmlformats.org/officeDocument/2006/relationships/hyperlink" Target="https://community.secop.gov.co/Public/Tendering/OpportunityDetail/Index?noticeUID=CO1.NTC.2783836&amp;isFromPublicArea=True&amp;isModal=False" TargetMode="External"/><Relationship Id="rId210" Type="http://schemas.openxmlformats.org/officeDocument/2006/relationships/hyperlink" Target="https://community.secop.gov.co/Public/Tendering/OpportunityDetail/Index?noticeUID=CO1.NTC.2772555&amp;isFromPublicArea=True&amp;isModal=False" TargetMode="External"/><Relationship Id="rId215" Type="http://schemas.openxmlformats.org/officeDocument/2006/relationships/hyperlink" Target="https://community.secop.gov.co/Public/Tendering/OpportunityDetail/Index?noticeUID=CO1.NTC.2803772&amp;isFromPublicArea=True&amp;isModal=False" TargetMode="External"/><Relationship Id="rId236" Type="http://schemas.openxmlformats.org/officeDocument/2006/relationships/hyperlink" Target="https://community.secop.gov.co/Public/Tendering/OpportunityDetail/Index?noticeUID=CO1.NTC.2745734&amp;isFromPublicArea=True&amp;isModal=False" TargetMode="External"/><Relationship Id="rId26" Type="http://schemas.openxmlformats.org/officeDocument/2006/relationships/hyperlink" Target="https://community.secop.gov.co/Public/Tendering/OpportunityDetail/Index?noticeUID=CO1.NTC.2595789&amp;isFromPublicArea=True&amp;isModal=False" TargetMode="External"/><Relationship Id="rId231" Type="http://schemas.openxmlformats.org/officeDocument/2006/relationships/hyperlink" Target="https://community.secop.gov.co/Public/Tendering/OpportunityDetail/Index?noticeUID=CO1.NTC.2789706&amp;isFromPublicArea=True&amp;isModal=False" TargetMode="External"/><Relationship Id="rId47" Type="http://schemas.openxmlformats.org/officeDocument/2006/relationships/hyperlink" Target="https://community.secop.gov.co/Public/Tendering/OpportunityDetail/Index?noticeUID=CO1.NTC.2620309&amp;isFromPublicArea=True&amp;isModal=False" TargetMode="External"/><Relationship Id="rId68" Type="http://schemas.openxmlformats.org/officeDocument/2006/relationships/hyperlink" Target="https://community.secop.gov.co/Public/Tendering/OpportunityDetail/Index?noticeUID=CO1.NTC.2695527&amp;isFromPublicArea=True&amp;isModal=False" TargetMode="External"/><Relationship Id="rId89" Type="http://schemas.openxmlformats.org/officeDocument/2006/relationships/hyperlink" Target="https://community.secop.gov.co/Public/Tendering/OpportunityDetail/Index?noticeUID=CO1.NTC.2689790&amp;isFromPublicArea=True&amp;isModal=False" TargetMode="External"/><Relationship Id="rId112" Type="http://schemas.openxmlformats.org/officeDocument/2006/relationships/hyperlink" Target="https://community.secop.gov.co/Public/Tendering/ContractNoticePhases/View?PPI=CO1.PPI.17145752&amp;isFromPublicArea=True&amp;isModal=False" TargetMode="External"/><Relationship Id="rId133" Type="http://schemas.openxmlformats.org/officeDocument/2006/relationships/hyperlink" Target="https://community.secop.gov.co/Public/Tendering/OpportunityDetail/Index?noticeUID=CO1.NTC.2747004&amp;isFromPublicArea=True&amp;isModal=False" TargetMode="External"/><Relationship Id="rId154" Type="http://schemas.openxmlformats.org/officeDocument/2006/relationships/hyperlink" Target="https://community.secop.gov.co/Public/Tendering/OpportunityDetail/Index?noticeUID=CO1.NTC.2789427&amp;isFromPublicArea=True&amp;isModal=False" TargetMode="External"/><Relationship Id="rId175" Type="http://schemas.openxmlformats.org/officeDocument/2006/relationships/hyperlink" Target="https://community.secop.gov.co/Public/Tendering/OpportunityDetail/Index?noticeUID=CO1.NTC.2756046&amp;isFromPublicArea=True&amp;isModal=False" TargetMode="External"/><Relationship Id="rId196" Type="http://schemas.openxmlformats.org/officeDocument/2006/relationships/hyperlink" Target="https://community.secop.gov.co/Public/Tendering/OpportunityDetail/Index?noticeUID=CO1.NTC.2786859&amp;isFromPublicArea=True&amp;isModal=False" TargetMode="External"/><Relationship Id="rId200" Type="http://schemas.openxmlformats.org/officeDocument/2006/relationships/hyperlink" Target="https://community.secop.gov.co/Public/Tendering/OpportunityDetail/Index?noticeUID=CO1.NTC.2769720&amp;isFromPublicArea=True&amp;isModal=False" TargetMode="External"/><Relationship Id="rId16" Type="http://schemas.openxmlformats.org/officeDocument/2006/relationships/hyperlink" Target="https://community.secop.gov.co/Public/Tendering/OpportunityDetail/Index?noticeUID=CO1.NTC.2590524&amp;isFromPublicArea=True&amp;isModal=False" TargetMode="External"/><Relationship Id="rId221" Type="http://schemas.openxmlformats.org/officeDocument/2006/relationships/hyperlink" Target="https://community.secop.gov.co/Public/Tendering/OpportunityDetail/Index?noticeUID=CO1.NTC.2761237&amp;isFromPublicArea=True&amp;isModal=False" TargetMode="External"/><Relationship Id="rId242" Type="http://schemas.openxmlformats.org/officeDocument/2006/relationships/hyperlink" Target="https://community.secop.gov.co/Public/Tendering/OpportunityDetail/Index?noticeUID=CO1.NTC.2767948&amp;isFromPublicArea=True&amp;isModal=False" TargetMode="External"/><Relationship Id="rId37" Type="http://schemas.openxmlformats.org/officeDocument/2006/relationships/hyperlink" Target="https://community.secop.gov.co/Public/Tendering/OpportunityDetail/Index?noticeUID=CO1.NTC.2611434&amp;isFromPublicArea=True&amp;isModal=False" TargetMode="External"/><Relationship Id="rId58" Type="http://schemas.openxmlformats.org/officeDocument/2006/relationships/hyperlink" Target="https://community.secop.gov.co/Public/Tendering/OpportunityDetail/Index?noticeUID=CO1.NTC.2681931&amp;isFromPublicArea=True&amp;isModal=False" TargetMode="External"/><Relationship Id="rId79" Type="http://schemas.openxmlformats.org/officeDocument/2006/relationships/hyperlink" Target="https://community.secop.gov.co/Public/Tendering/OpportunityDetail/Index?noticeUID=CO1.NTC.2689790&amp;isFromPublicArea=True&amp;isModal=False" TargetMode="External"/><Relationship Id="rId102" Type="http://schemas.openxmlformats.org/officeDocument/2006/relationships/hyperlink" Target="https://community.secop.gov.co/Public/Tendering/OpportunityDetail/Index?noticeUID=CO1.NTC.2703171&amp;isFromPublicArea=True&amp;isModal=False" TargetMode="External"/><Relationship Id="rId123" Type="http://schemas.openxmlformats.org/officeDocument/2006/relationships/hyperlink" Target="https://community.secop.gov.co/Public/Tendering/OpportunityDetail/Index?noticeUID=CO1.NTC.2780909&amp;isFromPublicArea=True&amp;isModal=False" TargetMode="External"/><Relationship Id="rId144" Type="http://schemas.openxmlformats.org/officeDocument/2006/relationships/hyperlink" Target="https://community.secop.gov.co/Public/Tendering/OpportunityDetail/Index?noticeUID=CO1.NTC.2807611&amp;isFromPublicArea=True&amp;isModal=False" TargetMode="External"/><Relationship Id="rId90" Type="http://schemas.openxmlformats.org/officeDocument/2006/relationships/hyperlink" Target="https://community.secop.gov.co/Public/Tendering/OpportunityDetail/Index?noticeUID=CO1.NTC.2689790&amp;isFromPublicArea=True&amp;isModal=False" TargetMode="External"/><Relationship Id="rId165" Type="http://schemas.openxmlformats.org/officeDocument/2006/relationships/hyperlink" Target="https://community.secop.gov.co/Public/Tendering/OpportunityDetail/Index?noticeUID=CO1.NTC.2755921&amp;isFromPublicArea=True&amp;isModal=False" TargetMode="External"/><Relationship Id="rId186" Type="http://schemas.openxmlformats.org/officeDocument/2006/relationships/hyperlink" Target="https://community.secop.gov.co/Public/Tendering/OpportunityDetail/Index?noticeUID=CO1.NTC.2754929&amp;isFromPublicArea=True&amp;isModal=False" TargetMode="External"/><Relationship Id="rId211" Type="http://schemas.openxmlformats.org/officeDocument/2006/relationships/hyperlink" Target="https://community.secop.gov.co/Public/Tendering/OpportunityDetail/Index?noticeUID=CO1.NTC.2772555&amp;isFromPublicArea=True&amp;isModal=False" TargetMode="External"/><Relationship Id="rId232" Type="http://schemas.openxmlformats.org/officeDocument/2006/relationships/hyperlink" Target="https://community.secop.gov.co/Public/Tendering/OpportunityDetail/Index?noticeUID=CO1.NTC.2767520&amp;isFromPublicArea=True&amp;isModal=False" TargetMode="External"/><Relationship Id="rId27" Type="http://schemas.openxmlformats.org/officeDocument/2006/relationships/hyperlink" Target="https://community.secop.gov.co/Public/Tendering/OpportunityDetail/Index?noticeUID=CO1.NTC.2595789&amp;isFromPublicArea=True&amp;isModal=False" TargetMode="External"/><Relationship Id="rId48" Type="http://schemas.openxmlformats.org/officeDocument/2006/relationships/hyperlink" Target="https://community.secop.gov.co/Public/Tendering/OpportunityDetail/Index?noticeUID=CO1.NTC.2620309&amp;isFromPublicArea=True&amp;isModal=False" TargetMode="External"/><Relationship Id="rId69" Type="http://schemas.openxmlformats.org/officeDocument/2006/relationships/hyperlink" Target="https://community.secop.gov.co/Public/Tendering/OpportunityDetail/Index?noticeUID=CO1.NTC.2687705&amp;isFromPublicArea=True&amp;isModal=False" TargetMode="External"/><Relationship Id="rId113" Type="http://schemas.openxmlformats.org/officeDocument/2006/relationships/hyperlink" Target="https://community.secop.gov.co/Public/Tendering/OpportunityDetail/Index?noticeUID=CO1.NTC.2732644&amp;isFromPublicArea=True&amp;isModal=False" TargetMode="External"/><Relationship Id="rId134" Type="http://schemas.openxmlformats.org/officeDocument/2006/relationships/hyperlink" Target="https://community.secop.gov.co/Public/Tendering/OpportunityDetail/Index?noticeUID=CO1.NTC.2749007&amp;isFromPublicArea=True&amp;isModal=False" TargetMode="External"/><Relationship Id="rId80" Type="http://schemas.openxmlformats.org/officeDocument/2006/relationships/hyperlink" Target="https://community.secop.gov.co/Public/Tendering/OpportunityDetail/Index?noticeUID=CO1.NTC.2689790&amp;isFromPublicArea=True&amp;isModal=False" TargetMode="External"/><Relationship Id="rId155" Type="http://schemas.openxmlformats.org/officeDocument/2006/relationships/hyperlink" Target="https://community.secop.gov.co/Public/Tendering/OpportunityDetail/Index?noticeUID=CO1.NTC.2753678&amp;isFromPublicArea=True&amp;isModal=False" TargetMode="External"/><Relationship Id="rId176" Type="http://schemas.openxmlformats.org/officeDocument/2006/relationships/hyperlink" Target="https://community.secop.gov.co/Public/Tendering/OpportunityDetail/Index?noticeUID=CO1.NTC.2734760&amp;isFromPublicArea=True&amp;isModal=False" TargetMode="External"/><Relationship Id="rId197" Type="http://schemas.openxmlformats.org/officeDocument/2006/relationships/hyperlink" Target="https://community.secop.gov.co/Public/Tendering/OpportunityDetail/Index?noticeUID=CO1.NTC.2759260&amp;isFromPublicArea=True&amp;isModal=False" TargetMode="External"/><Relationship Id="rId201" Type="http://schemas.openxmlformats.org/officeDocument/2006/relationships/hyperlink" Target="https://community.secop.gov.co/Public/Tendering/OpportunityDetail/Index?noticeUID=CO1.NTC.2760742&amp;isFromPublicArea=True&amp;isModal=False" TargetMode="External"/><Relationship Id="rId222" Type="http://schemas.openxmlformats.org/officeDocument/2006/relationships/hyperlink" Target="https://community.secop.gov.co/Public/Tendering/OpportunityDetail/Index?noticeUID=CO1.NTC.2776397&amp;isFromPublicArea=True&amp;isModal=False" TargetMode="External"/><Relationship Id="rId243" Type="http://schemas.openxmlformats.org/officeDocument/2006/relationships/hyperlink" Target="https://community.secop.gov.co/Public/Tendering/OpportunityDetail/Index?noticeUID=CO1.NTC.2765405&amp;isFromPublicArea=True&amp;isModal=False" TargetMode="External"/><Relationship Id="rId17" Type="http://schemas.openxmlformats.org/officeDocument/2006/relationships/hyperlink" Target="https://community.secop.gov.co/Public/Tendering/OpportunityDetail/Index?noticeUID=CO1.NTC.2618333&amp;isFromPublicArea=True&amp;isModal=False" TargetMode="External"/><Relationship Id="rId38" Type="http://schemas.openxmlformats.org/officeDocument/2006/relationships/hyperlink" Target="https://community.secop.gov.co/Public/Tendering/OpportunityDetail/Index?noticeUID=CO1.NTC.2611434&amp;isFromPublicArea=True&amp;isModal=False" TargetMode="External"/><Relationship Id="rId59" Type="http://schemas.openxmlformats.org/officeDocument/2006/relationships/hyperlink" Target="https://community.secop.gov.co/Public/Tendering/OpportunityDetail/Index?noticeUID=CO1.NTC.2681931&amp;isFromPublicArea=True&amp;isModal=False" TargetMode="External"/><Relationship Id="rId103" Type="http://schemas.openxmlformats.org/officeDocument/2006/relationships/hyperlink" Target="https://community.secop.gov.co/Public/Tendering/OpportunityDetail/Index?noticeUID=CO1.NTC.2708526&amp;isFromPublicArea=True&amp;isModal=False" TargetMode="External"/><Relationship Id="rId124" Type="http://schemas.openxmlformats.org/officeDocument/2006/relationships/hyperlink" Target="https://community.secop.gov.co/Public/Tendering/OpportunityDetail/Index?noticeUID=CO1.NTC.2779959&amp;isFromPublicArea=True&amp;isModal=False" TargetMode="External"/><Relationship Id="rId70" Type="http://schemas.openxmlformats.org/officeDocument/2006/relationships/hyperlink" Target="https://community.secop.gov.co/Public/Tendering/OpportunityDetail/Index?noticeUID=CO1.NTC.2688413&amp;isFromPublicArea=True&amp;isModal=False" TargetMode="External"/><Relationship Id="rId91" Type="http://schemas.openxmlformats.org/officeDocument/2006/relationships/hyperlink" Target="https://community.secop.gov.co/Public/Tendering/OpportunityDetail/Index?noticeUID=CO1.NTC.2689790&amp;isFromPublicArea=True&amp;isModal=False" TargetMode="External"/><Relationship Id="rId145" Type="http://schemas.openxmlformats.org/officeDocument/2006/relationships/hyperlink" Target="https://community.secop.gov.co/Public/Tendering/OpportunityDetail/Index?noticeUID=CO1.NTC.2729724&amp;isFromPublicArea=True&amp;isModal=False" TargetMode="External"/><Relationship Id="rId166" Type="http://schemas.openxmlformats.org/officeDocument/2006/relationships/hyperlink" Target="https://community.secop.gov.co/Public/Tendering/OpportunityDetail/Index?noticeUID=CO1.NTC.2775526&amp;isFromPublicArea=True&amp;isModal=False" TargetMode="External"/><Relationship Id="rId187" Type="http://schemas.openxmlformats.org/officeDocument/2006/relationships/hyperlink" Target="https://community.secop.gov.co/Public/Tendering/OpportunityDetail/Index?noticeUID=CO1.NTC.2755639&amp;isFromPublicArea=True&amp;isModal=False" TargetMode="External"/><Relationship Id="rId1" Type="http://schemas.openxmlformats.org/officeDocument/2006/relationships/hyperlink" Target="https://community.secop.gov.co/Public/Tendering/OpportunityDetail/Index?noticeUID=CO1.NTC.2557430&amp;isFromPublicArea=True&amp;isModal=False" TargetMode="External"/><Relationship Id="rId212" Type="http://schemas.openxmlformats.org/officeDocument/2006/relationships/hyperlink" Target="https://community.secop.gov.co/Public/Tendering/OpportunityDetail/Index?noticeUID=CO1.NTC.2772555&amp;isFromPublicArea=True&amp;isModal=False" TargetMode="External"/><Relationship Id="rId233" Type="http://schemas.openxmlformats.org/officeDocument/2006/relationships/hyperlink" Target="https://community.secop.gov.co/Public/Tendering/OpportunityDetail/Index?noticeUID=CO1.NTC.2772697&amp;isFromPublicArea=True&amp;isModal=False" TargetMode="External"/><Relationship Id="rId28" Type="http://schemas.openxmlformats.org/officeDocument/2006/relationships/hyperlink" Target="https://community.secop.gov.co/Public/Tendering/OpportunityDetail/Index?noticeUID=CO1.NTC.2595538&amp;isFromPublicArea=True&amp;isModal=False" TargetMode="External"/><Relationship Id="rId49" Type="http://schemas.openxmlformats.org/officeDocument/2006/relationships/hyperlink" Target="https://community.secop.gov.co/Public/Tendering/OpportunityDetail/Index?noticeUID=CO1.NTC.2620309&amp;isFromPublicArea=True&amp;isModal=False" TargetMode="External"/><Relationship Id="rId114" Type="http://schemas.openxmlformats.org/officeDocument/2006/relationships/hyperlink" Target="https://community.secop.gov.co/Public/Tendering/OpportunityDetail/Index?noticeUID=CO1.NTC.2733538&amp;isFromPublicArea=True&amp;isModal=False" TargetMode="External"/><Relationship Id="rId60" Type="http://schemas.openxmlformats.org/officeDocument/2006/relationships/hyperlink" Target="https://community.secop.gov.co/Public/Tendering/OpportunityDetail/Index?noticeUID=CO1.NTC.2681931&amp;isFromPublicArea=True&amp;isModal=False" TargetMode="External"/><Relationship Id="rId81" Type="http://schemas.openxmlformats.org/officeDocument/2006/relationships/hyperlink" Target="https://community.secop.gov.co/Public/Tendering/OpportunityDetail/Index?noticeUID=CO1.NTC.2689790&amp;isFromPublicArea=True&amp;isModal=False" TargetMode="External"/><Relationship Id="rId135" Type="http://schemas.openxmlformats.org/officeDocument/2006/relationships/hyperlink" Target="https://community.secop.gov.co/Public/Tendering/OpportunityDetail/Index?noticeUID=CO1.NTC.2787744&amp;isFromPublicArea=True&amp;isModal=False" TargetMode="External"/><Relationship Id="rId156" Type="http://schemas.openxmlformats.org/officeDocument/2006/relationships/hyperlink" Target="https://community.secop.gov.co/Public/Tendering/OpportunityDetail/Index?noticeUID=CO1.NTC.2753029&amp;isFromPublicArea=True&amp;isModal=False" TargetMode="External"/><Relationship Id="rId177" Type="http://schemas.openxmlformats.org/officeDocument/2006/relationships/hyperlink" Target="https://community.secop.gov.co/Public/Tendering/OpportunityDetail/Index?noticeUID=CO1.NTC.2741288&amp;isFromPublicArea=True&amp;isModal=False" TargetMode="External"/><Relationship Id="rId198" Type="http://schemas.openxmlformats.org/officeDocument/2006/relationships/hyperlink" Target="https://community.secop.gov.co/Public/Tendering/OpportunityDetail/Index?noticeUID=CO1.NTC.2769997&amp;isFromPublicArea=True&amp;isModal=False" TargetMode="External"/><Relationship Id="rId202" Type="http://schemas.openxmlformats.org/officeDocument/2006/relationships/hyperlink" Target="https://community.secop.gov.co/Public/Tendering/OpportunityDetail/Index?noticeUID=CO1.NTC.2774020&amp;isFromPublicArea=True&amp;isModal=False" TargetMode="External"/><Relationship Id="rId223" Type="http://schemas.openxmlformats.org/officeDocument/2006/relationships/hyperlink" Target="https://community.secop.gov.co/Public/Tendering/OpportunityDetail/Index?noticeUID=CO1.NTC.2802561&amp;isFromPublicArea=True&amp;isModal=False" TargetMode="External"/><Relationship Id="rId244" Type="http://schemas.openxmlformats.org/officeDocument/2006/relationships/hyperlink" Target="https://community.secop.gov.co/Public/Tendering/OpportunityDetail/Index?noticeUID=CO1.NTC.2755387&amp;isFromPublicArea=True&amp;isModal=False" TargetMode="External"/><Relationship Id="rId18" Type="http://schemas.openxmlformats.org/officeDocument/2006/relationships/hyperlink" Target="https://community.secop.gov.co/Public/Tendering/OpportunityDetail/Index?noticeUID=CO1.NTC.2595789&amp;isFromPublicArea=True&amp;isModal=False" TargetMode="External"/><Relationship Id="rId39" Type="http://schemas.openxmlformats.org/officeDocument/2006/relationships/hyperlink" Target="https://community.secop.gov.co/Public/Tendering/OpportunityDetail/Index?noticeUID=CO1.NTC.2611434&amp;isFromPublicArea=True&amp;isModal=False" TargetMode="External"/><Relationship Id="rId50" Type="http://schemas.openxmlformats.org/officeDocument/2006/relationships/hyperlink" Target="https://community.secop.gov.co/Public/Tendering/OpportunityDetail/Index?noticeUID=CO1.NTC.2657540&amp;isFromPublicArea=True&amp;isModal=False" TargetMode="External"/><Relationship Id="rId104" Type="http://schemas.openxmlformats.org/officeDocument/2006/relationships/hyperlink" Target="https://community.secop.gov.co/Public/Tendering/OpportunityDetail/Index?noticeUID=CO1.NTC.2708526&amp;isFromPublicArea=True&amp;isModal=False" TargetMode="External"/><Relationship Id="rId125" Type="http://schemas.openxmlformats.org/officeDocument/2006/relationships/hyperlink" Target="https://community.secop.gov.co/Public/Tendering/OpportunityDetail/Index?noticeUID=CO1.NTC.2807414&amp;isFromPublicArea=True&amp;isModal=False" TargetMode="External"/><Relationship Id="rId146" Type="http://schemas.openxmlformats.org/officeDocument/2006/relationships/hyperlink" Target="https://community.secop.gov.co/Public/Tendering/OpportunityDetail/Index?noticeUID=CO1.NTC.2803640&amp;isFromPublicArea=True&amp;isModal=False" TargetMode="External"/><Relationship Id="rId167" Type="http://schemas.openxmlformats.org/officeDocument/2006/relationships/hyperlink" Target="https://community.secop.gov.co/Public/Tendering/OpportunityDetail/Index?noticeUID=CO1.NTC.2775834&amp;isFromPublicArea=True&amp;isModal=False" TargetMode="External"/><Relationship Id="rId188" Type="http://schemas.openxmlformats.org/officeDocument/2006/relationships/hyperlink" Target="https://community.secop.gov.co/Public/Tendering/OpportunityDetail/Index?noticeUID=CO1.NTC.2776544&amp;isFromPublicArea=True&amp;isModal=False" TargetMode="External"/><Relationship Id="rId71" Type="http://schemas.openxmlformats.org/officeDocument/2006/relationships/hyperlink" Target="https://community.secop.gov.co/Public/Tendering/OpportunityDetail/Index?noticeUID=CO1.NTC.2689559&amp;isFromPublicArea=True&amp;isModal=False" TargetMode="External"/><Relationship Id="rId92" Type="http://schemas.openxmlformats.org/officeDocument/2006/relationships/hyperlink" Target="https://community.secop.gov.co/Public/Tendering/OpportunityDetail/Index?noticeUID=CO1.NTC.2689790&amp;isFromPublicArea=True&amp;isModal=False" TargetMode="External"/><Relationship Id="rId213" Type="http://schemas.openxmlformats.org/officeDocument/2006/relationships/hyperlink" Target="https://community.secop.gov.co/Public/Tendering/OpportunityDetail/Index?noticeUID=CO1.NTC.2769677&amp;isFromPublicArea=True&amp;isModal=False" TargetMode="External"/><Relationship Id="rId234" Type="http://schemas.openxmlformats.org/officeDocument/2006/relationships/hyperlink" Target="https://community.secop.gov.co/Public/Tendering/OpportunityDetail/Index?noticeUID=CO1.NTC.2791007&amp;isFromPublicArea=True&amp;isModal=False" TargetMode="External"/><Relationship Id="rId2" Type="http://schemas.openxmlformats.org/officeDocument/2006/relationships/hyperlink" Target="https://community.secop.gov.co/Public/Tendering/OpportunityDetail/Index?noticeUID=CO1.NTC.2561126&amp;isFromPublicArea=True&amp;isModal=False" TargetMode="External"/><Relationship Id="rId29" Type="http://schemas.openxmlformats.org/officeDocument/2006/relationships/hyperlink" Target="https://community.secop.gov.co/Public/Tendering/OpportunityDetail/Index?noticeUID=CO1.NTC.2601664&amp;isFromPublicArea=True&amp;isModal=False" TargetMode="External"/><Relationship Id="rId40" Type="http://schemas.openxmlformats.org/officeDocument/2006/relationships/hyperlink" Target="https://community.secop.gov.co/Public/Tendering/OpportunityDetail/Index?noticeUID=CO1.NTC.2611434&amp;isFromPublicArea=True&amp;isModal=False" TargetMode="External"/><Relationship Id="rId115" Type="http://schemas.openxmlformats.org/officeDocument/2006/relationships/hyperlink" Target="https://community.secop.gov.co/Public/Tendering/OpportunityDetail/Index?noticeUID=CO1.NTC.2733538&amp;isFromPublicArea=True&amp;isModal=False" TargetMode="External"/><Relationship Id="rId136" Type="http://schemas.openxmlformats.org/officeDocument/2006/relationships/hyperlink" Target="https://community.secop.gov.co/Public/Tendering/OpportunityDetail/Index?noticeUID=CO1.NTC.2744780&amp;isFromPublicArea=True&amp;isModal=False" TargetMode="External"/><Relationship Id="rId157" Type="http://schemas.openxmlformats.org/officeDocument/2006/relationships/hyperlink" Target="https://community.secop.gov.co/Public/Tendering/OpportunityDetail/Index?noticeUID=CO1.NTC.2735938&amp;isFromPublicArea=True&amp;isModal=False" TargetMode="External"/><Relationship Id="rId178" Type="http://schemas.openxmlformats.org/officeDocument/2006/relationships/hyperlink" Target="https://community.secop.gov.co/Public/Tendering/OpportunityDetail/Index?noticeUID=CO1.NTC.2771075&amp;isFromPublicArea=True&amp;isModal=False" TargetMode="External"/><Relationship Id="rId61" Type="http://schemas.openxmlformats.org/officeDocument/2006/relationships/hyperlink" Target="https://community.secop.gov.co/Public/Tendering/OpportunityDetail/Index?noticeUID=CO1.NTC.2683479&amp;isFromPublicArea=True&amp;isModal=False" TargetMode="External"/><Relationship Id="rId82" Type="http://schemas.openxmlformats.org/officeDocument/2006/relationships/hyperlink" Target="https://community.secop.gov.co/Public/Tendering/OpportunityDetail/Index?noticeUID=CO1.NTC.2689790&amp;isFromPublicArea=True&amp;isModal=False" TargetMode="External"/><Relationship Id="rId199" Type="http://schemas.openxmlformats.org/officeDocument/2006/relationships/hyperlink" Target="https://community.secop.gov.co/Public/Tendering/OpportunityDetail/Index?noticeUID=CO1.NTC.2775680&amp;isFromPublicArea=True&amp;isModal=False" TargetMode="External"/><Relationship Id="rId203" Type="http://schemas.openxmlformats.org/officeDocument/2006/relationships/hyperlink" Target="https://community.secop.gov.co/Public/Tendering/OpportunityDetail/Index?noticeUID=CO1.NTC.2786465&amp;isFromPublicArea=True&amp;isModal=False" TargetMode="External"/><Relationship Id="rId19" Type="http://schemas.openxmlformats.org/officeDocument/2006/relationships/hyperlink" Target="https://community.secop.gov.co/Public/Tendering/OpportunityDetail/Index?noticeUID=CO1.NTC.2595789&amp;isFromPublicArea=True&amp;isModal=False" TargetMode="External"/><Relationship Id="rId224" Type="http://schemas.openxmlformats.org/officeDocument/2006/relationships/hyperlink" Target="https://community.secop.gov.co/Public/Tendering/OpportunityDetail/Index?noticeUID=CO1.NTC.2745905&amp;isFromPublicArea=True&amp;isModal=False" TargetMode="External"/><Relationship Id="rId245" Type="http://schemas.openxmlformats.org/officeDocument/2006/relationships/hyperlink" Target="https://community.secop.gov.co/Public/Tendering/OpportunityDetail/Index?noticeUID=CO1.NTC.2744543&amp;isFromPublicArea=True&amp;isModal=False" TargetMode="External"/><Relationship Id="rId30" Type="http://schemas.openxmlformats.org/officeDocument/2006/relationships/hyperlink" Target="https://community.secop.gov.co/Public/Tendering/OpportunityDetail/Index?noticeUID=CO1.NTC.2601664&amp;isFromPublicArea=True&amp;isModal=False" TargetMode="External"/><Relationship Id="rId105" Type="http://schemas.openxmlformats.org/officeDocument/2006/relationships/hyperlink" Target="https://community.secop.gov.co/Public/Tendering/ContractNoticePhases/View?PPI=CO1.PPI.17181586&amp;isFromPublicArea=True&amp;isModal=False" TargetMode="External"/><Relationship Id="rId126" Type="http://schemas.openxmlformats.org/officeDocument/2006/relationships/hyperlink" Target="https://community.secop.gov.co/Public/Tendering/OpportunityDetail/Index?noticeUID=CO1.NTC.2755555&amp;isFromPublicArea=True&amp;isModal=False" TargetMode="External"/><Relationship Id="rId147" Type="http://schemas.openxmlformats.org/officeDocument/2006/relationships/hyperlink" Target="https://community.secop.gov.co/Public/Tendering/OpportunityDetail/Index?noticeUID=CO1.NTC.2758412&amp;isFromPublicArea=True&amp;isModal=False" TargetMode="External"/><Relationship Id="rId168" Type="http://schemas.openxmlformats.org/officeDocument/2006/relationships/hyperlink" Target="https://community.secop.gov.co/Public/Tendering/OpportunityDetail/Index?noticeUID=CO1.NTC.2764254&amp;isFromPublicArea=True&amp;isModal=False" TargetMode="External"/><Relationship Id="rId51" Type="http://schemas.openxmlformats.org/officeDocument/2006/relationships/hyperlink" Target="https://community.secop.gov.co/Public/Tendering/OpportunityDetail/Index?noticeUID=CO1.NTC.2641872&amp;isFromPublicArea=True&amp;isModal=False" TargetMode="External"/><Relationship Id="rId72" Type="http://schemas.openxmlformats.org/officeDocument/2006/relationships/hyperlink" Target="https://community.secop.gov.co/Public/Tendering/OpportunityDetail/Index?noticeUID=CO1.NTC.2692157&amp;isFromPublicArea=True&amp;isModal=False" TargetMode="External"/><Relationship Id="rId93" Type="http://schemas.openxmlformats.org/officeDocument/2006/relationships/hyperlink" Target="https://community.secop.gov.co/Public/Tendering/OpportunityDetail/Index?noticeUID=CO1.NTC.2689790&amp;isFromPublicArea=True&amp;isModal=False" TargetMode="External"/><Relationship Id="rId189" Type="http://schemas.openxmlformats.org/officeDocument/2006/relationships/hyperlink" Target="https://community.secop.gov.co/Public/Tendering/OpportunityDetail/Index?noticeUID=CO1.NTC.2766223&amp;isFromPublicArea=True&amp;isModal=False" TargetMode="External"/><Relationship Id="rId3" Type="http://schemas.openxmlformats.org/officeDocument/2006/relationships/hyperlink" Target="https://community.secop.gov.co/Public/Common/GoogleReCaptcha/Index?previousUrl=https%3a%2f%2fcommunity.secop.gov.co%2fPublic%2fTendering%2fOpportunityDetail%2fIndex%3fnoticeUID%3dCO1.NTC.2579677%26isFromPublicArea%3dTrue%26isModal%3dFalse" TargetMode="External"/><Relationship Id="rId214" Type="http://schemas.openxmlformats.org/officeDocument/2006/relationships/hyperlink" Target="https://community.secop.gov.co/Public/Tendering/OpportunityDetail/Index?noticeUID=CO1.NTC.2807403&amp;isFromPublicArea=True&amp;isModal=False" TargetMode="External"/><Relationship Id="rId235" Type="http://schemas.openxmlformats.org/officeDocument/2006/relationships/hyperlink" Target="https://community.secop.gov.co/Public/Tendering/OpportunityDetail/Index?noticeUID=CO1.NTC.2744866&amp;isFromPublicArea=True&amp;isModal=False" TargetMode="External"/><Relationship Id="rId116" Type="http://schemas.openxmlformats.org/officeDocument/2006/relationships/hyperlink" Target="https://community.secop.gov.co/Public/Tendering/OpportunityDetail/Index?noticeUID=CO1.NTC.2676785&amp;isFromPublicArea=True&amp;isModal=False" TargetMode="External"/><Relationship Id="rId137" Type="http://schemas.openxmlformats.org/officeDocument/2006/relationships/hyperlink" Target="https://community.secop.gov.co/Public/Tendering/OpportunityDetail/Index?noticeUID=CO1.NTC.2746517&amp;isFromPublicArea=True&amp;isModal=False" TargetMode="External"/><Relationship Id="rId158" Type="http://schemas.openxmlformats.org/officeDocument/2006/relationships/hyperlink" Target="https://community.secop.gov.co/Public/Tendering/OpportunityDetail/Index?noticeUID=CO1.NTC.2768817&amp;isFromPublicArea=True&amp;isModal=False" TargetMode="External"/><Relationship Id="rId20" Type="http://schemas.openxmlformats.org/officeDocument/2006/relationships/hyperlink" Target="https://community.secop.gov.co/Public/Tendering/OpportunityDetail/Index?noticeUID=CO1.NTC.2595789&amp;isFromPublicArea=True&amp;isModal=False" TargetMode="External"/><Relationship Id="rId41" Type="http://schemas.openxmlformats.org/officeDocument/2006/relationships/hyperlink" Target="https://community.secop.gov.co/Public/Tendering/OpportunityDetail/Index?noticeUID=CO1.NTC.2611434&amp;isFromPublicArea=True&amp;isModal=False" TargetMode="External"/><Relationship Id="rId62" Type="http://schemas.openxmlformats.org/officeDocument/2006/relationships/hyperlink" Target="https://community.secop.gov.co/Public/Tendering/OpportunityDetail/Index?noticeUID=CO1.NTC.2683479&amp;isFromPublicArea=True&amp;isModal=False" TargetMode="External"/><Relationship Id="rId83" Type="http://schemas.openxmlformats.org/officeDocument/2006/relationships/hyperlink" Target="https://community.secop.gov.co/Public/Tendering/OpportunityDetail/Index?noticeUID=CO1.NTC.2689790&amp;isFromPublicArea=True&amp;isModal=False" TargetMode="External"/><Relationship Id="rId179" Type="http://schemas.openxmlformats.org/officeDocument/2006/relationships/hyperlink" Target="https://community.secop.gov.co/Public/Tendering/OpportunityDetail/Index?noticeUID=CO1.NTC.2777059&amp;isFromPublicArea=True&amp;isModal=False" TargetMode="External"/><Relationship Id="rId190" Type="http://schemas.openxmlformats.org/officeDocument/2006/relationships/hyperlink" Target="https://community.secop.gov.co/Public/Tendering/OpportunityDetail/Index?noticeUID=CO1.NTC.2770190&amp;isFromPublicArea=True&amp;isModal=False" TargetMode="External"/><Relationship Id="rId204" Type="http://schemas.openxmlformats.org/officeDocument/2006/relationships/hyperlink" Target="https://community.secop.gov.co/Public/Tendering/OpportunityDetail/Index?noticeUID=CO1.NTC.2781390&amp;isFromPublicArea=True&amp;isModal=False" TargetMode="External"/><Relationship Id="rId225" Type="http://schemas.openxmlformats.org/officeDocument/2006/relationships/hyperlink" Target="https://community.secop.gov.co/Public/Tendering/OpportunityDetail/Index?noticeUID=CO1.NTC.2745905&amp;isFromPublicArea=True&amp;isModal=False" TargetMode="External"/><Relationship Id="rId246" Type="http://schemas.openxmlformats.org/officeDocument/2006/relationships/hyperlink" Target="https://community.secop.gov.co/PubliC/Tendering/ContraCtNotiCePhases/View?PPI=CO1.PPI.17227836&amp;isFromPubliCArea=True&amp;isModal=False" TargetMode="External"/><Relationship Id="rId106" Type="http://schemas.openxmlformats.org/officeDocument/2006/relationships/hyperlink" Target="https://community.secop.gov.co/Public/Tendering/OpportunityDetail/Index?noticeUID=CO1.NTC.2731516&amp;isFromPublicArea=True&amp;isModal=False" TargetMode="External"/><Relationship Id="rId127" Type="http://schemas.openxmlformats.org/officeDocument/2006/relationships/hyperlink" Target="https://community.secop.gov.co/Public/Common/GoogleReCaptcha/Index?previousUrl=https%3a%2f%2fcommunity.secop.gov.co%2fPublic%2fTendering%2fOpportunityDetail%2fIndex%3fnoticeUID%3dCO1.NTC.2811192%26isFromPublicArea%3dTrue%26isModal%3dFalse" TargetMode="External"/><Relationship Id="rId10" Type="http://schemas.openxmlformats.org/officeDocument/2006/relationships/hyperlink" Target="https://community.secop.gov.co/Public/Tendering/OpportunityDetail/Index?noticeUID=CO1.NTC.2584662&amp;isFromPublicArea=True&amp;isModal=False" TargetMode="External"/><Relationship Id="rId31" Type="http://schemas.openxmlformats.org/officeDocument/2006/relationships/hyperlink" Target="https://community.secop.gov.co/Public/Tendering/OpportunityDetail/Index?noticeUID=CO1.NTC.2601664&amp;isFromPublicArea=True&amp;isModal=False" TargetMode="External"/><Relationship Id="rId52" Type="http://schemas.openxmlformats.org/officeDocument/2006/relationships/hyperlink" Target="https://community.secop.gov.co/Public/Tendering/OpportunityDetail/Index?noticeUID=CO1.NTC.2676288&amp;isFromPublicArea=True&amp;isModal=False" TargetMode="External"/><Relationship Id="rId73" Type="http://schemas.openxmlformats.org/officeDocument/2006/relationships/hyperlink" Target="https://community.secop.gov.co/Public/Tendering/OpportunityDetail/Index?noticeUID=CO1.NTC.2689790&amp;isFromPublicArea=True&amp;isModal=False" TargetMode="External"/><Relationship Id="rId94" Type="http://schemas.openxmlformats.org/officeDocument/2006/relationships/hyperlink" Target="https://community.secop.gov.co/Public/Tendering/OpportunityDetail/Index?noticeUID=CO1.NTC.2689790&amp;isFromPublicArea=True&amp;isModal=False" TargetMode="External"/><Relationship Id="rId148" Type="http://schemas.openxmlformats.org/officeDocument/2006/relationships/hyperlink" Target="https://community.secop.gov.co/Public/Tendering/OpportunityDetail/Index?noticeUID=CO1.NTC.2753050&amp;isFromPublicArea=True&amp;isModal=False" TargetMode="External"/><Relationship Id="rId169" Type="http://schemas.openxmlformats.org/officeDocument/2006/relationships/hyperlink" Target="https://community.secop.gov.co/Public/Tendering/OpportunityDetail/Index?noticeUID=CO1.NTC.2747809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CD915-4A9B-EC43-93D4-ABCE621B78DD}">
  <sheetPr>
    <tabColor rgb="FF00B0F0"/>
  </sheetPr>
  <dimension ref="A1:AC349"/>
  <sheetViews>
    <sheetView showGridLines="0" tabSelected="1" workbookViewId="0">
      <selection activeCell="F4" sqref="F4"/>
    </sheetView>
  </sheetViews>
  <sheetFormatPr baseColWidth="10" defaultColWidth="10.83203125" defaultRowHeight="14" x14ac:dyDescent="0.15"/>
  <cols>
    <col min="1" max="1" width="3.5" style="84" customWidth="1"/>
    <col min="2" max="2" width="17.5" style="84" customWidth="1"/>
    <col min="3" max="3" width="24.1640625" style="84" customWidth="1"/>
    <col min="4" max="4" width="26.1640625" style="84" bestFit="1" customWidth="1"/>
    <col min="5" max="5" width="10.1640625" style="84" bestFit="1" customWidth="1"/>
    <col min="6" max="6" width="16.1640625" style="84" bestFit="1" customWidth="1"/>
    <col min="7" max="8" width="14.33203125" style="84" customWidth="1"/>
    <col min="9" max="9" width="18.33203125" style="97" bestFit="1" customWidth="1"/>
    <col min="10" max="10" width="10.83203125" style="84" bestFit="1" customWidth="1"/>
    <col min="11" max="11" width="10.1640625" style="84" bestFit="1" customWidth="1"/>
    <col min="12" max="12" width="11.1640625" style="84" bestFit="1" customWidth="1"/>
    <col min="13" max="13" width="9.1640625" style="84" bestFit="1" customWidth="1"/>
    <col min="14" max="14" width="12.33203125" style="84" bestFit="1" customWidth="1"/>
    <col min="15" max="15" width="10.5" style="84" bestFit="1" customWidth="1"/>
    <col min="16" max="16" width="15" style="84" bestFit="1" customWidth="1"/>
    <col min="17" max="17" width="10.83203125" style="84" bestFit="1" customWidth="1"/>
    <col min="18" max="18" width="12.1640625" style="84" bestFit="1" customWidth="1"/>
    <col min="19" max="19" width="10.83203125" style="84" bestFit="1" customWidth="1"/>
    <col min="20" max="20" width="18.83203125" style="84" customWidth="1"/>
    <col min="21" max="21" width="10.83203125" style="84"/>
    <col min="22" max="22" width="10.1640625" style="84" bestFit="1" customWidth="1"/>
    <col min="23" max="23" width="16.1640625" style="84" bestFit="1" customWidth="1"/>
    <col min="24" max="24" width="10.6640625" style="84" bestFit="1" customWidth="1"/>
    <col min="25" max="25" width="29.83203125" style="84" bestFit="1" customWidth="1"/>
    <col min="26" max="26" width="11" style="84" bestFit="1" customWidth="1"/>
    <col min="27" max="27" width="13" style="84" bestFit="1" customWidth="1"/>
    <col min="28" max="28" width="14.6640625" style="84" customWidth="1"/>
    <col min="29" max="29" width="13.6640625" style="84" customWidth="1"/>
    <col min="30" max="16384" width="10.83203125" style="84"/>
  </cols>
  <sheetData>
    <row r="1" spans="1:29" x14ac:dyDescent="0.15">
      <c r="B1" s="73" t="s">
        <v>923</v>
      </c>
      <c r="C1" s="74"/>
      <c r="D1" s="77"/>
      <c r="E1" s="76"/>
      <c r="F1" s="78"/>
      <c r="G1" s="75"/>
      <c r="H1" s="75"/>
      <c r="I1" s="94"/>
      <c r="J1" s="80"/>
      <c r="K1" s="81"/>
      <c r="L1" s="80"/>
      <c r="M1" s="81"/>
      <c r="N1" s="82"/>
      <c r="O1" s="81"/>
      <c r="P1" s="80"/>
      <c r="Q1" s="81"/>
      <c r="R1" s="80"/>
      <c r="S1" s="81"/>
      <c r="T1" s="83"/>
      <c r="U1" s="78"/>
      <c r="V1" s="77"/>
      <c r="W1" s="77"/>
      <c r="X1" s="77"/>
      <c r="Y1" s="74"/>
      <c r="Z1" s="77"/>
      <c r="AA1" s="79"/>
      <c r="AB1" s="79"/>
      <c r="AC1" s="80"/>
    </row>
    <row r="2" spans="1:29" x14ac:dyDescent="0.15">
      <c r="B2" s="73" t="s">
        <v>435</v>
      </c>
      <c r="C2" s="74"/>
      <c r="D2" s="77"/>
      <c r="E2" s="76"/>
      <c r="F2" s="76"/>
      <c r="G2" s="75"/>
      <c r="H2" s="75"/>
      <c r="I2" s="94"/>
      <c r="J2" s="80"/>
      <c r="K2" s="81"/>
      <c r="L2" s="80"/>
      <c r="M2" s="81"/>
      <c r="N2" s="82"/>
      <c r="O2" s="81"/>
      <c r="P2" s="80"/>
      <c r="Q2" s="81"/>
      <c r="R2" s="80"/>
      <c r="S2" s="81"/>
      <c r="T2" s="83"/>
      <c r="U2" s="78"/>
      <c r="V2" s="77"/>
      <c r="W2" s="77"/>
      <c r="X2" s="77"/>
      <c r="Y2" s="74"/>
      <c r="Z2" s="77"/>
      <c r="AA2" s="79"/>
      <c r="AB2" s="79"/>
      <c r="AC2" s="80"/>
    </row>
    <row r="3" spans="1:29" s="70" customFormat="1" ht="24" customHeight="1" x14ac:dyDescent="0.15">
      <c r="B3" s="71" t="s">
        <v>921</v>
      </c>
      <c r="D3" s="14"/>
      <c r="E3" s="14"/>
      <c r="F3" s="14"/>
      <c r="I3" s="95"/>
      <c r="J3" s="98" t="s">
        <v>436</v>
      </c>
      <c r="K3" s="98"/>
      <c r="L3" s="98"/>
      <c r="M3" s="98"/>
      <c r="N3" s="98"/>
      <c r="O3" s="98"/>
      <c r="P3" s="98"/>
      <c r="Q3" s="99" t="s">
        <v>437</v>
      </c>
      <c r="R3" s="99"/>
      <c r="S3" s="99"/>
      <c r="T3" s="99"/>
      <c r="U3" s="100" t="s">
        <v>922</v>
      </c>
      <c r="V3" s="100"/>
      <c r="W3" s="100"/>
      <c r="X3" s="100"/>
      <c r="Y3" s="14"/>
      <c r="Z3" s="2"/>
      <c r="AA3" s="18"/>
      <c r="AB3" s="18"/>
      <c r="AC3" s="2"/>
    </row>
    <row r="4" spans="1:29" s="70" customFormat="1" ht="70" customHeight="1" x14ac:dyDescent="0.15">
      <c r="A4" s="1"/>
      <c r="B4" s="7" t="s">
        <v>2</v>
      </c>
      <c r="C4" s="7" t="s">
        <v>438</v>
      </c>
      <c r="D4" s="7" t="s">
        <v>441</v>
      </c>
      <c r="E4" s="7" t="s">
        <v>442</v>
      </c>
      <c r="F4" s="7" t="s">
        <v>443</v>
      </c>
      <c r="G4" s="7" t="s">
        <v>0</v>
      </c>
      <c r="H4" s="7" t="s">
        <v>1</v>
      </c>
      <c r="I4" s="7" t="s">
        <v>450</v>
      </c>
      <c r="J4" s="7" t="s">
        <v>451</v>
      </c>
      <c r="K4" s="7" t="s">
        <v>452</v>
      </c>
      <c r="L4" s="7" t="s">
        <v>453</v>
      </c>
      <c r="M4" s="7" t="s">
        <v>454</v>
      </c>
      <c r="N4" s="7" t="s">
        <v>455</v>
      </c>
      <c r="O4" s="7" t="s">
        <v>456</v>
      </c>
      <c r="P4" s="7" t="s">
        <v>457</v>
      </c>
      <c r="Q4" s="7" t="s">
        <v>458</v>
      </c>
      <c r="R4" s="7" t="s">
        <v>459</v>
      </c>
      <c r="S4" s="7" t="s">
        <v>460</v>
      </c>
      <c r="T4" s="7" t="s">
        <v>924</v>
      </c>
      <c r="U4" s="7" t="s">
        <v>444</v>
      </c>
      <c r="V4" s="7" t="s">
        <v>445</v>
      </c>
      <c r="W4" s="7" t="s">
        <v>446</v>
      </c>
      <c r="X4" s="7" t="s">
        <v>447</v>
      </c>
      <c r="Y4" s="7" t="s">
        <v>439</v>
      </c>
      <c r="Z4" s="7" t="s">
        <v>440</v>
      </c>
      <c r="AA4" s="7" t="s">
        <v>448</v>
      </c>
      <c r="AB4" s="7" t="s">
        <v>449</v>
      </c>
      <c r="AC4" s="7" t="s">
        <v>461</v>
      </c>
    </row>
    <row r="5" spans="1:29" ht="90" x14ac:dyDescent="0.15">
      <c r="B5" s="85" t="s">
        <v>925</v>
      </c>
      <c r="C5" s="85" t="s">
        <v>926</v>
      </c>
      <c r="D5" s="85" t="s">
        <v>930</v>
      </c>
      <c r="E5" s="85" t="s">
        <v>464</v>
      </c>
      <c r="F5" s="85">
        <v>79594955</v>
      </c>
      <c r="G5" s="85" t="s">
        <v>928</v>
      </c>
      <c r="H5" s="85" t="s">
        <v>929</v>
      </c>
      <c r="I5" s="96">
        <v>77050000</v>
      </c>
      <c r="J5" s="85">
        <v>64774</v>
      </c>
      <c r="K5" s="85">
        <v>1</v>
      </c>
      <c r="L5" s="91">
        <v>44526</v>
      </c>
      <c r="M5" s="85">
        <v>1025</v>
      </c>
      <c r="N5" s="91">
        <v>44525</v>
      </c>
      <c r="O5" s="92">
        <v>1052</v>
      </c>
      <c r="P5" s="90">
        <v>10050000</v>
      </c>
      <c r="Q5" s="85">
        <v>1</v>
      </c>
      <c r="R5" s="91">
        <v>44526</v>
      </c>
      <c r="S5" s="85">
        <v>45</v>
      </c>
      <c r="T5" s="87">
        <v>345</v>
      </c>
      <c r="U5" s="88"/>
      <c r="V5" s="85"/>
      <c r="W5" s="85"/>
      <c r="X5" s="85"/>
      <c r="Y5" s="86" t="s">
        <v>927</v>
      </c>
      <c r="Z5" s="85">
        <v>55005</v>
      </c>
      <c r="AA5" s="89">
        <v>44225</v>
      </c>
      <c r="AB5" s="89">
        <v>44574</v>
      </c>
      <c r="AC5" s="85" t="s">
        <v>466</v>
      </c>
    </row>
    <row r="6" spans="1:29" ht="90" x14ac:dyDescent="0.15">
      <c r="B6" s="85" t="s">
        <v>932</v>
      </c>
      <c r="C6" s="85" t="s">
        <v>933</v>
      </c>
      <c r="D6" s="85" t="s">
        <v>935</v>
      </c>
      <c r="E6" s="85" t="s">
        <v>464</v>
      </c>
      <c r="F6" s="85">
        <v>1023955863</v>
      </c>
      <c r="G6" s="85" t="s">
        <v>928</v>
      </c>
      <c r="H6" s="85" t="s">
        <v>929</v>
      </c>
      <c r="I6" s="96">
        <v>15750000</v>
      </c>
      <c r="J6" s="85">
        <v>60489</v>
      </c>
      <c r="K6" s="85">
        <v>1</v>
      </c>
      <c r="L6" s="91">
        <v>44405</v>
      </c>
      <c r="M6" s="85">
        <v>866</v>
      </c>
      <c r="N6" s="91">
        <v>44405</v>
      </c>
      <c r="O6" s="92">
        <v>887</v>
      </c>
      <c r="P6" s="90">
        <v>5250000</v>
      </c>
      <c r="Q6" s="85">
        <v>1</v>
      </c>
      <c r="R6" s="91">
        <v>44405</v>
      </c>
      <c r="S6" s="85">
        <v>90</v>
      </c>
      <c r="T6" s="87">
        <v>270</v>
      </c>
      <c r="U6" s="88"/>
      <c r="V6" s="85"/>
      <c r="W6" s="85"/>
      <c r="X6" s="85"/>
      <c r="Y6" s="86" t="s">
        <v>934</v>
      </c>
      <c r="Z6" s="85">
        <v>55010</v>
      </c>
      <c r="AA6" s="89">
        <v>44225</v>
      </c>
      <c r="AB6" s="89">
        <v>44497</v>
      </c>
      <c r="AC6" s="85" t="s">
        <v>466</v>
      </c>
    </row>
    <row r="7" spans="1:29" ht="90" x14ac:dyDescent="0.15">
      <c r="B7" s="85" t="s">
        <v>936</v>
      </c>
      <c r="C7" s="85" t="s">
        <v>937</v>
      </c>
      <c r="D7" s="85" t="s">
        <v>482</v>
      </c>
      <c r="E7" s="85" t="s">
        <v>464</v>
      </c>
      <c r="F7" s="85">
        <v>53077157</v>
      </c>
      <c r="G7" s="85" t="s">
        <v>928</v>
      </c>
      <c r="H7" s="85" t="s">
        <v>929</v>
      </c>
      <c r="I7" s="96">
        <v>77720000</v>
      </c>
      <c r="J7" s="85">
        <v>64772</v>
      </c>
      <c r="K7" s="85">
        <v>1</v>
      </c>
      <c r="L7" s="91">
        <v>44525</v>
      </c>
      <c r="M7" s="85">
        <v>1023</v>
      </c>
      <c r="N7" s="91">
        <v>44525</v>
      </c>
      <c r="O7" s="92">
        <v>1050</v>
      </c>
      <c r="P7" s="90">
        <v>10720000</v>
      </c>
      <c r="Q7" s="85">
        <v>1</v>
      </c>
      <c r="R7" s="91">
        <v>44525</v>
      </c>
      <c r="S7" s="85">
        <v>48</v>
      </c>
      <c r="T7" s="87">
        <v>348</v>
      </c>
      <c r="U7" s="88"/>
      <c r="V7" s="85"/>
      <c r="W7" s="85"/>
      <c r="X7" s="85"/>
      <c r="Y7" s="86" t="s">
        <v>938</v>
      </c>
      <c r="Z7" s="85">
        <v>54836</v>
      </c>
      <c r="AA7" s="89">
        <v>44222</v>
      </c>
      <c r="AB7" s="89">
        <v>44574</v>
      </c>
      <c r="AC7" s="85" t="s">
        <v>466</v>
      </c>
    </row>
    <row r="8" spans="1:29" ht="90" x14ac:dyDescent="0.15">
      <c r="B8" s="85" t="s">
        <v>939</v>
      </c>
      <c r="C8" s="85" t="s">
        <v>940</v>
      </c>
      <c r="D8" s="85" t="s">
        <v>942</v>
      </c>
      <c r="E8" s="85" t="s">
        <v>464</v>
      </c>
      <c r="F8" s="85">
        <v>87941057</v>
      </c>
      <c r="G8" s="85" t="s">
        <v>928</v>
      </c>
      <c r="H8" s="85" t="s">
        <v>929</v>
      </c>
      <c r="I8" s="96">
        <v>59800000</v>
      </c>
      <c r="J8" s="85">
        <v>64775</v>
      </c>
      <c r="K8" s="85">
        <v>1</v>
      </c>
      <c r="L8" s="91">
        <v>44526</v>
      </c>
      <c r="M8" s="85">
        <v>1026</v>
      </c>
      <c r="N8" s="91">
        <v>44525</v>
      </c>
      <c r="O8" s="92">
        <v>1055</v>
      </c>
      <c r="P8" s="90">
        <v>7800000</v>
      </c>
      <c r="Q8" s="85">
        <v>1</v>
      </c>
      <c r="R8" s="91">
        <v>44526</v>
      </c>
      <c r="S8" s="85">
        <v>45</v>
      </c>
      <c r="T8" s="87">
        <v>345</v>
      </c>
      <c r="U8" s="88"/>
      <c r="V8" s="85"/>
      <c r="W8" s="85"/>
      <c r="X8" s="85"/>
      <c r="Y8" s="86" t="s">
        <v>941</v>
      </c>
      <c r="Z8" s="85">
        <v>55059</v>
      </c>
      <c r="AA8" s="89">
        <v>44225</v>
      </c>
      <c r="AB8" s="89">
        <v>44574</v>
      </c>
      <c r="AC8" s="85" t="s">
        <v>466</v>
      </c>
    </row>
    <row r="9" spans="1:29" ht="90" x14ac:dyDescent="0.15">
      <c r="B9" s="85" t="s">
        <v>943</v>
      </c>
      <c r="C9" s="85" t="s">
        <v>944</v>
      </c>
      <c r="D9" s="85" t="s">
        <v>946</v>
      </c>
      <c r="E9" s="85" t="s">
        <v>464</v>
      </c>
      <c r="F9" s="85">
        <v>51654246</v>
      </c>
      <c r="G9" s="85" t="s">
        <v>928</v>
      </c>
      <c r="H9" s="85" t="s">
        <v>929</v>
      </c>
      <c r="I9" s="96">
        <v>46800000</v>
      </c>
      <c r="J9" s="85">
        <v>60484</v>
      </c>
      <c r="K9" s="85">
        <v>1</v>
      </c>
      <c r="L9" s="91">
        <v>44405</v>
      </c>
      <c r="M9" s="85">
        <v>867</v>
      </c>
      <c r="N9" s="91">
        <v>44405</v>
      </c>
      <c r="O9" s="92">
        <v>891</v>
      </c>
      <c r="P9" s="90">
        <v>15600000</v>
      </c>
      <c r="Q9" s="85">
        <v>1</v>
      </c>
      <c r="R9" s="91">
        <v>44405</v>
      </c>
      <c r="S9" s="85">
        <v>90</v>
      </c>
      <c r="T9" s="87">
        <v>270</v>
      </c>
      <c r="U9" s="88"/>
      <c r="V9" s="85"/>
      <c r="W9" s="85"/>
      <c r="X9" s="85"/>
      <c r="Y9" s="86" t="s">
        <v>945</v>
      </c>
      <c r="Z9" s="85">
        <v>55125</v>
      </c>
      <c r="AA9" s="89">
        <v>44225</v>
      </c>
      <c r="AB9" s="89">
        <v>44497</v>
      </c>
      <c r="AC9" s="85" t="s">
        <v>466</v>
      </c>
    </row>
    <row r="10" spans="1:29" ht="90" x14ac:dyDescent="0.15">
      <c r="B10" s="85" t="s">
        <v>947</v>
      </c>
      <c r="C10" s="85" t="s">
        <v>948</v>
      </c>
      <c r="D10" s="85" t="s">
        <v>498</v>
      </c>
      <c r="E10" s="85" t="s">
        <v>464</v>
      </c>
      <c r="F10" s="85">
        <v>52484426</v>
      </c>
      <c r="G10" s="85" t="s">
        <v>928</v>
      </c>
      <c r="H10" s="85" t="s">
        <v>929</v>
      </c>
      <c r="I10" s="96">
        <v>46800000</v>
      </c>
      <c r="J10" s="85">
        <v>60498</v>
      </c>
      <c r="K10" s="85">
        <v>1</v>
      </c>
      <c r="L10" s="91">
        <v>44405</v>
      </c>
      <c r="M10" s="85">
        <v>869</v>
      </c>
      <c r="N10" s="91">
        <v>44405</v>
      </c>
      <c r="O10" s="92">
        <v>889</v>
      </c>
      <c r="P10" s="90">
        <v>15600000</v>
      </c>
      <c r="Q10" s="85">
        <v>1</v>
      </c>
      <c r="R10" s="91">
        <v>44405</v>
      </c>
      <c r="S10" s="85">
        <v>90</v>
      </c>
      <c r="T10" s="87">
        <v>270</v>
      </c>
      <c r="U10" s="88"/>
      <c r="V10" s="85"/>
      <c r="W10" s="85"/>
      <c r="X10" s="85"/>
      <c r="Y10" s="86" t="s">
        <v>949</v>
      </c>
      <c r="Z10" s="85">
        <v>55125</v>
      </c>
      <c r="AA10" s="89">
        <v>44225</v>
      </c>
      <c r="AB10" s="89">
        <v>44497</v>
      </c>
      <c r="AC10" s="85" t="s">
        <v>466</v>
      </c>
    </row>
    <row r="11" spans="1:29" ht="75" x14ac:dyDescent="0.15">
      <c r="B11" s="85" t="s">
        <v>950</v>
      </c>
      <c r="C11" s="85" t="s">
        <v>951</v>
      </c>
      <c r="D11" s="85" t="s">
        <v>953</v>
      </c>
      <c r="E11" s="85" t="s">
        <v>464</v>
      </c>
      <c r="F11" s="85">
        <v>1090394855</v>
      </c>
      <c r="G11" s="85" t="s">
        <v>928</v>
      </c>
      <c r="H11" s="85" t="s">
        <v>929</v>
      </c>
      <c r="I11" s="96">
        <v>46800000</v>
      </c>
      <c r="J11" s="85">
        <v>60501</v>
      </c>
      <c r="K11" s="85">
        <v>1</v>
      </c>
      <c r="L11" s="91">
        <v>44406</v>
      </c>
      <c r="M11" s="85">
        <v>0</v>
      </c>
      <c r="N11" s="91">
        <v>44406</v>
      </c>
      <c r="O11" s="92">
        <v>899</v>
      </c>
      <c r="P11" s="90">
        <v>15600000</v>
      </c>
      <c r="Q11" s="85">
        <v>1</v>
      </c>
      <c r="R11" s="91">
        <v>44406</v>
      </c>
      <c r="S11" s="85">
        <v>90</v>
      </c>
      <c r="T11" s="87">
        <v>270</v>
      </c>
      <c r="U11" s="88" t="s">
        <v>954</v>
      </c>
      <c r="V11" s="85"/>
      <c r="W11" s="85">
        <v>79455376</v>
      </c>
      <c r="X11" s="85">
        <v>44439</v>
      </c>
      <c r="Y11" s="86" t="s">
        <v>952</v>
      </c>
      <c r="Z11" s="85">
        <v>55125</v>
      </c>
      <c r="AA11" s="89">
        <v>44228</v>
      </c>
      <c r="AB11" s="89">
        <v>44500</v>
      </c>
      <c r="AC11" s="85" t="s">
        <v>466</v>
      </c>
    </row>
    <row r="12" spans="1:29" ht="75" x14ac:dyDescent="0.15">
      <c r="B12" s="85" t="s">
        <v>955</v>
      </c>
      <c r="C12" s="85" t="s">
        <v>956</v>
      </c>
      <c r="D12" s="85" t="s">
        <v>841</v>
      </c>
      <c r="E12" s="85" t="s">
        <v>464</v>
      </c>
      <c r="F12" s="85">
        <v>52856574</v>
      </c>
      <c r="G12" s="85" t="s">
        <v>928</v>
      </c>
      <c r="H12" s="85" t="s">
        <v>929</v>
      </c>
      <c r="I12" s="96">
        <v>59800000</v>
      </c>
      <c r="J12" s="85">
        <v>64776</v>
      </c>
      <c r="K12" s="85">
        <v>1</v>
      </c>
      <c r="L12" s="91">
        <v>44526</v>
      </c>
      <c r="M12" s="85">
        <v>1027</v>
      </c>
      <c r="N12" s="91">
        <v>44525</v>
      </c>
      <c r="O12" s="92">
        <v>1056</v>
      </c>
      <c r="P12" s="90">
        <v>7800000</v>
      </c>
      <c r="Q12" s="85">
        <v>1</v>
      </c>
      <c r="R12" s="91">
        <v>44526</v>
      </c>
      <c r="S12" s="85">
        <v>45</v>
      </c>
      <c r="T12" s="87">
        <v>345</v>
      </c>
      <c r="U12" s="88"/>
      <c r="V12" s="85"/>
      <c r="W12" s="85"/>
      <c r="X12" s="85"/>
      <c r="Y12" s="86" t="s">
        <v>957</v>
      </c>
      <c r="Z12" s="85">
        <v>55059</v>
      </c>
      <c r="AA12" s="89">
        <v>44225</v>
      </c>
      <c r="AB12" s="89">
        <v>44574</v>
      </c>
      <c r="AC12" s="85" t="s">
        <v>466</v>
      </c>
    </row>
    <row r="13" spans="1:29" ht="90" x14ac:dyDescent="0.15">
      <c r="B13" s="85" t="s">
        <v>958</v>
      </c>
      <c r="C13" s="85" t="s">
        <v>959</v>
      </c>
      <c r="D13" s="85" t="s">
        <v>961</v>
      </c>
      <c r="E13" s="85" t="s">
        <v>464</v>
      </c>
      <c r="F13" s="85">
        <v>1032456151</v>
      </c>
      <c r="G13" s="85" t="s">
        <v>928</v>
      </c>
      <c r="H13" s="85" t="s">
        <v>929</v>
      </c>
      <c r="I13" s="96">
        <v>46800000</v>
      </c>
      <c r="J13" s="85">
        <v>60490</v>
      </c>
      <c r="K13" s="85">
        <v>1</v>
      </c>
      <c r="L13" s="91">
        <v>44405</v>
      </c>
      <c r="M13" s="85">
        <v>868</v>
      </c>
      <c r="N13" s="91">
        <v>44405</v>
      </c>
      <c r="O13" s="92">
        <v>888</v>
      </c>
      <c r="P13" s="90">
        <v>15600000</v>
      </c>
      <c r="Q13" s="85">
        <v>1</v>
      </c>
      <c r="R13" s="91">
        <v>44405</v>
      </c>
      <c r="S13" s="85">
        <v>90</v>
      </c>
      <c r="T13" s="87">
        <v>270</v>
      </c>
      <c r="U13" s="88"/>
      <c r="V13" s="85"/>
      <c r="W13" s="85"/>
      <c r="X13" s="85"/>
      <c r="Y13" s="86" t="s">
        <v>960</v>
      </c>
      <c r="Z13" s="85">
        <v>55006</v>
      </c>
      <c r="AA13" s="89">
        <v>44225</v>
      </c>
      <c r="AB13" s="89">
        <v>44497</v>
      </c>
      <c r="AC13" s="85" t="s">
        <v>466</v>
      </c>
    </row>
    <row r="14" spans="1:29" ht="90" x14ac:dyDescent="0.15">
      <c r="B14" s="85" t="s">
        <v>962</v>
      </c>
      <c r="C14" s="85" t="s">
        <v>963</v>
      </c>
      <c r="D14" s="85" t="s">
        <v>965</v>
      </c>
      <c r="E14" s="85" t="s">
        <v>464</v>
      </c>
      <c r="F14" s="85">
        <v>19338480</v>
      </c>
      <c r="G14" s="85" t="s">
        <v>928</v>
      </c>
      <c r="H14" s="85" t="s">
        <v>929</v>
      </c>
      <c r="I14" s="96">
        <v>46800000</v>
      </c>
      <c r="J14" s="85">
        <v>60535</v>
      </c>
      <c r="K14" s="85">
        <v>1</v>
      </c>
      <c r="L14" s="91">
        <v>44405</v>
      </c>
      <c r="M14" s="85">
        <v>865</v>
      </c>
      <c r="N14" s="91">
        <v>44405</v>
      </c>
      <c r="O14" s="92">
        <v>890</v>
      </c>
      <c r="P14" s="90">
        <v>15600000</v>
      </c>
      <c r="Q14" s="85">
        <v>1</v>
      </c>
      <c r="R14" s="91">
        <v>44405</v>
      </c>
      <c r="S14" s="85">
        <v>90</v>
      </c>
      <c r="T14" s="87">
        <v>270</v>
      </c>
      <c r="U14" s="88"/>
      <c r="V14" s="85"/>
      <c r="W14" s="85"/>
      <c r="X14" s="85"/>
      <c r="Y14" s="86" t="s">
        <v>964</v>
      </c>
      <c r="Z14" s="85">
        <v>55006</v>
      </c>
      <c r="AA14" s="89">
        <v>44225</v>
      </c>
      <c r="AB14" s="89">
        <v>44497</v>
      </c>
      <c r="AC14" s="85" t="s">
        <v>466</v>
      </c>
    </row>
    <row r="15" spans="1:29" ht="90" x14ac:dyDescent="0.15">
      <c r="B15" s="85" t="s">
        <v>966</v>
      </c>
      <c r="C15" s="85" t="s">
        <v>967</v>
      </c>
      <c r="D15" s="85" t="s">
        <v>969</v>
      </c>
      <c r="E15" s="85" t="s">
        <v>464</v>
      </c>
      <c r="F15" s="85">
        <v>52857075</v>
      </c>
      <c r="G15" s="85" t="s">
        <v>928</v>
      </c>
      <c r="H15" s="85" t="s">
        <v>929</v>
      </c>
      <c r="I15" s="96">
        <v>46800000</v>
      </c>
      <c r="J15" s="85">
        <v>60502</v>
      </c>
      <c r="K15" s="85">
        <v>1</v>
      </c>
      <c r="L15" s="91">
        <v>44403</v>
      </c>
      <c r="M15" s="85">
        <v>859</v>
      </c>
      <c r="N15" s="91">
        <v>44403</v>
      </c>
      <c r="O15" s="92">
        <v>882</v>
      </c>
      <c r="P15" s="90">
        <v>15600000</v>
      </c>
      <c r="Q15" s="85">
        <v>1</v>
      </c>
      <c r="R15" s="91">
        <v>44403</v>
      </c>
      <c r="S15" s="85">
        <v>90</v>
      </c>
      <c r="T15" s="87">
        <v>270</v>
      </c>
      <c r="U15" s="88"/>
      <c r="V15" s="85"/>
      <c r="W15" s="85"/>
      <c r="X15" s="85"/>
      <c r="Y15" s="86" t="s">
        <v>968</v>
      </c>
      <c r="Z15" s="85">
        <v>55125</v>
      </c>
      <c r="AA15" s="89">
        <v>44223</v>
      </c>
      <c r="AB15" s="89">
        <v>44495</v>
      </c>
      <c r="AC15" s="85" t="s">
        <v>466</v>
      </c>
    </row>
    <row r="16" spans="1:29" ht="90" x14ac:dyDescent="0.15">
      <c r="B16" s="85" t="s">
        <v>970</v>
      </c>
      <c r="C16" s="85" t="s">
        <v>971</v>
      </c>
      <c r="D16" s="85" t="s">
        <v>497</v>
      </c>
      <c r="E16" s="85" t="s">
        <v>464</v>
      </c>
      <c r="F16" s="85">
        <v>1101175034</v>
      </c>
      <c r="G16" s="85" t="s">
        <v>928</v>
      </c>
      <c r="H16" s="85" t="s">
        <v>929</v>
      </c>
      <c r="I16" s="96">
        <v>46800000</v>
      </c>
      <c r="J16" s="85">
        <v>60503</v>
      </c>
      <c r="K16" s="85">
        <v>1</v>
      </c>
      <c r="L16" s="91">
        <v>44407</v>
      </c>
      <c r="M16" s="85">
        <v>873</v>
      </c>
      <c r="N16" s="91">
        <v>44406</v>
      </c>
      <c r="O16" s="92">
        <v>900</v>
      </c>
      <c r="P16" s="90">
        <v>15600000</v>
      </c>
      <c r="Q16" s="85">
        <v>1</v>
      </c>
      <c r="R16" s="91">
        <v>44407</v>
      </c>
      <c r="S16" s="85">
        <v>90</v>
      </c>
      <c r="T16" s="87">
        <v>270</v>
      </c>
      <c r="U16" s="88"/>
      <c r="V16" s="85"/>
      <c r="W16" s="85"/>
      <c r="X16" s="85"/>
      <c r="Y16" s="86" t="s">
        <v>972</v>
      </c>
      <c r="Z16" s="85">
        <v>55125</v>
      </c>
      <c r="AA16" s="89">
        <v>44228</v>
      </c>
      <c r="AB16" s="89">
        <v>44500</v>
      </c>
      <c r="AC16" s="85" t="s">
        <v>466</v>
      </c>
    </row>
    <row r="17" spans="2:29" ht="75" x14ac:dyDescent="0.15">
      <c r="B17" s="85" t="s">
        <v>973</v>
      </c>
      <c r="C17" s="85" t="s">
        <v>974</v>
      </c>
      <c r="D17" s="85" t="s">
        <v>976</v>
      </c>
      <c r="E17" s="85" t="s">
        <v>464</v>
      </c>
      <c r="F17" s="85">
        <v>1128470308</v>
      </c>
      <c r="G17" s="85" t="s">
        <v>928</v>
      </c>
      <c r="H17" s="85" t="s">
        <v>929</v>
      </c>
      <c r="I17" s="96">
        <v>46800000</v>
      </c>
      <c r="J17" s="85">
        <v>60485</v>
      </c>
      <c r="K17" s="85">
        <v>1</v>
      </c>
      <c r="L17" s="91">
        <v>44407</v>
      </c>
      <c r="M17" s="85">
        <v>874</v>
      </c>
      <c r="N17" s="91">
        <v>44406</v>
      </c>
      <c r="O17" s="92">
        <v>901</v>
      </c>
      <c r="P17" s="90">
        <v>15600000</v>
      </c>
      <c r="Q17" s="85">
        <v>1</v>
      </c>
      <c r="R17" s="91">
        <v>44407</v>
      </c>
      <c r="S17" s="85">
        <v>90</v>
      </c>
      <c r="T17" s="87">
        <v>270</v>
      </c>
      <c r="U17" s="88"/>
      <c r="V17" s="85"/>
      <c r="W17" s="85"/>
      <c r="X17" s="85"/>
      <c r="Y17" s="86" t="s">
        <v>975</v>
      </c>
      <c r="Z17" s="85">
        <v>55125</v>
      </c>
      <c r="AA17" s="89">
        <v>44228</v>
      </c>
      <c r="AB17" s="89">
        <v>44500</v>
      </c>
      <c r="AC17" s="85" t="s">
        <v>466</v>
      </c>
    </row>
    <row r="18" spans="2:29" ht="90" x14ac:dyDescent="0.15">
      <c r="B18" s="85" t="s">
        <v>977</v>
      </c>
      <c r="C18" s="85" t="s">
        <v>978</v>
      </c>
      <c r="D18" s="85" t="s">
        <v>980</v>
      </c>
      <c r="E18" s="85" t="s">
        <v>464</v>
      </c>
      <c r="F18" s="85">
        <v>1020795504</v>
      </c>
      <c r="G18" s="85" t="s">
        <v>928</v>
      </c>
      <c r="H18" s="85" t="s">
        <v>929</v>
      </c>
      <c r="I18" s="96">
        <v>67000000</v>
      </c>
      <c r="J18" s="85"/>
      <c r="K18" s="85"/>
      <c r="L18" s="91"/>
      <c r="M18" s="85"/>
      <c r="N18" s="91"/>
      <c r="O18" s="92"/>
      <c r="P18" s="90"/>
      <c r="Q18" s="85"/>
      <c r="R18" s="91"/>
      <c r="S18" s="85"/>
      <c r="T18" s="87"/>
      <c r="U18" s="88"/>
      <c r="V18" s="85"/>
      <c r="W18" s="85"/>
      <c r="X18" s="85"/>
      <c r="Y18" s="86" t="s">
        <v>979</v>
      </c>
      <c r="Z18" s="85">
        <v>54970</v>
      </c>
      <c r="AA18" s="89">
        <v>44225</v>
      </c>
      <c r="AB18" s="89">
        <v>44528</v>
      </c>
      <c r="AC18" s="85" t="s">
        <v>466</v>
      </c>
    </row>
    <row r="19" spans="2:29" ht="90" x14ac:dyDescent="0.15">
      <c r="B19" s="85" t="s">
        <v>981</v>
      </c>
      <c r="C19" s="85" t="s">
        <v>982</v>
      </c>
      <c r="D19" s="85" t="s">
        <v>695</v>
      </c>
      <c r="E19" s="85" t="s">
        <v>464</v>
      </c>
      <c r="F19" s="85">
        <v>79743591</v>
      </c>
      <c r="G19" s="85" t="s">
        <v>928</v>
      </c>
      <c r="H19" s="85" t="s">
        <v>929</v>
      </c>
      <c r="I19" s="96">
        <v>46800000</v>
      </c>
      <c r="J19" s="85">
        <v>60504</v>
      </c>
      <c r="K19" s="85">
        <v>1</v>
      </c>
      <c r="L19" s="91">
        <v>44407</v>
      </c>
      <c r="M19" s="85">
        <v>875</v>
      </c>
      <c r="N19" s="91">
        <v>44403</v>
      </c>
      <c r="O19" s="92">
        <v>902</v>
      </c>
      <c r="P19" s="90">
        <v>15600000</v>
      </c>
      <c r="Q19" s="85">
        <v>1</v>
      </c>
      <c r="R19" s="91">
        <v>44407</v>
      </c>
      <c r="S19" s="85">
        <v>90</v>
      </c>
      <c r="T19" s="87">
        <v>270</v>
      </c>
      <c r="U19" s="88"/>
      <c r="V19" s="85"/>
      <c r="W19" s="85"/>
      <c r="X19" s="85"/>
      <c r="Y19" s="86" t="s">
        <v>983</v>
      </c>
      <c r="Z19" s="85">
        <v>55126</v>
      </c>
      <c r="AA19" s="89">
        <v>44228</v>
      </c>
      <c r="AB19" s="89">
        <v>44500</v>
      </c>
      <c r="AC19" s="85" t="s">
        <v>466</v>
      </c>
    </row>
    <row r="20" spans="2:29" ht="90" x14ac:dyDescent="0.15">
      <c r="B20" s="85" t="s">
        <v>984</v>
      </c>
      <c r="C20" s="85" t="s">
        <v>985</v>
      </c>
      <c r="D20" s="85" t="s">
        <v>843</v>
      </c>
      <c r="E20" s="85" t="s">
        <v>464</v>
      </c>
      <c r="F20" s="85">
        <v>1101177020</v>
      </c>
      <c r="G20" s="85" t="s">
        <v>928</v>
      </c>
      <c r="H20" s="85" t="s">
        <v>929</v>
      </c>
      <c r="I20" s="96">
        <v>59280000</v>
      </c>
      <c r="J20" s="85">
        <v>64490</v>
      </c>
      <c r="K20" s="85">
        <v>1</v>
      </c>
      <c r="L20" s="91">
        <v>44531</v>
      </c>
      <c r="M20" s="85">
        <v>1062</v>
      </c>
      <c r="N20" s="91">
        <v>44531</v>
      </c>
      <c r="O20" s="92">
        <v>1073</v>
      </c>
      <c r="P20" s="90">
        <v>7280000</v>
      </c>
      <c r="Q20" s="85">
        <v>1</v>
      </c>
      <c r="R20" s="91">
        <v>44531</v>
      </c>
      <c r="S20" s="85">
        <v>42</v>
      </c>
      <c r="T20" s="87">
        <v>342</v>
      </c>
      <c r="U20" s="88"/>
      <c r="V20" s="85"/>
      <c r="W20" s="85"/>
      <c r="X20" s="85"/>
      <c r="Y20" s="86" t="s">
        <v>986</v>
      </c>
      <c r="Z20" s="85">
        <v>55059</v>
      </c>
      <c r="AA20" s="89">
        <v>44229</v>
      </c>
      <c r="AB20" s="89">
        <v>44574</v>
      </c>
      <c r="AC20" s="85" t="s">
        <v>466</v>
      </c>
    </row>
    <row r="21" spans="2:29" ht="90" x14ac:dyDescent="0.15">
      <c r="B21" s="85" t="s">
        <v>987</v>
      </c>
      <c r="C21" s="85" t="s">
        <v>988</v>
      </c>
      <c r="D21" s="85" t="s">
        <v>465</v>
      </c>
      <c r="E21" s="85" t="s">
        <v>464</v>
      </c>
      <c r="F21" s="85">
        <v>1031164535</v>
      </c>
      <c r="G21" s="85" t="s">
        <v>928</v>
      </c>
      <c r="H21" s="85" t="s">
        <v>929</v>
      </c>
      <c r="I21" s="96">
        <v>43000000</v>
      </c>
      <c r="J21" s="85"/>
      <c r="K21" s="85"/>
      <c r="L21" s="91"/>
      <c r="M21" s="85"/>
      <c r="N21" s="91"/>
      <c r="O21" s="92"/>
      <c r="P21" s="90"/>
      <c r="Q21" s="85"/>
      <c r="R21" s="91"/>
      <c r="S21" s="85"/>
      <c r="T21" s="87"/>
      <c r="U21" s="88"/>
      <c r="V21" s="85"/>
      <c r="W21" s="85"/>
      <c r="X21" s="85"/>
      <c r="Y21" s="86" t="s">
        <v>989</v>
      </c>
      <c r="Z21" s="85">
        <v>54956</v>
      </c>
      <c r="AA21" s="89">
        <v>44229</v>
      </c>
      <c r="AB21" s="89">
        <v>44307</v>
      </c>
      <c r="AC21" s="85" t="s">
        <v>466</v>
      </c>
    </row>
    <row r="22" spans="2:29" ht="90" x14ac:dyDescent="0.15">
      <c r="B22" s="85" t="s">
        <v>990</v>
      </c>
      <c r="C22" s="85" t="s">
        <v>991</v>
      </c>
      <c r="D22" s="85" t="s">
        <v>993</v>
      </c>
      <c r="E22" s="85" t="s">
        <v>464</v>
      </c>
      <c r="F22" s="85">
        <v>52962042</v>
      </c>
      <c r="G22" s="85" t="s">
        <v>928</v>
      </c>
      <c r="H22" s="85" t="s">
        <v>929</v>
      </c>
      <c r="I22" s="96">
        <v>71000000</v>
      </c>
      <c r="J22" s="85"/>
      <c r="K22" s="85"/>
      <c r="L22" s="91"/>
      <c r="M22" s="85"/>
      <c r="N22" s="91"/>
      <c r="O22" s="92"/>
      <c r="P22" s="90"/>
      <c r="Q22" s="85"/>
      <c r="R22" s="91"/>
      <c r="S22" s="85"/>
      <c r="T22" s="87"/>
      <c r="U22" s="88"/>
      <c r="V22" s="85"/>
      <c r="W22" s="85"/>
      <c r="X22" s="85"/>
      <c r="Y22" s="86" t="s">
        <v>992</v>
      </c>
      <c r="Z22" s="85">
        <v>54829</v>
      </c>
      <c r="AA22" s="89">
        <v>44228</v>
      </c>
      <c r="AB22" s="89">
        <v>44530</v>
      </c>
      <c r="AC22" s="85" t="s">
        <v>466</v>
      </c>
    </row>
    <row r="23" spans="2:29" ht="90" x14ac:dyDescent="0.15">
      <c r="B23" s="85" t="s">
        <v>994</v>
      </c>
      <c r="C23" s="85" t="s">
        <v>995</v>
      </c>
      <c r="D23" s="85" t="s">
        <v>507</v>
      </c>
      <c r="E23" s="85" t="s">
        <v>464</v>
      </c>
      <c r="F23" s="85">
        <v>1022985336</v>
      </c>
      <c r="G23" s="85" t="s">
        <v>928</v>
      </c>
      <c r="H23" s="85" t="s">
        <v>929</v>
      </c>
      <c r="I23" s="96">
        <v>43000000</v>
      </c>
      <c r="J23" s="85"/>
      <c r="K23" s="85"/>
      <c r="L23" s="91"/>
      <c r="M23" s="85"/>
      <c r="N23" s="91"/>
      <c r="O23" s="92"/>
      <c r="P23" s="90"/>
      <c r="Q23" s="85"/>
      <c r="R23" s="91"/>
      <c r="S23" s="85"/>
      <c r="T23" s="87"/>
      <c r="U23" s="88"/>
      <c r="V23" s="85"/>
      <c r="W23" s="85"/>
      <c r="X23" s="85"/>
      <c r="Y23" s="86" t="s">
        <v>996</v>
      </c>
      <c r="Z23" s="85">
        <v>54840</v>
      </c>
      <c r="AA23" s="89">
        <v>44228</v>
      </c>
      <c r="AB23" s="89">
        <v>44336</v>
      </c>
      <c r="AC23" s="85" t="s">
        <v>466</v>
      </c>
    </row>
    <row r="24" spans="2:29" ht="90" x14ac:dyDescent="0.15">
      <c r="B24" s="85" t="s">
        <v>997</v>
      </c>
      <c r="C24" s="85" t="s">
        <v>998</v>
      </c>
      <c r="D24" s="85" t="s">
        <v>1000</v>
      </c>
      <c r="E24" s="85" t="s">
        <v>464</v>
      </c>
      <c r="F24" s="85">
        <v>1033734844</v>
      </c>
      <c r="G24" s="85" t="s">
        <v>928</v>
      </c>
      <c r="H24" s="85" t="s">
        <v>929</v>
      </c>
      <c r="I24" s="96">
        <v>76603333</v>
      </c>
      <c r="J24" s="85">
        <v>64778</v>
      </c>
      <c r="K24" s="85">
        <v>1</v>
      </c>
      <c r="L24" s="91">
        <v>44530</v>
      </c>
      <c r="M24" s="85">
        <v>1036</v>
      </c>
      <c r="N24" s="91">
        <v>44526</v>
      </c>
      <c r="O24" s="92">
        <v>1093</v>
      </c>
      <c r="P24" s="90">
        <v>9603333</v>
      </c>
      <c r="Q24" s="85">
        <v>1</v>
      </c>
      <c r="R24" s="91">
        <v>44530</v>
      </c>
      <c r="S24" s="85">
        <v>43</v>
      </c>
      <c r="T24" s="87">
        <v>343</v>
      </c>
      <c r="U24" s="88"/>
      <c r="V24" s="85"/>
      <c r="W24" s="85"/>
      <c r="X24" s="85"/>
      <c r="Y24" s="86" t="s">
        <v>999</v>
      </c>
      <c r="Z24" s="85">
        <v>54970</v>
      </c>
      <c r="AA24" s="89">
        <v>44228</v>
      </c>
      <c r="AB24" s="89">
        <v>44574</v>
      </c>
      <c r="AC24" s="85" t="s">
        <v>466</v>
      </c>
    </row>
    <row r="25" spans="2:29" ht="90" x14ac:dyDescent="0.15">
      <c r="B25" s="85" t="s">
        <v>1001</v>
      </c>
      <c r="C25" s="85" t="s">
        <v>1002</v>
      </c>
      <c r="D25" s="85" t="s">
        <v>1004</v>
      </c>
      <c r="E25" s="85" t="s">
        <v>464</v>
      </c>
      <c r="F25" s="85">
        <v>41799594</v>
      </c>
      <c r="G25" s="85" t="s">
        <v>928</v>
      </c>
      <c r="H25" s="85" t="s">
        <v>929</v>
      </c>
      <c r="I25" s="96">
        <v>44460000</v>
      </c>
      <c r="J25" s="85">
        <v>65183</v>
      </c>
      <c r="K25" s="85">
        <v>1</v>
      </c>
      <c r="L25" s="91">
        <v>44531</v>
      </c>
      <c r="M25" s="85">
        <v>1061</v>
      </c>
      <c r="N25" s="91">
        <v>44531</v>
      </c>
      <c r="O25" s="92">
        <v>1067</v>
      </c>
      <c r="P25" s="90">
        <v>5460000</v>
      </c>
      <c r="Q25" s="85">
        <v>1</v>
      </c>
      <c r="R25" s="91">
        <v>44531</v>
      </c>
      <c r="S25" s="85">
        <v>42</v>
      </c>
      <c r="T25" s="87">
        <v>342</v>
      </c>
      <c r="U25" s="88"/>
      <c r="V25" s="85"/>
      <c r="W25" s="85"/>
      <c r="X25" s="85"/>
      <c r="Y25" s="86" t="s">
        <v>1003</v>
      </c>
      <c r="Z25" s="85">
        <v>54832</v>
      </c>
      <c r="AA25" s="89">
        <v>44229</v>
      </c>
      <c r="AB25" s="89">
        <v>44574</v>
      </c>
      <c r="AC25" s="85" t="s">
        <v>466</v>
      </c>
    </row>
    <row r="26" spans="2:29" ht="90" x14ac:dyDescent="0.15">
      <c r="B26" s="85" t="s">
        <v>1005</v>
      </c>
      <c r="C26" s="85" t="s">
        <v>1006</v>
      </c>
      <c r="D26" s="85" t="s">
        <v>1008</v>
      </c>
      <c r="E26" s="85" t="s">
        <v>464</v>
      </c>
      <c r="F26" s="85">
        <v>79956583</v>
      </c>
      <c r="G26" s="85" t="s">
        <v>928</v>
      </c>
      <c r="H26" s="85" t="s">
        <v>929</v>
      </c>
      <c r="I26" s="96">
        <v>56853333</v>
      </c>
      <c r="J26" s="85">
        <v>65491</v>
      </c>
      <c r="K26" s="85">
        <v>1</v>
      </c>
      <c r="L26" s="91">
        <v>44532</v>
      </c>
      <c r="M26" s="85">
        <v>1066</v>
      </c>
      <c r="N26" s="91">
        <v>44532</v>
      </c>
      <c r="O26" s="92">
        <v>1138</v>
      </c>
      <c r="P26" s="90">
        <v>4853333</v>
      </c>
      <c r="Q26" s="85">
        <v>1</v>
      </c>
      <c r="R26" s="91">
        <v>44532</v>
      </c>
      <c r="S26" s="85">
        <v>28</v>
      </c>
      <c r="T26" s="87">
        <v>328</v>
      </c>
      <c r="U26" s="88" t="s">
        <v>741</v>
      </c>
      <c r="V26" s="85"/>
      <c r="W26" s="85">
        <v>80372860</v>
      </c>
      <c r="X26" s="85">
        <v>44256</v>
      </c>
      <c r="Y26" s="86" t="s">
        <v>1007</v>
      </c>
      <c r="Z26" s="85">
        <v>55016</v>
      </c>
      <c r="AA26" s="89">
        <v>44230</v>
      </c>
      <c r="AB26" s="89">
        <v>44560</v>
      </c>
      <c r="AC26" s="85" t="s">
        <v>466</v>
      </c>
    </row>
    <row r="27" spans="2:29" ht="90" x14ac:dyDescent="0.15">
      <c r="B27" s="85" t="s">
        <v>1009</v>
      </c>
      <c r="C27" s="85" t="s">
        <v>1010</v>
      </c>
      <c r="D27" s="85" t="s">
        <v>1012</v>
      </c>
      <c r="E27" s="85" t="s">
        <v>464</v>
      </c>
      <c r="F27" s="85">
        <v>1015402942</v>
      </c>
      <c r="G27" s="85" t="s">
        <v>928</v>
      </c>
      <c r="H27" s="85" t="s">
        <v>929</v>
      </c>
      <c r="I27" s="96">
        <v>76603333</v>
      </c>
      <c r="J27" s="85">
        <v>64779</v>
      </c>
      <c r="K27" s="85">
        <v>1</v>
      </c>
      <c r="L27" s="91">
        <v>44529</v>
      </c>
      <c r="M27" s="85">
        <v>1028</v>
      </c>
      <c r="N27" s="91">
        <v>44525</v>
      </c>
      <c r="O27" s="92">
        <v>1057</v>
      </c>
      <c r="P27" s="90">
        <v>9603333</v>
      </c>
      <c r="Q27" s="85">
        <v>1</v>
      </c>
      <c r="R27" s="91">
        <v>44529</v>
      </c>
      <c r="S27" s="85">
        <v>43</v>
      </c>
      <c r="T27" s="87">
        <v>343</v>
      </c>
      <c r="U27" s="88"/>
      <c r="V27" s="85"/>
      <c r="W27" s="85"/>
      <c r="X27" s="85"/>
      <c r="Y27" s="86" t="s">
        <v>1011</v>
      </c>
      <c r="Z27" s="85">
        <v>54842</v>
      </c>
      <c r="AA27" s="89">
        <v>44228</v>
      </c>
      <c r="AB27" s="89">
        <v>44574</v>
      </c>
      <c r="AC27" s="85" t="s">
        <v>466</v>
      </c>
    </row>
    <row r="28" spans="2:29" ht="90" x14ac:dyDescent="0.15">
      <c r="B28" s="85" t="s">
        <v>1013</v>
      </c>
      <c r="C28" s="85" t="s">
        <v>1014</v>
      </c>
      <c r="D28" s="85" t="s">
        <v>1016</v>
      </c>
      <c r="E28" s="85" t="s">
        <v>464</v>
      </c>
      <c r="F28" s="85">
        <v>1015465408</v>
      </c>
      <c r="G28" s="85" t="s">
        <v>928</v>
      </c>
      <c r="H28" s="85" t="s">
        <v>929</v>
      </c>
      <c r="I28" s="96">
        <v>26000000</v>
      </c>
      <c r="J28" s="85"/>
      <c r="K28" s="85"/>
      <c r="L28" s="91"/>
      <c r="M28" s="85"/>
      <c r="N28" s="91"/>
      <c r="O28" s="92"/>
      <c r="P28" s="90"/>
      <c r="Q28" s="85"/>
      <c r="R28" s="91"/>
      <c r="S28" s="85"/>
      <c r="T28" s="87"/>
      <c r="U28" s="88"/>
      <c r="V28" s="85"/>
      <c r="W28" s="85"/>
      <c r="X28" s="85"/>
      <c r="Y28" s="86" t="s">
        <v>1015</v>
      </c>
      <c r="Z28" s="85">
        <v>54965</v>
      </c>
      <c r="AA28" s="89">
        <v>44230</v>
      </c>
      <c r="AB28" s="89">
        <v>44495</v>
      </c>
      <c r="AC28" s="85" t="s">
        <v>466</v>
      </c>
    </row>
    <row r="29" spans="2:29" ht="90" x14ac:dyDescent="0.15">
      <c r="B29" s="85" t="s">
        <v>1017</v>
      </c>
      <c r="C29" s="85" t="s">
        <v>1018</v>
      </c>
      <c r="D29" s="85" t="s">
        <v>1020</v>
      </c>
      <c r="E29" s="85" t="s">
        <v>464</v>
      </c>
      <c r="F29" s="85">
        <v>5970959</v>
      </c>
      <c r="G29" s="85" t="s">
        <v>928</v>
      </c>
      <c r="H29" s="85" t="s">
        <v>929</v>
      </c>
      <c r="I29" s="96">
        <v>29640000</v>
      </c>
      <c r="J29" s="85">
        <v>65493</v>
      </c>
      <c r="K29" s="85">
        <v>1</v>
      </c>
      <c r="L29" s="91">
        <v>44531</v>
      </c>
      <c r="M29" s="85">
        <v>1065</v>
      </c>
      <c r="N29" s="91">
        <v>44531</v>
      </c>
      <c r="O29" s="92">
        <v>1092</v>
      </c>
      <c r="P29" s="90">
        <v>3640000</v>
      </c>
      <c r="Q29" s="85">
        <v>1</v>
      </c>
      <c r="R29" s="91">
        <v>44531</v>
      </c>
      <c r="S29" s="85">
        <v>42</v>
      </c>
      <c r="T29" s="87">
        <v>342</v>
      </c>
      <c r="U29" s="88"/>
      <c r="V29" s="85"/>
      <c r="W29" s="85"/>
      <c r="X29" s="85"/>
      <c r="Y29" s="86" t="s">
        <v>1019</v>
      </c>
      <c r="Z29" s="85">
        <v>54837</v>
      </c>
      <c r="AA29" s="89">
        <v>44229</v>
      </c>
      <c r="AB29" s="89">
        <v>44574</v>
      </c>
      <c r="AC29" s="85" t="s">
        <v>466</v>
      </c>
    </row>
    <row r="30" spans="2:29" ht="90" x14ac:dyDescent="0.15">
      <c r="B30" s="85" t="s">
        <v>1021</v>
      </c>
      <c r="C30" s="85" t="s">
        <v>1022</v>
      </c>
      <c r="D30" s="85" t="s">
        <v>1024</v>
      </c>
      <c r="E30" s="85" t="s">
        <v>464</v>
      </c>
      <c r="F30" s="85">
        <v>51647190</v>
      </c>
      <c r="G30" s="85" t="s">
        <v>928</v>
      </c>
      <c r="H30" s="85" t="s">
        <v>929</v>
      </c>
      <c r="I30" s="96">
        <v>85540000</v>
      </c>
      <c r="J30" s="85">
        <v>65496</v>
      </c>
      <c r="K30" s="85">
        <v>1</v>
      </c>
      <c r="L30" s="91">
        <v>44531</v>
      </c>
      <c r="M30" s="85">
        <v>1064</v>
      </c>
      <c r="N30" s="91">
        <v>44531</v>
      </c>
      <c r="O30" s="92">
        <v>1075</v>
      </c>
      <c r="P30" s="90">
        <v>7540000</v>
      </c>
      <c r="Q30" s="85">
        <v>1</v>
      </c>
      <c r="R30" s="91">
        <v>44531</v>
      </c>
      <c r="S30" s="85">
        <v>29</v>
      </c>
      <c r="T30" s="87">
        <v>329</v>
      </c>
      <c r="U30" s="88"/>
      <c r="V30" s="85"/>
      <c r="W30" s="85"/>
      <c r="X30" s="85"/>
      <c r="Y30" s="86" t="s">
        <v>1023</v>
      </c>
      <c r="Z30" s="85">
        <v>55135</v>
      </c>
      <c r="AA30" s="89">
        <v>44229</v>
      </c>
      <c r="AB30" s="89">
        <v>44560</v>
      </c>
      <c r="AC30" s="85" t="s">
        <v>466</v>
      </c>
    </row>
    <row r="31" spans="2:29" ht="90" x14ac:dyDescent="0.15">
      <c r="B31" s="85" t="s">
        <v>1025</v>
      </c>
      <c r="C31" s="85" t="s">
        <v>1025</v>
      </c>
      <c r="D31" s="85" t="s">
        <v>1027</v>
      </c>
      <c r="E31" s="85" t="s">
        <v>464</v>
      </c>
      <c r="F31" s="85">
        <v>1097332656</v>
      </c>
      <c r="G31" s="85" t="s">
        <v>928</v>
      </c>
      <c r="H31" s="85" t="s">
        <v>929</v>
      </c>
      <c r="I31" s="96">
        <v>44460000</v>
      </c>
      <c r="J31" s="85">
        <v>65582</v>
      </c>
      <c r="K31" s="85">
        <v>1</v>
      </c>
      <c r="L31" s="91">
        <v>44531</v>
      </c>
      <c r="M31" s="85">
        <v>1063</v>
      </c>
      <c r="N31" s="91">
        <v>44531</v>
      </c>
      <c r="O31" s="92">
        <v>1068</v>
      </c>
      <c r="P31" s="90">
        <v>5460000</v>
      </c>
      <c r="Q31" s="85">
        <v>1</v>
      </c>
      <c r="R31" s="91">
        <v>44531</v>
      </c>
      <c r="S31" s="85">
        <v>42</v>
      </c>
      <c r="T31" s="87">
        <v>342</v>
      </c>
      <c r="U31" s="88"/>
      <c r="V31" s="85"/>
      <c r="W31" s="85"/>
      <c r="X31" s="85"/>
      <c r="Y31" s="86" t="s">
        <v>1026</v>
      </c>
      <c r="Z31" s="85">
        <v>55020</v>
      </c>
      <c r="AA31" s="89">
        <v>44228</v>
      </c>
      <c r="AB31" s="89">
        <v>44574</v>
      </c>
      <c r="AC31" s="85" t="s">
        <v>466</v>
      </c>
    </row>
    <row r="32" spans="2:29" ht="90" x14ac:dyDescent="0.15">
      <c r="B32" s="85" t="s">
        <v>1028</v>
      </c>
      <c r="C32" s="85" t="s">
        <v>1029</v>
      </c>
      <c r="D32" s="85" t="s">
        <v>1031</v>
      </c>
      <c r="E32" s="85" t="s">
        <v>464</v>
      </c>
      <c r="F32" s="85">
        <v>52856929</v>
      </c>
      <c r="G32" s="85" t="s">
        <v>928</v>
      </c>
      <c r="H32" s="85" t="s">
        <v>929</v>
      </c>
      <c r="I32" s="96">
        <v>67000000</v>
      </c>
      <c r="J32" s="85"/>
      <c r="K32" s="85"/>
      <c r="L32" s="91"/>
      <c r="M32" s="85"/>
      <c r="N32" s="91"/>
      <c r="O32" s="92"/>
      <c r="P32" s="90"/>
      <c r="Q32" s="85"/>
      <c r="R32" s="91"/>
      <c r="S32" s="85"/>
      <c r="T32" s="87"/>
      <c r="U32" s="88"/>
      <c r="V32" s="85"/>
      <c r="W32" s="85"/>
      <c r="X32" s="85"/>
      <c r="Y32" s="86" t="s">
        <v>1030</v>
      </c>
      <c r="Z32" s="85">
        <v>55136</v>
      </c>
      <c r="AA32" s="89">
        <v>44232</v>
      </c>
      <c r="AB32" s="89">
        <v>44534</v>
      </c>
      <c r="AC32" s="85" t="s">
        <v>466</v>
      </c>
    </row>
    <row r="33" spans="2:29" ht="120" x14ac:dyDescent="0.15">
      <c r="B33" s="85" t="s">
        <v>1032</v>
      </c>
      <c r="C33" s="85" t="s">
        <v>1033</v>
      </c>
      <c r="D33" s="85" t="s">
        <v>1035</v>
      </c>
      <c r="E33" s="85" t="s">
        <v>464</v>
      </c>
      <c r="F33" s="85">
        <v>30237285</v>
      </c>
      <c r="G33" s="85" t="s">
        <v>928</v>
      </c>
      <c r="H33" s="85" t="s">
        <v>929</v>
      </c>
      <c r="I33" s="96">
        <v>75000000</v>
      </c>
      <c r="J33" s="85"/>
      <c r="K33" s="85"/>
      <c r="L33" s="91"/>
      <c r="M33" s="85"/>
      <c r="N33" s="91"/>
      <c r="O33" s="92"/>
      <c r="P33" s="90"/>
      <c r="Q33" s="85"/>
      <c r="R33" s="91"/>
      <c r="S33" s="85"/>
      <c r="T33" s="87"/>
      <c r="U33" s="88" t="s">
        <v>1036</v>
      </c>
      <c r="V33" s="85" t="s">
        <v>464</v>
      </c>
      <c r="W33" s="85" t="s">
        <v>1037</v>
      </c>
      <c r="X33" s="85" t="s">
        <v>1038</v>
      </c>
      <c r="Y33" s="86" t="s">
        <v>1034</v>
      </c>
      <c r="Z33" s="85">
        <v>54964</v>
      </c>
      <c r="AA33" s="89">
        <v>44231</v>
      </c>
      <c r="AB33" s="89">
        <v>44533</v>
      </c>
      <c r="AC33" s="85" t="s">
        <v>466</v>
      </c>
    </row>
    <row r="34" spans="2:29" ht="90" x14ac:dyDescent="0.15">
      <c r="B34" s="85" t="s">
        <v>1039</v>
      </c>
      <c r="C34" s="85" t="s">
        <v>1040</v>
      </c>
      <c r="D34" s="85" t="s">
        <v>1042</v>
      </c>
      <c r="E34" s="85" t="s">
        <v>464</v>
      </c>
      <c r="F34" s="85">
        <v>52219936</v>
      </c>
      <c r="G34" s="85" t="s">
        <v>928</v>
      </c>
      <c r="H34" s="85" t="s">
        <v>929</v>
      </c>
      <c r="I34" s="96">
        <v>73253333</v>
      </c>
      <c r="J34" s="85">
        <v>65181</v>
      </c>
      <c r="K34" s="85">
        <v>1</v>
      </c>
      <c r="L34" s="91">
        <v>44532</v>
      </c>
      <c r="M34" s="85">
        <v>1074</v>
      </c>
      <c r="N34" s="91">
        <v>44532</v>
      </c>
      <c r="O34" s="92">
        <v>1146</v>
      </c>
      <c r="P34" s="90">
        <v>6253333</v>
      </c>
      <c r="Q34" s="85">
        <v>1</v>
      </c>
      <c r="R34" s="91">
        <v>44532</v>
      </c>
      <c r="S34" s="85">
        <v>28</v>
      </c>
      <c r="T34" s="87">
        <v>328</v>
      </c>
      <c r="U34" s="88" t="s">
        <v>1043</v>
      </c>
      <c r="V34" s="85" t="s">
        <v>464</v>
      </c>
      <c r="W34" s="85">
        <v>1022360143</v>
      </c>
      <c r="X34" s="85">
        <v>44294</v>
      </c>
      <c r="Y34" s="86" t="s">
        <v>1041</v>
      </c>
      <c r="Z34" s="85">
        <v>55117</v>
      </c>
      <c r="AA34" s="89">
        <v>44230</v>
      </c>
      <c r="AB34" s="89">
        <v>44560</v>
      </c>
      <c r="AC34" s="85" t="s">
        <v>466</v>
      </c>
    </row>
    <row r="35" spans="2:29" ht="90" x14ac:dyDescent="0.15">
      <c r="B35" s="85" t="s">
        <v>1044</v>
      </c>
      <c r="C35" s="85" t="s">
        <v>1045</v>
      </c>
      <c r="D35" s="85" t="s">
        <v>1047</v>
      </c>
      <c r="E35" s="85" t="s">
        <v>464</v>
      </c>
      <c r="F35" s="85">
        <v>1018417224</v>
      </c>
      <c r="G35" s="85" t="s">
        <v>928</v>
      </c>
      <c r="H35" s="85" t="s">
        <v>929</v>
      </c>
      <c r="I35" s="96">
        <v>41600000</v>
      </c>
      <c r="J35" s="85"/>
      <c r="K35" s="85"/>
      <c r="L35" s="91"/>
      <c r="M35" s="85"/>
      <c r="N35" s="91"/>
      <c r="O35" s="92"/>
      <c r="P35" s="90"/>
      <c r="Q35" s="85"/>
      <c r="R35" s="91"/>
      <c r="S35" s="85"/>
      <c r="T35" s="87"/>
      <c r="U35" s="88" t="s">
        <v>1048</v>
      </c>
      <c r="V35" s="85" t="s">
        <v>464</v>
      </c>
      <c r="W35" s="85">
        <v>1014187761</v>
      </c>
      <c r="X35" s="85">
        <v>44608</v>
      </c>
      <c r="Y35" s="86" t="s">
        <v>1046</v>
      </c>
      <c r="Z35" s="85">
        <v>56539</v>
      </c>
      <c r="AA35" s="89">
        <v>44232</v>
      </c>
      <c r="AB35" s="89">
        <v>44630</v>
      </c>
      <c r="AC35" s="85" t="s">
        <v>466</v>
      </c>
    </row>
    <row r="36" spans="2:29" ht="90" x14ac:dyDescent="0.15">
      <c r="B36" s="85" t="s">
        <v>1049</v>
      </c>
      <c r="C36" s="85" t="s">
        <v>1050</v>
      </c>
      <c r="D36" s="85" t="s">
        <v>1052</v>
      </c>
      <c r="E36" s="85" t="s">
        <v>464</v>
      </c>
      <c r="F36" s="85">
        <v>94391606</v>
      </c>
      <c r="G36" s="85" t="s">
        <v>928</v>
      </c>
      <c r="H36" s="85" t="s">
        <v>929</v>
      </c>
      <c r="I36" s="96">
        <v>73253333</v>
      </c>
      <c r="J36" s="85">
        <v>65556</v>
      </c>
      <c r="K36" s="85">
        <v>1</v>
      </c>
      <c r="L36" s="91">
        <v>44532</v>
      </c>
      <c r="M36" s="85">
        <v>1146</v>
      </c>
      <c r="N36" s="91">
        <v>44532</v>
      </c>
      <c r="O36" s="92">
        <v>1126</v>
      </c>
      <c r="P36" s="90">
        <v>6253333</v>
      </c>
      <c r="Q36" s="85">
        <v>1</v>
      </c>
      <c r="R36" s="91">
        <v>44532</v>
      </c>
      <c r="S36" s="85">
        <v>28</v>
      </c>
      <c r="T36" s="87">
        <v>328</v>
      </c>
      <c r="U36" s="88" t="s">
        <v>1053</v>
      </c>
      <c r="V36" s="85" t="s">
        <v>464</v>
      </c>
      <c r="W36" s="85">
        <v>1014218875</v>
      </c>
      <c r="X36" s="85">
        <v>44392</v>
      </c>
      <c r="Y36" s="86" t="s">
        <v>1051</v>
      </c>
      <c r="Z36" s="85">
        <v>55087</v>
      </c>
      <c r="AA36" s="89">
        <v>44230</v>
      </c>
      <c r="AB36" s="89">
        <v>44560</v>
      </c>
      <c r="AC36" s="85" t="s">
        <v>466</v>
      </c>
    </row>
    <row r="37" spans="2:29" ht="90" x14ac:dyDescent="0.15">
      <c r="B37" s="85" t="s">
        <v>1054</v>
      </c>
      <c r="C37" s="85" t="s">
        <v>1055</v>
      </c>
      <c r="D37" s="85" t="s">
        <v>1057</v>
      </c>
      <c r="E37" s="85" t="s">
        <v>464</v>
      </c>
      <c r="F37" s="85">
        <v>79807118</v>
      </c>
      <c r="G37" s="85" t="s">
        <v>928</v>
      </c>
      <c r="H37" s="85" t="s">
        <v>929</v>
      </c>
      <c r="I37" s="96">
        <v>46800000</v>
      </c>
      <c r="J37" s="85">
        <v>60505</v>
      </c>
      <c r="K37" s="85">
        <v>1</v>
      </c>
      <c r="L37" s="91">
        <v>44412</v>
      </c>
      <c r="M37" s="85">
        <v>882</v>
      </c>
      <c r="N37" s="91">
        <v>44411</v>
      </c>
      <c r="O37" s="92">
        <v>908</v>
      </c>
      <c r="P37" s="90">
        <v>15600000</v>
      </c>
      <c r="Q37" s="85">
        <v>1</v>
      </c>
      <c r="R37" s="91">
        <v>44412</v>
      </c>
      <c r="S37" s="85">
        <v>90</v>
      </c>
      <c r="T37" s="87">
        <v>270</v>
      </c>
      <c r="U37" s="88"/>
      <c r="V37" s="85"/>
      <c r="W37" s="85"/>
      <c r="X37" s="85"/>
      <c r="Y37" s="86" t="s">
        <v>1056</v>
      </c>
      <c r="Z37" s="85">
        <v>55126</v>
      </c>
      <c r="AA37" s="89">
        <v>44232</v>
      </c>
      <c r="AB37" s="89">
        <v>44504</v>
      </c>
      <c r="AC37" s="85" t="s">
        <v>466</v>
      </c>
    </row>
    <row r="38" spans="2:29" ht="90" x14ac:dyDescent="0.15">
      <c r="B38" s="85" t="s">
        <v>1058</v>
      </c>
      <c r="C38" s="85" t="s">
        <v>1059</v>
      </c>
      <c r="D38" s="85" t="s">
        <v>1061</v>
      </c>
      <c r="E38" s="85" t="s">
        <v>464</v>
      </c>
      <c r="F38" s="85">
        <v>1013579410</v>
      </c>
      <c r="G38" s="85" t="s">
        <v>928</v>
      </c>
      <c r="H38" s="85" t="s">
        <v>929</v>
      </c>
      <c r="I38" s="96">
        <v>31200000</v>
      </c>
      <c r="J38" s="85"/>
      <c r="K38" s="85"/>
      <c r="L38" s="91"/>
      <c r="M38" s="85"/>
      <c r="N38" s="91"/>
      <c r="O38" s="92"/>
      <c r="P38" s="90"/>
      <c r="Q38" s="85"/>
      <c r="R38" s="91"/>
      <c r="S38" s="85"/>
      <c r="T38" s="87"/>
      <c r="U38" s="88"/>
      <c r="V38" s="85"/>
      <c r="W38" s="85"/>
      <c r="X38" s="85"/>
      <c r="Y38" s="86" t="s">
        <v>1060</v>
      </c>
      <c r="Z38" s="85">
        <v>55125</v>
      </c>
      <c r="AA38" s="89">
        <v>44232</v>
      </c>
      <c r="AB38" s="89">
        <v>44412</v>
      </c>
      <c r="AC38" s="85" t="s">
        <v>466</v>
      </c>
    </row>
    <row r="39" spans="2:29" ht="90" x14ac:dyDescent="0.15">
      <c r="B39" s="85" t="s">
        <v>1062</v>
      </c>
      <c r="C39" s="85" t="s">
        <v>1063</v>
      </c>
      <c r="D39" s="85" t="s">
        <v>517</v>
      </c>
      <c r="E39" s="85" t="s">
        <v>464</v>
      </c>
      <c r="F39" s="85">
        <v>52442869</v>
      </c>
      <c r="G39" s="85" t="s">
        <v>928</v>
      </c>
      <c r="H39" s="85" t="s">
        <v>929</v>
      </c>
      <c r="I39" s="96">
        <v>36740000</v>
      </c>
      <c r="J39" s="85">
        <v>65620</v>
      </c>
      <c r="K39" s="85">
        <v>1</v>
      </c>
      <c r="L39" s="91">
        <v>44537</v>
      </c>
      <c r="M39" s="85">
        <v>1096</v>
      </c>
      <c r="N39" s="91">
        <v>44537</v>
      </c>
      <c r="O39" s="92">
        <v>1104</v>
      </c>
      <c r="P39" s="90">
        <v>3740000</v>
      </c>
      <c r="Q39" s="85">
        <v>1</v>
      </c>
      <c r="R39" s="91">
        <v>44537</v>
      </c>
      <c r="S39" s="85">
        <v>35</v>
      </c>
      <c r="T39" s="87">
        <v>335</v>
      </c>
      <c r="U39" s="88"/>
      <c r="V39" s="85"/>
      <c r="W39" s="85"/>
      <c r="X39" s="85"/>
      <c r="Y39" s="86" t="s">
        <v>1064</v>
      </c>
      <c r="Z39" s="85">
        <v>55123</v>
      </c>
      <c r="AA39" s="89">
        <v>44236</v>
      </c>
      <c r="AB39" s="89">
        <v>44574</v>
      </c>
      <c r="AC39" s="85" t="s">
        <v>466</v>
      </c>
    </row>
    <row r="40" spans="2:29" ht="75" x14ac:dyDescent="0.15">
      <c r="B40" s="85" t="s">
        <v>1065</v>
      </c>
      <c r="C40" s="85" t="s">
        <v>1066</v>
      </c>
      <c r="D40" s="85" t="s">
        <v>1068</v>
      </c>
      <c r="E40" s="85" t="s">
        <v>464</v>
      </c>
      <c r="F40" s="85">
        <v>10541268</v>
      </c>
      <c r="G40" s="85" t="s">
        <v>928</v>
      </c>
      <c r="H40" s="85" t="s">
        <v>929</v>
      </c>
      <c r="I40" s="96">
        <v>26000000</v>
      </c>
      <c r="J40" s="85"/>
      <c r="K40" s="85"/>
      <c r="L40" s="91"/>
      <c r="M40" s="85"/>
      <c r="N40" s="91"/>
      <c r="O40" s="92"/>
      <c r="P40" s="90"/>
      <c r="Q40" s="85"/>
      <c r="R40" s="91"/>
      <c r="S40" s="85"/>
      <c r="T40" s="87"/>
      <c r="U40" s="88"/>
      <c r="V40" s="85"/>
      <c r="W40" s="85"/>
      <c r="X40" s="85"/>
      <c r="Y40" s="86" t="s">
        <v>1067</v>
      </c>
      <c r="Z40" s="85">
        <v>54837</v>
      </c>
      <c r="AA40" s="89">
        <v>44232</v>
      </c>
      <c r="AB40" s="89">
        <v>44348</v>
      </c>
      <c r="AC40" s="85" t="s">
        <v>466</v>
      </c>
    </row>
    <row r="41" spans="2:29" ht="90" x14ac:dyDescent="0.15">
      <c r="B41" s="85" t="s">
        <v>1069</v>
      </c>
      <c r="C41" s="85" t="s">
        <v>1070</v>
      </c>
      <c r="D41" s="85" t="s">
        <v>1072</v>
      </c>
      <c r="E41" s="85" t="s">
        <v>464</v>
      </c>
      <c r="F41" s="85">
        <v>1030548964</v>
      </c>
      <c r="G41" s="85" t="s">
        <v>928</v>
      </c>
      <c r="H41" s="85" t="s">
        <v>929</v>
      </c>
      <c r="I41" s="96">
        <v>17500000</v>
      </c>
      <c r="J41" s="85"/>
      <c r="K41" s="85"/>
      <c r="L41" s="91"/>
      <c r="M41" s="85"/>
      <c r="N41" s="91"/>
      <c r="O41" s="92"/>
      <c r="P41" s="90"/>
      <c r="Q41" s="85"/>
      <c r="R41" s="91"/>
      <c r="S41" s="85"/>
      <c r="T41" s="87"/>
      <c r="U41" s="88"/>
      <c r="V41" s="85"/>
      <c r="W41" s="85"/>
      <c r="X41" s="85"/>
      <c r="Y41" s="86" t="s">
        <v>1071</v>
      </c>
      <c r="Z41" s="85">
        <v>55127</v>
      </c>
      <c r="AA41" s="89">
        <v>44232</v>
      </c>
      <c r="AB41" s="89">
        <v>44534</v>
      </c>
      <c r="AC41" s="85" t="s">
        <v>466</v>
      </c>
    </row>
    <row r="42" spans="2:29" ht="90" x14ac:dyDescent="0.15">
      <c r="B42" s="85" t="s">
        <v>1073</v>
      </c>
      <c r="C42" s="85" t="s">
        <v>1074</v>
      </c>
      <c r="D42" s="85" t="s">
        <v>1076</v>
      </c>
      <c r="E42" s="85" t="s">
        <v>464</v>
      </c>
      <c r="F42" s="85">
        <v>1019086865</v>
      </c>
      <c r="G42" s="85" t="s">
        <v>928</v>
      </c>
      <c r="H42" s="85" t="s">
        <v>929</v>
      </c>
      <c r="I42" s="96">
        <v>46800000</v>
      </c>
      <c r="J42" s="85">
        <v>60506</v>
      </c>
      <c r="K42" s="85">
        <v>1</v>
      </c>
      <c r="L42" s="91">
        <v>44412</v>
      </c>
      <c r="M42" s="85">
        <v>883</v>
      </c>
      <c r="N42" s="91">
        <v>44411</v>
      </c>
      <c r="O42" s="92">
        <v>908</v>
      </c>
      <c r="P42" s="90">
        <v>15600000</v>
      </c>
      <c r="Q42" s="85">
        <v>1</v>
      </c>
      <c r="R42" s="91">
        <v>44412</v>
      </c>
      <c r="S42" s="85">
        <v>90</v>
      </c>
      <c r="T42" s="87">
        <v>270</v>
      </c>
      <c r="U42" s="88"/>
      <c r="V42" s="85"/>
      <c r="W42" s="85"/>
      <c r="X42" s="85"/>
      <c r="Y42" s="86" t="s">
        <v>1075</v>
      </c>
      <c r="Z42" s="85">
        <v>55008</v>
      </c>
      <c r="AA42" s="89">
        <v>44236</v>
      </c>
      <c r="AB42" s="89">
        <v>44508</v>
      </c>
      <c r="AC42" s="85" t="s">
        <v>466</v>
      </c>
    </row>
    <row r="43" spans="2:29" ht="90" x14ac:dyDescent="0.15">
      <c r="B43" s="85" t="s">
        <v>1077</v>
      </c>
      <c r="C43" s="85" t="s">
        <v>1078</v>
      </c>
      <c r="D43" s="85" t="s">
        <v>733</v>
      </c>
      <c r="E43" s="85" t="s">
        <v>464</v>
      </c>
      <c r="F43" s="85">
        <v>1019054181</v>
      </c>
      <c r="G43" s="85" t="s">
        <v>928</v>
      </c>
      <c r="H43" s="85" t="s">
        <v>929</v>
      </c>
      <c r="I43" s="96">
        <v>44070000</v>
      </c>
      <c r="J43" s="85">
        <v>65599</v>
      </c>
      <c r="K43" s="85">
        <v>1</v>
      </c>
      <c r="L43" s="91">
        <v>44533</v>
      </c>
      <c r="M43" s="85">
        <v>1070</v>
      </c>
      <c r="N43" s="91">
        <v>44532</v>
      </c>
      <c r="O43" s="92">
        <v>1106</v>
      </c>
      <c r="P43" s="90">
        <v>5070000</v>
      </c>
      <c r="Q43" s="85">
        <v>1</v>
      </c>
      <c r="R43" s="91">
        <v>44533</v>
      </c>
      <c r="S43" s="85">
        <v>39</v>
      </c>
      <c r="T43" s="87">
        <v>339</v>
      </c>
      <c r="U43" s="88"/>
      <c r="V43" s="85"/>
      <c r="W43" s="85"/>
      <c r="X43" s="85"/>
      <c r="Y43" s="86" t="s">
        <v>1079</v>
      </c>
      <c r="Z43" s="85">
        <v>55141</v>
      </c>
      <c r="AA43" s="89">
        <v>44232</v>
      </c>
      <c r="AB43" s="89">
        <v>44574</v>
      </c>
      <c r="AC43" s="85" t="s">
        <v>466</v>
      </c>
    </row>
    <row r="44" spans="2:29" ht="90" x14ac:dyDescent="0.15">
      <c r="B44" s="85" t="s">
        <v>1080</v>
      </c>
      <c r="C44" s="85" t="s">
        <v>1081</v>
      </c>
      <c r="D44" s="85" t="s">
        <v>1083</v>
      </c>
      <c r="E44" s="85" t="s">
        <v>464</v>
      </c>
      <c r="F44" s="85">
        <v>1033750473</v>
      </c>
      <c r="G44" s="85" t="s">
        <v>928</v>
      </c>
      <c r="H44" s="85" t="s">
        <v>929</v>
      </c>
      <c r="I44" s="96">
        <v>44070000</v>
      </c>
      <c r="J44" s="85">
        <v>65600</v>
      </c>
      <c r="K44" s="85">
        <v>1</v>
      </c>
      <c r="L44" s="91">
        <v>44533</v>
      </c>
      <c r="M44" s="85">
        <v>1071</v>
      </c>
      <c r="N44" s="91">
        <v>44532</v>
      </c>
      <c r="O44" s="92">
        <v>1101</v>
      </c>
      <c r="P44" s="90">
        <v>5070000</v>
      </c>
      <c r="Q44" s="85">
        <v>1</v>
      </c>
      <c r="R44" s="91">
        <v>44533</v>
      </c>
      <c r="S44" s="85">
        <v>39</v>
      </c>
      <c r="T44" s="87">
        <v>339</v>
      </c>
      <c r="U44" s="88"/>
      <c r="V44" s="85"/>
      <c r="W44" s="85"/>
      <c r="X44" s="85"/>
      <c r="Y44" s="86" t="s">
        <v>1082</v>
      </c>
      <c r="Z44" s="85">
        <v>55141</v>
      </c>
      <c r="AA44" s="89">
        <v>44232</v>
      </c>
      <c r="AB44" s="89">
        <v>44574</v>
      </c>
      <c r="AC44" s="85" t="s">
        <v>466</v>
      </c>
    </row>
    <row r="45" spans="2:29" ht="90" x14ac:dyDescent="0.15">
      <c r="B45" s="85" t="s">
        <v>1084</v>
      </c>
      <c r="C45" s="85" t="s">
        <v>1085</v>
      </c>
      <c r="D45" s="85" t="s">
        <v>687</v>
      </c>
      <c r="E45" s="85" t="s">
        <v>464</v>
      </c>
      <c r="F45" s="85">
        <v>80442207</v>
      </c>
      <c r="G45" s="85" t="s">
        <v>928</v>
      </c>
      <c r="H45" s="85" t="s">
        <v>929</v>
      </c>
      <c r="I45" s="96">
        <v>46800000</v>
      </c>
      <c r="J45" s="85">
        <v>60491</v>
      </c>
      <c r="K45" s="85">
        <v>1</v>
      </c>
      <c r="L45" s="91">
        <v>44412</v>
      </c>
      <c r="M45" s="85">
        <v>879</v>
      </c>
      <c r="N45" s="91">
        <v>44411</v>
      </c>
      <c r="O45" s="92">
        <v>909</v>
      </c>
      <c r="P45" s="90">
        <v>15600000</v>
      </c>
      <c r="Q45" s="85">
        <v>1</v>
      </c>
      <c r="R45" s="91">
        <v>44412</v>
      </c>
      <c r="S45" s="85">
        <v>90</v>
      </c>
      <c r="T45" s="87">
        <v>270</v>
      </c>
      <c r="U45" s="88"/>
      <c r="V45" s="85"/>
      <c r="W45" s="85"/>
      <c r="X45" s="85"/>
      <c r="Y45" s="86" t="s">
        <v>1086</v>
      </c>
      <c r="Z45" s="85">
        <v>55125</v>
      </c>
      <c r="AA45" s="89">
        <v>44236</v>
      </c>
      <c r="AB45" s="89">
        <v>44508</v>
      </c>
      <c r="AC45" s="85" t="s">
        <v>466</v>
      </c>
    </row>
    <row r="46" spans="2:29" ht="90" x14ac:dyDescent="0.15">
      <c r="B46" s="85" t="s">
        <v>1087</v>
      </c>
      <c r="C46" s="85" t="s">
        <v>1088</v>
      </c>
      <c r="D46" s="85" t="s">
        <v>931</v>
      </c>
      <c r="E46" s="85" t="s">
        <v>464</v>
      </c>
      <c r="F46" s="85">
        <v>79725057</v>
      </c>
      <c r="G46" s="85" t="s">
        <v>928</v>
      </c>
      <c r="H46" s="85" t="s">
        <v>929</v>
      </c>
      <c r="I46" s="96">
        <v>74593333</v>
      </c>
      <c r="J46" s="85">
        <v>65282</v>
      </c>
      <c r="K46" s="85">
        <v>1</v>
      </c>
      <c r="L46" s="91">
        <v>44537</v>
      </c>
      <c r="M46" s="85">
        <v>1097</v>
      </c>
      <c r="N46" s="91">
        <v>44537</v>
      </c>
      <c r="O46" s="92">
        <v>1103</v>
      </c>
      <c r="P46" s="90">
        <v>7593333</v>
      </c>
      <c r="Q46" s="85">
        <v>1</v>
      </c>
      <c r="R46" s="91">
        <v>44537</v>
      </c>
      <c r="S46" s="85">
        <v>35</v>
      </c>
      <c r="T46" s="87">
        <v>335</v>
      </c>
      <c r="U46" s="88"/>
      <c r="V46" s="85"/>
      <c r="W46" s="85"/>
      <c r="X46" s="85"/>
      <c r="Y46" s="86" t="s">
        <v>1089</v>
      </c>
      <c r="Z46" s="85">
        <v>55002</v>
      </c>
      <c r="AA46" s="89">
        <v>44236</v>
      </c>
      <c r="AB46" s="89">
        <v>44574</v>
      </c>
      <c r="AC46" s="85" t="s">
        <v>466</v>
      </c>
    </row>
    <row r="47" spans="2:29" ht="90" x14ac:dyDescent="0.15">
      <c r="B47" s="85" t="s">
        <v>1090</v>
      </c>
      <c r="C47" s="85" t="s">
        <v>1091</v>
      </c>
      <c r="D47" s="85" t="s">
        <v>691</v>
      </c>
      <c r="E47" s="85" t="s">
        <v>464</v>
      </c>
      <c r="F47" s="85">
        <v>1023886101</v>
      </c>
      <c r="G47" s="85" t="s">
        <v>928</v>
      </c>
      <c r="H47" s="85" t="s">
        <v>929</v>
      </c>
      <c r="I47" s="96">
        <v>46800000</v>
      </c>
      <c r="J47" s="85">
        <v>60507</v>
      </c>
      <c r="K47" s="85">
        <v>1</v>
      </c>
      <c r="L47" s="91">
        <v>44412</v>
      </c>
      <c r="M47" s="85">
        <v>884</v>
      </c>
      <c r="N47" s="91">
        <v>44411</v>
      </c>
      <c r="O47" s="92">
        <v>904</v>
      </c>
      <c r="P47" s="90">
        <v>15600000</v>
      </c>
      <c r="Q47" s="85">
        <v>1</v>
      </c>
      <c r="R47" s="91">
        <v>44412</v>
      </c>
      <c r="S47" s="85">
        <v>90</v>
      </c>
      <c r="T47" s="87">
        <v>270</v>
      </c>
      <c r="U47" s="88"/>
      <c r="V47" s="85"/>
      <c r="W47" s="85"/>
      <c r="X47" s="85"/>
      <c r="Y47" s="86" t="s">
        <v>1092</v>
      </c>
      <c r="Z47" s="85">
        <v>55126</v>
      </c>
      <c r="AA47" s="89">
        <v>44232</v>
      </c>
      <c r="AB47" s="89">
        <v>44504</v>
      </c>
      <c r="AC47" s="85" t="s">
        <v>466</v>
      </c>
    </row>
    <row r="48" spans="2:29" ht="90" x14ac:dyDescent="0.15">
      <c r="B48" s="85" t="s">
        <v>1093</v>
      </c>
      <c r="C48" s="85" t="s">
        <v>1094</v>
      </c>
      <c r="D48" s="85" t="s">
        <v>1096</v>
      </c>
      <c r="E48" s="85" t="s">
        <v>464</v>
      </c>
      <c r="F48" s="85">
        <v>52828741</v>
      </c>
      <c r="G48" s="85" t="s">
        <v>928</v>
      </c>
      <c r="H48" s="85" t="s">
        <v>929</v>
      </c>
      <c r="I48" s="96">
        <v>37290000</v>
      </c>
      <c r="J48" s="85">
        <v>65619</v>
      </c>
      <c r="K48" s="85">
        <v>1</v>
      </c>
      <c r="L48" s="91">
        <v>44533</v>
      </c>
      <c r="M48" s="85">
        <v>1072</v>
      </c>
      <c r="N48" s="91">
        <v>44533</v>
      </c>
      <c r="O48" s="92">
        <v>1095</v>
      </c>
      <c r="P48" s="90">
        <v>4290000</v>
      </c>
      <c r="Q48" s="85">
        <v>1</v>
      </c>
      <c r="R48" s="91">
        <v>44533</v>
      </c>
      <c r="S48" s="85">
        <v>39</v>
      </c>
      <c r="T48" s="87">
        <v>339</v>
      </c>
      <c r="U48" s="88"/>
      <c r="V48" s="85"/>
      <c r="W48" s="85"/>
      <c r="X48" s="85"/>
      <c r="Y48" s="86" t="s">
        <v>1095</v>
      </c>
      <c r="Z48" s="85">
        <v>55123</v>
      </c>
      <c r="AA48" s="89">
        <v>44232</v>
      </c>
      <c r="AB48" s="89">
        <v>44574</v>
      </c>
      <c r="AC48" s="85" t="s">
        <v>466</v>
      </c>
    </row>
    <row r="49" spans="2:29" ht="90" x14ac:dyDescent="0.15">
      <c r="B49" s="85" t="s">
        <v>1097</v>
      </c>
      <c r="C49" s="85" t="s">
        <v>1098</v>
      </c>
      <c r="D49" s="85" t="s">
        <v>1100</v>
      </c>
      <c r="E49" s="85" t="s">
        <v>464</v>
      </c>
      <c r="F49" s="85">
        <v>52343298</v>
      </c>
      <c r="G49" s="85" t="s">
        <v>928</v>
      </c>
      <c r="H49" s="85" t="s">
        <v>929</v>
      </c>
      <c r="I49" s="96">
        <v>42770000</v>
      </c>
      <c r="J49" s="85">
        <v>65630</v>
      </c>
      <c r="K49" s="85">
        <v>1</v>
      </c>
      <c r="L49" s="91">
        <v>44544</v>
      </c>
      <c r="M49" s="85">
        <v>1122</v>
      </c>
      <c r="N49" s="91">
        <v>44544</v>
      </c>
      <c r="O49" s="92">
        <v>1162</v>
      </c>
      <c r="P49" s="90">
        <v>3770000</v>
      </c>
      <c r="Q49" s="85">
        <v>1</v>
      </c>
      <c r="R49" s="91">
        <v>44544</v>
      </c>
      <c r="S49" s="85">
        <v>29</v>
      </c>
      <c r="T49" s="87">
        <v>329</v>
      </c>
      <c r="U49" s="88"/>
      <c r="V49" s="85"/>
      <c r="W49" s="85"/>
      <c r="X49" s="85"/>
      <c r="Y49" s="86" t="s">
        <v>1099</v>
      </c>
      <c r="Z49" s="85">
        <v>55020</v>
      </c>
      <c r="AA49" s="89">
        <v>44242</v>
      </c>
      <c r="AB49" s="89">
        <v>44574</v>
      </c>
      <c r="AC49" s="85" t="s">
        <v>466</v>
      </c>
    </row>
    <row r="50" spans="2:29" ht="90" x14ac:dyDescent="0.15">
      <c r="B50" s="85" t="s">
        <v>1101</v>
      </c>
      <c r="C50" s="85" t="s">
        <v>1102</v>
      </c>
      <c r="D50" s="85" t="s">
        <v>478</v>
      </c>
      <c r="E50" s="85" t="s">
        <v>464</v>
      </c>
      <c r="F50" s="85">
        <v>80041654</v>
      </c>
      <c r="G50" s="85" t="s">
        <v>928</v>
      </c>
      <c r="H50" s="85" t="s">
        <v>929</v>
      </c>
      <c r="I50" s="96">
        <v>58760000</v>
      </c>
      <c r="J50" s="85">
        <v>65194</v>
      </c>
      <c r="K50" s="85">
        <v>1</v>
      </c>
      <c r="L50" s="91">
        <v>44533</v>
      </c>
      <c r="M50" s="85">
        <v>1076</v>
      </c>
      <c r="N50" s="91">
        <v>44532</v>
      </c>
      <c r="O50" s="92">
        <v>1139</v>
      </c>
      <c r="P50" s="90">
        <v>6760000</v>
      </c>
      <c r="Q50" s="85">
        <v>1</v>
      </c>
      <c r="R50" s="91">
        <v>44533</v>
      </c>
      <c r="S50" s="85">
        <v>39</v>
      </c>
      <c r="T50" s="87">
        <v>339</v>
      </c>
      <c r="U50" s="88" t="s">
        <v>1104</v>
      </c>
      <c r="V50" s="85" t="s">
        <v>464</v>
      </c>
      <c r="W50" s="85">
        <v>80188169</v>
      </c>
      <c r="X50" s="85">
        <v>44456</v>
      </c>
      <c r="Y50" s="86" t="s">
        <v>1103</v>
      </c>
      <c r="Z50" s="85">
        <v>54831</v>
      </c>
      <c r="AA50" s="89">
        <v>44232</v>
      </c>
      <c r="AB50" s="89">
        <v>44574</v>
      </c>
      <c r="AC50" s="85" t="s">
        <v>466</v>
      </c>
    </row>
    <row r="51" spans="2:29" ht="90" x14ac:dyDescent="0.15">
      <c r="B51" s="85" t="s">
        <v>1105</v>
      </c>
      <c r="C51" s="85" t="s">
        <v>1106</v>
      </c>
      <c r="D51" s="85" t="s">
        <v>475</v>
      </c>
      <c r="E51" s="85" t="s">
        <v>464</v>
      </c>
      <c r="F51" s="85">
        <v>80811353</v>
      </c>
      <c r="G51" s="85" t="s">
        <v>928</v>
      </c>
      <c r="H51" s="85" t="s">
        <v>929</v>
      </c>
      <c r="I51" s="96">
        <v>58760000</v>
      </c>
      <c r="J51" s="85">
        <v>65195</v>
      </c>
      <c r="K51" s="85">
        <v>1</v>
      </c>
      <c r="L51" s="91">
        <v>44533</v>
      </c>
      <c r="M51" s="85">
        <v>1077</v>
      </c>
      <c r="N51" s="91">
        <v>44532</v>
      </c>
      <c r="O51" s="92">
        <v>1096</v>
      </c>
      <c r="P51" s="90">
        <v>6760000</v>
      </c>
      <c r="Q51" s="85">
        <v>1</v>
      </c>
      <c r="R51" s="91">
        <v>44533</v>
      </c>
      <c r="S51" s="85">
        <v>39</v>
      </c>
      <c r="T51" s="87">
        <v>339</v>
      </c>
      <c r="U51" s="88"/>
      <c r="V51" s="85"/>
      <c r="W51" s="85"/>
      <c r="X51" s="85"/>
      <c r="Y51" s="86" t="s">
        <v>1107</v>
      </c>
      <c r="Z51" s="85">
        <v>54831</v>
      </c>
      <c r="AA51" s="89">
        <v>44232</v>
      </c>
      <c r="AB51" s="89">
        <v>44574</v>
      </c>
      <c r="AC51" s="85" t="s">
        <v>466</v>
      </c>
    </row>
    <row r="52" spans="2:29" ht="90" x14ac:dyDescent="0.15">
      <c r="B52" s="85" t="s">
        <v>1108</v>
      </c>
      <c r="C52" s="85" t="s">
        <v>1109</v>
      </c>
      <c r="D52" s="85" t="s">
        <v>1111</v>
      </c>
      <c r="E52" s="85" t="s">
        <v>464</v>
      </c>
      <c r="F52" s="85">
        <v>52177304</v>
      </c>
      <c r="G52" s="85" t="s">
        <v>928</v>
      </c>
      <c r="H52" s="85" t="s">
        <v>929</v>
      </c>
      <c r="I52" s="96">
        <v>57000000</v>
      </c>
      <c r="J52" s="85"/>
      <c r="K52" s="85"/>
      <c r="L52" s="91"/>
      <c r="M52" s="85"/>
      <c r="N52" s="91"/>
      <c r="O52" s="92"/>
      <c r="P52" s="90"/>
      <c r="Q52" s="85"/>
      <c r="R52" s="91"/>
      <c r="S52" s="85"/>
      <c r="T52" s="87"/>
      <c r="U52" s="88"/>
      <c r="V52" s="85"/>
      <c r="W52" s="85"/>
      <c r="X52" s="85"/>
      <c r="Y52" s="86" t="s">
        <v>1110</v>
      </c>
      <c r="Z52" s="85">
        <v>54999</v>
      </c>
      <c r="AA52" s="89">
        <v>44238</v>
      </c>
      <c r="AB52" s="89">
        <v>44540</v>
      </c>
      <c r="AC52" s="85" t="s">
        <v>466</v>
      </c>
    </row>
    <row r="53" spans="2:29" ht="90" x14ac:dyDescent="0.15">
      <c r="B53" s="85" t="s">
        <v>1113</v>
      </c>
      <c r="C53" s="85" t="s">
        <v>1114</v>
      </c>
      <c r="D53" s="85" t="s">
        <v>764</v>
      </c>
      <c r="E53" s="85" t="s">
        <v>464</v>
      </c>
      <c r="F53" s="85">
        <v>1111791373</v>
      </c>
      <c r="G53" s="85" t="s">
        <v>928</v>
      </c>
      <c r="H53" s="85" t="s">
        <v>929</v>
      </c>
      <c r="I53" s="96">
        <v>69026667</v>
      </c>
      <c r="J53" s="85" t="s">
        <v>1116</v>
      </c>
      <c r="K53" s="85">
        <v>1</v>
      </c>
      <c r="L53" s="91">
        <v>44537</v>
      </c>
      <c r="M53" s="85">
        <v>1089</v>
      </c>
      <c r="N53" s="91">
        <v>44537</v>
      </c>
      <c r="O53" s="92">
        <v>1102</v>
      </c>
      <c r="P53" s="90">
        <v>7026667</v>
      </c>
      <c r="Q53" s="85">
        <v>1</v>
      </c>
      <c r="R53" s="91">
        <v>44537</v>
      </c>
      <c r="S53" s="85">
        <v>35</v>
      </c>
      <c r="T53" s="87">
        <v>335</v>
      </c>
      <c r="U53" s="88"/>
      <c r="V53" s="85"/>
      <c r="W53" s="85"/>
      <c r="X53" s="85"/>
      <c r="Y53" s="86" t="s">
        <v>1115</v>
      </c>
      <c r="Z53" s="85">
        <v>54998</v>
      </c>
      <c r="AA53" s="89">
        <v>44236</v>
      </c>
      <c r="AB53" s="89">
        <v>44574</v>
      </c>
      <c r="AC53" s="85" t="s">
        <v>466</v>
      </c>
    </row>
    <row r="54" spans="2:29" ht="90" x14ac:dyDescent="0.15">
      <c r="B54" s="85" t="s">
        <v>1117</v>
      </c>
      <c r="C54" s="85" t="s">
        <v>1118</v>
      </c>
      <c r="D54" s="85" t="s">
        <v>1120</v>
      </c>
      <c r="E54" s="85" t="s">
        <v>464</v>
      </c>
      <c r="F54" s="85">
        <v>79450983</v>
      </c>
      <c r="G54" s="85" t="s">
        <v>928</v>
      </c>
      <c r="H54" s="85" t="s">
        <v>929</v>
      </c>
      <c r="I54" s="96">
        <v>46800000</v>
      </c>
      <c r="J54" s="85">
        <v>60493</v>
      </c>
      <c r="K54" s="85">
        <v>1</v>
      </c>
      <c r="L54" s="91">
        <v>44412</v>
      </c>
      <c r="M54" s="85">
        <v>880</v>
      </c>
      <c r="N54" s="91">
        <v>44411</v>
      </c>
      <c r="O54" s="92">
        <v>907</v>
      </c>
      <c r="P54" s="90">
        <v>15600000</v>
      </c>
      <c r="Q54" s="85">
        <v>1</v>
      </c>
      <c r="R54" s="91">
        <v>44412</v>
      </c>
      <c r="S54" s="85">
        <v>90</v>
      </c>
      <c r="T54" s="87">
        <v>270</v>
      </c>
      <c r="U54" s="88"/>
      <c r="V54" s="85"/>
      <c r="W54" s="85"/>
      <c r="X54" s="85"/>
      <c r="Y54" s="86" t="s">
        <v>1119</v>
      </c>
      <c r="Z54" s="85">
        <v>55008</v>
      </c>
      <c r="AA54" s="89">
        <v>44237</v>
      </c>
      <c r="AB54" s="89">
        <v>44509</v>
      </c>
      <c r="AC54" s="85" t="s">
        <v>466</v>
      </c>
    </row>
    <row r="55" spans="2:29" ht="90" x14ac:dyDescent="0.15">
      <c r="B55" s="85" t="s">
        <v>1121</v>
      </c>
      <c r="C55" s="85" t="s">
        <v>1122</v>
      </c>
      <c r="D55" s="85" t="s">
        <v>1124</v>
      </c>
      <c r="E55" s="85" t="s">
        <v>464</v>
      </c>
      <c r="F55" s="85">
        <v>1053329645</v>
      </c>
      <c r="G55" s="85" t="s">
        <v>928</v>
      </c>
      <c r="H55" s="85" t="s">
        <v>929</v>
      </c>
      <c r="I55" s="96">
        <v>67000000</v>
      </c>
      <c r="J55" s="85"/>
      <c r="K55" s="85"/>
      <c r="L55" s="91"/>
      <c r="M55" s="85"/>
      <c r="N55" s="91"/>
      <c r="O55" s="92"/>
      <c r="P55" s="90"/>
      <c r="Q55" s="85"/>
      <c r="R55" s="91"/>
      <c r="S55" s="85"/>
      <c r="T55" s="87"/>
      <c r="U55" s="88"/>
      <c r="V55" s="85"/>
      <c r="W55" s="85"/>
      <c r="X55" s="85"/>
      <c r="Y55" s="86" t="s">
        <v>1123</v>
      </c>
      <c r="Z55" s="85">
        <v>54970</v>
      </c>
      <c r="AA55" s="89">
        <v>44239</v>
      </c>
      <c r="AB55" s="89">
        <v>44444</v>
      </c>
      <c r="AC55" s="85" t="s">
        <v>466</v>
      </c>
    </row>
    <row r="56" spans="2:29" ht="90" x14ac:dyDescent="0.15">
      <c r="B56" s="85" t="s">
        <v>1125</v>
      </c>
      <c r="C56" s="85" t="s">
        <v>1126</v>
      </c>
      <c r="D56" s="85" t="s">
        <v>1128</v>
      </c>
      <c r="E56" s="85" t="s">
        <v>464</v>
      </c>
      <c r="F56" s="85">
        <v>1014224065</v>
      </c>
      <c r="G56" s="85" t="s">
        <v>928</v>
      </c>
      <c r="H56" s="85" t="s">
        <v>929</v>
      </c>
      <c r="I56" s="96">
        <v>46800000</v>
      </c>
      <c r="J56" s="85">
        <v>60494</v>
      </c>
      <c r="K56" s="85">
        <v>1</v>
      </c>
      <c r="L56" s="91">
        <v>44413</v>
      </c>
      <c r="M56" s="85">
        <v>881</v>
      </c>
      <c r="N56" s="91">
        <v>44411</v>
      </c>
      <c r="O56" s="92">
        <v>906</v>
      </c>
      <c r="P56" s="90">
        <v>15600000</v>
      </c>
      <c r="Q56" s="85">
        <v>1</v>
      </c>
      <c r="R56" s="91">
        <v>44413</v>
      </c>
      <c r="S56" s="85">
        <v>90</v>
      </c>
      <c r="T56" s="87">
        <v>270</v>
      </c>
      <c r="U56" s="88"/>
      <c r="V56" s="85"/>
      <c r="W56" s="85"/>
      <c r="X56" s="85"/>
      <c r="Y56" s="86" t="s">
        <v>1127</v>
      </c>
      <c r="Z56" s="85">
        <v>55008</v>
      </c>
      <c r="AA56" s="89">
        <v>44236</v>
      </c>
      <c r="AB56" s="89">
        <v>44508</v>
      </c>
      <c r="AC56" s="85" t="s">
        <v>466</v>
      </c>
    </row>
    <row r="57" spans="2:29" ht="90" x14ac:dyDescent="0.15">
      <c r="B57" s="85" t="s">
        <v>1129</v>
      </c>
      <c r="C57" s="85" t="s">
        <v>1130</v>
      </c>
      <c r="D57" s="85" t="s">
        <v>1132</v>
      </c>
      <c r="E57" s="85" t="s">
        <v>464</v>
      </c>
      <c r="F57" s="85">
        <v>51922807</v>
      </c>
      <c r="G57" s="85" t="s">
        <v>928</v>
      </c>
      <c r="H57" s="85" t="s">
        <v>929</v>
      </c>
      <c r="I57" s="96">
        <v>55466667</v>
      </c>
      <c r="J57" s="85">
        <v>65621</v>
      </c>
      <c r="K57" s="85">
        <v>1</v>
      </c>
      <c r="L57" s="91">
        <v>44539</v>
      </c>
      <c r="M57" s="85">
        <v>1090</v>
      </c>
      <c r="N57" s="91">
        <v>44537</v>
      </c>
      <c r="O57" s="92">
        <v>1154</v>
      </c>
      <c r="P57" s="90">
        <v>3466667</v>
      </c>
      <c r="Q57" s="85">
        <v>1</v>
      </c>
      <c r="R57" s="91">
        <v>44539</v>
      </c>
      <c r="S57" s="85">
        <v>20</v>
      </c>
      <c r="T57" s="87">
        <v>320</v>
      </c>
      <c r="U57" s="88"/>
      <c r="V57" s="85"/>
      <c r="W57" s="85"/>
      <c r="X57" s="85"/>
      <c r="Y57" s="86" t="s">
        <v>1131</v>
      </c>
      <c r="Z57" s="85">
        <v>55132</v>
      </c>
      <c r="AA57" s="89">
        <v>44237</v>
      </c>
      <c r="AB57" s="89">
        <v>44561</v>
      </c>
      <c r="AC57" s="85" t="s">
        <v>466</v>
      </c>
    </row>
    <row r="58" spans="2:29" ht="90" x14ac:dyDescent="0.15">
      <c r="B58" s="85" t="s">
        <v>1133</v>
      </c>
      <c r="C58" s="85" t="s">
        <v>1134</v>
      </c>
      <c r="D58" s="85" t="s">
        <v>1136</v>
      </c>
      <c r="E58" s="85" t="s">
        <v>464</v>
      </c>
      <c r="F58" s="85">
        <v>1030559488</v>
      </c>
      <c r="G58" s="85" t="s">
        <v>928</v>
      </c>
      <c r="H58" s="85" t="s">
        <v>929</v>
      </c>
      <c r="I58" s="96">
        <v>36630000</v>
      </c>
      <c r="J58" s="85">
        <v>65372</v>
      </c>
      <c r="K58" s="85">
        <v>1</v>
      </c>
      <c r="L58" s="91">
        <v>44539</v>
      </c>
      <c r="M58" s="85">
        <v>1091</v>
      </c>
      <c r="N58" s="91">
        <v>44537</v>
      </c>
      <c r="O58" s="92">
        <v>1155</v>
      </c>
      <c r="P58" s="90">
        <v>3630000</v>
      </c>
      <c r="Q58" s="85">
        <v>1</v>
      </c>
      <c r="R58" s="91">
        <v>44539</v>
      </c>
      <c r="S58" s="85">
        <v>33</v>
      </c>
      <c r="T58" s="87">
        <v>333</v>
      </c>
      <c r="U58" s="88"/>
      <c r="V58" s="85"/>
      <c r="W58" s="85"/>
      <c r="X58" s="85"/>
      <c r="Y58" s="86" t="s">
        <v>1135</v>
      </c>
      <c r="Z58" s="85">
        <v>54977</v>
      </c>
      <c r="AA58" s="89">
        <v>44237</v>
      </c>
      <c r="AB58" s="89">
        <v>44573</v>
      </c>
      <c r="AC58" s="85" t="s">
        <v>466</v>
      </c>
    </row>
    <row r="59" spans="2:29" ht="90" x14ac:dyDescent="0.15">
      <c r="B59" s="85" t="s">
        <v>1137</v>
      </c>
      <c r="C59" s="85" t="s">
        <v>1138</v>
      </c>
      <c r="D59" s="85" t="s">
        <v>1140</v>
      </c>
      <c r="E59" s="85" t="s">
        <v>464</v>
      </c>
      <c r="F59" s="85">
        <v>1031163818</v>
      </c>
      <c r="G59" s="85" t="s">
        <v>928</v>
      </c>
      <c r="H59" s="85" t="s">
        <v>929</v>
      </c>
      <c r="I59" s="96">
        <v>41600000</v>
      </c>
      <c r="J59" s="85">
        <v>65601</v>
      </c>
      <c r="K59" s="85">
        <v>1</v>
      </c>
      <c r="L59" s="91">
        <v>44540</v>
      </c>
      <c r="M59" s="85">
        <v>1087</v>
      </c>
      <c r="N59" s="91">
        <v>44540</v>
      </c>
      <c r="O59" s="92">
        <v>1128</v>
      </c>
      <c r="P59" s="90">
        <v>2600000</v>
      </c>
      <c r="Q59" s="85">
        <v>1</v>
      </c>
      <c r="R59" s="91">
        <v>44540</v>
      </c>
      <c r="S59" s="85">
        <v>20</v>
      </c>
      <c r="T59" s="87">
        <v>320</v>
      </c>
      <c r="U59" s="88"/>
      <c r="V59" s="85"/>
      <c r="W59" s="85"/>
      <c r="X59" s="85"/>
      <c r="Y59" s="86" t="s">
        <v>1139</v>
      </c>
      <c r="Z59" s="85">
        <v>55141</v>
      </c>
      <c r="AA59" s="89">
        <v>44238</v>
      </c>
      <c r="AB59" s="89">
        <v>44560</v>
      </c>
      <c r="AC59" s="85" t="s">
        <v>466</v>
      </c>
    </row>
    <row r="60" spans="2:29" ht="75" x14ac:dyDescent="0.15">
      <c r="B60" s="85" t="s">
        <v>1141</v>
      </c>
      <c r="C60" s="85" t="s">
        <v>1142</v>
      </c>
      <c r="D60" s="85" t="s">
        <v>1144</v>
      </c>
      <c r="E60" s="85" t="s">
        <v>464</v>
      </c>
      <c r="F60" s="85">
        <v>79536725</v>
      </c>
      <c r="G60" s="85" t="s">
        <v>928</v>
      </c>
      <c r="H60" s="85" t="s">
        <v>929</v>
      </c>
      <c r="I60" s="96">
        <v>46800000</v>
      </c>
      <c r="J60" s="85">
        <v>60495</v>
      </c>
      <c r="K60" s="85">
        <v>1</v>
      </c>
      <c r="L60" s="91">
        <v>44417</v>
      </c>
      <c r="M60" s="85">
        <v>891</v>
      </c>
      <c r="N60" s="91">
        <v>44411</v>
      </c>
      <c r="O60" s="92">
        <v>953</v>
      </c>
      <c r="P60" s="90">
        <v>15600000</v>
      </c>
      <c r="Q60" s="85">
        <v>1</v>
      </c>
      <c r="R60" s="91">
        <v>44417</v>
      </c>
      <c r="S60" s="85">
        <v>90</v>
      </c>
      <c r="T60" s="87">
        <v>270</v>
      </c>
      <c r="U60" s="88"/>
      <c r="V60" s="85"/>
      <c r="W60" s="85"/>
      <c r="X60" s="85"/>
      <c r="Y60" s="86" t="s">
        <v>1143</v>
      </c>
      <c r="Z60" s="85">
        <v>55008</v>
      </c>
      <c r="AA60" s="89">
        <v>44238</v>
      </c>
      <c r="AB60" s="89">
        <v>44510</v>
      </c>
      <c r="AC60" s="85" t="s">
        <v>466</v>
      </c>
    </row>
    <row r="61" spans="2:29" ht="90" x14ac:dyDescent="0.15">
      <c r="B61" s="85" t="s">
        <v>1145</v>
      </c>
      <c r="C61" s="85" t="s">
        <v>1146</v>
      </c>
      <c r="D61" s="85" t="s">
        <v>1148</v>
      </c>
      <c r="E61" s="85" t="s">
        <v>464</v>
      </c>
      <c r="F61" s="85">
        <v>80071371</v>
      </c>
      <c r="G61" s="85" t="s">
        <v>928</v>
      </c>
      <c r="H61" s="85" t="s">
        <v>929</v>
      </c>
      <c r="I61" s="96">
        <v>28860000</v>
      </c>
      <c r="J61" s="85">
        <v>65631</v>
      </c>
      <c r="K61" s="85">
        <v>1</v>
      </c>
      <c r="L61" s="91">
        <v>44539</v>
      </c>
      <c r="M61" s="85">
        <v>1092</v>
      </c>
      <c r="N61" s="91">
        <v>44537</v>
      </c>
      <c r="O61" s="92">
        <v>1164</v>
      </c>
      <c r="P61" s="90">
        <v>2860000</v>
      </c>
      <c r="Q61" s="85">
        <v>1</v>
      </c>
      <c r="R61" s="91">
        <v>44539</v>
      </c>
      <c r="S61" s="85">
        <v>33</v>
      </c>
      <c r="T61" s="87">
        <v>333</v>
      </c>
      <c r="U61" s="88"/>
      <c r="V61" s="85"/>
      <c r="W61" s="85"/>
      <c r="X61" s="85"/>
      <c r="Y61" s="86" t="s">
        <v>1147</v>
      </c>
      <c r="Z61" s="85">
        <v>55015</v>
      </c>
      <c r="AA61" s="89">
        <v>44237</v>
      </c>
      <c r="AB61" s="89">
        <v>44573</v>
      </c>
      <c r="AC61" s="85" t="s">
        <v>466</v>
      </c>
    </row>
    <row r="62" spans="2:29" ht="90" x14ac:dyDescent="0.15">
      <c r="B62" s="85" t="s">
        <v>1149</v>
      </c>
      <c r="C62" s="85" t="s">
        <v>1150</v>
      </c>
      <c r="D62" s="85" t="s">
        <v>1152</v>
      </c>
      <c r="E62" s="85" t="s">
        <v>464</v>
      </c>
      <c r="F62" s="85">
        <v>1026568078</v>
      </c>
      <c r="G62" s="85" t="s">
        <v>928</v>
      </c>
      <c r="H62" s="85" t="s">
        <v>929</v>
      </c>
      <c r="I62" s="96">
        <v>43290000</v>
      </c>
      <c r="J62" s="85">
        <v>65373</v>
      </c>
      <c r="K62" s="85">
        <v>1</v>
      </c>
      <c r="L62" s="91">
        <v>44540</v>
      </c>
      <c r="M62" s="85">
        <v>1086</v>
      </c>
      <c r="N62" s="91">
        <v>44536</v>
      </c>
      <c r="O62" s="92">
        <v>1127</v>
      </c>
      <c r="P62" s="90">
        <v>4290000</v>
      </c>
      <c r="Q62" s="85">
        <v>1</v>
      </c>
      <c r="R62" s="91">
        <v>44540</v>
      </c>
      <c r="S62" s="85">
        <v>33</v>
      </c>
      <c r="T62" s="87">
        <v>333</v>
      </c>
      <c r="U62" s="88"/>
      <c r="V62" s="85"/>
      <c r="W62" s="85"/>
      <c r="X62" s="85"/>
      <c r="Y62" s="86" t="s">
        <v>1151</v>
      </c>
      <c r="Z62" s="85">
        <v>55094</v>
      </c>
      <c r="AA62" s="89">
        <v>44238</v>
      </c>
      <c r="AB62" s="89">
        <v>44574</v>
      </c>
      <c r="AC62" s="85" t="s">
        <v>466</v>
      </c>
    </row>
    <row r="63" spans="2:29" ht="90" x14ac:dyDescent="0.15">
      <c r="B63" s="85" t="s">
        <v>1153</v>
      </c>
      <c r="C63" s="85" t="s">
        <v>1154</v>
      </c>
      <c r="D63" s="85" t="s">
        <v>1156</v>
      </c>
      <c r="E63" s="85" t="s">
        <v>464</v>
      </c>
      <c r="F63" s="85">
        <v>52199191</v>
      </c>
      <c r="G63" s="85" t="s">
        <v>928</v>
      </c>
      <c r="H63" s="85" t="s">
        <v>929</v>
      </c>
      <c r="I63" s="96">
        <v>28860000</v>
      </c>
      <c r="J63" s="85">
        <v>65724</v>
      </c>
      <c r="K63" s="85">
        <v>1</v>
      </c>
      <c r="L63" s="91">
        <v>44539</v>
      </c>
      <c r="M63" s="85">
        <v>1093</v>
      </c>
      <c r="N63" s="91">
        <v>44537</v>
      </c>
      <c r="O63" s="92">
        <v>1163</v>
      </c>
      <c r="P63" s="90">
        <v>2860000</v>
      </c>
      <c r="Q63" s="85">
        <v>1</v>
      </c>
      <c r="R63" s="91">
        <v>44539</v>
      </c>
      <c r="S63" s="85">
        <v>33</v>
      </c>
      <c r="T63" s="87">
        <v>333</v>
      </c>
      <c r="U63" s="88"/>
      <c r="V63" s="85"/>
      <c r="W63" s="85"/>
      <c r="X63" s="85"/>
      <c r="Y63" s="86" t="s">
        <v>1155</v>
      </c>
      <c r="Z63" s="85">
        <v>54991</v>
      </c>
      <c r="AA63" s="89">
        <v>44237</v>
      </c>
      <c r="AB63" s="89">
        <v>44573</v>
      </c>
      <c r="AC63" s="85" t="s">
        <v>466</v>
      </c>
    </row>
    <row r="64" spans="2:29" ht="90" x14ac:dyDescent="0.15">
      <c r="B64" s="85" t="s">
        <v>1157</v>
      </c>
      <c r="C64" s="85" t="s">
        <v>1158</v>
      </c>
      <c r="D64" s="85" t="s">
        <v>786</v>
      </c>
      <c r="E64" s="85" t="s">
        <v>464</v>
      </c>
      <c r="F64" s="85">
        <v>1033819386</v>
      </c>
      <c r="G64" s="85" t="s">
        <v>928</v>
      </c>
      <c r="H64" s="85" t="s">
        <v>929</v>
      </c>
      <c r="I64" s="96">
        <v>28946667</v>
      </c>
      <c r="J64" s="85">
        <v>65940</v>
      </c>
      <c r="K64" s="85">
        <v>1</v>
      </c>
      <c r="L64" s="91">
        <v>44539</v>
      </c>
      <c r="M64" s="85">
        <v>1098</v>
      </c>
      <c r="N64" s="91">
        <v>44539</v>
      </c>
      <c r="O64" s="92">
        <v>1115</v>
      </c>
      <c r="P64" s="90">
        <v>2946667</v>
      </c>
      <c r="Q64" s="85">
        <v>1</v>
      </c>
      <c r="R64" s="91">
        <v>44539</v>
      </c>
      <c r="S64" s="85">
        <v>34</v>
      </c>
      <c r="T64" s="87">
        <v>334</v>
      </c>
      <c r="U64" s="88"/>
      <c r="V64" s="85"/>
      <c r="W64" s="85"/>
      <c r="X64" s="85"/>
      <c r="Y64" s="86" t="s">
        <v>1159</v>
      </c>
      <c r="Z64" s="85">
        <v>54793</v>
      </c>
      <c r="AA64" s="89">
        <v>44237</v>
      </c>
      <c r="AB64" s="89">
        <v>44574</v>
      </c>
      <c r="AC64" s="85" t="s">
        <v>466</v>
      </c>
    </row>
    <row r="65" spans="2:29" ht="90" x14ac:dyDescent="0.15">
      <c r="B65" s="85" t="s">
        <v>1160</v>
      </c>
      <c r="C65" s="85" t="s">
        <v>1161</v>
      </c>
      <c r="D65" s="85" t="s">
        <v>1163</v>
      </c>
      <c r="E65" s="85" t="s">
        <v>464</v>
      </c>
      <c r="F65" s="85">
        <v>52834869</v>
      </c>
      <c r="G65" s="85" t="s">
        <v>928</v>
      </c>
      <c r="H65" s="85" t="s">
        <v>929</v>
      </c>
      <c r="I65" s="96">
        <v>41600000</v>
      </c>
      <c r="J65" s="85"/>
      <c r="K65" s="85"/>
      <c r="L65" s="91"/>
      <c r="M65" s="85"/>
      <c r="N65" s="91"/>
      <c r="O65" s="92"/>
      <c r="P65" s="90"/>
      <c r="Q65" s="85"/>
      <c r="R65" s="91"/>
      <c r="S65" s="85"/>
      <c r="T65" s="87"/>
      <c r="U65" s="88"/>
      <c r="V65" s="85"/>
      <c r="W65" s="85"/>
      <c r="X65" s="85"/>
      <c r="Y65" s="86" t="s">
        <v>1162</v>
      </c>
      <c r="Z65" s="85">
        <v>56539</v>
      </c>
      <c r="AA65" s="89">
        <v>44237</v>
      </c>
      <c r="AB65" s="89">
        <v>44570</v>
      </c>
      <c r="AC65" s="85" t="s">
        <v>466</v>
      </c>
    </row>
    <row r="66" spans="2:29" ht="90" x14ac:dyDescent="0.15">
      <c r="B66" s="85" t="s">
        <v>1164</v>
      </c>
      <c r="C66" s="85" t="s">
        <v>1165</v>
      </c>
      <c r="D66" s="85" t="s">
        <v>1167</v>
      </c>
      <c r="E66" s="85" t="s">
        <v>464</v>
      </c>
      <c r="F66" s="85">
        <v>52726734</v>
      </c>
      <c r="G66" s="85" t="s">
        <v>928</v>
      </c>
      <c r="H66" s="85" t="s">
        <v>929</v>
      </c>
      <c r="I66" s="96">
        <v>57546667</v>
      </c>
      <c r="J66" s="85">
        <v>65196</v>
      </c>
      <c r="K66" s="85">
        <v>1</v>
      </c>
      <c r="L66" s="91">
        <v>44540</v>
      </c>
      <c r="M66" s="85">
        <v>1100</v>
      </c>
      <c r="N66" s="91">
        <v>44540</v>
      </c>
      <c r="O66" s="92">
        <v>1148</v>
      </c>
      <c r="P66" s="90">
        <v>5546667</v>
      </c>
      <c r="Q66" s="85">
        <v>1</v>
      </c>
      <c r="R66" s="91">
        <v>44540</v>
      </c>
      <c r="S66" s="85">
        <v>32</v>
      </c>
      <c r="T66" s="87">
        <v>332</v>
      </c>
      <c r="U66" s="88"/>
      <c r="V66" s="85"/>
      <c r="W66" s="85"/>
      <c r="X66" s="85"/>
      <c r="Y66" s="86" t="s">
        <v>1166</v>
      </c>
      <c r="Z66" s="85">
        <v>54831</v>
      </c>
      <c r="AA66" s="89">
        <v>44239</v>
      </c>
      <c r="AB66" s="89">
        <v>44574</v>
      </c>
      <c r="AC66" s="85" t="s">
        <v>466</v>
      </c>
    </row>
    <row r="67" spans="2:29" ht="90" x14ac:dyDescent="0.15">
      <c r="B67" s="85" t="s">
        <v>1168</v>
      </c>
      <c r="C67" s="85" t="s">
        <v>1169</v>
      </c>
      <c r="D67" s="85" t="s">
        <v>547</v>
      </c>
      <c r="E67" s="85" t="s">
        <v>464</v>
      </c>
      <c r="F67" s="85">
        <v>79489811</v>
      </c>
      <c r="G67" s="85" t="s">
        <v>928</v>
      </c>
      <c r="H67" s="85" t="s">
        <v>929</v>
      </c>
      <c r="I67" s="96">
        <v>57720000</v>
      </c>
      <c r="J67" s="85">
        <v>65198</v>
      </c>
      <c r="K67" s="85">
        <v>1</v>
      </c>
      <c r="L67" s="91">
        <v>44539</v>
      </c>
      <c r="M67" s="85">
        <v>1094</v>
      </c>
      <c r="N67" s="91">
        <v>44537</v>
      </c>
      <c r="O67" s="92">
        <v>1136</v>
      </c>
      <c r="P67" s="90">
        <v>5720000</v>
      </c>
      <c r="Q67" s="85">
        <v>1</v>
      </c>
      <c r="R67" s="91">
        <v>44539</v>
      </c>
      <c r="S67" s="85">
        <v>33</v>
      </c>
      <c r="T67" s="87">
        <v>333</v>
      </c>
      <c r="U67" s="88"/>
      <c r="V67" s="85"/>
      <c r="W67" s="85"/>
      <c r="X67" s="85"/>
      <c r="Y67" s="86" t="s">
        <v>1170</v>
      </c>
      <c r="Z67" s="85">
        <v>55018</v>
      </c>
      <c r="AA67" s="89">
        <v>44237</v>
      </c>
      <c r="AB67" s="89">
        <v>44573</v>
      </c>
      <c r="AC67" s="85" t="s">
        <v>466</v>
      </c>
    </row>
    <row r="68" spans="2:29" ht="90" x14ac:dyDescent="0.15">
      <c r="B68" s="85" t="s">
        <v>1171</v>
      </c>
      <c r="C68" s="85" t="s">
        <v>1172</v>
      </c>
      <c r="D68" s="85" t="s">
        <v>782</v>
      </c>
      <c r="E68" s="85" t="s">
        <v>464</v>
      </c>
      <c r="F68" s="85">
        <v>1016109867</v>
      </c>
      <c r="G68" s="85" t="s">
        <v>928</v>
      </c>
      <c r="H68" s="85" t="s">
        <v>929</v>
      </c>
      <c r="I68" s="96">
        <v>28860000</v>
      </c>
      <c r="J68" s="85">
        <v>65941</v>
      </c>
      <c r="K68" s="85">
        <v>1</v>
      </c>
      <c r="L68" s="91">
        <v>44540</v>
      </c>
      <c r="M68" s="85">
        <v>1099</v>
      </c>
      <c r="N68" s="91">
        <v>44540</v>
      </c>
      <c r="O68" s="92">
        <v>1152</v>
      </c>
      <c r="P68" s="90">
        <v>2860000</v>
      </c>
      <c r="Q68" s="85">
        <v>1</v>
      </c>
      <c r="R68" s="91">
        <v>44540</v>
      </c>
      <c r="S68" s="85">
        <v>33</v>
      </c>
      <c r="T68" s="87">
        <v>333</v>
      </c>
      <c r="U68" s="88"/>
      <c r="V68" s="85"/>
      <c r="W68" s="85"/>
      <c r="X68" s="85"/>
      <c r="Y68" s="86" t="s">
        <v>1173</v>
      </c>
      <c r="Z68" s="85">
        <v>54793</v>
      </c>
      <c r="AA68" s="89">
        <v>44238</v>
      </c>
      <c r="AB68" s="89">
        <v>44574</v>
      </c>
      <c r="AC68" s="85" t="s">
        <v>466</v>
      </c>
    </row>
    <row r="69" spans="2:29" ht="90" x14ac:dyDescent="0.15">
      <c r="B69" s="85" t="s">
        <v>1174</v>
      </c>
      <c r="C69" s="85" t="s">
        <v>1175</v>
      </c>
      <c r="D69" s="85" t="s">
        <v>563</v>
      </c>
      <c r="E69" s="85" t="s">
        <v>464</v>
      </c>
      <c r="F69" s="85">
        <v>79258775</v>
      </c>
      <c r="G69" s="85" t="s">
        <v>928</v>
      </c>
      <c r="H69" s="85" t="s">
        <v>929</v>
      </c>
      <c r="I69" s="96">
        <v>28860000</v>
      </c>
      <c r="J69" s="85">
        <v>64494</v>
      </c>
      <c r="K69" s="85">
        <v>1</v>
      </c>
      <c r="L69" s="91">
        <v>44540</v>
      </c>
      <c r="M69" s="85">
        <v>1088</v>
      </c>
      <c r="N69" s="91">
        <v>44537</v>
      </c>
      <c r="O69" s="92">
        <v>1149</v>
      </c>
      <c r="P69" s="90">
        <v>2860000</v>
      </c>
      <c r="Q69" s="85">
        <v>1</v>
      </c>
      <c r="R69" s="91">
        <v>44540</v>
      </c>
      <c r="S69" s="85">
        <v>33</v>
      </c>
      <c r="T69" s="87">
        <v>333</v>
      </c>
      <c r="U69" s="88"/>
      <c r="V69" s="85"/>
      <c r="W69" s="85"/>
      <c r="X69" s="85"/>
      <c r="Y69" s="86" t="s">
        <v>1176</v>
      </c>
      <c r="Z69" s="85">
        <v>54837</v>
      </c>
      <c r="AA69" s="89">
        <v>44238</v>
      </c>
      <c r="AB69" s="89">
        <v>44574</v>
      </c>
      <c r="AC69" s="85" t="s">
        <v>466</v>
      </c>
    </row>
    <row r="70" spans="2:29" ht="90" x14ac:dyDescent="0.15">
      <c r="B70" s="85" t="s">
        <v>1177</v>
      </c>
      <c r="C70" s="85" t="s">
        <v>1178</v>
      </c>
      <c r="D70" s="85" t="s">
        <v>562</v>
      </c>
      <c r="E70" s="85" t="s">
        <v>464</v>
      </c>
      <c r="F70" s="85">
        <v>79740493</v>
      </c>
      <c r="G70" s="85" t="s">
        <v>928</v>
      </c>
      <c r="H70" s="85" t="s">
        <v>929</v>
      </c>
      <c r="I70" s="96">
        <v>28860000</v>
      </c>
      <c r="J70" s="85">
        <v>65495</v>
      </c>
      <c r="K70" s="85">
        <v>1</v>
      </c>
      <c r="L70" s="91">
        <v>44540</v>
      </c>
      <c r="M70" s="85">
        <v>1085</v>
      </c>
      <c r="N70" s="91">
        <v>44537</v>
      </c>
      <c r="O70" s="92">
        <v>1150</v>
      </c>
      <c r="P70" s="90">
        <v>2860000</v>
      </c>
      <c r="Q70" s="85">
        <v>1</v>
      </c>
      <c r="R70" s="91">
        <v>44540</v>
      </c>
      <c r="S70" s="85">
        <v>33</v>
      </c>
      <c r="T70" s="87">
        <v>333</v>
      </c>
      <c r="U70" s="88"/>
      <c r="V70" s="85"/>
      <c r="W70" s="85"/>
      <c r="X70" s="85"/>
      <c r="Y70" s="86" t="s">
        <v>1179</v>
      </c>
      <c r="Z70" s="85">
        <v>54837</v>
      </c>
      <c r="AA70" s="89">
        <v>44238</v>
      </c>
      <c r="AB70" s="89">
        <v>44574</v>
      </c>
      <c r="AC70" s="85" t="s">
        <v>466</v>
      </c>
    </row>
    <row r="71" spans="2:29" ht="90" x14ac:dyDescent="0.15">
      <c r="B71" s="85" t="s">
        <v>1180</v>
      </c>
      <c r="C71" s="85" t="s">
        <v>1181</v>
      </c>
      <c r="D71" s="85" t="s">
        <v>1183</v>
      </c>
      <c r="E71" s="85" t="s">
        <v>464</v>
      </c>
      <c r="F71" s="85">
        <v>52207882</v>
      </c>
      <c r="G71" s="85" t="s">
        <v>928</v>
      </c>
      <c r="H71" s="85" t="s">
        <v>929</v>
      </c>
      <c r="I71" s="96">
        <v>52000000</v>
      </c>
      <c r="J71" s="85"/>
      <c r="K71" s="85"/>
      <c r="L71" s="91"/>
      <c r="M71" s="85"/>
      <c r="N71" s="91"/>
      <c r="O71" s="92"/>
      <c r="P71" s="90"/>
      <c r="Q71" s="85"/>
      <c r="R71" s="91"/>
      <c r="S71" s="85"/>
      <c r="T71" s="87"/>
      <c r="U71" s="88"/>
      <c r="V71" s="85"/>
      <c r="W71" s="85"/>
      <c r="X71" s="85"/>
      <c r="Y71" s="86" t="s">
        <v>1182</v>
      </c>
      <c r="Z71" s="85">
        <v>54838</v>
      </c>
      <c r="AA71" s="89">
        <v>44238</v>
      </c>
      <c r="AB71" s="89">
        <v>44540</v>
      </c>
      <c r="AC71" s="85" t="s">
        <v>466</v>
      </c>
    </row>
    <row r="72" spans="2:29" ht="90" x14ac:dyDescent="0.15">
      <c r="B72" s="85" t="s">
        <v>1184</v>
      </c>
      <c r="C72" s="85" t="s">
        <v>1185</v>
      </c>
      <c r="D72" s="85" t="s">
        <v>1187</v>
      </c>
      <c r="E72" s="85" t="s">
        <v>464</v>
      </c>
      <c r="F72" s="85">
        <v>19339805</v>
      </c>
      <c r="G72" s="85" t="s">
        <v>928</v>
      </c>
      <c r="H72" s="85" t="s">
        <v>929</v>
      </c>
      <c r="I72" s="96">
        <v>31200000</v>
      </c>
      <c r="J72" s="85"/>
      <c r="K72" s="85"/>
      <c r="L72" s="91"/>
      <c r="M72" s="85"/>
      <c r="N72" s="91"/>
      <c r="O72" s="92"/>
      <c r="P72" s="90"/>
      <c r="Q72" s="85"/>
      <c r="R72" s="91"/>
      <c r="S72" s="85"/>
      <c r="T72" s="87"/>
      <c r="U72" s="88"/>
      <c r="V72" s="85"/>
      <c r="W72" s="85"/>
      <c r="X72" s="85"/>
      <c r="Y72" s="86" t="s">
        <v>1186</v>
      </c>
      <c r="Z72" s="85">
        <v>55125</v>
      </c>
      <c r="AA72" s="89">
        <v>44242</v>
      </c>
      <c r="AB72" s="89">
        <v>44422</v>
      </c>
      <c r="AC72" s="85" t="s">
        <v>466</v>
      </c>
    </row>
    <row r="73" spans="2:29" ht="90" x14ac:dyDescent="0.15">
      <c r="B73" s="85" t="s">
        <v>1188</v>
      </c>
      <c r="C73" s="85" t="s">
        <v>1189</v>
      </c>
      <c r="D73" s="85" t="s">
        <v>1191</v>
      </c>
      <c r="E73" s="85" t="s">
        <v>464</v>
      </c>
      <c r="F73" s="85">
        <v>19445797</v>
      </c>
      <c r="G73" s="85" t="s">
        <v>928</v>
      </c>
      <c r="H73" s="85" t="s">
        <v>929</v>
      </c>
      <c r="I73" s="96">
        <v>36190000</v>
      </c>
      <c r="J73" s="85">
        <v>65374</v>
      </c>
      <c r="K73" s="85">
        <v>1</v>
      </c>
      <c r="L73" s="91">
        <v>44544</v>
      </c>
      <c r="M73" s="85">
        <v>1117</v>
      </c>
      <c r="N73" s="91">
        <v>44544</v>
      </c>
      <c r="O73" s="92">
        <v>1131</v>
      </c>
      <c r="P73" s="90">
        <v>3190000</v>
      </c>
      <c r="Q73" s="85">
        <v>1</v>
      </c>
      <c r="R73" s="91">
        <v>44544</v>
      </c>
      <c r="S73" s="85">
        <v>29</v>
      </c>
      <c r="T73" s="87">
        <v>329</v>
      </c>
      <c r="U73" s="88"/>
      <c r="V73" s="85"/>
      <c r="W73" s="85"/>
      <c r="X73" s="85"/>
      <c r="Y73" s="86" t="s">
        <v>1190</v>
      </c>
      <c r="Z73" s="85">
        <v>54977</v>
      </c>
      <c r="AA73" s="89">
        <v>44242</v>
      </c>
      <c r="AB73" s="89">
        <v>44574</v>
      </c>
      <c r="AC73" s="85" t="s">
        <v>466</v>
      </c>
    </row>
    <row r="74" spans="2:29" ht="90" x14ac:dyDescent="0.15">
      <c r="B74" s="85" t="s">
        <v>1192</v>
      </c>
      <c r="C74" s="85" t="s">
        <v>1193</v>
      </c>
      <c r="D74" s="85" t="s">
        <v>1195</v>
      </c>
      <c r="E74" s="85" t="s">
        <v>464</v>
      </c>
      <c r="F74" s="85">
        <v>1018463623</v>
      </c>
      <c r="G74" s="85" t="s">
        <v>928</v>
      </c>
      <c r="H74" s="85" t="s">
        <v>929</v>
      </c>
      <c r="I74" s="96">
        <v>47586667</v>
      </c>
      <c r="J74" s="85">
        <v>65197</v>
      </c>
      <c r="K74" s="85">
        <v>1</v>
      </c>
      <c r="L74" s="91">
        <v>44540</v>
      </c>
      <c r="M74" s="85">
        <v>1101</v>
      </c>
      <c r="N74" s="91">
        <v>44540</v>
      </c>
      <c r="O74" s="92">
        <v>1121</v>
      </c>
      <c r="P74" s="90">
        <v>4586667</v>
      </c>
      <c r="Q74" s="85">
        <v>1</v>
      </c>
      <c r="R74" s="91">
        <v>44540</v>
      </c>
      <c r="S74" s="85">
        <v>32</v>
      </c>
      <c r="T74" s="87">
        <v>332</v>
      </c>
      <c r="U74" s="88"/>
      <c r="V74" s="85"/>
      <c r="W74" s="85"/>
      <c r="X74" s="85"/>
      <c r="Y74" s="86" t="s">
        <v>1194</v>
      </c>
      <c r="Z74" s="85">
        <v>54771</v>
      </c>
      <c r="AA74" s="89">
        <v>44239</v>
      </c>
      <c r="AB74" s="89">
        <v>44574</v>
      </c>
      <c r="AC74" s="85" t="s">
        <v>466</v>
      </c>
    </row>
    <row r="75" spans="2:29" ht="90" x14ac:dyDescent="0.15">
      <c r="B75" s="85" t="s">
        <v>1196</v>
      </c>
      <c r="C75" s="85" t="s">
        <v>1197</v>
      </c>
      <c r="D75" s="85" t="s">
        <v>471</v>
      </c>
      <c r="E75" s="85" t="s">
        <v>464</v>
      </c>
      <c r="F75" s="85">
        <v>1023888264</v>
      </c>
      <c r="G75" s="85" t="s">
        <v>928</v>
      </c>
      <c r="H75" s="85" t="s">
        <v>929</v>
      </c>
      <c r="I75" s="96">
        <v>83250000</v>
      </c>
      <c r="J75" s="85">
        <v>65182</v>
      </c>
      <c r="K75" s="85">
        <v>1</v>
      </c>
      <c r="L75" s="91">
        <v>44539</v>
      </c>
      <c r="M75" s="85">
        <v>1095</v>
      </c>
      <c r="N75" s="91">
        <v>44537</v>
      </c>
      <c r="O75" s="92">
        <v>1137</v>
      </c>
      <c r="P75" s="90">
        <v>8250000</v>
      </c>
      <c r="Q75" s="85">
        <v>1</v>
      </c>
      <c r="R75" s="91">
        <v>44539</v>
      </c>
      <c r="S75" s="85">
        <v>33</v>
      </c>
      <c r="T75" s="87">
        <v>333</v>
      </c>
      <c r="U75" s="88"/>
      <c r="V75" s="85"/>
      <c r="W75" s="85"/>
      <c r="X75" s="85"/>
      <c r="Y75" s="86" t="s">
        <v>1198</v>
      </c>
      <c r="Z75" s="85">
        <v>54841</v>
      </c>
      <c r="AA75" s="89">
        <v>44237</v>
      </c>
      <c r="AB75" s="89">
        <v>44573</v>
      </c>
      <c r="AC75" s="85" t="s">
        <v>466</v>
      </c>
    </row>
    <row r="76" spans="2:29" ht="90" x14ac:dyDescent="0.15">
      <c r="B76" s="85" t="s">
        <v>1199</v>
      </c>
      <c r="C76" s="85" t="s">
        <v>1200</v>
      </c>
      <c r="D76" s="85" t="s">
        <v>1202</v>
      </c>
      <c r="E76" s="85" t="s">
        <v>464</v>
      </c>
      <c r="F76" s="85">
        <v>52126179</v>
      </c>
      <c r="G76" s="85" t="s">
        <v>928</v>
      </c>
      <c r="H76" s="85" t="s">
        <v>929</v>
      </c>
      <c r="I76" s="96">
        <v>28513333</v>
      </c>
      <c r="J76" s="85">
        <v>65632</v>
      </c>
      <c r="K76" s="85">
        <v>1</v>
      </c>
      <c r="L76" s="91">
        <v>44544</v>
      </c>
      <c r="M76" s="85">
        <v>1121</v>
      </c>
      <c r="N76" s="91">
        <v>44544</v>
      </c>
      <c r="O76" s="92">
        <v>1122</v>
      </c>
      <c r="P76" s="90">
        <v>2513333</v>
      </c>
      <c r="Q76" s="85">
        <v>1</v>
      </c>
      <c r="R76" s="91">
        <v>44544</v>
      </c>
      <c r="S76" s="85">
        <v>29</v>
      </c>
      <c r="T76" s="87">
        <v>329</v>
      </c>
      <c r="U76" s="88"/>
      <c r="V76" s="85"/>
      <c r="W76" s="85"/>
      <c r="X76" s="85"/>
      <c r="Y76" s="86" t="s">
        <v>1201</v>
      </c>
      <c r="Z76" s="85">
        <v>55015</v>
      </c>
      <c r="AA76" s="89">
        <v>44242</v>
      </c>
      <c r="AB76" s="89">
        <v>44574</v>
      </c>
      <c r="AC76" s="85" t="s">
        <v>466</v>
      </c>
    </row>
    <row r="77" spans="2:29" ht="90" x14ac:dyDescent="0.15">
      <c r="B77" s="85" t="s">
        <v>1203</v>
      </c>
      <c r="C77" s="85" t="s">
        <v>1204</v>
      </c>
      <c r="D77" s="85" t="s">
        <v>1206</v>
      </c>
      <c r="E77" s="85" t="s">
        <v>464</v>
      </c>
      <c r="F77" s="85">
        <v>1014225405</v>
      </c>
      <c r="G77" s="85" t="s">
        <v>928</v>
      </c>
      <c r="H77" s="85" t="s">
        <v>929</v>
      </c>
      <c r="I77" s="96">
        <v>46800000</v>
      </c>
      <c r="J77" s="85">
        <v>60496</v>
      </c>
      <c r="K77" s="85">
        <v>1</v>
      </c>
      <c r="L77" s="91">
        <v>44417</v>
      </c>
      <c r="M77" s="85">
        <v>889</v>
      </c>
      <c r="N77" s="91">
        <v>44412</v>
      </c>
      <c r="O77" s="92">
        <v>921</v>
      </c>
      <c r="P77" s="90">
        <v>15600000</v>
      </c>
      <c r="Q77" s="85">
        <v>1</v>
      </c>
      <c r="R77" s="91">
        <v>44417</v>
      </c>
      <c r="S77" s="85">
        <v>90</v>
      </c>
      <c r="T77" s="87">
        <v>270</v>
      </c>
      <c r="U77" s="88"/>
      <c r="V77" s="85"/>
      <c r="W77" s="85"/>
      <c r="X77" s="85"/>
      <c r="Y77" s="86" t="s">
        <v>1205</v>
      </c>
      <c r="Z77" s="85">
        <v>57012</v>
      </c>
      <c r="AA77" s="89">
        <v>44242</v>
      </c>
      <c r="AB77" s="89">
        <v>44514</v>
      </c>
      <c r="AC77" s="85" t="s">
        <v>466</v>
      </c>
    </row>
    <row r="78" spans="2:29" ht="90" x14ac:dyDescent="0.15">
      <c r="B78" s="85" t="s">
        <v>1207</v>
      </c>
      <c r="C78" s="85" t="s">
        <v>1208</v>
      </c>
      <c r="D78" s="85" t="s">
        <v>1210</v>
      </c>
      <c r="E78" s="85" t="s">
        <v>464</v>
      </c>
      <c r="F78" s="85">
        <v>52540489</v>
      </c>
      <c r="G78" s="85" t="s">
        <v>928</v>
      </c>
      <c r="H78" s="85" t="s">
        <v>929</v>
      </c>
      <c r="I78" s="96">
        <v>52000000</v>
      </c>
      <c r="J78" s="85"/>
      <c r="K78" s="85"/>
      <c r="L78" s="91"/>
      <c r="M78" s="85"/>
      <c r="N78" s="91"/>
      <c r="O78" s="92"/>
      <c r="P78" s="90"/>
      <c r="Q78" s="85"/>
      <c r="R78" s="91"/>
      <c r="S78" s="85"/>
      <c r="T78" s="87"/>
      <c r="U78" s="88"/>
      <c r="V78" s="85"/>
      <c r="W78" s="85"/>
      <c r="X78" s="85"/>
      <c r="Y78" s="86" t="s">
        <v>1209</v>
      </c>
      <c r="Z78" s="85">
        <v>55137</v>
      </c>
      <c r="AA78" s="89">
        <v>44242</v>
      </c>
      <c r="AB78" s="89">
        <v>44544</v>
      </c>
      <c r="AC78" s="85" t="s">
        <v>466</v>
      </c>
    </row>
    <row r="79" spans="2:29" ht="90" x14ac:dyDescent="0.15">
      <c r="B79" s="85" t="s">
        <v>1211</v>
      </c>
      <c r="C79" s="85" t="s">
        <v>1212</v>
      </c>
      <c r="D79" s="85" t="s">
        <v>1214</v>
      </c>
      <c r="E79" s="85" t="s">
        <v>464</v>
      </c>
      <c r="F79" s="85">
        <v>1052388338</v>
      </c>
      <c r="G79" s="85" t="s">
        <v>928</v>
      </c>
      <c r="H79" s="85" t="s">
        <v>929</v>
      </c>
      <c r="I79" s="96">
        <v>28513333</v>
      </c>
      <c r="J79" s="85">
        <v>65492</v>
      </c>
      <c r="K79" s="85">
        <v>1</v>
      </c>
      <c r="L79" s="91">
        <v>44544</v>
      </c>
      <c r="M79" s="85">
        <v>1126</v>
      </c>
      <c r="N79" s="91">
        <v>44544</v>
      </c>
      <c r="O79" s="92">
        <v>1166</v>
      </c>
      <c r="P79" s="90">
        <v>2513333</v>
      </c>
      <c r="Q79" s="85">
        <v>1</v>
      </c>
      <c r="R79" s="91">
        <v>44544</v>
      </c>
      <c r="S79" s="85">
        <v>29</v>
      </c>
      <c r="T79" s="87">
        <v>329</v>
      </c>
      <c r="U79" s="88"/>
      <c r="V79" s="85"/>
      <c r="W79" s="85"/>
      <c r="X79" s="85"/>
      <c r="Y79" s="86" t="s">
        <v>1213</v>
      </c>
      <c r="Z79" s="85">
        <v>54991</v>
      </c>
      <c r="AA79" s="89">
        <v>44242</v>
      </c>
      <c r="AB79" s="89">
        <v>44574</v>
      </c>
      <c r="AC79" s="85" t="s">
        <v>466</v>
      </c>
    </row>
    <row r="80" spans="2:29" ht="90" x14ac:dyDescent="0.15">
      <c r="B80" s="85" t="s">
        <v>1215</v>
      </c>
      <c r="C80" s="85" t="s">
        <v>1216</v>
      </c>
      <c r="D80" s="85" t="s">
        <v>1218</v>
      </c>
      <c r="E80" s="85" t="s">
        <v>464</v>
      </c>
      <c r="F80" s="85">
        <v>52198468</v>
      </c>
      <c r="G80" s="85" t="s">
        <v>928</v>
      </c>
      <c r="H80" s="85" t="s">
        <v>929</v>
      </c>
      <c r="I80" s="96">
        <v>56853333</v>
      </c>
      <c r="J80" s="85">
        <v>65602</v>
      </c>
      <c r="K80" s="85">
        <v>1</v>
      </c>
      <c r="L80" s="91">
        <v>44545</v>
      </c>
      <c r="M80" s="85">
        <v>1128</v>
      </c>
      <c r="N80" s="91">
        <v>44545</v>
      </c>
      <c r="O80" s="92">
        <v>1136</v>
      </c>
      <c r="P80" s="90">
        <v>4853333</v>
      </c>
      <c r="Q80" s="85">
        <v>1</v>
      </c>
      <c r="R80" s="91">
        <v>44545</v>
      </c>
      <c r="S80" s="85">
        <v>28</v>
      </c>
      <c r="T80" s="87">
        <v>328</v>
      </c>
      <c r="U80" s="88"/>
      <c r="V80" s="85"/>
      <c r="W80" s="85"/>
      <c r="X80" s="85"/>
      <c r="Y80" s="86" t="s">
        <v>1217</v>
      </c>
      <c r="Z80" s="85">
        <v>55137</v>
      </c>
      <c r="AA80" s="89">
        <v>44243</v>
      </c>
      <c r="AB80" s="89">
        <v>44574</v>
      </c>
      <c r="AC80" s="85" t="s">
        <v>466</v>
      </c>
    </row>
    <row r="81" spans="2:29" ht="90" x14ac:dyDescent="0.15">
      <c r="B81" s="85" t="s">
        <v>1219</v>
      </c>
      <c r="C81" s="85" t="s">
        <v>1220</v>
      </c>
      <c r="D81" s="85" t="s">
        <v>513</v>
      </c>
      <c r="E81" s="85" t="s">
        <v>464</v>
      </c>
      <c r="F81" s="85">
        <v>17654733</v>
      </c>
      <c r="G81" s="85" t="s">
        <v>928</v>
      </c>
      <c r="H81" s="85" t="s">
        <v>929</v>
      </c>
      <c r="I81" s="96">
        <v>27646667</v>
      </c>
      <c r="J81" s="85">
        <v>65726</v>
      </c>
      <c r="K81" s="85">
        <v>1</v>
      </c>
      <c r="L81" s="91">
        <v>44540</v>
      </c>
      <c r="M81" s="85">
        <v>1102</v>
      </c>
      <c r="N81" s="91">
        <v>44540</v>
      </c>
      <c r="O81" s="92">
        <v>1120</v>
      </c>
      <c r="P81" s="90">
        <v>1646667</v>
      </c>
      <c r="Q81" s="85">
        <v>1</v>
      </c>
      <c r="R81" s="91">
        <v>44540</v>
      </c>
      <c r="S81" s="85">
        <v>19</v>
      </c>
      <c r="T81" s="87">
        <v>319</v>
      </c>
      <c r="U81" s="88"/>
      <c r="V81" s="85"/>
      <c r="W81" s="85"/>
      <c r="X81" s="85"/>
      <c r="Y81" s="86" t="s">
        <v>1221</v>
      </c>
      <c r="Z81" s="85">
        <v>54980</v>
      </c>
      <c r="AA81" s="89">
        <v>44239</v>
      </c>
      <c r="AB81" s="89">
        <v>44561</v>
      </c>
      <c r="AC81" s="85" t="s">
        <v>466</v>
      </c>
    </row>
    <row r="82" spans="2:29" ht="90" x14ac:dyDescent="0.15">
      <c r="B82" s="85" t="s">
        <v>1222</v>
      </c>
      <c r="C82" s="85" t="s">
        <v>1223</v>
      </c>
      <c r="D82" s="85" t="s">
        <v>752</v>
      </c>
      <c r="E82" s="85" t="s">
        <v>464</v>
      </c>
      <c r="F82" s="85">
        <v>52316051</v>
      </c>
      <c r="G82" s="85" t="s">
        <v>928</v>
      </c>
      <c r="H82" s="85" t="s">
        <v>929</v>
      </c>
      <c r="I82" s="96">
        <v>43160000</v>
      </c>
      <c r="J82" s="85">
        <v>65633</v>
      </c>
      <c r="K82" s="85">
        <v>1</v>
      </c>
      <c r="L82" s="91">
        <v>44540</v>
      </c>
      <c r="M82" s="85">
        <v>1103</v>
      </c>
      <c r="N82" s="91">
        <v>44540</v>
      </c>
      <c r="O82" s="92">
        <v>1129</v>
      </c>
      <c r="P82" s="90">
        <v>4160000</v>
      </c>
      <c r="Q82" s="85">
        <v>1</v>
      </c>
      <c r="R82" s="91">
        <v>44540</v>
      </c>
      <c r="S82" s="85">
        <v>32</v>
      </c>
      <c r="T82" s="87">
        <v>332</v>
      </c>
      <c r="U82" s="88"/>
      <c r="V82" s="85"/>
      <c r="W82" s="85"/>
      <c r="X82" s="85"/>
      <c r="Y82" s="86" t="s">
        <v>1224</v>
      </c>
      <c r="Z82" s="85">
        <v>55089</v>
      </c>
      <c r="AA82" s="89">
        <v>44239</v>
      </c>
      <c r="AB82" s="89">
        <v>44574</v>
      </c>
      <c r="AC82" s="85" t="s">
        <v>466</v>
      </c>
    </row>
    <row r="83" spans="2:29" ht="90" x14ac:dyDescent="0.15">
      <c r="B83" s="85" t="s">
        <v>1225</v>
      </c>
      <c r="C83" s="85" t="s">
        <v>1226</v>
      </c>
      <c r="D83" s="85" t="s">
        <v>1228</v>
      </c>
      <c r="E83" s="85" t="s">
        <v>464</v>
      </c>
      <c r="F83" s="85">
        <v>79910956</v>
      </c>
      <c r="G83" s="85" t="s">
        <v>928</v>
      </c>
      <c r="H83" s="85" t="s">
        <v>929</v>
      </c>
      <c r="I83" s="96">
        <v>42640000</v>
      </c>
      <c r="J83" s="85">
        <v>65634</v>
      </c>
      <c r="K83" s="85">
        <v>1</v>
      </c>
      <c r="L83" s="91">
        <v>44545</v>
      </c>
      <c r="M83" s="85">
        <v>1130</v>
      </c>
      <c r="N83" s="91">
        <v>44545</v>
      </c>
      <c r="O83" s="92">
        <v>1134</v>
      </c>
      <c r="P83" s="90">
        <v>3640000</v>
      </c>
      <c r="Q83" s="85">
        <v>1</v>
      </c>
      <c r="R83" s="91">
        <v>44545</v>
      </c>
      <c r="S83" s="85">
        <v>32</v>
      </c>
      <c r="T83" s="87">
        <v>332</v>
      </c>
      <c r="U83" s="88"/>
      <c r="V83" s="85"/>
      <c r="W83" s="85"/>
      <c r="X83" s="85"/>
      <c r="Y83" s="86" t="s">
        <v>1227</v>
      </c>
      <c r="Z83" s="85">
        <v>55089</v>
      </c>
      <c r="AA83" s="89">
        <v>44243</v>
      </c>
      <c r="AB83" s="89">
        <v>44574</v>
      </c>
      <c r="AC83" s="85" t="s">
        <v>466</v>
      </c>
    </row>
    <row r="84" spans="2:29" ht="90" x14ac:dyDescent="0.15">
      <c r="B84" s="85" t="s">
        <v>1229</v>
      </c>
      <c r="C84" s="85" t="s">
        <v>1230</v>
      </c>
      <c r="D84" s="85" t="s">
        <v>1232</v>
      </c>
      <c r="E84" s="85" t="s">
        <v>464</v>
      </c>
      <c r="F84" s="85">
        <v>1033762488</v>
      </c>
      <c r="G84" s="85" t="s">
        <v>928</v>
      </c>
      <c r="H84" s="85" t="s">
        <v>929</v>
      </c>
      <c r="I84" s="96">
        <v>47586667</v>
      </c>
      <c r="J84" s="85">
        <v>6200</v>
      </c>
      <c r="K84" s="85">
        <v>1</v>
      </c>
      <c r="L84" s="91">
        <v>44540</v>
      </c>
      <c r="M84" s="85">
        <v>1104</v>
      </c>
      <c r="N84" s="91">
        <v>44540</v>
      </c>
      <c r="O84" s="92">
        <v>1118</v>
      </c>
      <c r="P84" s="90">
        <v>4586667</v>
      </c>
      <c r="Q84" s="85">
        <v>1</v>
      </c>
      <c r="R84" s="91">
        <v>44540</v>
      </c>
      <c r="S84" s="85">
        <v>32</v>
      </c>
      <c r="T84" s="87">
        <v>332</v>
      </c>
      <c r="U84" s="88"/>
      <c r="V84" s="85"/>
      <c r="W84" s="85"/>
      <c r="X84" s="85"/>
      <c r="Y84" s="86" t="s">
        <v>1231</v>
      </c>
      <c r="Z84" s="85">
        <v>54839</v>
      </c>
      <c r="AA84" s="89">
        <v>44239</v>
      </c>
      <c r="AB84" s="89">
        <v>44574</v>
      </c>
      <c r="AC84" s="85" t="s">
        <v>466</v>
      </c>
    </row>
    <row r="85" spans="2:29" ht="90" x14ac:dyDescent="0.15">
      <c r="B85" s="85" t="s">
        <v>1233</v>
      </c>
      <c r="C85" s="85" t="s">
        <v>1234</v>
      </c>
      <c r="D85" s="85" t="s">
        <v>567</v>
      </c>
      <c r="E85" s="85" t="s">
        <v>464</v>
      </c>
      <c r="F85" s="85">
        <v>80180407</v>
      </c>
      <c r="G85" s="85" t="s">
        <v>928</v>
      </c>
      <c r="H85" s="85" t="s">
        <v>929</v>
      </c>
      <c r="I85" s="96">
        <v>28513333</v>
      </c>
      <c r="J85" s="85">
        <v>65723</v>
      </c>
      <c r="K85" s="85">
        <v>1</v>
      </c>
      <c r="L85" s="91">
        <v>44544</v>
      </c>
      <c r="M85" s="85">
        <v>1120</v>
      </c>
      <c r="N85" s="91">
        <v>44544</v>
      </c>
      <c r="O85" s="92">
        <v>1165</v>
      </c>
      <c r="P85" s="90">
        <v>2513333</v>
      </c>
      <c r="Q85" s="85">
        <v>1</v>
      </c>
      <c r="R85" s="91">
        <v>44544</v>
      </c>
      <c r="S85" s="85">
        <v>29</v>
      </c>
      <c r="T85" s="87">
        <v>329</v>
      </c>
      <c r="U85" s="88"/>
      <c r="V85" s="85"/>
      <c r="W85" s="85"/>
      <c r="X85" s="85"/>
      <c r="Y85" s="86" t="s">
        <v>1235</v>
      </c>
      <c r="Z85" s="85">
        <v>55012</v>
      </c>
      <c r="AA85" s="89">
        <v>44242</v>
      </c>
      <c r="AB85" s="89">
        <v>44574</v>
      </c>
      <c r="AC85" s="85" t="s">
        <v>466</v>
      </c>
    </row>
    <row r="86" spans="2:29" ht="90" x14ac:dyDescent="0.15">
      <c r="B86" s="85" t="s">
        <v>1236</v>
      </c>
      <c r="C86" s="85" t="s">
        <v>1237</v>
      </c>
      <c r="D86" s="85" t="s">
        <v>794</v>
      </c>
      <c r="E86" s="85" t="s">
        <v>464</v>
      </c>
      <c r="F86" s="85">
        <v>19398360</v>
      </c>
      <c r="G86" s="85" t="s">
        <v>928</v>
      </c>
      <c r="H86" s="85" t="s">
        <v>929</v>
      </c>
      <c r="I86" s="96">
        <v>65600000</v>
      </c>
      <c r="J86" s="85">
        <v>65727</v>
      </c>
      <c r="K86" s="85">
        <v>1</v>
      </c>
      <c r="L86" s="91">
        <v>44545</v>
      </c>
      <c r="M86" s="85">
        <v>1131</v>
      </c>
      <c r="N86" s="91">
        <v>44545</v>
      </c>
      <c r="O86" s="92">
        <v>1159</v>
      </c>
      <c r="P86" s="90">
        <v>5600000</v>
      </c>
      <c r="Q86" s="85">
        <v>1</v>
      </c>
      <c r="R86" s="91">
        <v>44545</v>
      </c>
      <c r="S86" s="85">
        <v>28</v>
      </c>
      <c r="T86" s="87">
        <v>328</v>
      </c>
      <c r="U86" s="88"/>
      <c r="V86" s="85"/>
      <c r="W86" s="85"/>
      <c r="X86" s="85"/>
      <c r="Y86" s="86" t="s">
        <v>1238</v>
      </c>
      <c r="Z86" s="85">
        <v>54803</v>
      </c>
      <c r="AA86" s="89">
        <v>44243</v>
      </c>
      <c r="AB86" s="89">
        <v>44574</v>
      </c>
      <c r="AC86" s="85" t="s">
        <v>466</v>
      </c>
    </row>
    <row r="87" spans="2:29" ht="75" x14ac:dyDescent="0.15">
      <c r="B87" s="85" t="s">
        <v>1239</v>
      </c>
      <c r="C87" s="85" t="s">
        <v>1240</v>
      </c>
      <c r="D87" s="85" t="s">
        <v>554</v>
      </c>
      <c r="E87" s="85" t="s">
        <v>464</v>
      </c>
      <c r="F87" s="85">
        <v>1075267896</v>
      </c>
      <c r="G87" s="85" t="s">
        <v>928</v>
      </c>
      <c r="H87" s="85" t="s">
        <v>929</v>
      </c>
      <c r="I87" s="96">
        <v>57546667</v>
      </c>
      <c r="J87" s="85">
        <v>65603</v>
      </c>
      <c r="K87" s="85">
        <v>1</v>
      </c>
      <c r="L87" s="91">
        <v>44540</v>
      </c>
      <c r="M87" s="85">
        <v>1105</v>
      </c>
      <c r="N87" s="91">
        <v>44540</v>
      </c>
      <c r="O87" s="92">
        <v>1119</v>
      </c>
      <c r="P87" s="90">
        <v>5546667</v>
      </c>
      <c r="Q87" s="85">
        <v>1</v>
      </c>
      <c r="R87" s="91">
        <v>44540</v>
      </c>
      <c r="S87" s="85">
        <v>32</v>
      </c>
      <c r="T87" s="87">
        <v>332</v>
      </c>
      <c r="U87" s="88"/>
      <c r="V87" s="85"/>
      <c r="W87" s="85"/>
      <c r="X87" s="85"/>
      <c r="Y87" s="86" t="s">
        <v>1241</v>
      </c>
      <c r="Z87" s="85">
        <v>55137</v>
      </c>
      <c r="AA87" s="89">
        <v>44239</v>
      </c>
      <c r="AB87" s="89">
        <v>44574</v>
      </c>
      <c r="AC87" s="85" t="s">
        <v>466</v>
      </c>
    </row>
    <row r="88" spans="2:29" ht="75" x14ac:dyDescent="0.15">
      <c r="B88" s="85" t="s">
        <v>1242</v>
      </c>
      <c r="C88" s="85" t="s">
        <v>1243</v>
      </c>
      <c r="D88" s="85" t="s">
        <v>1245</v>
      </c>
      <c r="E88" s="85" t="s">
        <v>464</v>
      </c>
      <c r="F88" s="85">
        <v>52381414</v>
      </c>
      <c r="G88" s="85" t="s">
        <v>928</v>
      </c>
      <c r="H88" s="85" t="s">
        <v>929</v>
      </c>
      <c r="I88" s="96">
        <v>63080000</v>
      </c>
      <c r="J88" s="85">
        <v>65824</v>
      </c>
      <c r="K88" s="85">
        <v>1</v>
      </c>
      <c r="L88" s="91">
        <v>44540</v>
      </c>
      <c r="M88" s="85">
        <v>1106</v>
      </c>
      <c r="N88" s="91">
        <v>44540</v>
      </c>
      <c r="O88" s="92">
        <v>1130</v>
      </c>
      <c r="P88" s="90">
        <v>6080000</v>
      </c>
      <c r="Q88" s="85">
        <v>1</v>
      </c>
      <c r="R88" s="91">
        <v>44540</v>
      </c>
      <c r="S88" s="85">
        <v>32</v>
      </c>
      <c r="T88" s="87">
        <v>332</v>
      </c>
      <c r="U88" s="88"/>
      <c r="V88" s="85"/>
      <c r="W88" s="85"/>
      <c r="X88" s="85"/>
      <c r="Y88" s="86" t="s">
        <v>1244</v>
      </c>
      <c r="Z88" s="85">
        <v>55004</v>
      </c>
      <c r="AA88" s="89">
        <v>44239</v>
      </c>
      <c r="AB88" s="89">
        <v>44574</v>
      </c>
      <c r="AC88" s="85" t="s">
        <v>466</v>
      </c>
    </row>
    <row r="89" spans="2:29" ht="90" x14ac:dyDescent="0.15">
      <c r="B89" s="85" t="s">
        <v>1246</v>
      </c>
      <c r="C89" s="85" t="s">
        <v>1247</v>
      </c>
      <c r="D89" s="85" t="s">
        <v>1249</v>
      </c>
      <c r="E89" s="85" t="s">
        <v>464</v>
      </c>
      <c r="F89" s="85">
        <v>79806948</v>
      </c>
      <c r="G89" s="85" t="s">
        <v>928</v>
      </c>
      <c r="H89" s="85" t="s">
        <v>929</v>
      </c>
      <c r="I89" s="96">
        <v>28513333</v>
      </c>
      <c r="J89" s="85">
        <v>65728</v>
      </c>
      <c r="K89" s="85">
        <v>1</v>
      </c>
      <c r="L89" s="91">
        <v>44544</v>
      </c>
      <c r="M89" s="85">
        <v>1114</v>
      </c>
      <c r="N89" s="91">
        <v>44544</v>
      </c>
      <c r="O89" s="92">
        <v>1171</v>
      </c>
      <c r="P89" s="90">
        <v>2513333</v>
      </c>
      <c r="Q89" s="85">
        <v>1</v>
      </c>
      <c r="R89" s="91">
        <v>44544</v>
      </c>
      <c r="S89" s="85">
        <v>29</v>
      </c>
      <c r="T89" s="87">
        <v>329</v>
      </c>
      <c r="U89" s="88"/>
      <c r="V89" s="85"/>
      <c r="W89" s="85"/>
      <c r="X89" s="85"/>
      <c r="Y89" s="86" t="s">
        <v>1248</v>
      </c>
      <c r="Z89" s="85">
        <v>54980</v>
      </c>
      <c r="AA89" s="89">
        <v>44242</v>
      </c>
      <c r="AB89" s="89">
        <v>44574</v>
      </c>
      <c r="AC89" s="85" t="s">
        <v>466</v>
      </c>
    </row>
    <row r="90" spans="2:29" ht="90" x14ac:dyDescent="0.15">
      <c r="B90" s="85" t="s">
        <v>1250</v>
      </c>
      <c r="C90" s="85" t="s">
        <v>1251</v>
      </c>
      <c r="D90" s="85" t="s">
        <v>689</v>
      </c>
      <c r="E90" s="85" t="s">
        <v>464</v>
      </c>
      <c r="F90" s="85">
        <v>19410967</v>
      </c>
      <c r="G90" s="85" t="s">
        <v>928</v>
      </c>
      <c r="H90" s="85" t="s">
        <v>929</v>
      </c>
      <c r="I90" s="96">
        <v>46800000</v>
      </c>
      <c r="J90" s="85">
        <v>60497</v>
      </c>
      <c r="K90" s="85">
        <v>1</v>
      </c>
      <c r="L90" s="91">
        <v>44421</v>
      </c>
      <c r="M90" s="85">
        <v>890</v>
      </c>
      <c r="N90" s="91">
        <v>44413</v>
      </c>
      <c r="O90" s="92">
        <v>934</v>
      </c>
      <c r="P90" s="90">
        <v>15600000</v>
      </c>
      <c r="Q90" s="85">
        <v>1</v>
      </c>
      <c r="R90" s="91">
        <v>44421</v>
      </c>
      <c r="S90" s="85">
        <v>90</v>
      </c>
      <c r="T90" s="87">
        <v>270</v>
      </c>
      <c r="U90" s="88"/>
      <c r="V90" s="85"/>
      <c r="W90" s="85"/>
      <c r="X90" s="85"/>
      <c r="Y90" s="86" t="s">
        <v>1252</v>
      </c>
      <c r="Z90" s="85">
        <v>55126</v>
      </c>
      <c r="AA90" s="89">
        <v>44242</v>
      </c>
      <c r="AB90" s="89">
        <v>44514</v>
      </c>
      <c r="AC90" s="85" t="s">
        <v>466</v>
      </c>
    </row>
    <row r="91" spans="2:29" ht="75" x14ac:dyDescent="0.15">
      <c r="B91" s="85" t="s">
        <v>1253</v>
      </c>
      <c r="C91" s="85" t="s">
        <v>1254</v>
      </c>
      <c r="D91" s="85" t="s">
        <v>713</v>
      </c>
      <c r="E91" s="85" t="s">
        <v>464</v>
      </c>
      <c r="F91" s="85">
        <v>1018475446</v>
      </c>
      <c r="G91" s="85" t="s">
        <v>928</v>
      </c>
      <c r="H91" s="85" t="s">
        <v>929</v>
      </c>
      <c r="I91" s="96">
        <v>57026667</v>
      </c>
      <c r="J91" s="85">
        <v>65604</v>
      </c>
      <c r="K91" s="85">
        <v>1</v>
      </c>
      <c r="L91" s="91">
        <v>44544</v>
      </c>
      <c r="M91" s="85">
        <v>1124</v>
      </c>
      <c r="N91" s="91">
        <v>44544</v>
      </c>
      <c r="O91" s="92">
        <v>1123</v>
      </c>
      <c r="P91" s="90">
        <v>5026667</v>
      </c>
      <c r="Q91" s="85">
        <v>1</v>
      </c>
      <c r="R91" s="91">
        <v>44544</v>
      </c>
      <c r="S91" s="85">
        <v>29</v>
      </c>
      <c r="T91" s="87">
        <v>329</v>
      </c>
      <c r="U91" s="88"/>
      <c r="V91" s="85"/>
      <c r="W91" s="85"/>
      <c r="X91" s="85"/>
      <c r="Y91" s="86" t="s">
        <v>1255</v>
      </c>
      <c r="Z91" s="85">
        <v>55144</v>
      </c>
      <c r="AA91" s="89">
        <v>44242</v>
      </c>
      <c r="AB91" s="89">
        <v>44574</v>
      </c>
      <c r="AC91" s="85" t="s">
        <v>466</v>
      </c>
    </row>
    <row r="92" spans="2:29" ht="90" x14ac:dyDescent="0.15">
      <c r="B92" s="85" t="s">
        <v>1256</v>
      </c>
      <c r="C92" s="85" t="s">
        <v>1257</v>
      </c>
      <c r="D92" s="85" t="s">
        <v>1259</v>
      </c>
      <c r="E92" s="85" t="s">
        <v>464</v>
      </c>
      <c r="F92" s="85">
        <v>1014213321</v>
      </c>
      <c r="G92" s="85" t="s">
        <v>928</v>
      </c>
      <c r="H92" s="85" t="s">
        <v>929</v>
      </c>
      <c r="I92" s="96">
        <v>56853333</v>
      </c>
      <c r="J92" s="85">
        <v>65605</v>
      </c>
      <c r="K92" s="85">
        <v>1</v>
      </c>
      <c r="L92" s="91">
        <v>44545</v>
      </c>
      <c r="M92" s="85">
        <v>1129</v>
      </c>
      <c r="N92" s="91">
        <v>44545</v>
      </c>
      <c r="O92" s="92">
        <v>1170</v>
      </c>
      <c r="P92" s="90">
        <v>4853333</v>
      </c>
      <c r="Q92" s="85">
        <v>1</v>
      </c>
      <c r="R92" s="91">
        <v>44545</v>
      </c>
      <c r="S92" s="85">
        <v>28</v>
      </c>
      <c r="T92" s="87">
        <v>328</v>
      </c>
      <c r="U92" s="88"/>
      <c r="V92" s="85"/>
      <c r="W92" s="85"/>
      <c r="X92" s="85"/>
      <c r="Y92" s="86" t="s">
        <v>1258</v>
      </c>
      <c r="Z92" s="85">
        <v>55137</v>
      </c>
      <c r="AA92" s="89">
        <v>44243</v>
      </c>
      <c r="AB92" s="89">
        <v>44574</v>
      </c>
      <c r="AC92" s="85" t="s">
        <v>466</v>
      </c>
    </row>
    <row r="93" spans="2:29" ht="90" x14ac:dyDescent="0.15">
      <c r="B93" s="85" t="s">
        <v>1260</v>
      </c>
      <c r="C93" s="85" t="s">
        <v>1261</v>
      </c>
      <c r="D93" s="85" t="s">
        <v>559</v>
      </c>
      <c r="E93" s="85" t="s">
        <v>464</v>
      </c>
      <c r="F93" s="85">
        <v>79536458</v>
      </c>
      <c r="G93" s="85" t="s">
        <v>928</v>
      </c>
      <c r="H93" s="85" t="s">
        <v>929</v>
      </c>
      <c r="I93" s="96">
        <v>18433333</v>
      </c>
      <c r="J93" s="85">
        <v>67718</v>
      </c>
      <c r="K93" s="85">
        <v>1</v>
      </c>
      <c r="L93" s="91">
        <v>44544</v>
      </c>
      <c r="M93" s="85">
        <v>1127</v>
      </c>
      <c r="N93" s="91">
        <v>44544</v>
      </c>
      <c r="O93" s="92">
        <v>1153</v>
      </c>
      <c r="P93" s="90">
        <v>933333</v>
      </c>
      <c r="Q93" s="85">
        <v>1</v>
      </c>
      <c r="R93" s="91">
        <v>44544</v>
      </c>
      <c r="S93" s="85">
        <v>16</v>
      </c>
      <c r="T93" s="87">
        <v>316</v>
      </c>
      <c r="U93" s="88" t="s">
        <v>1263</v>
      </c>
      <c r="V93" s="85" t="s">
        <v>464</v>
      </c>
      <c r="W93" s="85">
        <v>79355789</v>
      </c>
      <c r="X93" s="85">
        <v>44467</v>
      </c>
      <c r="Y93" s="86" t="s">
        <v>1262</v>
      </c>
      <c r="Z93" s="85">
        <v>54995</v>
      </c>
      <c r="AA93" s="89">
        <v>44242</v>
      </c>
      <c r="AB93" s="89">
        <v>44560</v>
      </c>
      <c r="AC93" s="85" t="s">
        <v>466</v>
      </c>
    </row>
    <row r="94" spans="2:29" ht="90" x14ac:dyDescent="0.15">
      <c r="B94" s="85" t="s">
        <v>1264</v>
      </c>
      <c r="C94" s="85" t="s">
        <v>1265</v>
      </c>
      <c r="D94" s="85" t="s">
        <v>806</v>
      </c>
      <c r="E94" s="85" t="s">
        <v>464</v>
      </c>
      <c r="F94" s="85">
        <v>1022950072</v>
      </c>
      <c r="G94" s="85" t="s">
        <v>928</v>
      </c>
      <c r="H94" s="85" t="s">
        <v>929</v>
      </c>
      <c r="I94" s="96">
        <v>57026667</v>
      </c>
      <c r="J94" s="85">
        <v>65492</v>
      </c>
      <c r="K94" s="85">
        <v>1</v>
      </c>
      <c r="L94" s="91">
        <v>44544</v>
      </c>
      <c r="M94" s="85">
        <v>1123</v>
      </c>
      <c r="N94" s="91">
        <v>44544</v>
      </c>
      <c r="O94" s="92">
        <v>1151</v>
      </c>
      <c r="P94" s="90">
        <v>5026667</v>
      </c>
      <c r="Q94" s="85">
        <v>1</v>
      </c>
      <c r="R94" s="91">
        <v>44544</v>
      </c>
      <c r="S94" s="85">
        <v>29</v>
      </c>
      <c r="T94" s="87">
        <v>329</v>
      </c>
      <c r="U94" s="88"/>
      <c r="V94" s="85"/>
      <c r="W94" s="85"/>
      <c r="X94" s="85"/>
      <c r="Y94" s="86" t="s">
        <v>1266</v>
      </c>
      <c r="Z94" s="85">
        <v>55060</v>
      </c>
      <c r="AA94" s="89">
        <v>44242</v>
      </c>
      <c r="AB94" s="89">
        <v>44574</v>
      </c>
      <c r="AC94" s="85" t="s">
        <v>466</v>
      </c>
    </row>
    <row r="95" spans="2:29" ht="90" x14ac:dyDescent="0.15">
      <c r="B95" s="85" t="s">
        <v>1267</v>
      </c>
      <c r="C95" s="85" t="s">
        <v>1268</v>
      </c>
      <c r="D95" s="85" t="s">
        <v>825</v>
      </c>
      <c r="E95" s="85" t="s">
        <v>464</v>
      </c>
      <c r="F95" s="85">
        <v>1020755560</v>
      </c>
      <c r="G95" s="85" t="s">
        <v>928</v>
      </c>
      <c r="H95" s="85" t="s">
        <v>929</v>
      </c>
      <c r="I95" s="96">
        <v>62510000</v>
      </c>
      <c r="J95" s="85">
        <v>65285</v>
      </c>
      <c r="K95" s="85">
        <v>1</v>
      </c>
      <c r="L95" s="91">
        <v>44544</v>
      </c>
      <c r="M95" s="85">
        <v>1118</v>
      </c>
      <c r="N95" s="91">
        <v>44544</v>
      </c>
      <c r="O95" s="92">
        <v>1124</v>
      </c>
      <c r="P95" s="90">
        <v>5510000</v>
      </c>
      <c r="Q95" s="85">
        <v>1</v>
      </c>
      <c r="R95" s="91">
        <v>44544</v>
      </c>
      <c r="S95" s="85">
        <v>29</v>
      </c>
      <c r="T95" s="87">
        <v>329</v>
      </c>
      <c r="U95" s="88"/>
      <c r="V95" s="85"/>
      <c r="W95" s="85"/>
      <c r="X95" s="85"/>
      <c r="Y95" s="86" t="s">
        <v>1269</v>
      </c>
      <c r="Z95" s="85">
        <v>55004</v>
      </c>
      <c r="AA95" s="89">
        <v>44242</v>
      </c>
      <c r="AB95" s="89">
        <v>44574</v>
      </c>
      <c r="AC95" s="85" t="s">
        <v>466</v>
      </c>
    </row>
    <row r="96" spans="2:29" ht="90" x14ac:dyDescent="0.15">
      <c r="B96" s="85" t="s">
        <v>1270</v>
      </c>
      <c r="C96" s="85" t="s">
        <v>1271</v>
      </c>
      <c r="D96" s="85" t="s">
        <v>1273</v>
      </c>
      <c r="E96" s="85" t="s">
        <v>464</v>
      </c>
      <c r="F96" s="85">
        <v>79541010</v>
      </c>
      <c r="G96" s="85" t="s">
        <v>928</v>
      </c>
      <c r="H96" s="85" t="s">
        <v>929</v>
      </c>
      <c r="I96" s="96">
        <v>52000000</v>
      </c>
      <c r="J96" s="85"/>
      <c r="K96" s="85"/>
      <c r="L96" s="91"/>
      <c r="M96" s="85"/>
      <c r="N96" s="91"/>
      <c r="O96" s="92"/>
      <c r="P96" s="90"/>
      <c r="Q96" s="85"/>
      <c r="R96" s="91"/>
      <c r="S96" s="85"/>
      <c r="T96" s="87"/>
      <c r="U96" s="88"/>
      <c r="V96" s="85"/>
      <c r="W96" s="85"/>
      <c r="X96" s="85"/>
      <c r="Y96" s="86" t="s">
        <v>1272</v>
      </c>
      <c r="Z96" s="85">
        <v>55137</v>
      </c>
      <c r="AA96" s="89">
        <v>44246</v>
      </c>
      <c r="AB96" s="89">
        <v>44548</v>
      </c>
      <c r="AC96" s="85" t="s">
        <v>466</v>
      </c>
    </row>
    <row r="97" spans="2:29" ht="90" x14ac:dyDescent="0.15">
      <c r="B97" s="85" t="s">
        <v>1274</v>
      </c>
      <c r="C97" s="85" t="s">
        <v>1275</v>
      </c>
      <c r="D97" s="85" t="s">
        <v>557</v>
      </c>
      <c r="E97" s="85" t="s">
        <v>464</v>
      </c>
      <c r="F97" s="85">
        <v>1105781137</v>
      </c>
      <c r="G97" s="85" t="s">
        <v>928</v>
      </c>
      <c r="H97" s="85" t="s">
        <v>929</v>
      </c>
      <c r="I97" s="96">
        <v>68613333</v>
      </c>
      <c r="J97" s="85">
        <v>65622</v>
      </c>
      <c r="K97" s="85">
        <v>1</v>
      </c>
      <c r="L97" s="91">
        <v>44540</v>
      </c>
      <c r="M97" s="85">
        <v>1107</v>
      </c>
      <c r="N97" s="91">
        <v>44540</v>
      </c>
      <c r="O97" s="92">
        <v>1147</v>
      </c>
      <c r="P97" s="90">
        <v>6613333</v>
      </c>
      <c r="Q97" s="85">
        <v>1</v>
      </c>
      <c r="R97" s="91">
        <v>44540</v>
      </c>
      <c r="S97" s="85">
        <v>32</v>
      </c>
      <c r="T97" s="87">
        <v>332</v>
      </c>
      <c r="U97" s="88"/>
      <c r="V97" s="85"/>
      <c r="W97" s="85"/>
      <c r="X97" s="85"/>
      <c r="Y97" s="86" t="s">
        <v>1276</v>
      </c>
      <c r="Z97" s="85">
        <v>55128</v>
      </c>
      <c r="AA97" s="89">
        <v>44239</v>
      </c>
      <c r="AB97" s="89">
        <v>44574</v>
      </c>
      <c r="AC97" s="85" t="s">
        <v>466</v>
      </c>
    </row>
    <row r="98" spans="2:29" ht="90" x14ac:dyDescent="0.15">
      <c r="B98" s="85" t="s">
        <v>1277</v>
      </c>
      <c r="C98" s="85" t="s">
        <v>1278</v>
      </c>
      <c r="D98" s="85" t="s">
        <v>509</v>
      </c>
      <c r="E98" s="85" t="s">
        <v>464</v>
      </c>
      <c r="F98" s="85">
        <v>53049635</v>
      </c>
      <c r="G98" s="85" t="s">
        <v>928</v>
      </c>
      <c r="H98" s="85" t="s">
        <v>929</v>
      </c>
      <c r="I98" s="96">
        <v>28513333</v>
      </c>
      <c r="J98" s="85">
        <v>65729</v>
      </c>
      <c r="K98" s="85">
        <v>1</v>
      </c>
      <c r="L98" s="91">
        <v>44544</v>
      </c>
      <c r="M98" s="85">
        <v>1115</v>
      </c>
      <c r="N98" s="91">
        <v>44544</v>
      </c>
      <c r="O98" s="92">
        <v>1167</v>
      </c>
      <c r="P98" s="90">
        <v>2513333</v>
      </c>
      <c r="Q98" s="85">
        <v>1</v>
      </c>
      <c r="R98" s="91">
        <v>44544</v>
      </c>
      <c r="S98" s="85">
        <v>29</v>
      </c>
      <c r="T98" s="87">
        <v>329</v>
      </c>
      <c r="U98" s="88"/>
      <c r="V98" s="85"/>
      <c r="W98" s="85"/>
      <c r="X98" s="85"/>
      <c r="Y98" s="86" t="s">
        <v>1279</v>
      </c>
      <c r="Z98" s="85">
        <v>54980</v>
      </c>
      <c r="AA98" s="89">
        <v>44242</v>
      </c>
      <c r="AB98" s="89">
        <v>44574</v>
      </c>
      <c r="AC98" s="85" t="s">
        <v>466</v>
      </c>
    </row>
    <row r="99" spans="2:29" ht="90" x14ac:dyDescent="0.15">
      <c r="B99" s="85" t="s">
        <v>1280</v>
      </c>
      <c r="C99" s="85" t="s">
        <v>1281</v>
      </c>
      <c r="D99" s="85" t="s">
        <v>511</v>
      </c>
      <c r="E99" s="85" t="s">
        <v>464</v>
      </c>
      <c r="F99" s="85">
        <v>19234849</v>
      </c>
      <c r="G99" s="85" t="s">
        <v>928</v>
      </c>
      <c r="H99" s="85" t="s">
        <v>929</v>
      </c>
      <c r="I99" s="96">
        <v>28513333</v>
      </c>
      <c r="J99" s="85">
        <v>65730</v>
      </c>
      <c r="K99" s="85">
        <v>1</v>
      </c>
      <c r="L99" s="91">
        <v>44544</v>
      </c>
      <c r="M99" s="85">
        <v>1116</v>
      </c>
      <c r="N99" s="91">
        <v>44544</v>
      </c>
      <c r="O99" s="92">
        <v>1132</v>
      </c>
      <c r="P99" s="90">
        <v>2513333</v>
      </c>
      <c r="Q99" s="85">
        <v>1</v>
      </c>
      <c r="R99" s="91">
        <v>44544</v>
      </c>
      <c r="S99" s="85">
        <v>29</v>
      </c>
      <c r="T99" s="87">
        <v>329</v>
      </c>
      <c r="U99" s="88"/>
      <c r="V99" s="85"/>
      <c r="W99" s="85"/>
      <c r="X99" s="85"/>
      <c r="Y99" s="86" t="s">
        <v>1282</v>
      </c>
      <c r="Z99" s="85">
        <v>54980</v>
      </c>
      <c r="AA99" s="89">
        <v>44242</v>
      </c>
      <c r="AB99" s="89">
        <v>44574</v>
      </c>
      <c r="AC99" s="85" t="s">
        <v>466</v>
      </c>
    </row>
    <row r="100" spans="2:29" ht="90" x14ac:dyDescent="0.15">
      <c r="B100" s="85" t="s">
        <v>1283</v>
      </c>
      <c r="C100" s="85" t="s">
        <v>1284</v>
      </c>
      <c r="D100" s="85" t="s">
        <v>650</v>
      </c>
      <c r="E100" s="85" t="s">
        <v>464</v>
      </c>
      <c r="F100" s="85">
        <v>1020713661</v>
      </c>
      <c r="G100" s="85" t="s">
        <v>928</v>
      </c>
      <c r="H100" s="85" t="s">
        <v>929</v>
      </c>
      <c r="I100" s="96">
        <v>54773333</v>
      </c>
      <c r="J100" s="85">
        <v>65606</v>
      </c>
      <c r="K100" s="85">
        <v>1</v>
      </c>
      <c r="L100" s="91">
        <v>44544</v>
      </c>
      <c r="M100" s="85">
        <v>1125</v>
      </c>
      <c r="N100" s="91">
        <v>44544</v>
      </c>
      <c r="O100" s="92">
        <v>1161</v>
      </c>
      <c r="P100" s="90">
        <v>2773333</v>
      </c>
      <c r="Q100" s="85">
        <v>1</v>
      </c>
      <c r="R100" s="91">
        <v>44544</v>
      </c>
      <c r="S100" s="85">
        <v>16</v>
      </c>
      <c r="T100" s="87">
        <v>316</v>
      </c>
      <c r="U100" s="88"/>
      <c r="V100" s="85"/>
      <c r="W100" s="85"/>
      <c r="X100" s="85"/>
      <c r="Y100" s="86" t="s">
        <v>1285</v>
      </c>
      <c r="Z100" s="85">
        <v>55137</v>
      </c>
      <c r="AA100" s="89">
        <v>44242</v>
      </c>
      <c r="AB100" s="89">
        <v>44561</v>
      </c>
      <c r="AC100" s="85" t="s">
        <v>466</v>
      </c>
    </row>
    <row r="101" spans="2:29" ht="90" x14ac:dyDescent="0.15">
      <c r="B101" s="85" t="s">
        <v>1286</v>
      </c>
      <c r="C101" s="85" t="s">
        <v>1287</v>
      </c>
      <c r="D101" s="85" t="s">
        <v>1289</v>
      </c>
      <c r="E101" s="85" t="s">
        <v>464</v>
      </c>
      <c r="F101" s="85">
        <v>79468757</v>
      </c>
      <c r="G101" s="85" t="s">
        <v>928</v>
      </c>
      <c r="H101" s="85" t="s">
        <v>929</v>
      </c>
      <c r="I101" s="96">
        <v>62510000</v>
      </c>
      <c r="J101" s="85">
        <v>65286</v>
      </c>
      <c r="K101" s="85">
        <v>1</v>
      </c>
      <c r="L101" s="91">
        <v>44544</v>
      </c>
      <c r="M101" s="85">
        <v>1119</v>
      </c>
      <c r="N101" s="91">
        <v>44544</v>
      </c>
      <c r="O101" s="92">
        <v>1160</v>
      </c>
      <c r="P101" s="90">
        <v>5510000</v>
      </c>
      <c r="Q101" s="85">
        <v>1</v>
      </c>
      <c r="R101" s="91">
        <v>44544</v>
      </c>
      <c r="S101" s="85">
        <v>29</v>
      </c>
      <c r="T101" s="87">
        <v>329</v>
      </c>
      <c r="U101" s="88"/>
      <c r="V101" s="85"/>
      <c r="W101" s="85"/>
      <c r="X101" s="85"/>
      <c r="Y101" s="86" t="s">
        <v>1288</v>
      </c>
      <c r="Z101" s="85">
        <v>55004</v>
      </c>
      <c r="AA101" s="89">
        <v>44242</v>
      </c>
      <c r="AB101" s="89">
        <v>44574</v>
      </c>
      <c r="AC101" s="85" t="s">
        <v>466</v>
      </c>
    </row>
    <row r="102" spans="2:29" ht="75" x14ac:dyDescent="0.15">
      <c r="B102" s="85" t="s">
        <v>1290</v>
      </c>
      <c r="C102" s="85" t="s">
        <v>1291</v>
      </c>
      <c r="D102" s="85" t="s">
        <v>1293</v>
      </c>
      <c r="E102" s="85" t="s">
        <v>464</v>
      </c>
      <c r="F102" s="85">
        <v>1013661860</v>
      </c>
      <c r="G102" s="85" t="s">
        <v>928</v>
      </c>
      <c r="H102" s="85" t="s">
        <v>929</v>
      </c>
      <c r="I102" s="96">
        <v>54080000</v>
      </c>
      <c r="J102" s="85">
        <v>65970</v>
      </c>
      <c r="K102" s="85">
        <v>1</v>
      </c>
      <c r="L102" s="91">
        <v>44547</v>
      </c>
      <c r="M102" s="85">
        <v>1139</v>
      </c>
      <c r="N102" s="91">
        <v>44546</v>
      </c>
      <c r="O102" s="92">
        <v>1172</v>
      </c>
      <c r="P102" s="90">
        <v>2080000</v>
      </c>
      <c r="Q102" s="85">
        <v>1</v>
      </c>
      <c r="R102" s="91">
        <v>44547</v>
      </c>
      <c r="S102" s="85">
        <v>12</v>
      </c>
      <c r="T102" s="87">
        <v>312</v>
      </c>
      <c r="U102" s="88" t="s">
        <v>1294</v>
      </c>
      <c r="V102" s="85"/>
      <c r="W102" s="85">
        <v>80165000</v>
      </c>
      <c r="X102" s="85">
        <v>44533</v>
      </c>
      <c r="Y102" s="86" t="s">
        <v>1292</v>
      </c>
      <c r="Z102" s="85">
        <v>55084</v>
      </c>
      <c r="AA102" s="89">
        <v>44246</v>
      </c>
      <c r="AB102" s="89">
        <v>44561</v>
      </c>
      <c r="AC102" s="85" t="s">
        <v>466</v>
      </c>
    </row>
    <row r="103" spans="2:29" ht="90" x14ac:dyDescent="0.15">
      <c r="B103" s="85" t="s">
        <v>1295</v>
      </c>
      <c r="C103" s="85" t="s">
        <v>1296</v>
      </c>
      <c r="D103" s="85" t="s">
        <v>1298</v>
      </c>
      <c r="E103" s="85" t="s">
        <v>464</v>
      </c>
      <c r="F103" s="85">
        <v>30392551</v>
      </c>
      <c r="G103" s="85" t="s">
        <v>928</v>
      </c>
      <c r="H103" s="85" t="s">
        <v>929</v>
      </c>
      <c r="I103" s="96">
        <v>67000000</v>
      </c>
      <c r="J103" s="85"/>
      <c r="K103" s="85"/>
      <c r="L103" s="91"/>
      <c r="M103" s="85"/>
      <c r="N103" s="91"/>
      <c r="O103" s="92"/>
      <c r="P103" s="90"/>
      <c r="Q103" s="85"/>
      <c r="R103" s="91"/>
      <c r="S103" s="85"/>
      <c r="T103" s="87"/>
      <c r="U103" s="88"/>
      <c r="V103" s="85"/>
      <c r="W103" s="85"/>
      <c r="X103" s="85"/>
      <c r="Y103" s="86" t="s">
        <v>1297</v>
      </c>
      <c r="Z103" s="85">
        <v>54960</v>
      </c>
      <c r="AA103" s="89">
        <v>44244</v>
      </c>
      <c r="AB103" s="89">
        <v>44546</v>
      </c>
      <c r="AC103" s="85" t="s">
        <v>466</v>
      </c>
    </row>
    <row r="104" spans="2:29" ht="90" x14ac:dyDescent="0.15">
      <c r="B104" s="85" t="s">
        <v>1299</v>
      </c>
      <c r="C104" s="85" t="s">
        <v>1300</v>
      </c>
      <c r="D104" s="85" t="s">
        <v>568</v>
      </c>
      <c r="E104" s="85" t="s">
        <v>464</v>
      </c>
      <c r="F104" s="85">
        <v>1033764978</v>
      </c>
      <c r="G104" s="85" t="s">
        <v>928</v>
      </c>
      <c r="H104" s="85" t="s">
        <v>929</v>
      </c>
      <c r="I104" s="96">
        <v>26000000</v>
      </c>
      <c r="J104" s="85"/>
      <c r="K104" s="85"/>
      <c r="L104" s="91"/>
      <c r="M104" s="85"/>
      <c r="N104" s="91"/>
      <c r="O104" s="92"/>
      <c r="P104" s="90"/>
      <c r="Q104" s="85"/>
      <c r="R104" s="91"/>
      <c r="S104" s="85"/>
      <c r="T104" s="87"/>
      <c r="U104" s="88"/>
      <c r="V104" s="85"/>
      <c r="W104" s="85"/>
      <c r="X104" s="85"/>
      <c r="Y104" s="86" t="s">
        <v>1301</v>
      </c>
      <c r="Z104" s="85">
        <v>55012</v>
      </c>
      <c r="AA104" s="89">
        <v>44253</v>
      </c>
      <c r="AB104" s="89">
        <v>44555</v>
      </c>
      <c r="AC104" s="85" t="s">
        <v>466</v>
      </c>
    </row>
    <row r="105" spans="2:29" ht="90" x14ac:dyDescent="0.15">
      <c r="B105" s="85" t="s">
        <v>1302</v>
      </c>
      <c r="C105" s="85" t="s">
        <v>1303</v>
      </c>
      <c r="D105" s="85" t="s">
        <v>1305</v>
      </c>
      <c r="E105" s="85" t="s">
        <v>464</v>
      </c>
      <c r="F105" s="85">
        <v>1019023768</v>
      </c>
      <c r="G105" s="85" t="s">
        <v>928</v>
      </c>
      <c r="H105" s="85" t="s">
        <v>929</v>
      </c>
      <c r="I105" s="96">
        <v>52000000</v>
      </c>
      <c r="J105" s="85"/>
      <c r="K105" s="85"/>
      <c r="L105" s="91"/>
      <c r="M105" s="85"/>
      <c r="N105" s="91"/>
      <c r="O105" s="92"/>
      <c r="P105" s="90"/>
      <c r="Q105" s="85"/>
      <c r="R105" s="91"/>
      <c r="S105" s="85"/>
      <c r="T105" s="87"/>
      <c r="U105" s="88" t="s">
        <v>1306</v>
      </c>
      <c r="V105" s="85" t="s">
        <v>464</v>
      </c>
      <c r="W105" s="85">
        <v>1033736859</v>
      </c>
      <c r="X105" s="85">
        <v>44411</v>
      </c>
      <c r="Y105" s="86" t="s">
        <v>1304</v>
      </c>
      <c r="Z105" s="85">
        <v>54827</v>
      </c>
      <c r="AA105" s="89">
        <v>44242</v>
      </c>
      <c r="AB105" s="89">
        <v>44559</v>
      </c>
      <c r="AC105" s="85" t="s">
        <v>466</v>
      </c>
    </row>
    <row r="106" spans="2:29" ht="90" x14ac:dyDescent="0.15">
      <c r="B106" s="85" t="s">
        <v>1307</v>
      </c>
      <c r="C106" s="85" t="s">
        <v>1308</v>
      </c>
      <c r="D106" s="85" t="s">
        <v>1310</v>
      </c>
      <c r="E106" s="85" t="s">
        <v>464</v>
      </c>
      <c r="F106" s="85">
        <v>80188169</v>
      </c>
      <c r="G106" s="85" t="s">
        <v>928</v>
      </c>
      <c r="H106" s="85" t="s">
        <v>929</v>
      </c>
      <c r="I106" s="96">
        <v>73253333</v>
      </c>
      <c r="J106" s="85">
        <v>65935</v>
      </c>
      <c r="K106" s="85">
        <v>1</v>
      </c>
      <c r="L106" s="91">
        <v>44545</v>
      </c>
      <c r="M106" s="85">
        <v>1132</v>
      </c>
      <c r="N106" s="91">
        <v>44545</v>
      </c>
      <c r="O106" s="92">
        <v>1135</v>
      </c>
      <c r="P106" s="90">
        <v>6253333</v>
      </c>
      <c r="Q106" s="85">
        <v>1</v>
      </c>
      <c r="R106" s="91">
        <v>44545</v>
      </c>
      <c r="S106" s="85">
        <v>28</v>
      </c>
      <c r="T106" s="87">
        <v>328</v>
      </c>
      <c r="U106" s="88" t="s">
        <v>1311</v>
      </c>
      <c r="V106" s="85" t="s">
        <v>464</v>
      </c>
      <c r="W106" s="85">
        <v>1013608357</v>
      </c>
      <c r="X106" s="85">
        <v>44456</v>
      </c>
      <c r="Y106" s="86" t="s">
        <v>1309</v>
      </c>
      <c r="Z106" s="85">
        <v>54970</v>
      </c>
      <c r="AA106" s="89">
        <v>44243</v>
      </c>
      <c r="AB106" s="89">
        <v>44574</v>
      </c>
      <c r="AC106" s="85" t="s">
        <v>466</v>
      </c>
    </row>
    <row r="107" spans="2:29" ht="90" x14ac:dyDescent="0.15">
      <c r="B107" s="85" t="s">
        <v>1312</v>
      </c>
      <c r="C107" s="85" t="s">
        <v>1313</v>
      </c>
      <c r="D107" s="85" t="s">
        <v>1315</v>
      </c>
      <c r="E107" s="85" t="s">
        <v>464</v>
      </c>
      <c r="F107" s="85">
        <v>19454960</v>
      </c>
      <c r="G107" s="85" t="s">
        <v>928</v>
      </c>
      <c r="H107" s="85" t="s">
        <v>929</v>
      </c>
      <c r="I107" s="96">
        <v>18316667</v>
      </c>
      <c r="J107" s="85">
        <v>65623</v>
      </c>
      <c r="K107" s="85">
        <v>1</v>
      </c>
      <c r="L107" s="91">
        <v>44546</v>
      </c>
      <c r="M107" s="85">
        <v>1144</v>
      </c>
      <c r="N107" s="91">
        <v>44546</v>
      </c>
      <c r="O107" s="92">
        <v>1125</v>
      </c>
      <c r="P107" s="90">
        <v>816667</v>
      </c>
      <c r="Q107" s="85">
        <v>1</v>
      </c>
      <c r="R107" s="91">
        <v>44546</v>
      </c>
      <c r="S107" s="85">
        <v>14</v>
      </c>
      <c r="T107" s="87">
        <v>314</v>
      </c>
      <c r="U107" s="88"/>
      <c r="V107" s="85"/>
      <c r="W107" s="85"/>
      <c r="X107" s="85"/>
      <c r="Y107" s="86" t="s">
        <v>1314</v>
      </c>
      <c r="Z107" s="85">
        <v>55127</v>
      </c>
      <c r="AA107" s="89">
        <v>44244</v>
      </c>
      <c r="AB107" s="89">
        <v>44561</v>
      </c>
      <c r="AC107" s="85" t="s">
        <v>466</v>
      </c>
    </row>
    <row r="108" spans="2:29" ht="90" x14ac:dyDescent="0.15">
      <c r="B108" s="85" t="s">
        <v>1316</v>
      </c>
      <c r="C108" s="85" t="s">
        <v>1317</v>
      </c>
      <c r="D108" s="85" t="s">
        <v>635</v>
      </c>
      <c r="E108" s="85" t="s">
        <v>464</v>
      </c>
      <c r="F108" s="85">
        <v>52409679</v>
      </c>
      <c r="G108" s="85" t="s">
        <v>928</v>
      </c>
      <c r="H108" s="85" t="s">
        <v>929</v>
      </c>
      <c r="I108" s="96">
        <v>62130000</v>
      </c>
      <c r="J108" s="85">
        <v>63256</v>
      </c>
      <c r="K108" s="85">
        <v>1</v>
      </c>
      <c r="L108" s="91">
        <v>44484</v>
      </c>
      <c r="M108" s="85">
        <v>976</v>
      </c>
      <c r="N108" s="91">
        <v>44484</v>
      </c>
      <c r="O108" s="92">
        <v>1032</v>
      </c>
      <c r="P108" s="90">
        <v>16530000</v>
      </c>
      <c r="Q108" s="85">
        <v>1</v>
      </c>
      <c r="R108" s="91">
        <v>44484</v>
      </c>
      <c r="S108" s="85">
        <v>87</v>
      </c>
      <c r="T108" s="87">
        <v>327</v>
      </c>
      <c r="U108" s="88"/>
      <c r="V108" s="85"/>
      <c r="W108" s="85"/>
      <c r="X108" s="85"/>
      <c r="Y108" s="86" t="s">
        <v>1318</v>
      </c>
      <c r="Z108" s="85">
        <v>54990</v>
      </c>
      <c r="AA108" s="89">
        <v>44246</v>
      </c>
      <c r="AB108" s="89">
        <v>44574</v>
      </c>
      <c r="AC108" s="85" t="s">
        <v>466</v>
      </c>
    </row>
    <row r="109" spans="2:29" ht="90" x14ac:dyDescent="0.15">
      <c r="B109" s="85" t="s">
        <v>1319</v>
      </c>
      <c r="C109" s="85" t="s">
        <v>1320</v>
      </c>
      <c r="D109" s="85" t="s">
        <v>1322</v>
      </c>
      <c r="E109" s="85" t="s">
        <v>464</v>
      </c>
      <c r="F109" s="85">
        <v>1033710335</v>
      </c>
      <c r="G109" s="85" t="s">
        <v>928</v>
      </c>
      <c r="H109" s="85" t="s">
        <v>929</v>
      </c>
      <c r="I109" s="96">
        <v>56853333</v>
      </c>
      <c r="J109" s="85">
        <v>63217</v>
      </c>
      <c r="K109" s="85">
        <v>1</v>
      </c>
      <c r="L109" s="91">
        <v>44484</v>
      </c>
      <c r="M109" s="85">
        <v>977</v>
      </c>
      <c r="N109" s="91">
        <v>44484</v>
      </c>
      <c r="O109" s="92">
        <v>1011</v>
      </c>
      <c r="P109" s="90">
        <v>15253333</v>
      </c>
      <c r="Q109" s="85">
        <v>1</v>
      </c>
      <c r="R109" s="91">
        <v>44484</v>
      </c>
      <c r="S109" s="85">
        <v>88</v>
      </c>
      <c r="T109" s="87">
        <v>328</v>
      </c>
      <c r="U109" s="88"/>
      <c r="V109" s="85"/>
      <c r="W109" s="85"/>
      <c r="X109" s="85"/>
      <c r="Y109" s="86" t="s">
        <v>1321</v>
      </c>
      <c r="Z109" s="85">
        <v>54987</v>
      </c>
      <c r="AA109" s="89">
        <v>44245</v>
      </c>
      <c r="AB109" s="89">
        <v>44574</v>
      </c>
      <c r="AC109" s="85" t="s">
        <v>466</v>
      </c>
    </row>
    <row r="110" spans="2:29" ht="90" x14ac:dyDescent="0.15">
      <c r="B110" s="85" t="s">
        <v>1323</v>
      </c>
      <c r="C110" s="85" t="s">
        <v>1324</v>
      </c>
      <c r="D110" s="85" t="s">
        <v>643</v>
      </c>
      <c r="E110" s="85" t="s">
        <v>464</v>
      </c>
      <c r="F110" s="85">
        <v>1031156309</v>
      </c>
      <c r="G110" s="85" t="s">
        <v>928</v>
      </c>
      <c r="H110" s="85" t="s">
        <v>929</v>
      </c>
      <c r="I110" s="96">
        <v>53906667</v>
      </c>
      <c r="J110" s="85">
        <v>63257</v>
      </c>
      <c r="K110" s="85">
        <v>1</v>
      </c>
      <c r="L110" s="91">
        <v>44490</v>
      </c>
      <c r="M110" s="85">
        <v>984</v>
      </c>
      <c r="N110" s="91">
        <v>44489</v>
      </c>
      <c r="O110" s="92">
        <v>1020</v>
      </c>
      <c r="P110" s="90">
        <v>12306667</v>
      </c>
      <c r="Q110" s="85">
        <v>1</v>
      </c>
      <c r="R110" s="91">
        <v>44490</v>
      </c>
      <c r="S110" s="85">
        <v>71</v>
      </c>
      <c r="T110" s="87">
        <v>311</v>
      </c>
      <c r="U110" s="88"/>
      <c r="V110" s="85"/>
      <c r="W110" s="85"/>
      <c r="X110" s="85"/>
      <c r="Y110" s="86" t="s">
        <v>1325</v>
      </c>
      <c r="Z110" s="85">
        <v>54987</v>
      </c>
      <c r="AA110" s="89">
        <v>44249</v>
      </c>
      <c r="AB110" s="89">
        <v>44561</v>
      </c>
      <c r="AC110" s="85" t="s">
        <v>466</v>
      </c>
    </row>
    <row r="111" spans="2:29" ht="90" x14ac:dyDescent="0.15">
      <c r="B111" s="85" t="s">
        <v>1326</v>
      </c>
      <c r="C111" s="85" t="s">
        <v>1327</v>
      </c>
      <c r="D111" s="85" t="s">
        <v>1329</v>
      </c>
      <c r="E111" s="85" t="s">
        <v>464</v>
      </c>
      <c r="F111" s="85">
        <v>80220208</v>
      </c>
      <c r="G111" s="85" t="s">
        <v>928</v>
      </c>
      <c r="H111" s="85" t="s">
        <v>929</v>
      </c>
      <c r="I111" s="96">
        <v>30000000</v>
      </c>
      <c r="J111" s="85"/>
      <c r="K111" s="85"/>
      <c r="L111" s="91"/>
      <c r="M111" s="85"/>
      <c r="N111" s="91"/>
      <c r="O111" s="92"/>
      <c r="P111" s="90"/>
      <c r="Q111" s="85"/>
      <c r="R111" s="91"/>
      <c r="S111" s="85"/>
      <c r="T111" s="87"/>
      <c r="U111" s="88" t="s">
        <v>1330</v>
      </c>
      <c r="V111" s="85" t="s">
        <v>464</v>
      </c>
      <c r="W111" s="85">
        <v>1031146087</v>
      </c>
      <c r="X111" s="85">
        <v>44392</v>
      </c>
      <c r="Y111" s="86" t="s">
        <v>1328</v>
      </c>
      <c r="Z111" s="85">
        <v>55110</v>
      </c>
      <c r="AA111" s="89">
        <v>44246</v>
      </c>
      <c r="AB111" s="89">
        <v>44548</v>
      </c>
      <c r="AC111" s="85" t="s">
        <v>466</v>
      </c>
    </row>
    <row r="112" spans="2:29" ht="75" x14ac:dyDescent="0.15">
      <c r="B112" s="85" t="s">
        <v>1331</v>
      </c>
      <c r="C112" s="85" t="s">
        <v>1332</v>
      </c>
      <c r="D112" s="85" t="s">
        <v>1334</v>
      </c>
      <c r="E112" s="85" t="s">
        <v>464</v>
      </c>
      <c r="F112" s="85">
        <v>60340764</v>
      </c>
      <c r="G112" s="85" t="s">
        <v>928</v>
      </c>
      <c r="H112" s="85" t="s">
        <v>929</v>
      </c>
      <c r="I112" s="96">
        <v>56160000</v>
      </c>
      <c r="J112" s="85">
        <v>63268</v>
      </c>
      <c r="K112" s="85">
        <v>1</v>
      </c>
      <c r="L112" s="91">
        <v>44490</v>
      </c>
      <c r="M112" s="85">
        <v>983</v>
      </c>
      <c r="N112" s="91">
        <v>44489</v>
      </c>
      <c r="O112" s="92">
        <v>1019</v>
      </c>
      <c r="P112" s="90">
        <v>14560000</v>
      </c>
      <c r="Q112" s="85">
        <v>1</v>
      </c>
      <c r="R112" s="91">
        <v>44490</v>
      </c>
      <c r="S112" s="85">
        <v>84</v>
      </c>
      <c r="T112" s="87">
        <v>324</v>
      </c>
      <c r="U112" s="88"/>
      <c r="V112" s="85"/>
      <c r="W112" s="85"/>
      <c r="X112" s="85"/>
      <c r="Y112" s="86" t="s">
        <v>1333</v>
      </c>
      <c r="Z112" s="85">
        <v>54987</v>
      </c>
      <c r="AA112" s="89">
        <v>44249</v>
      </c>
      <c r="AB112" s="89">
        <v>44574</v>
      </c>
      <c r="AC112" s="85" t="s">
        <v>466</v>
      </c>
    </row>
    <row r="113" spans="2:29" ht="90" x14ac:dyDescent="0.15">
      <c r="B113" s="85" t="s">
        <v>1335</v>
      </c>
      <c r="C113" s="85" t="s">
        <v>1336</v>
      </c>
      <c r="D113" s="85" t="s">
        <v>634</v>
      </c>
      <c r="E113" s="85" t="s">
        <v>464</v>
      </c>
      <c r="F113" s="85">
        <v>1026272955</v>
      </c>
      <c r="G113" s="85" t="s">
        <v>928</v>
      </c>
      <c r="H113" s="85" t="s">
        <v>929</v>
      </c>
      <c r="I113" s="96">
        <v>51653333</v>
      </c>
      <c r="J113" s="85">
        <v>63788</v>
      </c>
      <c r="K113" s="85">
        <v>1</v>
      </c>
      <c r="L113" s="91">
        <v>44509</v>
      </c>
      <c r="M113" s="85">
        <v>1001</v>
      </c>
      <c r="N113" s="91">
        <v>44509</v>
      </c>
      <c r="O113" s="92">
        <v>1039</v>
      </c>
      <c r="P113" s="90">
        <v>10053333</v>
      </c>
      <c r="Q113" s="85">
        <v>1</v>
      </c>
      <c r="R113" s="91">
        <v>44509</v>
      </c>
      <c r="S113" s="85">
        <v>58</v>
      </c>
      <c r="T113" s="87">
        <v>298</v>
      </c>
      <c r="U113" s="88"/>
      <c r="V113" s="85"/>
      <c r="W113" s="85"/>
      <c r="X113" s="85"/>
      <c r="Y113" s="86" t="s">
        <v>1337</v>
      </c>
      <c r="Z113" s="85">
        <v>54987</v>
      </c>
      <c r="AA113" s="89">
        <v>44258</v>
      </c>
      <c r="AB113" s="89">
        <v>44568</v>
      </c>
      <c r="AC113" s="85" t="s">
        <v>466</v>
      </c>
    </row>
    <row r="114" spans="2:29" ht="90" x14ac:dyDescent="0.15">
      <c r="B114" s="85" t="s">
        <v>1338</v>
      </c>
      <c r="C114" s="85" t="s">
        <v>1339</v>
      </c>
      <c r="D114" s="85" t="s">
        <v>586</v>
      </c>
      <c r="E114" s="85" t="s">
        <v>464</v>
      </c>
      <c r="F114" s="85">
        <v>1013620667</v>
      </c>
      <c r="G114" s="85" t="s">
        <v>928</v>
      </c>
      <c r="H114" s="85" t="s">
        <v>929</v>
      </c>
      <c r="I114" s="96">
        <v>53906667</v>
      </c>
      <c r="J114" s="85">
        <v>63259</v>
      </c>
      <c r="K114" s="85">
        <v>1</v>
      </c>
      <c r="L114" s="91">
        <v>44490</v>
      </c>
      <c r="M114" s="85">
        <v>985</v>
      </c>
      <c r="N114" s="91">
        <v>44489</v>
      </c>
      <c r="O114" s="92">
        <v>1035</v>
      </c>
      <c r="P114" s="90">
        <v>12306667</v>
      </c>
      <c r="Q114" s="85"/>
      <c r="R114" s="91">
        <v>44490</v>
      </c>
      <c r="S114" s="85">
        <v>71</v>
      </c>
      <c r="T114" s="87">
        <v>311</v>
      </c>
      <c r="U114" s="88"/>
      <c r="V114" s="85"/>
      <c r="W114" s="85"/>
      <c r="X114" s="85"/>
      <c r="Y114" s="86" t="s">
        <v>1340</v>
      </c>
      <c r="Z114" s="85">
        <v>54987</v>
      </c>
      <c r="AA114" s="89">
        <v>44249</v>
      </c>
      <c r="AB114" s="89">
        <v>44561</v>
      </c>
      <c r="AC114" s="85" t="s">
        <v>466</v>
      </c>
    </row>
    <row r="115" spans="2:29" ht="90" x14ac:dyDescent="0.15">
      <c r="B115" s="85" t="s">
        <v>1341</v>
      </c>
      <c r="C115" s="85" t="s">
        <v>1342</v>
      </c>
      <c r="D115" s="85" t="s">
        <v>638</v>
      </c>
      <c r="E115" s="85" t="s">
        <v>464</v>
      </c>
      <c r="F115" s="85">
        <v>80114984</v>
      </c>
      <c r="G115" s="85" t="s">
        <v>928</v>
      </c>
      <c r="H115" s="85" t="s">
        <v>929</v>
      </c>
      <c r="I115" s="96">
        <v>53906667</v>
      </c>
      <c r="J115" s="85">
        <v>63260</v>
      </c>
      <c r="K115" s="85">
        <v>1</v>
      </c>
      <c r="L115" s="91">
        <v>44490</v>
      </c>
      <c r="M115" s="85">
        <v>986</v>
      </c>
      <c r="N115" s="91">
        <v>44489</v>
      </c>
      <c r="O115" s="92">
        <v>1022</v>
      </c>
      <c r="P115" s="90">
        <v>12306667</v>
      </c>
      <c r="Q115" s="85"/>
      <c r="R115" s="91">
        <v>44490</v>
      </c>
      <c r="S115" s="85">
        <v>71</v>
      </c>
      <c r="T115" s="87">
        <v>311</v>
      </c>
      <c r="U115" s="88"/>
      <c r="V115" s="85"/>
      <c r="W115" s="85"/>
      <c r="X115" s="85"/>
      <c r="Y115" s="86" t="s">
        <v>1343</v>
      </c>
      <c r="Z115" s="85">
        <v>54987</v>
      </c>
      <c r="AA115" s="89">
        <v>44249</v>
      </c>
      <c r="AB115" s="89">
        <v>44561</v>
      </c>
      <c r="AC115" s="85" t="s">
        <v>466</v>
      </c>
    </row>
    <row r="116" spans="2:29" ht="90" x14ac:dyDescent="0.15">
      <c r="B116" s="85" t="s">
        <v>1344</v>
      </c>
      <c r="C116" s="85" t="s">
        <v>1345</v>
      </c>
      <c r="D116" s="85" t="s">
        <v>726</v>
      </c>
      <c r="E116" s="85" t="s">
        <v>464</v>
      </c>
      <c r="F116" s="85">
        <v>1033773166</v>
      </c>
      <c r="G116" s="85" t="s">
        <v>928</v>
      </c>
      <c r="H116" s="85" t="s">
        <v>929</v>
      </c>
      <c r="I116" s="96">
        <v>57000000</v>
      </c>
      <c r="J116" s="85"/>
      <c r="K116" s="85"/>
      <c r="L116" s="91"/>
      <c r="M116" s="85"/>
      <c r="N116" s="91"/>
      <c r="O116" s="92"/>
      <c r="P116" s="90"/>
      <c r="Q116" s="85"/>
      <c r="R116" s="91"/>
      <c r="S116" s="85"/>
      <c r="T116" s="87"/>
      <c r="U116" s="88"/>
      <c r="V116" s="85"/>
      <c r="W116" s="85"/>
      <c r="X116" s="85"/>
      <c r="Y116" s="86" t="s">
        <v>1346</v>
      </c>
      <c r="Z116" s="85">
        <v>54835</v>
      </c>
      <c r="AA116" s="89">
        <v>44246</v>
      </c>
      <c r="AB116" s="89">
        <v>44548</v>
      </c>
      <c r="AC116" s="85" t="s">
        <v>466</v>
      </c>
    </row>
    <row r="117" spans="2:29" ht="75" x14ac:dyDescent="0.15">
      <c r="B117" s="85" t="s">
        <v>1347</v>
      </c>
      <c r="C117" s="85" t="s">
        <v>1348</v>
      </c>
      <c r="D117" s="85" t="s">
        <v>799</v>
      </c>
      <c r="E117" s="85" t="s">
        <v>464</v>
      </c>
      <c r="F117" s="85">
        <v>1022942908</v>
      </c>
      <c r="G117" s="85" t="s">
        <v>928</v>
      </c>
      <c r="H117" s="85" t="s">
        <v>929</v>
      </c>
      <c r="I117" s="96">
        <v>53906667</v>
      </c>
      <c r="J117" s="85">
        <v>63266</v>
      </c>
      <c r="K117" s="85">
        <v>1</v>
      </c>
      <c r="L117" s="91">
        <v>44490</v>
      </c>
      <c r="M117" s="85">
        <v>987</v>
      </c>
      <c r="N117" s="91">
        <v>44489</v>
      </c>
      <c r="O117" s="92">
        <v>1014</v>
      </c>
      <c r="P117" s="90">
        <v>12306667</v>
      </c>
      <c r="Q117" s="85">
        <v>1</v>
      </c>
      <c r="R117" s="91">
        <v>44490</v>
      </c>
      <c r="S117" s="85">
        <v>71</v>
      </c>
      <c r="T117" s="87">
        <v>311</v>
      </c>
      <c r="U117" s="88"/>
      <c r="V117" s="85"/>
      <c r="W117" s="85"/>
      <c r="X117" s="85"/>
      <c r="Y117" s="86" t="s">
        <v>1349</v>
      </c>
      <c r="Z117" s="85">
        <v>54987</v>
      </c>
      <c r="AA117" s="89">
        <v>44249</v>
      </c>
      <c r="AB117" s="89">
        <v>44561</v>
      </c>
      <c r="AC117" s="85" t="s">
        <v>466</v>
      </c>
    </row>
    <row r="118" spans="2:29" ht="90" x14ac:dyDescent="0.15">
      <c r="B118" s="85" t="s">
        <v>1350</v>
      </c>
      <c r="C118" s="85" t="s">
        <v>1351</v>
      </c>
      <c r="D118" s="85" t="s">
        <v>745</v>
      </c>
      <c r="E118" s="85" t="s">
        <v>464</v>
      </c>
      <c r="F118" s="85">
        <v>1030587570</v>
      </c>
      <c r="G118" s="85" t="s">
        <v>928</v>
      </c>
      <c r="H118" s="85" t="s">
        <v>929</v>
      </c>
      <c r="I118" s="96">
        <v>35750000</v>
      </c>
      <c r="J118" s="85">
        <v>65731</v>
      </c>
      <c r="K118" s="85">
        <v>1</v>
      </c>
      <c r="L118" s="91">
        <v>44546</v>
      </c>
      <c r="M118" s="85">
        <v>1141</v>
      </c>
      <c r="N118" s="91">
        <v>44546</v>
      </c>
      <c r="O118" s="92">
        <v>1173</v>
      </c>
      <c r="P118" s="90">
        <v>2750000</v>
      </c>
      <c r="Q118" s="85">
        <v>1</v>
      </c>
      <c r="R118" s="91">
        <v>44546</v>
      </c>
      <c r="S118" s="85">
        <v>25</v>
      </c>
      <c r="T118" s="87">
        <v>325</v>
      </c>
      <c r="U118" s="88"/>
      <c r="V118" s="85"/>
      <c r="W118" s="85"/>
      <c r="X118" s="85"/>
      <c r="Y118" s="86" t="s">
        <v>1352</v>
      </c>
      <c r="Z118" s="85">
        <v>54992</v>
      </c>
      <c r="AA118" s="89">
        <v>44246</v>
      </c>
      <c r="AB118" s="89">
        <v>44574</v>
      </c>
      <c r="AC118" s="85" t="s">
        <v>466</v>
      </c>
    </row>
    <row r="119" spans="2:29" ht="90" x14ac:dyDescent="0.15">
      <c r="B119" s="85" t="s">
        <v>1353</v>
      </c>
      <c r="C119" s="85" t="s">
        <v>1354</v>
      </c>
      <c r="D119" s="85" t="s">
        <v>880</v>
      </c>
      <c r="E119" s="85" t="s">
        <v>464</v>
      </c>
      <c r="F119" s="85">
        <v>52415797</v>
      </c>
      <c r="G119" s="85" t="s">
        <v>928</v>
      </c>
      <c r="H119" s="85" t="s">
        <v>929</v>
      </c>
      <c r="I119" s="96">
        <v>52000000</v>
      </c>
      <c r="J119" s="85"/>
      <c r="K119" s="85"/>
      <c r="L119" s="91"/>
      <c r="M119" s="85"/>
      <c r="N119" s="91"/>
      <c r="O119" s="92"/>
      <c r="P119" s="90"/>
      <c r="Q119" s="85"/>
      <c r="R119" s="91"/>
      <c r="S119" s="85"/>
      <c r="T119" s="87"/>
      <c r="U119" s="88" t="s">
        <v>1356</v>
      </c>
      <c r="V119" s="85" t="s">
        <v>464</v>
      </c>
      <c r="W119" s="85">
        <v>1072072800</v>
      </c>
      <c r="X119" s="85">
        <v>44519</v>
      </c>
      <c r="Y119" s="86" t="s">
        <v>1355</v>
      </c>
      <c r="Z119" s="85">
        <v>55137</v>
      </c>
      <c r="AA119" s="89">
        <v>44252</v>
      </c>
      <c r="AB119" s="89">
        <v>44554</v>
      </c>
      <c r="AC119" s="85" t="s">
        <v>466</v>
      </c>
    </row>
    <row r="120" spans="2:29" ht="75" x14ac:dyDescent="0.15">
      <c r="B120" s="85" t="s">
        <v>1357</v>
      </c>
      <c r="C120" s="85" t="s">
        <v>1358</v>
      </c>
      <c r="D120" s="85" t="s">
        <v>1360</v>
      </c>
      <c r="E120" s="85" t="s">
        <v>464</v>
      </c>
      <c r="F120" s="85">
        <v>1072921068</v>
      </c>
      <c r="G120" s="85" t="s">
        <v>928</v>
      </c>
      <c r="H120" s="85" t="s">
        <v>929</v>
      </c>
      <c r="I120" s="96">
        <v>43000000</v>
      </c>
      <c r="J120" s="85"/>
      <c r="K120" s="85"/>
      <c r="L120" s="91"/>
      <c r="M120" s="85"/>
      <c r="N120" s="91"/>
      <c r="O120" s="92"/>
      <c r="P120" s="90"/>
      <c r="Q120" s="85"/>
      <c r="R120" s="91"/>
      <c r="S120" s="85"/>
      <c r="T120" s="87"/>
      <c r="U120" s="88"/>
      <c r="V120" s="85"/>
      <c r="W120" s="85"/>
      <c r="X120" s="85"/>
      <c r="Y120" s="86" t="s">
        <v>1359</v>
      </c>
      <c r="Z120" s="85">
        <v>54975</v>
      </c>
      <c r="AA120" s="89">
        <v>44273</v>
      </c>
      <c r="AB120" s="89">
        <v>44578</v>
      </c>
      <c r="AC120" s="85" t="s">
        <v>466</v>
      </c>
    </row>
    <row r="121" spans="2:29" ht="90" x14ac:dyDescent="0.15">
      <c r="B121" s="85" t="s">
        <v>1361</v>
      </c>
      <c r="C121" s="85" t="s">
        <v>1362</v>
      </c>
      <c r="D121" s="85" t="s">
        <v>1364</v>
      </c>
      <c r="E121" s="85" t="s">
        <v>464</v>
      </c>
      <c r="F121" s="85">
        <v>1031170465</v>
      </c>
      <c r="G121" s="85" t="s">
        <v>928</v>
      </c>
      <c r="H121" s="85" t="s">
        <v>929</v>
      </c>
      <c r="I121" s="96">
        <v>26000000</v>
      </c>
      <c r="J121" s="85"/>
      <c r="K121" s="85"/>
      <c r="L121" s="91"/>
      <c r="M121" s="85"/>
      <c r="N121" s="91"/>
      <c r="O121" s="92"/>
      <c r="P121" s="90"/>
      <c r="Q121" s="85"/>
      <c r="R121" s="91"/>
      <c r="S121" s="85"/>
      <c r="T121" s="87"/>
      <c r="U121" s="88"/>
      <c r="V121" s="85"/>
      <c r="W121" s="85"/>
      <c r="X121" s="85"/>
      <c r="Y121" s="86" t="s">
        <v>1363</v>
      </c>
      <c r="Z121" s="85">
        <v>54834</v>
      </c>
      <c r="AA121" s="89">
        <v>44250</v>
      </c>
      <c r="AB121" s="89">
        <v>44552</v>
      </c>
      <c r="AC121" s="85" t="s">
        <v>466</v>
      </c>
    </row>
    <row r="122" spans="2:29" ht="90" x14ac:dyDescent="0.15">
      <c r="B122" s="85" t="s">
        <v>1365</v>
      </c>
      <c r="C122" s="85" t="s">
        <v>1366</v>
      </c>
      <c r="D122" s="85" t="s">
        <v>658</v>
      </c>
      <c r="E122" s="85" t="s">
        <v>464</v>
      </c>
      <c r="F122" s="85">
        <v>1026277883</v>
      </c>
      <c r="G122" s="85" t="s">
        <v>928</v>
      </c>
      <c r="H122" s="85" t="s">
        <v>929</v>
      </c>
      <c r="I122" s="96">
        <v>56160000</v>
      </c>
      <c r="J122" s="85"/>
      <c r="K122" s="85">
        <v>1</v>
      </c>
      <c r="L122" s="91">
        <v>44490</v>
      </c>
      <c r="M122" s="85">
        <v>988</v>
      </c>
      <c r="N122" s="91">
        <v>44489</v>
      </c>
      <c r="O122" s="92">
        <v>1015</v>
      </c>
      <c r="P122" s="90">
        <v>14560000</v>
      </c>
      <c r="Q122" s="85">
        <v>1</v>
      </c>
      <c r="R122" s="91">
        <v>44490</v>
      </c>
      <c r="S122" s="85">
        <v>84</v>
      </c>
      <c r="T122" s="87">
        <v>324</v>
      </c>
      <c r="U122" s="88"/>
      <c r="V122" s="85"/>
      <c r="W122" s="85"/>
      <c r="X122" s="85"/>
      <c r="Y122" s="86" t="s">
        <v>1367</v>
      </c>
      <c r="Z122" s="85">
        <v>54986</v>
      </c>
      <c r="AA122" s="89">
        <v>44249</v>
      </c>
      <c r="AB122" s="89">
        <v>44574</v>
      </c>
      <c r="AC122" s="85" t="s">
        <v>466</v>
      </c>
    </row>
    <row r="123" spans="2:29" ht="90" x14ac:dyDescent="0.15">
      <c r="B123" s="85" t="s">
        <v>1368</v>
      </c>
      <c r="C123" s="85" t="s">
        <v>1369</v>
      </c>
      <c r="D123" s="85" t="s">
        <v>1371</v>
      </c>
      <c r="E123" s="85" t="s">
        <v>464</v>
      </c>
      <c r="F123" s="85">
        <v>1022435829</v>
      </c>
      <c r="G123" s="85" t="s">
        <v>928</v>
      </c>
      <c r="H123" s="85" t="s">
        <v>929</v>
      </c>
      <c r="I123" s="96">
        <v>35970000</v>
      </c>
      <c r="J123" s="85">
        <v>63271</v>
      </c>
      <c r="K123" s="85">
        <v>1</v>
      </c>
      <c r="L123" s="91">
        <v>44484</v>
      </c>
      <c r="M123" s="85">
        <v>978</v>
      </c>
      <c r="N123" s="91">
        <v>44484</v>
      </c>
      <c r="O123" s="92">
        <v>1031</v>
      </c>
      <c r="P123" s="90">
        <v>9570000</v>
      </c>
      <c r="Q123" s="85">
        <v>1</v>
      </c>
      <c r="R123" s="91">
        <v>44484</v>
      </c>
      <c r="S123" s="85">
        <v>87</v>
      </c>
      <c r="T123" s="87">
        <v>327</v>
      </c>
      <c r="U123" s="88"/>
      <c r="V123" s="85"/>
      <c r="W123" s="85"/>
      <c r="X123" s="85"/>
      <c r="Y123" s="86" t="s">
        <v>1370</v>
      </c>
      <c r="Z123" s="85">
        <v>54988</v>
      </c>
      <c r="AA123" s="89">
        <v>44246</v>
      </c>
      <c r="AB123" s="89">
        <v>44574</v>
      </c>
      <c r="AC123" s="85" t="s">
        <v>466</v>
      </c>
    </row>
    <row r="124" spans="2:29" ht="90" x14ac:dyDescent="0.15">
      <c r="B124" s="85" t="s">
        <v>1372</v>
      </c>
      <c r="C124" s="85" t="s">
        <v>1373</v>
      </c>
      <c r="D124" s="85" t="s">
        <v>647</v>
      </c>
      <c r="E124" s="85" t="s">
        <v>464</v>
      </c>
      <c r="F124" s="85">
        <v>1020797579</v>
      </c>
      <c r="G124" s="85" t="s">
        <v>928</v>
      </c>
      <c r="H124" s="85" t="s">
        <v>929</v>
      </c>
      <c r="I124" s="96">
        <v>46583333</v>
      </c>
      <c r="J124" s="85">
        <v>65372</v>
      </c>
      <c r="K124" s="85">
        <v>1</v>
      </c>
      <c r="L124" s="91">
        <v>44546</v>
      </c>
      <c r="M124" s="85">
        <v>1142</v>
      </c>
      <c r="N124" s="91">
        <v>44546</v>
      </c>
      <c r="O124" s="92">
        <v>1117</v>
      </c>
      <c r="P124" s="90">
        <v>3583333</v>
      </c>
      <c r="Q124" s="85">
        <v>1</v>
      </c>
      <c r="R124" s="91">
        <v>44546</v>
      </c>
      <c r="S124" s="85">
        <v>25</v>
      </c>
      <c r="T124" s="87">
        <v>325</v>
      </c>
      <c r="U124" s="88"/>
      <c r="V124" s="85"/>
      <c r="W124" s="85"/>
      <c r="X124" s="85"/>
      <c r="Y124" s="86" t="s">
        <v>1374</v>
      </c>
      <c r="Z124" s="85">
        <v>55076</v>
      </c>
      <c r="AA124" s="89">
        <v>44246</v>
      </c>
      <c r="AB124" s="89">
        <v>44574</v>
      </c>
      <c r="AC124" s="85" t="s">
        <v>466</v>
      </c>
    </row>
    <row r="125" spans="2:29" ht="90" x14ac:dyDescent="0.15">
      <c r="B125" s="85" t="s">
        <v>1375</v>
      </c>
      <c r="C125" s="85" t="s">
        <v>1376</v>
      </c>
      <c r="D125" s="85" t="s">
        <v>1378</v>
      </c>
      <c r="E125" s="85" t="s">
        <v>464</v>
      </c>
      <c r="F125" s="85">
        <v>1032457982</v>
      </c>
      <c r="G125" s="85" t="s">
        <v>928</v>
      </c>
      <c r="H125" s="85" t="s">
        <v>929</v>
      </c>
      <c r="I125" s="96">
        <v>43000000</v>
      </c>
      <c r="J125" s="85"/>
      <c r="K125" s="85"/>
      <c r="L125" s="91"/>
      <c r="M125" s="85"/>
      <c r="N125" s="91"/>
      <c r="O125" s="92"/>
      <c r="P125" s="90"/>
      <c r="Q125" s="85"/>
      <c r="R125" s="91"/>
      <c r="S125" s="85"/>
      <c r="T125" s="87"/>
      <c r="U125" s="88"/>
      <c r="V125" s="85"/>
      <c r="W125" s="85"/>
      <c r="X125" s="85"/>
      <c r="Y125" s="86" t="s">
        <v>1377</v>
      </c>
      <c r="Z125" s="85">
        <v>55080</v>
      </c>
      <c r="AA125" s="89">
        <v>44250</v>
      </c>
      <c r="AB125" s="89">
        <v>44552</v>
      </c>
      <c r="AC125" s="85" t="s">
        <v>466</v>
      </c>
    </row>
    <row r="126" spans="2:29" ht="90" x14ac:dyDescent="0.15">
      <c r="B126" s="85" t="s">
        <v>1379</v>
      </c>
      <c r="C126" s="85" t="s">
        <v>1380</v>
      </c>
      <c r="D126" s="85" t="s">
        <v>1382</v>
      </c>
      <c r="E126" s="85" t="s">
        <v>464</v>
      </c>
      <c r="F126" s="85">
        <v>52374822</v>
      </c>
      <c r="G126" s="85" t="s">
        <v>928</v>
      </c>
      <c r="H126" s="85" t="s">
        <v>929</v>
      </c>
      <c r="I126" s="96">
        <v>35970000</v>
      </c>
      <c r="J126" s="85">
        <v>63274</v>
      </c>
      <c r="K126" s="85">
        <v>1</v>
      </c>
      <c r="L126" s="91">
        <v>44484</v>
      </c>
      <c r="M126" s="85">
        <v>981</v>
      </c>
      <c r="N126" s="91">
        <v>44484</v>
      </c>
      <c r="O126" s="92">
        <v>1010</v>
      </c>
      <c r="P126" s="90">
        <v>9570000</v>
      </c>
      <c r="Q126" s="85">
        <v>1</v>
      </c>
      <c r="R126" s="91">
        <v>44484</v>
      </c>
      <c r="S126" s="85">
        <v>87</v>
      </c>
      <c r="T126" s="87">
        <v>327</v>
      </c>
      <c r="U126" s="88"/>
      <c r="V126" s="85"/>
      <c r="W126" s="85"/>
      <c r="X126" s="85"/>
      <c r="Y126" s="86" t="s">
        <v>1381</v>
      </c>
      <c r="Z126" s="85">
        <v>54988</v>
      </c>
      <c r="AA126" s="89">
        <v>44246</v>
      </c>
      <c r="AB126" s="89">
        <v>44574</v>
      </c>
      <c r="AC126" s="85" t="s">
        <v>466</v>
      </c>
    </row>
    <row r="127" spans="2:29" ht="90" x14ac:dyDescent="0.15">
      <c r="B127" s="85" t="s">
        <v>1383</v>
      </c>
      <c r="C127" s="85" t="s">
        <v>1384</v>
      </c>
      <c r="D127" s="85" t="s">
        <v>662</v>
      </c>
      <c r="E127" s="85" t="s">
        <v>464</v>
      </c>
      <c r="F127" s="85">
        <v>1018453055</v>
      </c>
      <c r="G127" s="85" t="s">
        <v>928</v>
      </c>
      <c r="H127" s="85" t="s">
        <v>929</v>
      </c>
      <c r="I127" s="96">
        <v>56160000</v>
      </c>
      <c r="J127" s="85">
        <v>63279</v>
      </c>
      <c r="K127" s="85">
        <v>1</v>
      </c>
      <c r="L127" s="91">
        <v>44490</v>
      </c>
      <c r="M127" s="85">
        <v>989</v>
      </c>
      <c r="N127" s="91">
        <v>44484</v>
      </c>
      <c r="O127" s="92">
        <v>1017</v>
      </c>
      <c r="P127" s="90">
        <v>14560000</v>
      </c>
      <c r="Q127" s="85">
        <v>1</v>
      </c>
      <c r="R127" s="91">
        <v>44490</v>
      </c>
      <c r="S127" s="85">
        <v>84</v>
      </c>
      <c r="T127" s="87">
        <v>324</v>
      </c>
      <c r="U127" s="88"/>
      <c r="V127" s="85"/>
      <c r="W127" s="85"/>
      <c r="X127" s="85"/>
      <c r="Y127" s="86" t="s">
        <v>1385</v>
      </c>
      <c r="Z127" s="85">
        <v>54987</v>
      </c>
      <c r="AA127" s="89">
        <v>44249</v>
      </c>
      <c r="AB127" s="89">
        <v>44574</v>
      </c>
      <c r="AC127" s="85" t="s">
        <v>466</v>
      </c>
    </row>
    <row r="128" spans="2:29" ht="90" x14ac:dyDescent="0.15">
      <c r="B128" s="85" t="s">
        <v>1386</v>
      </c>
      <c r="C128" s="85" t="s">
        <v>1387</v>
      </c>
      <c r="D128" s="85" t="s">
        <v>1389</v>
      </c>
      <c r="E128" s="85" t="s">
        <v>464</v>
      </c>
      <c r="F128" s="85">
        <v>1013611272</v>
      </c>
      <c r="G128" s="85" t="s">
        <v>928</v>
      </c>
      <c r="H128" s="85" t="s">
        <v>929</v>
      </c>
      <c r="I128" s="96">
        <v>56680000</v>
      </c>
      <c r="J128" s="85">
        <v>63281</v>
      </c>
      <c r="K128" s="85">
        <v>1</v>
      </c>
      <c r="L128" s="91">
        <v>44484</v>
      </c>
      <c r="M128" s="85">
        <v>980</v>
      </c>
      <c r="N128" s="91">
        <v>44484</v>
      </c>
      <c r="O128" s="92">
        <v>1033</v>
      </c>
      <c r="P128" s="90">
        <v>15080000</v>
      </c>
      <c r="Q128" s="85">
        <v>1</v>
      </c>
      <c r="R128" s="91">
        <v>44484</v>
      </c>
      <c r="S128" s="85">
        <v>87</v>
      </c>
      <c r="T128" s="87">
        <v>327</v>
      </c>
      <c r="U128" s="88"/>
      <c r="V128" s="85"/>
      <c r="W128" s="85"/>
      <c r="X128" s="85"/>
      <c r="Y128" s="86" t="s">
        <v>1388</v>
      </c>
      <c r="Z128" s="85">
        <v>54986</v>
      </c>
      <c r="AA128" s="89">
        <v>44246</v>
      </c>
      <c r="AB128" s="89">
        <v>44574</v>
      </c>
      <c r="AC128" s="85" t="s">
        <v>466</v>
      </c>
    </row>
    <row r="129" spans="2:29" ht="90" x14ac:dyDescent="0.15">
      <c r="B129" s="85" t="s">
        <v>1390</v>
      </c>
      <c r="C129" s="85" t="s">
        <v>1391</v>
      </c>
      <c r="D129" s="85" t="s">
        <v>1393</v>
      </c>
      <c r="E129" s="85" t="s">
        <v>464</v>
      </c>
      <c r="F129" s="85">
        <v>1033742425</v>
      </c>
      <c r="G129" s="85" t="s">
        <v>928</v>
      </c>
      <c r="H129" s="85" t="s">
        <v>929</v>
      </c>
      <c r="I129" s="96">
        <v>43000000</v>
      </c>
      <c r="J129" s="85"/>
      <c r="K129" s="85"/>
      <c r="L129" s="91"/>
      <c r="M129" s="85"/>
      <c r="N129" s="91"/>
      <c r="O129" s="92"/>
      <c r="P129" s="90"/>
      <c r="Q129" s="85"/>
      <c r="R129" s="91"/>
      <c r="S129" s="85"/>
      <c r="T129" s="87"/>
      <c r="U129" s="88"/>
      <c r="V129" s="85"/>
      <c r="W129" s="85"/>
      <c r="X129" s="85"/>
      <c r="Y129" s="86" t="s">
        <v>1392</v>
      </c>
      <c r="Z129" s="85">
        <v>54981</v>
      </c>
      <c r="AA129" s="89">
        <v>44252</v>
      </c>
      <c r="AB129" s="89">
        <v>44554</v>
      </c>
      <c r="AC129" s="85" t="s">
        <v>466</v>
      </c>
    </row>
    <row r="130" spans="2:29" ht="90" x14ac:dyDescent="0.15">
      <c r="B130" s="85" t="s">
        <v>1394</v>
      </c>
      <c r="C130" s="85" t="s">
        <v>1395</v>
      </c>
      <c r="D130" s="85" t="s">
        <v>492</v>
      </c>
      <c r="E130" s="85" t="s">
        <v>464</v>
      </c>
      <c r="F130" s="85">
        <v>1094896721</v>
      </c>
      <c r="G130" s="85" t="s">
        <v>928</v>
      </c>
      <c r="H130" s="85" t="s">
        <v>929</v>
      </c>
      <c r="I130" s="96">
        <v>26000000</v>
      </c>
      <c r="J130" s="85"/>
      <c r="K130" s="85"/>
      <c r="L130" s="91"/>
      <c r="M130" s="85"/>
      <c r="N130" s="91"/>
      <c r="O130" s="92"/>
      <c r="P130" s="90"/>
      <c r="Q130" s="85"/>
      <c r="R130" s="91"/>
      <c r="S130" s="85"/>
      <c r="T130" s="87"/>
      <c r="U130" s="88"/>
      <c r="V130" s="85"/>
      <c r="W130" s="85"/>
      <c r="X130" s="85"/>
      <c r="Y130" s="86" t="s">
        <v>1396</v>
      </c>
      <c r="Z130" s="85">
        <v>54834</v>
      </c>
      <c r="AA130" s="89">
        <v>44274</v>
      </c>
      <c r="AB130" s="89">
        <v>44579</v>
      </c>
      <c r="AC130" s="85" t="s">
        <v>466</v>
      </c>
    </row>
    <row r="131" spans="2:29" ht="90" x14ac:dyDescent="0.15">
      <c r="B131" s="85" t="s">
        <v>1397</v>
      </c>
      <c r="C131" s="85" t="s">
        <v>1398</v>
      </c>
      <c r="D131" s="85" t="s">
        <v>1400</v>
      </c>
      <c r="E131" s="85" t="s">
        <v>464</v>
      </c>
      <c r="F131" s="85">
        <v>52363835</v>
      </c>
      <c r="G131" s="85" t="s">
        <v>928</v>
      </c>
      <c r="H131" s="85" t="s">
        <v>929</v>
      </c>
      <c r="I131" s="96">
        <v>53560000</v>
      </c>
      <c r="J131" s="85">
        <v>63282</v>
      </c>
      <c r="K131" s="85">
        <v>1</v>
      </c>
      <c r="L131" s="91">
        <v>44491</v>
      </c>
      <c r="M131" s="85">
        <v>995</v>
      </c>
      <c r="N131" s="91">
        <v>995</v>
      </c>
      <c r="O131" s="92">
        <v>1018</v>
      </c>
      <c r="P131" s="90">
        <v>11960000</v>
      </c>
      <c r="Q131" s="85">
        <v>1</v>
      </c>
      <c r="R131" s="91">
        <v>44491</v>
      </c>
      <c r="S131" s="85">
        <v>69</v>
      </c>
      <c r="T131" s="87">
        <v>309</v>
      </c>
      <c r="U131" s="88"/>
      <c r="V131" s="85"/>
      <c r="W131" s="85"/>
      <c r="X131" s="85"/>
      <c r="Y131" s="86" t="s">
        <v>1399</v>
      </c>
      <c r="Z131" s="85">
        <v>54987</v>
      </c>
      <c r="AA131" s="89">
        <v>44251</v>
      </c>
      <c r="AB131" s="89">
        <v>44561</v>
      </c>
      <c r="AC131" s="85" t="s">
        <v>466</v>
      </c>
    </row>
    <row r="132" spans="2:29" ht="90" x14ac:dyDescent="0.15">
      <c r="B132" s="85" t="s">
        <v>1401</v>
      </c>
      <c r="C132" s="85" t="s">
        <v>1402</v>
      </c>
      <c r="D132" s="85" t="s">
        <v>808</v>
      </c>
      <c r="E132" s="85" t="s">
        <v>464</v>
      </c>
      <c r="F132" s="85">
        <v>80139417</v>
      </c>
      <c r="G132" s="85" t="s">
        <v>928</v>
      </c>
      <c r="H132" s="85" t="s">
        <v>929</v>
      </c>
      <c r="I132" s="96">
        <v>28166667</v>
      </c>
      <c r="J132" s="85">
        <v>65288</v>
      </c>
      <c r="K132" s="85">
        <v>1</v>
      </c>
      <c r="L132" s="91">
        <v>44547</v>
      </c>
      <c r="M132" s="85">
        <v>1140</v>
      </c>
      <c r="N132" s="91">
        <v>44546</v>
      </c>
      <c r="O132" s="92">
        <v>1168</v>
      </c>
      <c r="P132" s="90">
        <v>2166667</v>
      </c>
      <c r="Q132" s="85">
        <v>1</v>
      </c>
      <c r="R132" s="91">
        <v>44547</v>
      </c>
      <c r="S132" s="85">
        <v>25</v>
      </c>
      <c r="T132" s="87">
        <v>325</v>
      </c>
      <c r="U132" s="88"/>
      <c r="V132" s="85"/>
      <c r="W132" s="85"/>
      <c r="X132" s="85"/>
      <c r="Y132" s="86" t="s">
        <v>1403</v>
      </c>
      <c r="Z132" s="85">
        <v>55017</v>
      </c>
      <c r="AA132" s="89">
        <v>44246</v>
      </c>
      <c r="AB132" s="89">
        <v>44574</v>
      </c>
      <c r="AC132" s="85" t="s">
        <v>466</v>
      </c>
    </row>
    <row r="133" spans="2:29" ht="90" x14ac:dyDescent="0.15">
      <c r="B133" s="85" t="s">
        <v>1404</v>
      </c>
      <c r="C133" s="85" t="s">
        <v>1405</v>
      </c>
      <c r="D133" s="85" t="s">
        <v>684</v>
      </c>
      <c r="E133" s="85" t="s">
        <v>464</v>
      </c>
      <c r="F133" s="85">
        <v>52538287</v>
      </c>
      <c r="G133" s="85" t="s">
        <v>928</v>
      </c>
      <c r="H133" s="85" t="s">
        <v>929</v>
      </c>
      <c r="I133" s="96">
        <v>52000000</v>
      </c>
      <c r="J133" s="85"/>
      <c r="K133" s="85"/>
      <c r="L133" s="91"/>
      <c r="M133" s="85"/>
      <c r="N133" s="91"/>
      <c r="O133" s="92"/>
      <c r="P133" s="90"/>
      <c r="Q133" s="85"/>
      <c r="R133" s="91"/>
      <c r="S133" s="85"/>
      <c r="T133" s="87"/>
      <c r="U133" s="88"/>
      <c r="V133" s="85"/>
      <c r="W133" s="85"/>
      <c r="X133" s="85"/>
      <c r="Y133" s="86" t="s">
        <v>1406</v>
      </c>
      <c r="Z133" s="85">
        <v>55072</v>
      </c>
      <c r="AA133" s="89">
        <v>44246</v>
      </c>
      <c r="AB133" s="89">
        <v>44548</v>
      </c>
      <c r="AC133" s="85" t="s">
        <v>466</v>
      </c>
    </row>
    <row r="134" spans="2:29" ht="90" x14ac:dyDescent="0.15">
      <c r="B134" s="85" t="s">
        <v>1407</v>
      </c>
      <c r="C134" s="85" t="s">
        <v>1408</v>
      </c>
      <c r="D134" s="85" t="s">
        <v>1410</v>
      </c>
      <c r="E134" s="85" t="s">
        <v>464</v>
      </c>
      <c r="F134" s="85">
        <v>1022955000</v>
      </c>
      <c r="G134" s="85" t="s">
        <v>928</v>
      </c>
      <c r="H134" s="85" t="s">
        <v>929</v>
      </c>
      <c r="I134" s="96">
        <v>26000000</v>
      </c>
      <c r="J134" s="85"/>
      <c r="K134" s="85"/>
      <c r="L134" s="91"/>
      <c r="M134" s="85"/>
      <c r="N134" s="91"/>
      <c r="O134" s="92"/>
      <c r="P134" s="90"/>
      <c r="Q134" s="85"/>
      <c r="R134" s="91"/>
      <c r="S134" s="85"/>
      <c r="T134" s="87"/>
      <c r="U134" s="88"/>
      <c r="V134" s="85"/>
      <c r="W134" s="85"/>
      <c r="X134" s="85"/>
      <c r="Y134" s="86" t="s">
        <v>1409</v>
      </c>
      <c r="Z134" s="85">
        <v>55017</v>
      </c>
      <c r="AA134" s="89">
        <v>44252</v>
      </c>
      <c r="AB134" s="89">
        <v>44554</v>
      </c>
      <c r="AC134" s="85" t="s">
        <v>466</v>
      </c>
    </row>
    <row r="135" spans="2:29" ht="90" x14ac:dyDescent="0.15">
      <c r="B135" s="85" t="s">
        <v>1411</v>
      </c>
      <c r="C135" s="85" t="s">
        <v>1412</v>
      </c>
      <c r="D135" s="85" t="s">
        <v>775</v>
      </c>
      <c r="E135" s="85" t="s">
        <v>464</v>
      </c>
      <c r="F135" s="85">
        <v>1031134255</v>
      </c>
      <c r="G135" s="85" t="s">
        <v>928</v>
      </c>
      <c r="H135" s="85" t="s">
        <v>929</v>
      </c>
      <c r="I135" s="96">
        <v>41600000</v>
      </c>
      <c r="J135" s="85"/>
      <c r="K135" s="85"/>
      <c r="L135" s="91"/>
      <c r="M135" s="85"/>
      <c r="N135" s="91"/>
      <c r="O135" s="92"/>
      <c r="P135" s="90"/>
      <c r="Q135" s="85"/>
      <c r="R135" s="91"/>
      <c r="S135" s="85"/>
      <c r="T135" s="87"/>
      <c r="U135" s="88"/>
      <c r="V135" s="85"/>
      <c r="W135" s="85"/>
      <c r="X135" s="85"/>
      <c r="Y135" s="86" t="s">
        <v>1413</v>
      </c>
      <c r="Z135" s="85">
        <v>54986</v>
      </c>
      <c r="AA135" s="89">
        <v>44252</v>
      </c>
      <c r="AB135" s="89">
        <v>44493</v>
      </c>
      <c r="AC135" s="85" t="s">
        <v>466</v>
      </c>
    </row>
    <row r="136" spans="2:29" ht="90" x14ac:dyDescent="0.15">
      <c r="B136" s="85" t="s">
        <v>1414</v>
      </c>
      <c r="C136" s="85" t="s">
        <v>1415</v>
      </c>
      <c r="D136" s="85" t="s">
        <v>715</v>
      </c>
      <c r="E136" s="85" t="s">
        <v>464</v>
      </c>
      <c r="F136" s="85">
        <v>1026279529</v>
      </c>
      <c r="G136" s="85" t="s">
        <v>928</v>
      </c>
      <c r="H136" s="85" t="s">
        <v>929</v>
      </c>
      <c r="I136" s="96">
        <v>52000000</v>
      </c>
      <c r="J136" s="85"/>
      <c r="K136" s="85"/>
      <c r="L136" s="91"/>
      <c r="M136" s="85"/>
      <c r="N136" s="91"/>
      <c r="O136" s="92"/>
      <c r="P136" s="90"/>
      <c r="Q136" s="85"/>
      <c r="R136" s="91"/>
      <c r="S136" s="85"/>
      <c r="T136" s="87"/>
      <c r="U136" s="88"/>
      <c r="V136" s="85"/>
      <c r="W136" s="85"/>
      <c r="X136" s="85"/>
      <c r="Y136" s="86" t="s">
        <v>1416</v>
      </c>
      <c r="Z136" s="85">
        <v>55144</v>
      </c>
      <c r="AA136" s="89">
        <v>44259</v>
      </c>
      <c r="AB136" s="89">
        <v>44564</v>
      </c>
      <c r="AC136" s="85" t="s">
        <v>466</v>
      </c>
    </row>
    <row r="137" spans="2:29" ht="75" x14ac:dyDescent="0.15">
      <c r="B137" s="85" t="s">
        <v>1417</v>
      </c>
      <c r="C137" s="85" t="s">
        <v>1418</v>
      </c>
      <c r="D137" s="85" t="s">
        <v>1420</v>
      </c>
      <c r="E137" s="85" t="s">
        <v>464</v>
      </c>
      <c r="F137" s="85">
        <v>1013616944</v>
      </c>
      <c r="G137" s="85" t="s">
        <v>928</v>
      </c>
      <c r="H137" s="85" t="s">
        <v>929</v>
      </c>
      <c r="I137" s="96">
        <v>33990000</v>
      </c>
      <c r="J137" s="85">
        <v>63285</v>
      </c>
      <c r="K137" s="85">
        <v>1</v>
      </c>
      <c r="L137" s="91">
        <v>44491</v>
      </c>
      <c r="M137" s="85">
        <v>993</v>
      </c>
      <c r="N137" s="91">
        <v>995</v>
      </c>
      <c r="O137" s="92">
        <v>1021</v>
      </c>
      <c r="P137" s="90">
        <v>7590000</v>
      </c>
      <c r="Q137" s="85">
        <v>1</v>
      </c>
      <c r="R137" s="91">
        <v>44491</v>
      </c>
      <c r="S137" s="85">
        <v>69</v>
      </c>
      <c r="T137" s="87">
        <v>309</v>
      </c>
      <c r="U137" s="88"/>
      <c r="V137" s="85"/>
      <c r="W137" s="85"/>
      <c r="X137" s="85"/>
      <c r="Y137" s="86" t="s">
        <v>1419</v>
      </c>
      <c r="Z137" s="85">
        <v>54988</v>
      </c>
      <c r="AA137" s="89">
        <v>44251</v>
      </c>
      <c r="AB137" s="89">
        <v>44561</v>
      </c>
      <c r="AC137" s="85" t="s">
        <v>466</v>
      </c>
    </row>
    <row r="138" spans="2:29" ht="90" x14ac:dyDescent="0.15">
      <c r="B138" s="85" t="s">
        <v>1421</v>
      </c>
      <c r="C138" s="85" t="s">
        <v>1422</v>
      </c>
      <c r="D138" s="85" t="s">
        <v>1424</v>
      </c>
      <c r="E138" s="85" t="s">
        <v>464</v>
      </c>
      <c r="F138" s="85">
        <v>79650934</v>
      </c>
      <c r="G138" s="85" t="s">
        <v>928</v>
      </c>
      <c r="H138" s="85" t="s">
        <v>929</v>
      </c>
      <c r="I138" s="96">
        <v>52000000</v>
      </c>
      <c r="J138" s="85"/>
      <c r="K138" s="85"/>
      <c r="L138" s="91"/>
      <c r="M138" s="85"/>
      <c r="N138" s="91"/>
      <c r="O138" s="92"/>
      <c r="P138" s="90"/>
      <c r="Q138" s="85"/>
      <c r="R138" s="91"/>
      <c r="S138" s="85"/>
      <c r="T138" s="87"/>
      <c r="U138" s="88"/>
      <c r="V138" s="85"/>
      <c r="W138" s="85"/>
      <c r="X138" s="85"/>
      <c r="Y138" s="86" t="s">
        <v>1423</v>
      </c>
      <c r="Z138" s="85">
        <v>55130</v>
      </c>
      <c r="AA138" s="89">
        <v>44256</v>
      </c>
      <c r="AB138" s="89">
        <v>44561</v>
      </c>
      <c r="AC138" s="85" t="s">
        <v>466</v>
      </c>
    </row>
    <row r="139" spans="2:29" ht="90" x14ac:dyDescent="0.15">
      <c r="B139" s="85" t="s">
        <v>1425</v>
      </c>
      <c r="C139" s="85" t="s">
        <v>1426</v>
      </c>
      <c r="D139" s="85" t="s">
        <v>730</v>
      </c>
      <c r="E139" s="85" t="s">
        <v>464</v>
      </c>
      <c r="F139" s="85">
        <v>71624800</v>
      </c>
      <c r="G139" s="85" t="s">
        <v>928</v>
      </c>
      <c r="H139" s="85" t="s">
        <v>929</v>
      </c>
      <c r="I139" s="96">
        <v>52000000</v>
      </c>
      <c r="J139" s="85"/>
      <c r="K139" s="85"/>
      <c r="L139" s="91"/>
      <c r="M139" s="85"/>
      <c r="N139" s="91"/>
      <c r="O139" s="92"/>
      <c r="P139" s="90"/>
      <c r="Q139" s="85"/>
      <c r="R139" s="91"/>
      <c r="S139" s="85"/>
      <c r="T139" s="87"/>
      <c r="U139" s="88"/>
      <c r="V139" s="85"/>
      <c r="W139" s="85"/>
      <c r="X139" s="85"/>
      <c r="Y139" s="86" t="s">
        <v>1427</v>
      </c>
      <c r="Z139" s="85">
        <v>55131</v>
      </c>
      <c r="AA139" s="89">
        <v>44256</v>
      </c>
      <c r="AB139" s="89">
        <v>44561</v>
      </c>
      <c r="AC139" s="85" t="s">
        <v>466</v>
      </c>
    </row>
    <row r="140" spans="2:29" ht="90" x14ac:dyDescent="0.15">
      <c r="B140" s="85" t="s">
        <v>1428</v>
      </c>
      <c r="C140" s="85" t="s">
        <v>1429</v>
      </c>
      <c r="D140" s="85" t="s">
        <v>1431</v>
      </c>
      <c r="E140" s="85" t="s">
        <v>464</v>
      </c>
      <c r="F140" s="85">
        <v>1090386786</v>
      </c>
      <c r="G140" s="85" t="s">
        <v>928</v>
      </c>
      <c r="H140" s="85" t="s">
        <v>929</v>
      </c>
      <c r="I140" s="96">
        <v>46800000</v>
      </c>
      <c r="J140" s="85">
        <v>60496</v>
      </c>
      <c r="K140" s="85">
        <v>1</v>
      </c>
      <c r="L140" s="91">
        <v>44426</v>
      </c>
      <c r="M140" s="85">
        <v>886</v>
      </c>
      <c r="N140" s="91">
        <v>44426</v>
      </c>
      <c r="O140" s="92">
        <v>943</v>
      </c>
      <c r="P140" s="90">
        <v>15600000</v>
      </c>
      <c r="Q140" s="85"/>
      <c r="R140" s="91">
        <v>44426</v>
      </c>
      <c r="S140" s="85">
        <v>90</v>
      </c>
      <c r="T140" s="87">
        <v>270</v>
      </c>
      <c r="U140" s="88"/>
      <c r="V140" s="85"/>
      <c r="W140" s="85"/>
      <c r="X140" s="85"/>
      <c r="Y140" s="86" t="s">
        <v>1430</v>
      </c>
      <c r="Z140" s="85">
        <v>57012</v>
      </c>
      <c r="AA140" s="89">
        <v>44251</v>
      </c>
      <c r="AB140" s="89">
        <v>44523</v>
      </c>
      <c r="AC140" s="85" t="s">
        <v>466</v>
      </c>
    </row>
    <row r="141" spans="2:29" ht="90" x14ac:dyDescent="0.15">
      <c r="B141" s="85" t="s">
        <v>1432</v>
      </c>
      <c r="C141" s="85" t="s">
        <v>1433</v>
      </c>
      <c r="D141" s="85" t="s">
        <v>1435</v>
      </c>
      <c r="E141" s="85" t="s">
        <v>464</v>
      </c>
      <c r="F141" s="85">
        <v>1023896385</v>
      </c>
      <c r="G141" s="85" t="s">
        <v>928</v>
      </c>
      <c r="H141" s="85" t="s">
        <v>929</v>
      </c>
      <c r="I141" s="96">
        <v>39000000</v>
      </c>
      <c r="J141" s="85"/>
      <c r="K141" s="85"/>
      <c r="L141" s="91"/>
      <c r="M141" s="85"/>
      <c r="N141" s="91"/>
      <c r="O141" s="92"/>
      <c r="P141" s="90"/>
      <c r="Q141" s="85"/>
      <c r="R141" s="91"/>
      <c r="S141" s="85"/>
      <c r="T141" s="87"/>
      <c r="U141" s="88"/>
      <c r="V141" s="85"/>
      <c r="W141" s="85"/>
      <c r="X141" s="85"/>
      <c r="Y141" s="86" t="s">
        <v>1434</v>
      </c>
      <c r="Z141" s="85">
        <v>55000</v>
      </c>
      <c r="AA141" s="89">
        <v>44251</v>
      </c>
      <c r="AB141" s="89">
        <v>44553</v>
      </c>
      <c r="AC141" s="85" t="s">
        <v>466</v>
      </c>
    </row>
    <row r="142" spans="2:29" ht="90" x14ac:dyDescent="0.15">
      <c r="B142" s="85" t="s">
        <v>1436</v>
      </c>
      <c r="C142" s="85" t="s">
        <v>1437</v>
      </c>
      <c r="D142" s="85" t="s">
        <v>1439</v>
      </c>
      <c r="E142" s="85" t="s">
        <v>464</v>
      </c>
      <c r="F142" s="85">
        <v>31324703</v>
      </c>
      <c r="G142" s="85" t="s">
        <v>928</v>
      </c>
      <c r="H142" s="85" t="s">
        <v>929</v>
      </c>
      <c r="I142" s="96">
        <v>43000000</v>
      </c>
      <c r="J142" s="85"/>
      <c r="K142" s="85"/>
      <c r="L142" s="91"/>
      <c r="M142" s="85"/>
      <c r="N142" s="91"/>
      <c r="O142" s="92"/>
      <c r="P142" s="90"/>
      <c r="Q142" s="85"/>
      <c r="R142" s="91"/>
      <c r="S142" s="85"/>
      <c r="T142" s="87"/>
      <c r="U142" s="88" t="s">
        <v>1440</v>
      </c>
      <c r="V142" s="85" t="s">
        <v>464</v>
      </c>
      <c r="W142" s="85">
        <v>1120740083</v>
      </c>
      <c r="X142" s="85">
        <v>44452</v>
      </c>
      <c r="Y142" s="86" t="s">
        <v>1438</v>
      </c>
      <c r="Z142" s="85">
        <v>55114</v>
      </c>
      <c r="AA142" s="89">
        <v>44252</v>
      </c>
      <c r="AB142" s="89">
        <v>44554</v>
      </c>
      <c r="AC142" s="85" t="s">
        <v>466</v>
      </c>
    </row>
    <row r="143" spans="2:29" ht="90" x14ac:dyDescent="0.15">
      <c r="B143" s="85" t="s">
        <v>1441</v>
      </c>
      <c r="C143" s="85" t="s">
        <v>1442</v>
      </c>
      <c r="D143" s="85" t="s">
        <v>1444</v>
      </c>
      <c r="E143" s="85" t="s">
        <v>464</v>
      </c>
      <c r="F143" s="85">
        <v>1010221253</v>
      </c>
      <c r="G143" s="85" t="s">
        <v>928</v>
      </c>
      <c r="H143" s="85" t="s">
        <v>929</v>
      </c>
      <c r="I143" s="96">
        <v>52000000</v>
      </c>
      <c r="J143" s="85"/>
      <c r="K143" s="85"/>
      <c r="L143" s="91"/>
      <c r="M143" s="85"/>
      <c r="N143" s="91"/>
      <c r="O143" s="92"/>
      <c r="P143" s="90"/>
      <c r="Q143" s="85"/>
      <c r="R143" s="91"/>
      <c r="S143" s="85"/>
      <c r="T143" s="87"/>
      <c r="U143" s="88"/>
      <c r="V143" s="85"/>
      <c r="W143" s="85"/>
      <c r="X143" s="85"/>
      <c r="Y143" s="86" t="s">
        <v>1443</v>
      </c>
      <c r="Z143" s="85">
        <v>55112</v>
      </c>
      <c r="AA143" s="89">
        <v>44252</v>
      </c>
      <c r="AB143" s="89">
        <v>44554</v>
      </c>
      <c r="AC143" s="85" t="s">
        <v>466</v>
      </c>
    </row>
    <row r="144" spans="2:29" ht="90" x14ac:dyDescent="0.15">
      <c r="B144" s="85" t="s">
        <v>1445</v>
      </c>
      <c r="C144" s="85" t="s">
        <v>1446</v>
      </c>
      <c r="D144" s="85" t="s">
        <v>760</v>
      </c>
      <c r="E144" s="85" t="s">
        <v>464</v>
      </c>
      <c r="F144" s="85">
        <v>1032436573</v>
      </c>
      <c r="G144" s="85" t="s">
        <v>928</v>
      </c>
      <c r="H144" s="85" t="s">
        <v>929</v>
      </c>
      <c r="I144" s="96">
        <v>26000000</v>
      </c>
      <c r="J144" s="85"/>
      <c r="K144" s="85"/>
      <c r="L144" s="91"/>
      <c r="M144" s="85"/>
      <c r="N144" s="91"/>
      <c r="O144" s="92"/>
      <c r="P144" s="90"/>
      <c r="Q144" s="85"/>
      <c r="R144" s="91"/>
      <c r="S144" s="85"/>
      <c r="T144" s="87"/>
      <c r="U144" s="88"/>
      <c r="V144" s="85"/>
      <c r="W144" s="85"/>
      <c r="X144" s="85"/>
      <c r="Y144" s="86" t="s">
        <v>1447</v>
      </c>
      <c r="Z144" s="85">
        <v>55124</v>
      </c>
      <c r="AA144" s="89">
        <v>44256</v>
      </c>
      <c r="AB144" s="89">
        <v>44561</v>
      </c>
      <c r="AC144" s="85" t="s">
        <v>466</v>
      </c>
    </row>
    <row r="145" spans="2:29" ht="90" x14ac:dyDescent="0.15">
      <c r="B145" s="85" t="s">
        <v>1448</v>
      </c>
      <c r="C145" s="85" t="s">
        <v>1449</v>
      </c>
      <c r="D145" s="85" t="s">
        <v>640</v>
      </c>
      <c r="E145" s="85" t="s">
        <v>464</v>
      </c>
      <c r="F145" s="85">
        <v>80913594</v>
      </c>
      <c r="G145" s="85" t="s">
        <v>928</v>
      </c>
      <c r="H145" s="85" t="s">
        <v>929</v>
      </c>
      <c r="I145" s="96">
        <v>51306667</v>
      </c>
      <c r="J145" s="85">
        <v>63790</v>
      </c>
      <c r="K145" s="85">
        <v>1</v>
      </c>
      <c r="L145" s="91">
        <v>44516</v>
      </c>
      <c r="M145" s="85">
        <v>1002</v>
      </c>
      <c r="N145" s="91">
        <v>44509</v>
      </c>
      <c r="O145" s="92">
        <v>1098</v>
      </c>
      <c r="P145" s="90">
        <v>9706667</v>
      </c>
      <c r="Q145" s="85">
        <v>1</v>
      </c>
      <c r="R145" s="91">
        <v>44516</v>
      </c>
      <c r="S145" s="85">
        <v>56</v>
      </c>
      <c r="T145" s="87">
        <v>296</v>
      </c>
      <c r="U145" s="88"/>
      <c r="V145" s="85"/>
      <c r="W145" s="85"/>
      <c r="X145" s="85"/>
      <c r="Y145" s="86" t="s">
        <v>1450</v>
      </c>
      <c r="Z145" s="85">
        <v>54987</v>
      </c>
      <c r="AA145" s="89">
        <v>44273</v>
      </c>
      <c r="AB145" s="89">
        <v>44574</v>
      </c>
      <c r="AC145" s="85" t="s">
        <v>466</v>
      </c>
    </row>
    <row r="146" spans="2:29" ht="90" x14ac:dyDescent="0.15">
      <c r="B146" s="85" t="s">
        <v>1451</v>
      </c>
      <c r="C146" s="85" t="s">
        <v>1452</v>
      </c>
      <c r="D146" s="85" t="s">
        <v>855</v>
      </c>
      <c r="E146" s="85" t="s">
        <v>464</v>
      </c>
      <c r="F146" s="85">
        <v>50868594</v>
      </c>
      <c r="G146" s="85" t="s">
        <v>928</v>
      </c>
      <c r="H146" s="85" t="s">
        <v>929</v>
      </c>
      <c r="I146" s="96">
        <v>67000000</v>
      </c>
      <c r="J146" s="85"/>
      <c r="K146" s="85"/>
      <c r="L146" s="91"/>
      <c r="M146" s="85"/>
      <c r="N146" s="91"/>
      <c r="O146" s="92"/>
      <c r="P146" s="90"/>
      <c r="Q146" s="85"/>
      <c r="R146" s="91"/>
      <c r="S146" s="85"/>
      <c r="T146" s="87"/>
      <c r="U146" s="88"/>
      <c r="V146" s="85"/>
      <c r="W146" s="85"/>
      <c r="X146" s="85"/>
      <c r="Y146" s="86" t="s">
        <v>1453</v>
      </c>
      <c r="Z146" s="85">
        <v>55083</v>
      </c>
      <c r="AA146" s="89">
        <v>44273</v>
      </c>
      <c r="AB146" s="89">
        <v>44578</v>
      </c>
      <c r="AC146" s="85" t="s">
        <v>466</v>
      </c>
    </row>
    <row r="147" spans="2:29" ht="90" x14ac:dyDescent="0.15">
      <c r="B147" s="85" t="s">
        <v>1454</v>
      </c>
      <c r="C147" s="85" t="s">
        <v>1455</v>
      </c>
      <c r="D147" s="85" t="s">
        <v>1457</v>
      </c>
      <c r="E147" s="85" t="s">
        <v>464</v>
      </c>
      <c r="F147" s="85">
        <v>79975659</v>
      </c>
      <c r="G147" s="85" t="s">
        <v>928</v>
      </c>
      <c r="H147" s="85" t="s">
        <v>929</v>
      </c>
      <c r="I147" s="96">
        <v>26000000</v>
      </c>
      <c r="J147" s="85"/>
      <c r="K147" s="85"/>
      <c r="L147" s="91"/>
      <c r="M147" s="85"/>
      <c r="N147" s="91"/>
      <c r="O147" s="92"/>
      <c r="P147" s="90"/>
      <c r="Q147" s="85"/>
      <c r="R147" s="91"/>
      <c r="S147" s="85"/>
      <c r="T147" s="87"/>
      <c r="U147" s="88" t="s">
        <v>1458</v>
      </c>
      <c r="V147" s="85" t="s">
        <v>464</v>
      </c>
      <c r="W147" s="85">
        <v>86040254</v>
      </c>
      <c r="X147" s="85">
        <v>44463</v>
      </c>
      <c r="Y147" s="86" t="s">
        <v>1456</v>
      </c>
      <c r="Z147" s="85">
        <v>55124</v>
      </c>
      <c r="AA147" s="89">
        <v>44256</v>
      </c>
      <c r="AB147" s="89">
        <v>44560</v>
      </c>
      <c r="AC147" s="85" t="s">
        <v>466</v>
      </c>
    </row>
    <row r="148" spans="2:29" ht="90" x14ac:dyDescent="0.15">
      <c r="B148" s="85" t="s">
        <v>1459</v>
      </c>
      <c r="C148" s="85" t="s">
        <v>1460</v>
      </c>
      <c r="D148" s="85" t="s">
        <v>871</v>
      </c>
      <c r="E148" s="85" t="s">
        <v>464</v>
      </c>
      <c r="F148" s="85">
        <v>52114709</v>
      </c>
      <c r="G148" s="85" t="s">
        <v>928</v>
      </c>
      <c r="H148" s="85" t="s">
        <v>929</v>
      </c>
      <c r="I148" s="96">
        <v>53213333</v>
      </c>
      <c r="J148" s="85"/>
      <c r="K148" s="85">
        <v>1</v>
      </c>
      <c r="L148" s="91">
        <v>44491</v>
      </c>
      <c r="M148" s="85">
        <v>994</v>
      </c>
      <c r="N148" s="91">
        <v>44491</v>
      </c>
      <c r="O148" s="92">
        <v>44491</v>
      </c>
      <c r="P148" s="90">
        <v>11613333</v>
      </c>
      <c r="Q148" s="85">
        <v>1</v>
      </c>
      <c r="R148" s="91">
        <v>44491</v>
      </c>
      <c r="S148" s="85">
        <v>67</v>
      </c>
      <c r="T148" s="87">
        <v>307</v>
      </c>
      <c r="U148" s="88"/>
      <c r="V148" s="85"/>
      <c r="W148" s="85"/>
      <c r="X148" s="85"/>
      <c r="Y148" s="86" t="s">
        <v>1461</v>
      </c>
      <c r="Z148" s="85">
        <v>54986</v>
      </c>
      <c r="AA148" s="89">
        <v>44253</v>
      </c>
      <c r="AB148" s="89">
        <v>44561</v>
      </c>
      <c r="AC148" s="85" t="s">
        <v>466</v>
      </c>
    </row>
    <row r="149" spans="2:29" ht="90" x14ac:dyDescent="0.15">
      <c r="B149" s="85" t="s">
        <v>1462</v>
      </c>
      <c r="C149" s="85" t="s">
        <v>1463</v>
      </c>
      <c r="D149" s="85" t="s">
        <v>1465</v>
      </c>
      <c r="E149" s="85" t="s">
        <v>464</v>
      </c>
      <c r="F149" s="85">
        <v>39766949</v>
      </c>
      <c r="G149" s="85" t="s">
        <v>928</v>
      </c>
      <c r="H149" s="85" t="s">
        <v>929</v>
      </c>
      <c r="I149" s="96">
        <v>53386667</v>
      </c>
      <c r="J149" s="85">
        <v>63287</v>
      </c>
      <c r="K149" s="85">
        <v>1</v>
      </c>
      <c r="L149" s="91">
        <v>44491</v>
      </c>
      <c r="M149" s="85">
        <v>992</v>
      </c>
      <c r="N149" s="91">
        <v>44491</v>
      </c>
      <c r="O149" s="92">
        <v>44491</v>
      </c>
      <c r="P149" s="90">
        <v>11786667</v>
      </c>
      <c r="Q149" s="85">
        <v>1</v>
      </c>
      <c r="R149" s="91">
        <v>44491</v>
      </c>
      <c r="S149" s="85">
        <v>68</v>
      </c>
      <c r="T149" s="87">
        <v>308</v>
      </c>
      <c r="U149" s="88"/>
      <c r="V149" s="85"/>
      <c r="W149" s="85"/>
      <c r="X149" s="85"/>
      <c r="Y149" s="86" t="s">
        <v>1464</v>
      </c>
      <c r="Z149" s="85">
        <v>54987</v>
      </c>
      <c r="AA149" s="89">
        <v>44252</v>
      </c>
      <c r="AB149" s="89">
        <v>44561</v>
      </c>
      <c r="AC149" s="85" t="s">
        <v>466</v>
      </c>
    </row>
    <row r="150" spans="2:29" ht="90" x14ac:dyDescent="0.15">
      <c r="B150" s="85" t="s">
        <v>1466</v>
      </c>
      <c r="C150" s="85" t="s">
        <v>1467</v>
      </c>
      <c r="D150" s="85" t="s">
        <v>545</v>
      </c>
      <c r="E150" s="85" t="s">
        <v>464</v>
      </c>
      <c r="F150" s="85">
        <v>79347561</v>
      </c>
      <c r="G150" s="85" t="s">
        <v>928</v>
      </c>
      <c r="H150" s="85" t="s">
        <v>929</v>
      </c>
      <c r="I150" s="96">
        <v>46800000</v>
      </c>
      <c r="J150" s="85">
        <v>61570</v>
      </c>
      <c r="K150" s="85">
        <v>1</v>
      </c>
      <c r="L150" s="91">
        <v>44438</v>
      </c>
      <c r="M150" s="85">
        <v>931</v>
      </c>
      <c r="N150" s="91">
        <v>44438</v>
      </c>
      <c r="O150" s="92">
        <v>957</v>
      </c>
      <c r="P150" s="90">
        <v>15600000</v>
      </c>
      <c r="Q150" s="85">
        <v>1</v>
      </c>
      <c r="R150" s="91">
        <v>44438</v>
      </c>
      <c r="S150" s="85">
        <v>90</v>
      </c>
      <c r="T150" s="87">
        <v>270</v>
      </c>
      <c r="U150" s="88"/>
      <c r="V150" s="85"/>
      <c r="W150" s="85"/>
      <c r="X150" s="85"/>
      <c r="Y150" s="86" t="s">
        <v>1468</v>
      </c>
      <c r="Z150" s="85">
        <v>55006</v>
      </c>
      <c r="AA150" s="89">
        <v>44256</v>
      </c>
      <c r="AB150" s="89">
        <v>44530</v>
      </c>
      <c r="AC150" s="85" t="s">
        <v>466</v>
      </c>
    </row>
    <row r="151" spans="2:29" ht="90" x14ac:dyDescent="0.15">
      <c r="B151" s="85" t="s">
        <v>1469</v>
      </c>
      <c r="C151" s="85" t="s">
        <v>1470</v>
      </c>
      <c r="D151" s="85" t="s">
        <v>1472</v>
      </c>
      <c r="E151" s="85" t="s">
        <v>464</v>
      </c>
      <c r="F151" s="85">
        <v>1077859493</v>
      </c>
      <c r="G151" s="85" t="s">
        <v>928</v>
      </c>
      <c r="H151" s="85" t="s">
        <v>929</v>
      </c>
      <c r="I151" s="96">
        <v>52000000</v>
      </c>
      <c r="J151" s="85"/>
      <c r="K151" s="85"/>
      <c r="L151" s="91"/>
      <c r="M151" s="85"/>
      <c r="N151" s="91"/>
      <c r="O151" s="92"/>
      <c r="P151" s="90"/>
      <c r="Q151" s="85"/>
      <c r="R151" s="91"/>
      <c r="S151" s="85"/>
      <c r="T151" s="87"/>
      <c r="U151" s="88"/>
      <c r="V151" s="85"/>
      <c r="W151" s="85"/>
      <c r="X151" s="85"/>
      <c r="Y151" s="86" t="s">
        <v>1471</v>
      </c>
      <c r="Z151" s="85">
        <v>55137</v>
      </c>
      <c r="AA151" s="89">
        <v>44258</v>
      </c>
      <c r="AB151" s="89">
        <v>44563</v>
      </c>
      <c r="AC151" s="85" t="s">
        <v>466</v>
      </c>
    </row>
    <row r="152" spans="2:29" ht="90" x14ac:dyDescent="0.15">
      <c r="B152" s="85" t="s">
        <v>1473</v>
      </c>
      <c r="C152" s="85" t="s">
        <v>1474</v>
      </c>
      <c r="D152" s="85" t="s">
        <v>834</v>
      </c>
      <c r="E152" s="85" t="s">
        <v>464</v>
      </c>
      <c r="F152" s="85">
        <v>79443062</v>
      </c>
      <c r="G152" s="85" t="s">
        <v>928</v>
      </c>
      <c r="H152" s="85" t="s">
        <v>929</v>
      </c>
      <c r="I152" s="96">
        <v>52000000</v>
      </c>
      <c r="J152" s="85"/>
      <c r="K152" s="85"/>
      <c r="L152" s="91"/>
      <c r="M152" s="85"/>
      <c r="N152" s="91"/>
      <c r="O152" s="92"/>
      <c r="P152" s="90"/>
      <c r="Q152" s="85"/>
      <c r="R152" s="91"/>
      <c r="S152" s="85"/>
      <c r="T152" s="87"/>
      <c r="U152" s="88"/>
      <c r="V152" s="85"/>
      <c r="W152" s="85"/>
      <c r="X152" s="85"/>
      <c r="Y152" s="86" t="s">
        <v>1475</v>
      </c>
      <c r="Z152" s="85">
        <v>55112</v>
      </c>
      <c r="AA152" s="89">
        <v>44273</v>
      </c>
      <c r="AB152" s="89">
        <v>44578</v>
      </c>
      <c r="AC152" s="85" t="s">
        <v>466</v>
      </c>
    </row>
    <row r="153" spans="2:29" ht="90" x14ac:dyDescent="0.15">
      <c r="B153" s="85" t="s">
        <v>1476</v>
      </c>
      <c r="C153" s="85" t="s">
        <v>1477</v>
      </c>
      <c r="D153" s="85" t="s">
        <v>594</v>
      </c>
      <c r="E153" s="85" t="s">
        <v>464</v>
      </c>
      <c r="F153" s="85">
        <v>79908252</v>
      </c>
      <c r="G153" s="85" t="s">
        <v>928</v>
      </c>
      <c r="H153" s="85" t="s">
        <v>929</v>
      </c>
      <c r="I153" s="96">
        <v>22880000</v>
      </c>
      <c r="J153" s="85">
        <v>65405</v>
      </c>
      <c r="K153" s="85">
        <v>1</v>
      </c>
      <c r="L153" s="91">
        <v>44531</v>
      </c>
      <c r="M153" s="85">
        <v>1054</v>
      </c>
      <c r="N153" s="91">
        <v>44531</v>
      </c>
      <c r="O153" s="92">
        <v>1062</v>
      </c>
      <c r="P153" s="90">
        <v>3080000</v>
      </c>
      <c r="Q153" s="85">
        <v>1</v>
      </c>
      <c r="R153" s="91">
        <v>44531</v>
      </c>
      <c r="S153" s="85">
        <v>42</v>
      </c>
      <c r="T153" s="87">
        <v>312</v>
      </c>
      <c r="U153" s="88"/>
      <c r="V153" s="85"/>
      <c r="W153" s="85"/>
      <c r="X153" s="85"/>
      <c r="Y153" s="86" t="s">
        <v>1478</v>
      </c>
      <c r="Z153" s="85">
        <v>57265</v>
      </c>
      <c r="AA153" s="89">
        <v>44257</v>
      </c>
      <c r="AB153" s="89">
        <v>44574</v>
      </c>
      <c r="AC153" s="85" t="s">
        <v>466</v>
      </c>
    </row>
    <row r="154" spans="2:29" ht="90" x14ac:dyDescent="0.15">
      <c r="B154" s="85" t="s">
        <v>1479</v>
      </c>
      <c r="C154" s="85" t="s">
        <v>1477</v>
      </c>
      <c r="D154" s="85" t="s">
        <v>596</v>
      </c>
      <c r="E154" s="85" t="s">
        <v>464</v>
      </c>
      <c r="F154" s="85">
        <v>1023882603</v>
      </c>
      <c r="G154" s="85" t="s">
        <v>928</v>
      </c>
      <c r="H154" s="85" t="s">
        <v>929</v>
      </c>
      <c r="I154" s="96">
        <v>22880000</v>
      </c>
      <c r="J154" s="85">
        <v>65407</v>
      </c>
      <c r="K154" s="85">
        <v>1</v>
      </c>
      <c r="L154" s="91">
        <v>44531</v>
      </c>
      <c r="M154" s="85">
        <v>1053</v>
      </c>
      <c r="N154" s="91">
        <v>44531</v>
      </c>
      <c r="O154" s="92">
        <v>1061</v>
      </c>
      <c r="P154" s="90">
        <v>3080000</v>
      </c>
      <c r="Q154" s="85">
        <v>1</v>
      </c>
      <c r="R154" s="91">
        <v>44531</v>
      </c>
      <c r="S154" s="85">
        <v>42</v>
      </c>
      <c r="T154" s="87">
        <v>312</v>
      </c>
      <c r="U154" s="88"/>
      <c r="V154" s="85"/>
      <c r="W154" s="85"/>
      <c r="X154" s="85"/>
      <c r="Y154" s="86" t="s">
        <v>1478</v>
      </c>
      <c r="Z154" s="85">
        <v>57265</v>
      </c>
      <c r="AA154" s="89">
        <v>44257</v>
      </c>
      <c r="AB154" s="89">
        <v>44574</v>
      </c>
      <c r="AC154" s="85" t="s">
        <v>466</v>
      </c>
    </row>
    <row r="155" spans="2:29" ht="90" x14ac:dyDescent="0.15">
      <c r="B155" s="85" t="s">
        <v>1480</v>
      </c>
      <c r="C155" s="85" t="s">
        <v>1477</v>
      </c>
      <c r="D155" s="85" t="s">
        <v>595</v>
      </c>
      <c r="E155" s="85" t="s">
        <v>464</v>
      </c>
      <c r="F155" s="85">
        <v>3232660</v>
      </c>
      <c r="G155" s="85" t="s">
        <v>928</v>
      </c>
      <c r="H155" s="85" t="s">
        <v>929</v>
      </c>
      <c r="I155" s="96">
        <v>22880000</v>
      </c>
      <c r="J155" s="85">
        <v>65408</v>
      </c>
      <c r="K155" s="85">
        <v>1</v>
      </c>
      <c r="L155" s="91">
        <v>44531</v>
      </c>
      <c r="M155" s="85">
        <v>1052</v>
      </c>
      <c r="N155" s="91">
        <v>44531</v>
      </c>
      <c r="O155" s="92">
        <v>1060</v>
      </c>
      <c r="P155" s="90">
        <v>3080000</v>
      </c>
      <c r="Q155" s="85">
        <v>1</v>
      </c>
      <c r="R155" s="91">
        <v>44531</v>
      </c>
      <c r="S155" s="85">
        <v>42</v>
      </c>
      <c r="T155" s="87">
        <v>312</v>
      </c>
      <c r="U155" s="88"/>
      <c r="V155" s="85"/>
      <c r="W155" s="85"/>
      <c r="X155" s="85"/>
      <c r="Y155" s="86" t="s">
        <v>1478</v>
      </c>
      <c r="Z155" s="85">
        <v>57265</v>
      </c>
      <c r="AA155" s="89">
        <v>44257</v>
      </c>
      <c r="AB155" s="89">
        <v>44574</v>
      </c>
      <c r="AC155" s="85" t="s">
        <v>466</v>
      </c>
    </row>
    <row r="156" spans="2:29" ht="90" x14ac:dyDescent="0.15">
      <c r="B156" s="85" t="s">
        <v>1481</v>
      </c>
      <c r="C156" s="85" t="s">
        <v>1477</v>
      </c>
      <c r="D156" s="85" t="s">
        <v>1482</v>
      </c>
      <c r="E156" s="85" t="s">
        <v>464</v>
      </c>
      <c r="F156" s="85">
        <v>53002331</v>
      </c>
      <c r="G156" s="85" t="s">
        <v>928</v>
      </c>
      <c r="H156" s="85" t="s">
        <v>929</v>
      </c>
      <c r="I156" s="96">
        <v>22880000</v>
      </c>
      <c r="J156" s="85">
        <v>65410</v>
      </c>
      <c r="K156" s="85">
        <v>1</v>
      </c>
      <c r="L156" s="91">
        <v>44531</v>
      </c>
      <c r="M156" s="85">
        <v>1051</v>
      </c>
      <c r="N156" s="91">
        <v>44531</v>
      </c>
      <c r="O156" s="92">
        <v>1079</v>
      </c>
      <c r="P156" s="90">
        <v>3080000</v>
      </c>
      <c r="Q156" s="85">
        <v>1</v>
      </c>
      <c r="R156" s="91">
        <v>44531</v>
      </c>
      <c r="S156" s="85">
        <v>42</v>
      </c>
      <c r="T156" s="87">
        <v>312</v>
      </c>
      <c r="U156" s="88"/>
      <c r="V156" s="85"/>
      <c r="W156" s="85"/>
      <c r="X156" s="85"/>
      <c r="Y156" s="86" t="s">
        <v>1478</v>
      </c>
      <c r="Z156" s="85">
        <v>57265</v>
      </c>
      <c r="AA156" s="89">
        <v>44257</v>
      </c>
      <c r="AB156" s="89">
        <v>44574</v>
      </c>
      <c r="AC156" s="85" t="s">
        <v>466</v>
      </c>
    </row>
    <row r="157" spans="2:29" ht="90" x14ac:dyDescent="0.15">
      <c r="B157" s="85" t="s">
        <v>1483</v>
      </c>
      <c r="C157" s="85" t="s">
        <v>1477</v>
      </c>
      <c r="D157" s="85" t="s">
        <v>598</v>
      </c>
      <c r="E157" s="85" t="s">
        <v>464</v>
      </c>
      <c r="F157" s="85">
        <v>1032410626</v>
      </c>
      <c r="G157" s="85" t="s">
        <v>928</v>
      </c>
      <c r="H157" s="85" t="s">
        <v>929</v>
      </c>
      <c r="I157" s="96">
        <v>21706667</v>
      </c>
      <c r="J157" s="85">
        <v>65606</v>
      </c>
      <c r="K157" s="85">
        <v>1</v>
      </c>
      <c r="L157" s="91">
        <v>44546</v>
      </c>
      <c r="M157" s="85">
        <v>1143</v>
      </c>
      <c r="N157" s="91">
        <v>44546</v>
      </c>
      <c r="O157" s="92">
        <v>1141</v>
      </c>
      <c r="P157" s="90">
        <v>1906667</v>
      </c>
      <c r="Q157" s="85">
        <v>1</v>
      </c>
      <c r="R157" s="91">
        <v>44546</v>
      </c>
      <c r="S157" s="85">
        <v>26</v>
      </c>
      <c r="T157" s="87">
        <v>296</v>
      </c>
      <c r="U157" s="88"/>
      <c r="V157" s="85"/>
      <c r="W157" s="85"/>
      <c r="X157" s="85"/>
      <c r="Y157" s="86" t="s">
        <v>1478</v>
      </c>
      <c r="Z157" s="85">
        <v>57265</v>
      </c>
      <c r="AA157" s="89">
        <v>44273</v>
      </c>
      <c r="AB157" s="89">
        <v>44574</v>
      </c>
      <c r="AC157" s="85" t="s">
        <v>466</v>
      </c>
    </row>
    <row r="158" spans="2:29" ht="90" x14ac:dyDescent="0.15">
      <c r="B158" s="85" t="s">
        <v>1484</v>
      </c>
      <c r="C158" s="85" t="s">
        <v>1477</v>
      </c>
      <c r="D158" s="85" t="s">
        <v>1485</v>
      </c>
      <c r="E158" s="85" t="s">
        <v>464</v>
      </c>
      <c r="F158" s="85">
        <v>51912017</v>
      </c>
      <c r="G158" s="85" t="s">
        <v>928</v>
      </c>
      <c r="H158" s="85" t="s">
        <v>929</v>
      </c>
      <c r="I158" s="96">
        <v>22953333</v>
      </c>
      <c r="J158" s="85">
        <v>64552</v>
      </c>
      <c r="K158" s="85">
        <v>1</v>
      </c>
      <c r="L158" s="91">
        <v>44530</v>
      </c>
      <c r="M158" s="85">
        <v>1041</v>
      </c>
      <c r="N158" s="91">
        <v>44530</v>
      </c>
      <c r="O158" s="92">
        <v>1087</v>
      </c>
      <c r="P158" s="90">
        <v>3153333</v>
      </c>
      <c r="Q158" s="85">
        <v>1</v>
      </c>
      <c r="R158" s="91">
        <v>44530</v>
      </c>
      <c r="S158" s="85">
        <v>43</v>
      </c>
      <c r="T158" s="87">
        <v>313</v>
      </c>
      <c r="U158" s="88"/>
      <c r="V158" s="85"/>
      <c r="W158" s="85"/>
      <c r="X158" s="85"/>
      <c r="Y158" s="86" t="s">
        <v>1478</v>
      </c>
      <c r="Z158" s="85">
        <v>57265</v>
      </c>
      <c r="AA158" s="89">
        <v>44256</v>
      </c>
      <c r="AB158" s="89">
        <v>44574</v>
      </c>
      <c r="AC158" s="85" t="s">
        <v>466</v>
      </c>
    </row>
    <row r="159" spans="2:29" ht="90" x14ac:dyDescent="0.15">
      <c r="B159" s="85" t="s">
        <v>1486</v>
      </c>
      <c r="C159" s="85" t="s">
        <v>1477</v>
      </c>
      <c r="D159" s="85" t="s">
        <v>1487</v>
      </c>
      <c r="E159" s="85" t="s">
        <v>464</v>
      </c>
      <c r="F159" s="85">
        <v>79640008</v>
      </c>
      <c r="G159" s="85" t="s">
        <v>928</v>
      </c>
      <c r="H159" s="85" t="s">
        <v>929</v>
      </c>
      <c r="I159" s="96">
        <v>22953333</v>
      </c>
      <c r="J159" s="85">
        <v>64553</v>
      </c>
      <c r="K159" s="85">
        <v>1</v>
      </c>
      <c r="L159" s="91">
        <v>44530</v>
      </c>
      <c r="M159" s="85">
        <v>1039</v>
      </c>
      <c r="N159" s="91">
        <v>44530</v>
      </c>
      <c r="O159" s="92">
        <v>1088</v>
      </c>
      <c r="P159" s="90">
        <v>3153333</v>
      </c>
      <c r="Q159" s="85">
        <v>1</v>
      </c>
      <c r="R159" s="91">
        <v>44530</v>
      </c>
      <c r="S159" s="85">
        <v>43</v>
      </c>
      <c r="T159" s="87">
        <v>313</v>
      </c>
      <c r="U159" s="88"/>
      <c r="V159" s="85"/>
      <c r="W159" s="85"/>
      <c r="X159" s="85"/>
      <c r="Y159" s="86" t="s">
        <v>1478</v>
      </c>
      <c r="Z159" s="85">
        <v>57265</v>
      </c>
      <c r="AA159" s="89">
        <v>44256</v>
      </c>
      <c r="AB159" s="89">
        <v>44574</v>
      </c>
      <c r="AC159" s="85" t="s">
        <v>466</v>
      </c>
    </row>
    <row r="160" spans="2:29" ht="90" x14ac:dyDescent="0.15">
      <c r="B160" s="85" t="s">
        <v>1488</v>
      </c>
      <c r="C160" s="85" t="s">
        <v>1477</v>
      </c>
      <c r="D160" s="85" t="s">
        <v>1489</v>
      </c>
      <c r="E160" s="85" t="s">
        <v>464</v>
      </c>
      <c r="F160" s="85">
        <v>1013643216</v>
      </c>
      <c r="G160" s="85" t="s">
        <v>928</v>
      </c>
      <c r="H160" s="85" t="s">
        <v>929</v>
      </c>
      <c r="I160" s="96">
        <v>22953333</v>
      </c>
      <c r="J160" s="85">
        <v>64554</v>
      </c>
      <c r="K160" s="85">
        <v>1</v>
      </c>
      <c r="L160" s="91">
        <v>44530</v>
      </c>
      <c r="M160" s="85">
        <v>1044</v>
      </c>
      <c r="N160" s="91">
        <v>44530</v>
      </c>
      <c r="O160" s="92">
        <v>1089</v>
      </c>
      <c r="P160" s="90">
        <v>3153333</v>
      </c>
      <c r="Q160" s="85">
        <v>1</v>
      </c>
      <c r="R160" s="91">
        <v>44530</v>
      </c>
      <c r="S160" s="85">
        <v>43</v>
      </c>
      <c r="T160" s="87">
        <v>313</v>
      </c>
      <c r="U160" s="88"/>
      <c r="V160" s="85"/>
      <c r="W160" s="85"/>
      <c r="X160" s="85"/>
      <c r="Y160" s="86" t="s">
        <v>1478</v>
      </c>
      <c r="Z160" s="85">
        <v>57265</v>
      </c>
      <c r="AA160" s="89">
        <v>44256</v>
      </c>
      <c r="AB160" s="89">
        <v>44574</v>
      </c>
      <c r="AC160" s="85" t="s">
        <v>466</v>
      </c>
    </row>
    <row r="161" spans="2:29" ht="90" x14ac:dyDescent="0.15">
      <c r="B161" s="85" t="s">
        <v>1490</v>
      </c>
      <c r="C161" s="85" t="s">
        <v>1477</v>
      </c>
      <c r="D161" s="85" t="s">
        <v>1491</v>
      </c>
      <c r="E161" s="85" t="s">
        <v>464</v>
      </c>
      <c r="F161" s="85">
        <v>1022444715</v>
      </c>
      <c r="G161" s="85" t="s">
        <v>928</v>
      </c>
      <c r="H161" s="85" t="s">
        <v>929</v>
      </c>
      <c r="I161" s="96">
        <v>22953333</v>
      </c>
      <c r="J161" s="85">
        <v>64555</v>
      </c>
      <c r="K161" s="85">
        <v>1</v>
      </c>
      <c r="L161" s="91">
        <v>44530</v>
      </c>
      <c r="M161" s="85">
        <v>1040</v>
      </c>
      <c r="N161" s="91">
        <v>44530</v>
      </c>
      <c r="O161" s="92">
        <v>1080</v>
      </c>
      <c r="P161" s="90">
        <v>3153333</v>
      </c>
      <c r="Q161" s="85">
        <v>1</v>
      </c>
      <c r="R161" s="91">
        <v>44530</v>
      </c>
      <c r="S161" s="85">
        <v>43</v>
      </c>
      <c r="T161" s="87">
        <v>313</v>
      </c>
      <c r="U161" s="88"/>
      <c r="V161" s="85"/>
      <c r="W161" s="85"/>
      <c r="X161" s="85"/>
      <c r="Y161" s="86" t="s">
        <v>1478</v>
      </c>
      <c r="Z161" s="85">
        <v>57265</v>
      </c>
      <c r="AA161" s="89">
        <v>44256</v>
      </c>
      <c r="AB161" s="89">
        <v>44574</v>
      </c>
      <c r="AC161" s="85" t="s">
        <v>466</v>
      </c>
    </row>
    <row r="162" spans="2:29" ht="90" x14ac:dyDescent="0.15">
      <c r="B162" s="85" t="s">
        <v>1492</v>
      </c>
      <c r="C162" s="85" t="s">
        <v>1477</v>
      </c>
      <c r="D162" s="85" t="s">
        <v>603</v>
      </c>
      <c r="E162" s="85" t="s">
        <v>464</v>
      </c>
      <c r="F162" s="85">
        <v>1023892888</v>
      </c>
      <c r="G162" s="85" t="s">
        <v>928</v>
      </c>
      <c r="H162" s="85" t="s">
        <v>929</v>
      </c>
      <c r="I162" s="96">
        <v>22953333</v>
      </c>
      <c r="J162" s="85">
        <v>64556</v>
      </c>
      <c r="K162" s="85">
        <v>1</v>
      </c>
      <c r="L162" s="91">
        <v>44530</v>
      </c>
      <c r="M162" s="85">
        <v>1045</v>
      </c>
      <c r="N162" s="91">
        <v>44530</v>
      </c>
      <c r="O162" s="92">
        <v>1069</v>
      </c>
      <c r="P162" s="90">
        <v>3153333</v>
      </c>
      <c r="Q162" s="85">
        <v>1</v>
      </c>
      <c r="R162" s="91">
        <v>44530</v>
      </c>
      <c r="S162" s="85">
        <v>43</v>
      </c>
      <c r="T162" s="87">
        <v>313</v>
      </c>
      <c r="U162" s="88"/>
      <c r="V162" s="85"/>
      <c r="W162" s="85"/>
      <c r="X162" s="85"/>
      <c r="Y162" s="86" t="s">
        <v>1478</v>
      </c>
      <c r="Z162" s="85">
        <v>57265</v>
      </c>
      <c r="AA162" s="89">
        <v>44256</v>
      </c>
      <c r="AB162" s="89">
        <v>44574</v>
      </c>
      <c r="AC162" s="85" t="s">
        <v>466</v>
      </c>
    </row>
    <row r="163" spans="2:29" ht="90" x14ac:dyDescent="0.15">
      <c r="B163" s="85" t="s">
        <v>1493</v>
      </c>
      <c r="C163" s="85" t="s">
        <v>1477</v>
      </c>
      <c r="D163" s="85" t="s">
        <v>1494</v>
      </c>
      <c r="E163" s="85" t="s">
        <v>464</v>
      </c>
      <c r="F163" s="85">
        <v>79496051</v>
      </c>
      <c r="G163" s="85" t="s">
        <v>928</v>
      </c>
      <c r="H163" s="85" t="s">
        <v>929</v>
      </c>
      <c r="I163" s="96">
        <v>22880000</v>
      </c>
      <c r="J163" s="85">
        <v>65411</v>
      </c>
      <c r="K163" s="85">
        <v>1</v>
      </c>
      <c r="L163" s="91">
        <v>44531</v>
      </c>
      <c r="M163" s="85">
        <v>1050</v>
      </c>
      <c r="N163" s="91">
        <v>44531</v>
      </c>
      <c r="O163" s="92">
        <v>1094</v>
      </c>
      <c r="P163" s="90">
        <v>3080000</v>
      </c>
      <c r="Q163" s="85">
        <v>1</v>
      </c>
      <c r="R163" s="91">
        <v>44531</v>
      </c>
      <c r="S163" s="85">
        <v>42</v>
      </c>
      <c r="T163" s="87">
        <v>312</v>
      </c>
      <c r="U163" s="88"/>
      <c r="V163" s="85"/>
      <c r="W163" s="85"/>
      <c r="X163" s="85"/>
      <c r="Y163" s="86" t="s">
        <v>1478</v>
      </c>
      <c r="Z163" s="85">
        <v>57265</v>
      </c>
      <c r="AA163" s="89">
        <v>44257</v>
      </c>
      <c r="AB163" s="89">
        <v>44574</v>
      </c>
      <c r="AC163" s="85" t="s">
        <v>466</v>
      </c>
    </row>
    <row r="164" spans="2:29" ht="90" x14ac:dyDescent="0.15">
      <c r="B164" s="85" t="s">
        <v>1495</v>
      </c>
      <c r="C164" s="85" t="s">
        <v>1477</v>
      </c>
      <c r="D164" s="85" t="s">
        <v>602</v>
      </c>
      <c r="E164" s="85" t="s">
        <v>464</v>
      </c>
      <c r="F164" s="85">
        <v>2970813</v>
      </c>
      <c r="G164" s="85" t="s">
        <v>928</v>
      </c>
      <c r="H164" s="85" t="s">
        <v>929</v>
      </c>
      <c r="I164" s="96">
        <v>22953333</v>
      </c>
      <c r="J164" s="85">
        <v>64557</v>
      </c>
      <c r="K164" s="85">
        <v>1</v>
      </c>
      <c r="L164" s="91">
        <v>44530</v>
      </c>
      <c r="M164" s="85">
        <v>1037</v>
      </c>
      <c r="N164" s="91">
        <v>44530</v>
      </c>
      <c r="O164" s="92">
        <v>1070</v>
      </c>
      <c r="P164" s="90">
        <v>3153333</v>
      </c>
      <c r="Q164" s="85">
        <v>1</v>
      </c>
      <c r="R164" s="91">
        <v>44530</v>
      </c>
      <c r="S164" s="85">
        <v>43</v>
      </c>
      <c r="T164" s="87">
        <v>313</v>
      </c>
      <c r="U164" s="88" t="s">
        <v>1496</v>
      </c>
      <c r="V164" s="85" t="s">
        <v>464</v>
      </c>
      <c r="W164" s="85">
        <v>79263823</v>
      </c>
      <c r="X164" s="85">
        <v>44473</v>
      </c>
      <c r="Y164" s="86" t="s">
        <v>1478</v>
      </c>
      <c r="Z164" s="85">
        <v>57265</v>
      </c>
      <c r="AA164" s="89">
        <v>44256</v>
      </c>
      <c r="AB164" s="89">
        <v>44574</v>
      </c>
      <c r="AC164" s="85" t="s">
        <v>466</v>
      </c>
    </row>
    <row r="165" spans="2:29" ht="90" x14ac:dyDescent="0.15">
      <c r="B165" s="85" t="s">
        <v>1497</v>
      </c>
      <c r="C165" s="85" t="s">
        <v>1477</v>
      </c>
      <c r="D165" s="85" t="s">
        <v>609</v>
      </c>
      <c r="E165" s="85" t="s">
        <v>464</v>
      </c>
      <c r="F165" s="85">
        <v>80029346</v>
      </c>
      <c r="G165" s="85" t="s">
        <v>928</v>
      </c>
      <c r="H165" s="85" t="s">
        <v>929</v>
      </c>
      <c r="I165" s="96">
        <v>22880000</v>
      </c>
      <c r="J165" s="85">
        <v>65412</v>
      </c>
      <c r="K165" s="85">
        <v>1</v>
      </c>
      <c r="L165" s="91">
        <v>44531</v>
      </c>
      <c r="M165" s="85">
        <v>1049</v>
      </c>
      <c r="N165" s="91">
        <v>44531</v>
      </c>
      <c r="O165" s="92">
        <v>1100</v>
      </c>
      <c r="P165" s="90">
        <v>3080000</v>
      </c>
      <c r="Q165" s="85">
        <v>1</v>
      </c>
      <c r="R165" s="91">
        <v>44531</v>
      </c>
      <c r="S165" s="85">
        <v>42</v>
      </c>
      <c r="T165" s="87">
        <v>312</v>
      </c>
      <c r="U165" s="88"/>
      <c r="V165" s="85"/>
      <c r="W165" s="85"/>
      <c r="X165" s="85"/>
      <c r="Y165" s="86" t="s">
        <v>1478</v>
      </c>
      <c r="Z165" s="85">
        <v>57265</v>
      </c>
      <c r="AA165" s="89">
        <v>44257</v>
      </c>
      <c r="AB165" s="89">
        <v>44574</v>
      </c>
      <c r="AC165" s="85" t="s">
        <v>466</v>
      </c>
    </row>
    <row r="166" spans="2:29" ht="90" x14ac:dyDescent="0.15">
      <c r="B166" s="85" t="s">
        <v>1498</v>
      </c>
      <c r="C166" s="85" t="s">
        <v>1477</v>
      </c>
      <c r="D166" s="85" t="s">
        <v>1499</v>
      </c>
      <c r="E166" s="85" t="s">
        <v>464</v>
      </c>
      <c r="F166" s="85">
        <v>52538269</v>
      </c>
      <c r="G166" s="85" t="s">
        <v>928</v>
      </c>
      <c r="H166" s="85" t="s">
        <v>929</v>
      </c>
      <c r="I166" s="96">
        <v>22880000</v>
      </c>
      <c r="J166" s="85">
        <v>65414</v>
      </c>
      <c r="K166" s="85">
        <v>1</v>
      </c>
      <c r="L166" s="91">
        <v>44531</v>
      </c>
      <c r="M166" s="85">
        <v>1059</v>
      </c>
      <c r="N166" s="91">
        <v>44531</v>
      </c>
      <c r="O166" s="92">
        <v>1140</v>
      </c>
      <c r="P166" s="90">
        <v>3080000</v>
      </c>
      <c r="Q166" s="85">
        <v>1</v>
      </c>
      <c r="R166" s="91">
        <v>44531</v>
      </c>
      <c r="S166" s="85">
        <v>42</v>
      </c>
      <c r="T166" s="87">
        <v>312</v>
      </c>
      <c r="U166" s="88"/>
      <c r="V166" s="85"/>
      <c r="W166" s="85"/>
      <c r="X166" s="85"/>
      <c r="Y166" s="86" t="s">
        <v>1478</v>
      </c>
      <c r="Z166" s="85">
        <v>57265</v>
      </c>
      <c r="AA166" s="89">
        <v>44257</v>
      </c>
      <c r="AB166" s="89">
        <v>44574</v>
      </c>
      <c r="AC166" s="85" t="s">
        <v>466</v>
      </c>
    </row>
    <row r="167" spans="2:29" ht="90" x14ac:dyDescent="0.15">
      <c r="B167" s="85" t="s">
        <v>1500</v>
      </c>
      <c r="C167" s="85" t="s">
        <v>1477</v>
      </c>
      <c r="D167" s="85" t="s">
        <v>1501</v>
      </c>
      <c r="E167" s="85" t="s">
        <v>464</v>
      </c>
      <c r="F167" s="85">
        <v>1015477634</v>
      </c>
      <c r="G167" s="85" t="s">
        <v>928</v>
      </c>
      <c r="H167" s="85" t="s">
        <v>929</v>
      </c>
      <c r="I167" s="96">
        <v>19800000</v>
      </c>
      <c r="J167" s="85"/>
      <c r="K167" s="85"/>
      <c r="L167" s="91"/>
      <c r="M167" s="85"/>
      <c r="N167" s="91"/>
      <c r="O167" s="92"/>
      <c r="P167" s="90"/>
      <c r="Q167" s="85"/>
      <c r="R167" s="91"/>
      <c r="S167" s="85"/>
      <c r="T167" s="87"/>
      <c r="U167" s="88"/>
      <c r="V167" s="85"/>
      <c r="W167" s="85"/>
      <c r="X167" s="85"/>
      <c r="Y167" s="86" t="s">
        <v>1478</v>
      </c>
      <c r="Z167" s="85">
        <v>57265</v>
      </c>
      <c r="AA167" s="89">
        <v>44272</v>
      </c>
      <c r="AB167" s="89">
        <v>44546</v>
      </c>
      <c r="AC167" s="85" t="s">
        <v>466</v>
      </c>
    </row>
    <row r="168" spans="2:29" ht="90" x14ac:dyDescent="0.15">
      <c r="B168" s="85" t="s">
        <v>1502</v>
      </c>
      <c r="C168" s="85" t="s">
        <v>1477</v>
      </c>
      <c r="D168" s="85" t="s">
        <v>737</v>
      </c>
      <c r="E168" s="85" t="s">
        <v>464</v>
      </c>
      <c r="F168" s="85">
        <v>79287603</v>
      </c>
      <c r="G168" s="85" t="s">
        <v>928</v>
      </c>
      <c r="H168" s="85" t="s">
        <v>929</v>
      </c>
      <c r="I168" s="96">
        <v>22953333</v>
      </c>
      <c r="J168" s="85">
        <v>64558</v>
      </c>
      <c r="K168" s="85">
        <v>1</v>
      </c>
      <c r="L168" s="91">
        <v>44530</v>
      </c>
      <c r="M168" s="85">
        <v>1038</v>
      </c>
      <c r="N168" s="91">
        <v>44530</v>
      </c>
      <c r="O168" s="92">
        <v>1065</v>
      </c>
      <c r="P168" s="90">
        <v>3153333</v>
      </c>
      <c r="Q168" s="85">
        <v>1</v>
      </c>
      <c r="R168" s="91">
        <v>44530</v>
      </c>
      <c r="S168" s="85">
        <v>43</v>
      </c>
      <c r="T168" s="87">
        <v>313</v>
      </c>
      <c r="U168" s="88"/>
      <c r="V168" s="85"/>
      <c r="W168" s="85"/>
      <c r="X168" s="85"/>
      <c r="Y168" s="86" t="s">
        <v>1478</v>
      </c>
      <c r="Z168" s="85">
        <v>57265</v>
      </c>
      <c r="AA168" s="89">
        <v>44256</v>
      </c>
      <c r="AB168" s="89">
        <v>44574</v>
      </c>
      <c r="AC168" s="85" t="s">
        <v>466</v>
      </c>
    </row>
    <row r="169" spans="2:29" ht="90" x14ac:dyDescent="0.15">
      <c r="B169" s="85" t="s">
        <v>1503</v>
      </c>
      <c r="C169" s="85" t="s">
        <v>1477</v>
      </c>
      <c r="D169" s="85" t="s">
        <v>614</v>
      </c>
      <c r="E169" s="85" t="s">
        <v>464</v>
      </c>
      <c r="F169" s="85">
        <v>1031150465</v>
      </c>
      <c r="G169" s="85" t="s">
        <v>928</v>
      </c>
      <c r="H169" s="85" t="s">
        <v>929</v>
      </c>
      <c r="I169" s="96">
        <v>22953333</v>
      </c>
      <c r="J169" s="85">
        <v>64559</v>
      </c>
      <c r="K169" s="85">
        <v>1</v>
      </c>
      <c r="L169" s="91">
        <v>44530</v>
      </c>
      <c r="M169" s="85">
        <v>1043</v>
      </c>
      <c r="N169" s="91">
        <v>44530</v>
      </c>
      <c r="O169" s="92">
        <v>1066</v>
      </c>
      <c r="P169" s="90">
        <v>3153333</v>
      </c>
      <c r="Q169" s="85">
        <v>1</v>
      </c>
      <c r="R169" s="91">
        <v>44530</v>
      </c>
      <c r="S169" s="85">
        <v>43</v>
      </c>
      <c r="T169" s="87">
        <v>313</v>
      </c>
      <c r="U169" s="88"/>
      <c r="V169" s="85"/>
      <c r="W169" s="85"/>
      <c r="X169" s="85"/>
      <c r="Y169" s="86" t="s">
        <v>1478</v>
      </c>
      <c r="Z169" s="85">
        <v>57265</v>
      </c>
      <c r="AA169" s="89">
        <v>44256</v>
      </c>
      <c r="AB169" s="89">
        <v>44574</v>
      </c>
      <c r="AC169" s="85" t="s">
        <v>466</v>
      </c>
    </row>
    <row r="170" spans="2:29" ht="90" x14ac:dyDescent="0.15">
      <c r="B170" s="85" t="s">
        <v>1504</v>
      </c>
      <c r="C170" s="85" t="s">
        <v>1477</v>
      </c>
      <c r="D170" s="85" t="s">
        <v>1505</v>
      </c>
      <c r="E170" s="85" t="s">
        <v>464</v>
      </c>
      <c r="F170" s="85">
        <v>1031150866</v>
      </c>
      <c r="G170" s="85" t="s">
        <v>928</v>
      </c>
      <c r="H170" s="85" t="s">
        <v>929</v>
      </c>
      <c r="I170" s="96">
        <v>22880000</v>
      </c>
      <c r="J170" s="85">
        <v>65415</v>
      </c>
      <c r="K170" s="85">
        <v>1</v>
      </c>
      <c r="L170" s="91">
        <v>44531</v>
      </c>
      <c r="M170" s="85">
        <v>1060</v>
      </c>
      <c r="N170" s="91">
        <v>44531</v>
      </c>
      <c r="O170" s="92">
        <v>1077</v>
      </c>
      <c r="P170" s="90">
        <v>3080000</v>
      </c>
      <c r="Q170" s="85">
        <v>1</v>
      </c>
      <c r="R170" s="91">
        <v>44531</v>
      </c>
      <c r="S170" s="85">
        <v>42</v>
      </c>
      <c r="T170" s="87">
        <v>312</v>
      </c>
      <c r="U170" s="88" t="s">
        <v>1506</v>
      </c>
      <c r="V170" s="85" t="s">
        <v>464</v>
      </c>
      <c r="W170" s="85">
        <v>1023969334</v>
      </c>
      <c r="X170" s="85">
        <v>44459</v>
      </c>
      <c r="Y170" s="86" t="s">
        <v>1478</v>
      </c>
      <c r="Z170" s="85">
        <v>57265</v>
      </c>
      <c r="AA170" s="89">
        <v>44257</v>
      </c>
      <c r="AB170" s="89">
        <v>44574</v>
      </c>
      <c r="AC170" s="85" t="s">
        <v>466</v>
      </c>
    </row>
    <row r="171" spans="2:29" ht="90" x14ac:dyDescent="0.15">
      <c r="B171" s="85" t="s">
        <v>1507</v>
      </c>
      <c r="C171" s="85" t="s">
        <v>1477</v>
      </c>
      <c r="D171" s="85" t="s">
        <v>611</v>
      </c>
      <c r="E171" s="85" t="s">
        <v>464</v>
      </c>
      <c r="F171" s="85">
        <v>1031148872</v>
      </c>
      <c r="G171" s="85" t="s">
        <v>928</v>
      </c>
      <c r="H171" s="85" t="s">
        <v>929</v>
      </c>
      <c r="I171" s="96">
        <v>22953333</v>
      </c>
      <c r="J171" s="85">
        <v>64560</v>
      </c>
      <c r="K171" s="85">
        <v>1</v>
      </c>
      <c r="L171" s="91">
        <v>44530</v>
      </c>
      <c r="M171" s="85">
        <v>1042</v>
      </c>
      <c r="N171" s="91">
        <v>44530</v>
      </c>
      <c r="O171" s="92">
        <v>1071</v>
      </c>
      <c r="P171" s="90">
        <v>3153333</v>
      </c>
      <c r="Q171" s="85">
        <v>1</v>
      </c>
      <c r="R171" s="91">
        <v>44530</v>
      </c>
      <c r="S171" s="85">
        <v>43</v>
      </c>
      <c r="T171" s="87">
        <v>313</v>
      </c>
      <c r="U171" s="88"/>
      <c r="V171" s="85"/>
      <c r="W171" s="85"/>
      <c r="X171" s="85"/>
      <c r="Y171" s="86" t="s">
        <v>1478</v>
      </c>
      <c r="Z171" s="85">
        <v>57265</v>
      </c>
      <c r="AA171" s="89">
        <v>44256</v>
      </c>
      <c r="AB171" s="89">
        <v>44574</v>
      </c>
      <c r="AC171" s="85" t="s">
        <v>466</v>
      </c>
    </row>
    <row r="172" spans="2:29" ht="90" x14ac:dyDescent="0.15">
      <c r="B172" s="85" t="s">
        <v>1508</v>
      </c>
      <c r="C172" s="85" t="s">
        <v>1477</v>
      </c>
      <c r="D172" s="85" t="s">
        <v>1509</v>
      </c>
      <c r="E172" s="85" t="s">
        <v>464</v>
      </c>
      <c r="F172" s="85">
        <v>28224210</v>
      </c>
      <c r="G172" s="85" t="s">
        <v>928</v>
      </c>
      <c r="H172" s="85" t="s">
        <v>929</v>
      </c>
      <c r="I172" s="96">
        <v>22880000</v>
      </c>
      <c r="J172" s="85">
        <v>65416</v>
      </c>
      <c r="K172" s="85">
        <v>1</v>
      </c>
      <c r="L172" s="91">
        <v>44531</v>
      </c>
      <c r="M172" s="85">
        <v>1058</v>
      </c>
      <c r="N172" s="91">
        <v>44531</v>
      </c>
      <c r="O172" s="92">
        <v>1078</v>
      </c>
      <c r="P172" s="90">
        <v>3080000</v>
      </c>
      <c r="Q172" s="85">
        <v>1</v>
      </c>
      <c r="R172" s="91">
        <v>44531</v>
      </c>
      <c r="S172" s="85">
        <v>42</v>
      </c>
      <c r="T172" s="87">
        <v>312</v>
      </c>
      <c r="U172" s="88"/>
      <c r="V172" s="85"/>
      <c r="W172" s="85"/>
      <c r="X172" s="85"/>
      <c r="Y172" s="86" t="s">
        <v>1478</v>
      </c>
      <c r="Z172" s="85">
        <v>57265</v>
      </c>
      <c r="AA172" s="89">
        <v>44257</v>
      </c>
      <c r="AB172" s="89">
        <v>44574</v>
      </c>
      <c r="AC172" s="85" t="s">
        <v>466</v>
      </c>
    </row>
    <row r="173" spans="2:29" ht="90" x14ac:dyDescent="0.15">
      <c r="B173" s="85" t="s">
        <v>1510</v>
      </c>
      <c r="C173" s="85" t="s">
        <v>1477</v>
      </c>
      <c r="D173" s="85" t="s">
        <v>607</v>
      </c>
      <c r="E173" s="85" t="s">
        <v>464</v>
      </c>
      <c r="F173" s="85">
        <v>80911828</v>
      </c>
      <c r="G173" s="85" t="s">
        <v>928</v>
      </c>
      <c r="H173" s="85" t="s">
        <v>929</v>
      </c>
      <c r="I173" s="96">
        <v>22880000</v>
      </c>
      <c r="J173" s="85">
        <v>65417</v>
      </c>
      <c r="K173" s="85">
        <v>1</v>
      </c>
      <c r="L173" s="91">
        <v>44531</v>
      </c>
      <c r="M173" s="85">
        <v>1057</v>
      </c>
      <c r="N173" s="91">
        <v>44531</v>
      </c>
      <c r="O173" s="92">
        <v>1072</v>
      </c>
      <c r="P173" s="90">
        <v>3080000</v>
      </c>
      <c r="Q173" s="85">
        <v>1</v>
      </c>
      <c r="R173" s="91">
        <v>44531</v>
      </c>
      <c r="S173" s="85">
        <v>42</v>
      </c>
      <c r="T173" s="87">
        <v>312</v>
      </c>
      <c r="U173" s="88"/>
      <c r="V173" s="85"/>
      <c r="W173" s="85"/>
      <c r="X173" s="85"/>
      <c r="Y173" s="86" t="s">
        <v>1478</v>
      </c>
      <c r="Z173" s="85">
        <v>57265</v>
      </c>
      <c r="AA173" s="89">
        <v>44257</v>
      </c>
      <c r="AB173" s="89">
        <v>44574</v>
      </c>
      <c r="AC173" s="85" t="s">
        <v>466</v>
      </c>
    </row>
    <row r="174" spans="2:29" ht="90" x14ac:dyDescent="0.15">
      <c r="B174" s="85" t="s">
        <v>1511</v>
      </c>
      <c r="C174" s="85" t="s">
        <v>1477</v>
      </c>
      <c r="D174" s="85" t="s">
        <v>1512</v>
      </c>
      <c r="E174" s="85" t="s">
        <v>464</v>
      </c>
      <c r="F174" s="85">
        <v>1010183800</v>
      </c>
      <c r="G174" s="85" t="s">
        <v>928</v>
      </c>
      <c r="H174" s="85" t="s">
        <v>929</v>
      </c>
      <c r="I174" s="96">
        <v>22880000</v>
      </c>
      <c r="J174" s="85">
        <v>65418</v>
      </c>
      <c r="K174" s="85">
        <v>1</v>
      </c>
      <c r="L174" s="91">
        <v>44531</v>
      </c>
      <c r="M174" s="85">
        <v>1056</v>
      </c>
      <c r="N174" s="91">
        <v>44531</v>
      </c>
      <c r="O174" s="92">
        <v>1076</v>
      </c>
      <c r="P174" s="90">
        <v>3080000</v>
      </c>
      <c r="Q174" s="85">
        <v>1</v>
      </c>
      <c r="R174" s="91">
        <v>44531</v>
      </c>
      <c r="S174" s="85">
        <v>42</v>
      </c>
      <c r="T174" s="87">
        <v>312</v>
      </c>
      <c r="U174" s="88"/>
      <c r="V174" s="85"/>
      <c r="W174" s="85"/>
      <c r="X174" s="85"/>
      <c r="Y174" s="86" t="s">
        <v>1478</v>
      </c>
      <c r="Z174" s="85">
        <v>57265</v>
      </c>
      <c r="AA174" s="89">
        <v>44257</v>
      </c>
      <c r="AB174" s="89">
        <v>44574</v>
      </c>
      <c r="AC174" s="85" t="s">
        <v>466</v>
      </c>
    </row>
    <row r="175" spans="2:29" ht="90" x14ac:dyDescent="0.15">
      <c r="B175" s="85" t="s">
        <v>1513</v>
      </c>
      <c r="C175" s="85" t="s">
        <v>1477</v>
      </c>
      <c r="D175" s="85" t="s">
        <v>615</v>
      </c>
      <c r="E175" s="85" t="s">
        <v>464</v>
      </c>
      <c r="F175" s="85">
        <v>80808223</v>
      </c>
      <c r="G175" s="85" t="s">
        <v>928</v>
      </c>
      <c r="H175" s="85" t="s">
        <v>929</v>
      </c>
      <c r="I175" s="96">
        <v>22880000</v>
      </c>
      <c r="J175" s="85">
        <v>65419</v>
      </c>
      <c r="K175" s="85">
        <v>1</v>
      </c>
      <c r="L175" s="91">
        <v>44531</v>
      </c>
      <c r="M175" s="85">
        <v>1055</v>
      </c>
      <c r="N175" s="91">
        <v>44531</v>
      </c>
      <c r="O175" s="92">
        <v>1074</v>
      </c>
      <c r="P175" s="90">
        <v>3080000</v>
      </c>
      <c r="Q175" s="85">
        <v>1</v>
      </c>
      <c r="R175" s="91">
        <v>44531</v>
      </c>
      <c r="S175" s="85">
        <v>42</v>
      </c>
      <c r="T175" s="87">
        <v>312</v>
      </c>
      <c r="U175" s="88"/>
      <c r="V175" s="85"/>
      <c r="W175" s="85"/>
      <c r="X175" s="85"/>
      <c r="Y175" s="86" t="s">
        <v>1478</v>
      </c>
      <c r="Z175" s="85">
        <v>57265</v>
      </c>
      <c r="AA175" s="89">
        <v>44257</v>
      </c>
      <c r="AB175" s="89">
        <v>44574</v>
      </c>
      <c r="AC175" s="85" t="s">
        <v>466</v>
      </c>
    </row>
    <row r="176" spans="2:29" ht="90" x14ac:dyDescent="0.15">
      <c r="B176" s="85" t="s">
        <v>1514</v>
      </c>
      <c r="C176" s="85" t="s">
        <v>1477</v>
      </c>
      <c r="D176" s="85" t="s">
        <v>1515</v>
      </c>
      <c r="E176" s="85" t="s">
        <v>464</v>
      </c>
      <c r="F176" s="85">
        <v>1031134259</v>
      </c>
      <c r="G176" s="85" t="s">
        <v>928</v>
      </c>
      <c r="H176" s="85" t="s">
        <v>929</v>
      </c>
      <c r="I176" s="96">
        <v>22806667</v>
      </c>
      <c r="J176" s="85">
        <v>65421</v>
      </c>
      <c r="K176" s="85">
        <v>1</v>
      </c>
      <c r="L176" s="91">
        <v>44531</v>
      </c>
      <c r="M176" s="85">
        <v>1068</v>
      </c>
      <c r="N176" s="91">
        <v>44531</v>
      </c>
      <c r="O176" s="92">
        <v>1090</v>
      </c>
      <c r="P176" s="90">
        <v>3006667</v>
      </c>
      <c r="Q176" s="85">
        <v>1</v>
      </c>
      <c r="R176" s="91">
        <v>44531</v>
      </c>
      <c r="S176" s="85">
        <v>41</v>
      </c>
      <c r="T176" s="87">
        <v>311</v>
      </c>
      <c r="U176" s="88"/>
      <c r="V176" s="85"/>
      <c r="W176" s="85"/>
      <c r="X176" s="85"/>
      <c r="Y176" s="86" t="s">
        <v>1478</v>
      </c>
      <c r="Z176" s="85">
        <v>57265</v>
      </c>
      <c r="AA176" s="89">
        <v>44258</v>
      </c>
      <c r="AB176" s="89">
        <v>44574</v>
      </c>
      <c r="AC176" s="85" t="s">
        <v>466</v>
      </c>
    </row>
    <row r="177" spans="2:29" ht="90" x14ac:dyDescent="0.15">
      <c r="B177" s="85" t="s">
        <v>1516</v>
      </c>
      <c r="C177" s="85" t="s">
        <v>1477</v>
      </c>
      <c r="D177" s="85" t="s">
        <v>1517</v>
      </c>
      <c r="E177" s="85" t="s">
        <v>464</v>
      </c>
      <c r="F177" s="85">
        <v>1015483940</v>
      </c>
      <c r="G177" s="85" t="s">
        <v>928</v>
      </c>
      <c r="H177" s="85" t="s">
        <v>929</v>
      </c>
      <c r="I177" s="96">
        <v>22806667</v>
      </c>
      <c r="J177" s="85">
        <v>65422</v>
      </c>
      <c r="K177" s="85">
        <v>1</v>
      </c>
      <c r="L177" s="91">
        <v>44531</v>
      </c>
      <c r="M177" s="85">
        <v>1067</v>
      </c>
      <c r="N177" s="91">
        <v>44531</v>
      </c>
      <c r="O177" s="92">
        <v>1091</v>
      </c>
      <c r="P177" s="90">
        <v>3006667</v>
      </c>
      <c r="Q177" s="85">
        <v>1</v>
      </c>
      <c r="R177" s="91">
        <v>44531</v>
      </c>
      <c r="S177" s="85">
        <v>41</v>
      </c>
      <c r="T177" s="87">
        <v>311</v>
      </c>
      <c r="U177" s="88"/>
      <c r="V177" s="85"/>
      <c r="W177" s="85"/>
      <c r="X177" s="85"/>
      <c r="Y177" s="86" t="s">
        <v>1478</v>
      </c>
      <c r="Z177" s="85">
        <v>57265</v>
      </c>
      <c r="AA177" s="89">
        <v>44258</v>
      </c>
      <c r="AB177" s="89">
        <v>44574</v>
      </c>
      <c r="AC177" s="85" t="s">
        <v>466</v>
      </c>
    </row>
    <row r="178" spans="2:29" ht="90" x14ac:dyDescent="0.15">
      <c r="B178" s="85" t="s">
        <v>1518</v>
      </c>
      <c r="C178" s="85" t="s">
        <v>1519</v>
      </c>
      <c r="D178" s="85" t="s">
        <v>1112</v>
      </c>
      <c r="E178" s="85" t="s">
        <v>464</v>
      </c>
      <c r="F178" s="85">
        <v>52538400</v>
      </c>
      <c r="G178" s="85" t="s">
        <v>928</v>
      </c>
      <c r="H178" s="85" t="s">
        <v>929</v>
      </c>
      <c r="I178" s="96">
        <v>75000000</v>
      </c>
      <c r="J178" s="85"/>
      <c r="K178" s="85"/>
      <c r="L178" s="91"/>
      <c r="M178" s="85"/>
      <c r="N178" s="91"/>
      <c r="O178" s="92"/>
      <c r="P178" s="90"/>
      <c r="Q178" s="85"/>
      <c r="R178" s="91"/>
      <c r="S178" s="85"/>
      <c r="T178" s="87"/>
      <c r="U178" s="88"/>
      <c r="V178" s="85"/>
      <c r="W178" s="85"/>
      <c r="X178" s="85"/>
      <c r="Y178" s="86" t="s">
        <v>1520</v>
      </c>
      <c r="Z178" s="85">
        <v>54964</v>
      </c>
      <c r="AA178" s="89">
        <v>44258</v>
      </c>
      <c r="AB178" s="89">
        <v>44530</v>
      </c>
      <c r="AC178" s="85" t="s">
        <v>466</v>
      </c>
    </row>
    <row r="179" spans="2:29" ht="90" x14ac:dyDescent="0.15">
      <c r="B179" s="85" t="s">
        <v>1521</v>
      </c>
      <c r="C179" s="85" t="s">
        <v>1522</v>
      </c>
      <c r="D179" s="85" t="s">
        <v>1524</v>
      </c>
      <c r="E179" s="85" t="s">
        <v>464</v>
      </c>
      <c r="F179" s="85">
        <v>79303323</v>
      </c>
      <c r="G179" s="85" t="s">
        <v>928</v>
      </c>
      <c r="H179" s="85" t="s">
        <v>929</v>
      </c>
      <c r="I179" s="96">
        <v>26000000</v>
      </c>
      <c r="J179" s="85"/>
      <c r="K179" s="85"/>
      <c r="L179" s="91"/>
      <c r="M179" s="85"/>
      <c r="N179" s="91"/>
      <c r="O179" s="92"/>
      <c r="P179" s="90"/>
      <c r="Q179" s="85"/>
      <c r="R179" s="91"/>
      <c r="S179" s="85"/>
      <c r="T179" s="87"/>
      <c r="U179" s="88"/>
      <c r="V179" s="85"/>
      <c r="W179" s="85"/>
      <c r="X179" s="85"/>
      <c r="Y179" s="86" t="s">
        <v>1523</v>
      </c>
      <c r="Z179" s="85">
        <v>54976</v>
      </c>
      <c r="AA179" s="89">
        <v>44256</v>
      </c>
      <c r="AB179" s="89">
        <v>44561</v>
      </c>
      <c r="AC179" s="85" t="s">
        <v>466</v>
      </c>
    </row>
    <row r="180" spans="2:29" ht="90" x14ac:dyDescent="0.15">
      <c r="B180" s="85" t="s">
        <v>1525</v>
      </c>
      <c r="C180" s="85" t="s">
        <v>1526</v>
      </c>
      <c r="D180" s="85" t="s">
        <v>626</v>
      </c>
      <c r="E180" s="85" t="s">
        <v>464</v>
      </c>
      <c r="F180" s="85">
        <v>80124179</v>
      </c>
      <c r="G180" s="85" t="s">
        <v>928</v>
      </c>
      <c r="H180" s="85" t="s">
        <v>929</v>
      </c>
      <c r="I180" s="96">
        <v>15750000</v>
      </c>
      <c r="J180" s="85">
        <v>61846</v>
      </c>
      <c r="K180" s="85">
        <v>1</v>
      </c>
      <c r="L180" s="91">
        <v>44440</v>
      </c>
      <c r="M180" s="85">
        <v>937</v>
      </c>
      <c r="N180" s="91">
        <v>44446</v>
      </c>
      <c r="O180" s="92">
        <v>962</v>
      </c>
      <c r="P180" s="90">
        <v>5250000</v>
      </c>
      <c r="Q180" s="85">
        <v>1</v>
      </c>
      <c r="R180" s="91">
        <v>44446</v>
      </c>
      <c r="S180" s="85">
        <v>90</v>
      </c>
      <c r="T180" s="87">
        <v>270</v>
      </c>
      <c r="U180" s="88"/>
      <c r="V180" s="85"/>
      <c r="W180" s="85"/>
      <c r="X180" s="85"/>
      <c r="Y180" s="86" t="s">
        <v>1527</v>
      </c>
      <c r="Z180" s="85">
        <v>55010</v>
      </c>
      <c r="AA180" s="89">
        <v>44263</v>
      </c>
      <c r="AB180" s="89">
        <v>44537</v>
      </c>
      <c r="AC180" s="85" t="s">
        <v>466</v>
      </c>
    </row>
    <row r="181" spans="2:29" ht="90" x14ac:dyDescent="0.15">
      <c r="B181" s="85" t="s">
        <v>1528</v>
      </c>
      <c r="C181" s="85" t="s">
        <v>1529</v>
      </c>
      <c r="D181" s="85" t="s">
        <v>1531</v>
      </c>
      <c r="E181" s="85" t="s">
        <v>464</v>
      </c>
      <c r="F181" s="85">
        <v>1073509741</v>
      </c>
      <c r="G181" s="85" t="s">
        <v>928</v>
      </c>
      <c r="H181" s="85" t="s">
        <v>929</v>
      </c>
      <c r="I181" s="96">
        <v>39000000</v>
      </c>
      <c r="J181" s="85"/>
      <c r="K181" s="85"/>
      <c r="L181" s="91"/>
      <c r="M181" s="85"/>
      <c r="N181" s="91"/>
      <c r="O181" s="92"/>
      <c r="P181" s="90"/>
      <c r="Q181" s="85"/>
      <c r="R181" s="91"/>
      <c r="S181" s="85"/>
      <c r="T181" s="87"/>
      <c r="U181" s="88"/>
      <c r="V181" s="85"/>
      <c r="W181" s="85"/>
      <c r="X181" s="85"/>
      <c r="Y181" s="86" t="s">
        <v>1530</v>
      </c>
      <c r="Z181" s="85">
        <v>55082</v>
      </c>
      <c r="AA181" s="89">
        <v>44258</v>
      </c>
      <c r="AB181" s="89">
        <v>44563</v>
      </c>
      <c r="AC181" s="85" t="s">
        <v>466</v>
      </c>
    </row>
    <row r="182" spans="2:29" ht="90" x14ac:dyDescent="0.15">
      <c r="B182" s="85" t="s">
        <v>1532</v>
      </c>
      <c r="C182" s="85" t="s">
        <v>1533</v>
      </c>
      <c r="D182" s="85" t="s">
        <v>1535</v>
      </c>
      <c r="E182" s="85" t="s">
        <v>464</v>
      </c>
      <c r="F182" s="85">
        <v>80372860</v>
      </c>
      <c r="G182" s="85" t="s">
        <v>928</v>
      </c>
      <c r="H182" s="85" t="s">
        <v>929</v>
      </c>
      <c r="I182" s="96">
        <v>60000000</v>
      </c>
      <c r="J182" s="85"/>
      <c r="K182" s="85"/>
      <c r="L182" s="91"/>
      <c r="M182" s="85"/>
      <c r="N182" s="91"/>
      <c r="O182" s="92"/>
      <c r="P182" s="90"/>
      <c r="Q182" s="85"/>
      <c r="R182" s="91"/>
      <c r="S182" s="85"/>
      <c r="T182" s="87"/>
      <c r="U182" s="88"/>
      <c r="V182" s="85"/>
      <c r="W182" s="85"/>
      <c r="X182" s="85"/>
      <c r="Y182" s="86" t="s">
        <v>1534</v>
      </c>
      <c r="Z182" s="85">
        <v>57284</v>
      </c>
      <c r="AA182" s="89">
        <v>44259</v>
      </c>
      <c r="AB182" s="89">
        <v>44564</v>
      </c>
      <c r="AC182" s="85" t="s">
        <v>466</v>
      </c>
    </row>
    <row r="183" spans="2:29" ht="90" x14ac:dyDescent="0.15">
      <c r="B183" s="85" t="s">
        <v>1536</v>
      </c>
      <c r="C183" s="85" t="s">
        <v>1537</v>
      </c>
      <c r="D183" s="85" t="s">
        <v>1539</v>
      </c>
      <c r="E183" s="85" t="s">
        <v>464</v>
      </c>
      <c r="F183" s="85">
        <v>79390749</v>
      </c>
      <c r="G183" s="85" t="s">
        <v>928</v>
      </c>
      <c r="H183" s="85" t="s">
        <v>929</v>
      </c>
      <c r="I183" s="96">
        <v>52000000</v>
      </c>
      <c r="J183" s="85"/>
      <c r="K183" s="85"/>
      <c r="L183" s="91"/>
      <c r="M183" s="85"/>
      <c r="N183" s="91"/>
      <c r="O183" s="92"/>
      <c r="P183" s="90"/>
      <c r="Q183" s="85"/>
      <c r="R183" s="91"/>
      <c r="S183" s="85"/>
      <c r="T183" s="87"/>
      <c r="U183" s="88"/>
      <c r="V183" s="85"/>
      <c r="W183" s="85"/>
      <c r="X183" s="85"/>
      <c r="Y183" s="86" t="s">
        <v>1538</v>
      </c>
      <c r="Z183" s="85">
        <v>55013</v>
      </c>
      <c r="AA183" s="89">
        <v>44267</v>
      </c>
      <c r="AB183" s="89">
        <v>44572</v>
      </c>
      <c r="AC183" s="85" t="s">
        <v>466</v>
      </c>
    </row>
    <row r="184" spans="2:29" ht="90" x14ac:dyDescent="0.15">
      <c r="B184" s="85" t="s">
        <v>1540</v>
      </c>
      <c r="C184" s="85" t="s">
        <v>1541</v>
      </c>
      <c r="D184" s="85" t="s">
        <v>1543</v>
      </c>
      <c r="E184" s="85" t="s">
        <v>464</v>
      </c>
      <c r="F184" s="85">
        <v>1026276229</v>
      </c>
      <c r="G184" s="85" t="s">
        <v>928</v>
      </c>
      <c r="H184" s="85" t="s">
        <v>929</v>
      </c>
      <c r="I184" s="96">
        <v>43000000</v>
      </c>
      <c r="J184" s="85"/>
      <c r="K184" s="85"/>
      <c r="L184" s="91"/>
      <c r="M184" s="85"/>
      <c r="N184" s="91"/>
      <c r="O184" s="92"/>
      <c r="P184" s="90"/>
      <c r="Q184" s="85"/>
      <c r="R184" s="91"/>
      <c r="S184" s="85"/>
      <c r="T184" s="87"/>
      <c r="U184" s="88"/>
      <c r="V184" s="85"/>
      <c r="W184" s="85"/>
      <c r="X184" s="85"/>
      <c r="Y184" s="86" t="s">
        <v>1542</v>
      </c>
      <c r="Z184" s="85">
        <v>55093</v>
      </c>
      <c r="AA184" s="89">
        <v>44267</v>
      </c>
      <c r="AB184" s="89">
        <v>44572</v>
      </c>
      <c r="AC184" s="85" t="s">
        <v>466</v>
      </c>
    </row>
    <row r="185" spans="2:29" ht="90" x14ac:dyDescent="0.15">
      <c r="B185" s="85" t="s">
        <v>1544</v>
      </c>
      <c r="C185" s="85" t="s">
        <v>1545</v>
      </c>
      <c r="D185" s="85" t="s">
        <v>1547</v>
      </c>
      <c r="E185" s="85" t="s">
        <v>464</v>
      </c>
      <c r="F185" s="85">
        <v>88234955</v>
      </c>
      <c r="G185" s="85" t="s">
        <v>928</v>
      </c>
      <c r="H185" s="85" t="s">
        <v>929</v>
      </c>
      <c r="I185" s="96">
        <v>52000000</v>
      </c>
      <c r="J185" s="85"/>
      <c r="K185" s="85"/>
      <c r="L185" s="91"/>
      <c r="M185" s="85"/>
      <c r="N185" s="91"/>
      <c r="O185" s="92"/>
      <c r="P185" s="90"/>
      <c r="Q185" s="85"/>
      <c r="R185" s="91"/>
      <c r="S185" s="85"/>
      <c r="T185" s="87"/>
      <c r="U185" s="88"/>
      <c r="V185" s="85"/>
      <c r="W185" s="85"/>
      <c r="X185" s="85"/>
      <c r="Y185" s="86" t="s">
        <v>1546</v>
      </c>
      <c r="Z185" s="85">
        <v>55112</v>
      </c>
      <c r="AA185" s="89">
        <v>44272</v>
      </c>
      <c r="AB185" s="89">
        <v>44454</v>
      </c>
      <c r="AC185" s="85" t="s">
        <v>466</v>
      </c>
    </row>
    <row r="186" spans="2:29" ht="90" x14ac:dyDescent="0.15">
      <c r="B186" s="85" t="s">
        <v>1548</v>
      </c>
      <c r="C186" s="85" t="s">
        <v>1549</v>
      </c>
      <c r="D186" s="85" t="s">
        <v>1551</v>
      </c>
      <c r="E186" s="85" t="s">
        <v>464</v>
      </c>
      <c r="F186" s="85">
        <v>1033679200</v>
      </c>
      <c r="G186" s="85" t="s">
        <v>928</v>
      </c>
      <c r="H186" s="85" t="s">
        <v>929</v>
      </c>
      <c r="I186" s="96">
        <v>46800000</v>
      </c>
      <c r="J186" s="85">
        <v>61844</v>
      </c>
      <c r="K186" s="85">
        <v>1</v>
      </c>
      <c r="L186" s="91">
        <v>44448</v>
      </c>
      <c r="M186" s="85">
        <v>943</v>
      </c>
      <c r="N186" s="91">
        <v>44448</v>
      </c>
      <c r="O186" s="92">
        <v>984</v>
      </c>
      <c r="P186" s="90">
        <v>15600000</v>
      </c>
      <c r="Q186" s="85">
        <v>1</v>
      </c>
      <c r="R186" s="91">
        <v>44448</v>
      </c>
      <c r="S186" s="85">
        <v>90</v>
      </c>
      <c r="T186" s="87">
        <v>270</v>
      </c>
      <c r="U186" s="88"/>
      <c r="V186" s="85"/>
      <c r="W186" s="85"/>
      <c r="X186" s="85"/>
      <c r="Y186" s="86" t="s">
        <v>1550</v>
      </c>
      <c r="Z186" s="85">
        <v>57286</v>
      </c>
      <c r="AA186" s="89">
        <v>44265</v>
      </c>
      <c r="AB186" s="89">
        <v>44539</v>
      </c>
      <c r="AC186" s="85" t="s">
        <v>466</v>
      </c>
    </row>
    <row r="187" spans="2:29" ht="90" x14ac:dyDescent="0.15">
      <c r="B187" s="85" t="s">
        <v>1552</v>
      </c>
      <c r="C187" s="85" t="s">
        <v>1553</v>
      </c>
      <c r="D187" s="85" t="s">
        <v>1555</v>
      </c>
      <c r="E187" s="85" t="s">
        <v>464</v>
      </c>
      <c r="F187" s="85">
        <v>51949741</v>
      </c>
      <c r="G187" s="85" t="s">
        <v>928</v>
      </c>
      <c r="H187" s="85" t="s">
        <v>929</v>
      </c>
      <c r="I187" s="96">
        <v>46800000</v>
      </c>
      <c r="J187" s="85">
        <v>61845</v>
      </c>
      <c r="K187" s="85">
        <v>1</v>
      </c>
      <c r="L187" s="91">
        <v>44448</v>
      </c>
      <c r="M187" s="85">
        <v>942</v>
      </c>
      <c r="N187" s="91">
        <v>44448</v>
      </c>
      <c r="O187" s="92">
        <v>977</v>
      </c>
      <c r="P187" s="90">
        <v>15600000</v>
      </c>
      <c r="Q187" s="85">
        <v>1</v>
      </c>
      <c r="R187" s="91">
        <v>44448</v>
      </c>
      <c r="S187" s="85">
        <v>90</v>
      </c>
      <c r="T187" s="87">
        <v>270</v>
      </c>
      <c r="U187" s="88"/>
      <c r="V187" s="85"/>
      <c r="W187" s="85"/>
      <c r="X187" s="85"/>
      <c r="Y187" s="86" t="s">
        <v>1554</v>
      </c>
      <c r="Z187" s="85">
        <v>57290</v>
      </c>
      <c r="AA187" s="89">
        <v>44265</v>
      </c>
      <c r="AB187" s="89">
        <v>44539</v>
      </c>
      <c r="AC187" s="85" t="s">
        <v>466</v>
      </c>
    </row>
    <row r="188" spans="2:29" ht="90" x14ac:dyDescent="0.15">
      <c r="B188" s="85" t="s">
        <v>1556</v>
      </c>
      <c r="C188" s="85" t="s">
        <v>1557</v>
      </c>
      <c r="D188" s="85" t="s">
        <v>1559</v>
      </c>
      <c r="E188" s="85" t="s">
        <v>464</v>
      </c>
      <c r="F188" s="85">
        <v>63501879</v>
      </c>
      <c r="G188" s="85" t="s">
        <v>928</v>
      </c>
      <c r="H188" s="85" t="s">
        <v>929</v>
      </c>
      <c r="I188" s="96">
        <v>65000000</v>
      </c>
      <c r="J188" s="85"/>
      <c r="K188" s="85"/>
      <c r="L188" s="91"/>
      <c r="M188" s="85"/>
      <c r="N188" s="91"/>
      <c r="O188" s="92"/>
      <c r="P188" s="90"/>
      <c r="Q188" s="85"/>
      <c r="R188" s="91"/>
      <c r="S188" s="85"/>
      <c r="T188" s="87"/>
      <c r="U188" s="88"/>
      <c r="V188" s="85"/>
      <c r="W188" s="85"/>
      <c r="X188" s="85"/>
      <c r="Y188" s="86" t="s">
        <v>1558</v>
      </c>
      <c r="Z188" s="85">
        <v>55146</v>
      </c>
      <c r="AA188" s="89">
        <v>44264</v>
      </c>
      <c r="AB188" s="89">
        <v>44424</v>
      </c>
      <c r="AC188" s="85" t="s">
        <v>466</v>
      </c>
    </row>
    <row r="189" spans="2:29" ht="90" x14ac:dyDescent="0.15">
      <c r="B189" s="85" t="s">
        <v>1560</v>
      </c>
      <c r="C189" s="85" t="s">
        <v>1561</v>
      </c>
      <c r="D189" s="85" t="s">
        <v>632</v>
      </c>
      <c r="E189" s="85" t="s">
        <v>464</v>
      </c>
      <c r="F189" s="85">
        <v>1121832284</v>
      </c>
      <c r="G189" s="85" t="s">
        <v>928</v>
      </c>
      <c r="H189" s="85" t="s">
        <v>929</v>
      </c>
      <c r="I189" s="96">
        <v>62000000</v>
      </c>
      <c r="J189" s="85"/>
      <c r="K189" s="85"/>
      <c r="L189" s="91"/>
      <c r="M189" s="85"/>
      <c r="N189" s="91"/>
      <c r="O189" s="92"/>
      <c r="P189" s="90"/>
      <c r="Q189" s="85"/>
      <c r="R189" s="91"/>
      <c r="S189" s="85"/>
      <c r="T189" s="87"/>
      <c r="U189" s="88"/>
      <c r="V189" s="85"/>
      <c r="W189" s="85"/>
      <c r="X189" s="85"/>
      <c r="Y189" s="86" t="s">
        <v>1562</v>
      </c>
      <c r="Z189" s="85">
        <v>55128</v>
      </c>
      <c r="AA189" s="89">
        <v>44271</v>
      </c>
      <c r="AB189" s="89">
        <v>44576</v>
      </c>
      <c r="AC189" s="85" t="s">
        <v>466</v>
      </c>
    </row>
    <row r="190" spans="2:29" ht="90" x14ac:dyDescent="0.15">
      <c r="B190" s="85" t="s">
        <v>1563</v>
      </c>
      <c r="C190" s="85" t="s">
        <v>1564</v>
      </c>
      <c r="D190" s="85" t="s">
        <v>1566</v>
      </c>
      <c r="E190" s="85" t="s">
        <v>464</v>
      </c>
      <c r="F190" s="85">
        <v>1030699005</v>
      </c>
      <c r="G190" s="85" t="s">
        <v>928</v>
      </c>
      <c r="H190" s="85" t="s">
        <v>929</v>
      </c>
      <c r="I190" s="96">
        <v>15750000</v>
      </c>
      <c r="J190" s="85">
        <v>62091</v>
      </c>
      <c r="K190" s="85">
        <v>1</v>
      </c>
      <c r="L190" s="91">
        <v>44449</v>
      </c>
      <c r="M190" s="85">
        <v>946</v>
      </c>
      <c r="N190" s="91">
        <v>44449</v>
      </c>
      <c r="O190" s="92">
        <v>976</v>
      </c>
      <c r="P190" s="90">
        <v>5250000</v>
      </c>
      <c r="Q190" s="85">
        <v>1</v>
      </c>
      <c r="R190" s="91">
        <v>44449</v>
      </c>
      <c r="S190" s="85">
        <v>90</v>
      </c>
      <c r="T190" s="87">
        <v>270</v>
      </c>
      <c r="U190" s="88"/>
      <c r="V190" s="85"/>
      <c r="W190" s="85"/>
      <c r="X190" s="85"/>
      <c r="Y190" s="86" t="s">
        <v>1565</v>
      </c>
      <c r="Z190" s="85">
        <v>55010</v>
      </c>
      <c r="AA190" s="89">
        <v>44267</v>
      </c>
      <c r="AB190" s="89">
        <v>44541</v>
      </c>
      <c r="AC190" s="85" t="s">
        <v>466</v>
      </c>
    </row>
    <row r="191" spans="2:29" ht="90" x14ac:dyDescent="0.15">
      <c r="B191" s="85" t="s">
        <v>1567</v>
      </c>
      <c r="C191" s="85" t="s">
        <v>1568</v>
      </c>
      <c r="D191" s="85" t="s">
        <v>540</v>
      </c>
      <c r="E191" s="85" t="s">
        <v>464</v>
      </c>
      <c r="F191" s="85">
        <v>52072284</v>
      </c>
      <c r="G191" s="85" t="s">
        <v>928</v>
      </c>
      <c r="H191" s="85" t="s">
        <v>929</v>
      </c>
      <c r="I191" s="96">
        <v>52000000</v>
      </c>
      <c r="J191" s="85"/>
      <c r="K191" s="85"/>
      <c r="L191" s="91"/>
      <c r="M191" s="85"/>
      <c r="N191" s="91"/>
      <c r="O191" s="92"/>
      <c r="P191" s="90"/>
      <c r="Q191" s="85"/>
      <c r="R191" s="91"/>
      <c r="S191" s="85"/>
      <c r="T191" s="87"/>
      <c r="U191" s="88"/>
      <c r="V191" s="85"/>
      <c r="W191" s="85"/>
      <c r="X191" s="85"/>
      <c r="Y191" s="86" t="s">
        <v>1569</v>
      </c>
      <c r="Z191" s="85">
        <v>55129</v>
      </c>
      <c r="AA191" s="89">
        <v>44284</v>
      </c>
      <c r="AB191" s="89">
        <v>44589</v>
      </c>
      <c r="AC191" s="85" t="s">
        <v>466</v>
      </c>
    </row>
    <row r="192" spans="2:29" ht="90" x14ac:dyDescent="0.15">
      <c r="B192" s="85" t="s">
        <v>1570</v>
      </c>
      <c r="C192" s="85" t="s">
        <v>1571</v>
      </c>
      <c r="D192" s="85" t="s">
        <v>608</v>
      </c>
      <c r="E192" s="85" t="s">
        <v>464</v>
      </c>
      <c r="F192" s="85">
        <v>1031172956</v>
      </c>
      <c r="G192" s="85" t="s">
        <v>928</v>
      </c>
      <c r="H192" s="85" t="s">
        <v>929</v>
      </c>
      <c r="I192" s="96">
        <v>26000000</v>
      </c>
      <c r="J192" s="85"/>
      <c r="K192" s="85"/>
      <c r="L192" s="91"/>
      <c r="M192" s="85"/>
      <c r="N192" s="91"/>
      <c r="O192" s="92"/>
      <c r="P192" s="90"/>
      <c r="Q192" s="85"/>
      <c r="R192" s="91"/>
      <c r="S192" s="85"/>
      <c r="T192" s="87"/>
      <c r="U192" s="88"/>
      <c r="V192" s="85"/>
      <c r="W192" s="85"/>
      <c r="X192" s="85"/>
      <c r="Y192" s="86" t="s">
        <v>1572</v>
      </c>
      <c r="Z192" s="85">
        <v>55090</v>
      </c>
      <c r="AA192" s="89">
        <v>44280</v>
      </c>
      <c r="AB192" s="89">
        <v>44585</v>
      </c>
      <c r="AC192" s="85" t="s">
        <v>466</v>
      </c>
    </row>
    <row r="193" spans="2:29" ht="90" x14ac:dyDescent="0.15">
      <c r="B193" s="85" t="s">
        <v>1573</v>
      </c>
      <c r="C193" s="85" t="s">
        <v>1574</v>
      </c>
      <c r="D193" s="85" t="s">
        <v>1576</v>
      </c>
      <c r="E193" s="85" t="s">
        <v>464</v>
      </c>
      <c r="F193" s="85">
        <v>52856517</v>
      </c>
      <c r="G193" s="85" t="s">
        <v>928</v>
      </c>
      <c r="H193" s="85" t="s">
        <v>929</v>
      </c>
      <c r="I193" s="96">
        <v>37700000</v>
      </c>
      <c r="J193" s="85"/>
      <c r="K193" s="85"/>
      <c r="L193" s="91"/>
      <c r="M193" s="85"/>
      <c r="N193" s="91"/>
      <c r="O193" s="92"/>
      <c r="P193" s="90"/>
      <c r="Q193" s="85"/>
      <c r="R193" s="91"/>
      <c r="S193" s="85"/>
      <c r="T193" s="87"/>
      <c r="U193" s="88"/>
      <c r="V193" s="85"/>
      <c r="W193" s="85"/>
      <c r="X193" s="85"/>
      <c r="Y193" s="86" t="s">
        <v>1575</v>
      </c>
      <c r="Z193" s="85">
        <v>55019</v>
      </c>
      <c r="AA193" s="89">
        <v>44272</v>
      </c>
      <c r="AB193" s="89">
        <v>44567</v>
      </c>
      <c r="AC193" s="85" t="s">
        <v>466</v>
      </c>
    </row>
    <row r="194" spans="2:29" ht="90" x14ac:dyDescent="0.15">
      <c r="B194" s="85" t="s">
        <v>1577</v>
      </c>
      <c r="C194" s="85" t="s">
        <v>1578</v>
      </c>
      <c r="D194" s="85" t="s">
        <v>819</v>
      </c>
      <c r="E194" s="85" t="s">
        <v>464</v>
      </c>
      <c r="F194" s="85">
        <v>14321634</v>
      </c>
      <c r="G194" s="85" t="s">
        <v>928</v>
      </c>
      <c r="H194" s="85" t="s">
        <v>929</v>
      </c>
      <c r="I194" s="96">
        <v>52000000</v>
      </c>
      <c r="J194" s="85"/>
      <c r="K194" s="85"/>
      <c r="L194" s="91"/>
      <c r="M194" s="85"/>
      <c r="N194" s="91"/>
      <c r="O194" s="92"/>
      <c r="P194" s="90"/>
      <c r="Q194" s="85"/>
      <c r="R194" s="91"/>
      <c r="S194" s="85"/>
      <c r="T194" s="87"/>
      <c r="U194" s="88"/>
      <c r="V194" s="85"/>
      <c r="W194" s="85"/>
      <c r="X194" s="85"/>
      <c r="Y194" s="86" t="s">
        <v>1579</v>
      </c>
      <c r="Z194" s="85">
        <v>55092</v>
      </c>
      <c r="AA194" s="89">
        <v>44272</v>
      </c>
      <c r="AB194" s="89">
        <v>44577</v>
      </c>
      <c r="AC194" s="85" t="s">
        <v>466</v>
      </c>
    </row>
    <row r="195" spans="2:29" ht="90" x14ac:dyDescent="0.15">
      <c r="B195" s="85" t="s">
        <v>1580</v>
      </c>
      <c r="C195" s="85" t="s">
        <v>1581</v>
      </c>
      <c r="D195" s="85" t="s">
        <v>622</v>
      </c>
      <c r="E195" s="85" t="s">
        <v>464</v>
      </c>
      <c r="F195" s="85">
        <v>51913151</v>
      </c>
      <c r="G195" s="85" t="s">
        <v>928</v>
      </c>
      <c r="H195" s="85" t="s">
        <v>929</v>
      </c>
      <c r="I195" s="96">
        <v>39600000</v>
      </c>
      <c r="J195" s="85">
        <v>62105</v>
      </c>
      <c r="K195" s="85">
        <v>1</v>
      </c>
      <c r="L195" s="91">
        <v>44454</v>
      </c>
      <c r="M195" s="85">
        <v>949</v>
      </c>
      <c r="N195" s="91">
        <v>44454</v>
      </c>
      <c r="O195" s="92">
        <v>980</v>
      </c>
      <c r="P195" s="90">
        <v>13200000</v>
      </c>
      <c r="Q195" s="85">
        <v>1</v>
      </c>
      <c r="R195" s="91">
        <v>44454</v>
      </c>
      <c r="S195" s="85">
        <v>90</v>
      </c>
      <c r="T195" s="87">
        <v>270</v>
      </c>
      <c r="U195" s="88"/>
      <c r="V195" s="85"/>
      <c r="W195" s="85"/>
      <c r="X195" s="85"/>
      <c r="Y195" s="86" t="s">
        <v>1582</v>
      </c>
      <c r="Z195" s="85">
        <v>57526</v>
      </c>
      <c r="AA195" s="89">
        <v>44271</v>
      </c>
      <c r="AB195" s="89">
        <v>44545</v>
      </c>
      <c r="AC195" s="85" t="s">
        <v>466</v>
      </c>
    </row>
    <row r="196" spans="2:29" ht="90" x14ac:dyDescent="0.15">
      <c r="B196" s="85" t="s">
        <v>1583</v>
      </c>
      <c r="C196" s="85" t="s">
        <v>1584</v>
      </c>
      <c r="D196" s="85" t="s">
        <v>1586</v>
      </c>
      <c r="E196" s="85" t="s">
        <v>464</v>
      </c>
      <c r="F196" s="85">
        <v>1010201479</v>
      </c>
      <c r="G196" s="85" t="s">
        <v>928</v>
      </c>
      <c r="H196" s="85" t="s">
        <v>929</v>
      </c>
      <c r="I196" s="96">
        <v>26000000</v>
      </c>
      <c r="J196" s="85"/>
      <c r="K196" s="85"/>
      <c r="L196" s="91"/>
      <c r="M196" s="85"/>
      <c r="N196" s="91"/>
      <c r="O196" s="92"/>
      <c r="P196" s="90"/>
      <c r="Q196" s="85"/>
      <c r="R196" s="91"/>
      <c r="S196" s="85"/>
      <c r="T196" s="87"/>
      <c r="U196" s="88"/>
      <c r="V196" s="85"/>
      <c r="W196" s="85"/>
      <c r="X196" s="85"/>
      <c r="Y196" s="86" t="s">
        <v>1585</v>
      </c>
      <c r="Z196" s="85">
        <v>55090</v>
      </c>
      <c r="AA196" s="89">
        <v>44273</v>
      </c>
      <c r="AB196" s="89">
        <v>44578</v>
      </c>
      <c r="AC196" s="85" t="s">
        <v>466</v>
      </c>
    </row>
    <row r="197" spans="2:29" ht="90" x14ac:dyDescent="0.15">
      <c r="B197" s="85" t="s">
        <v>1587</v>
      </c>
      <c r="C197" s="85" t="s">
        <v>1588</v>
      </c>
      <c r="D197" s="85" t="s">
        <v>1590</v>
      </c>
      <c r="E197" s="85" t="s">
        <v>464</v>
      </c>
      <c r="F197" s="85">
        <v>79751910</v>
      </c>
      <c r="G197" s="85" t="s">
        <v>928</v>
      </c>
      <c r="H197" s="85" t="s">
        <v>929</v>
      </c>
      <c r="I197" s="96">
        <v>52000000</v>
      </c>
      <c r="J197" s="85"/>
      <c r="K197" s="85"/>
      <c r="L197" s="91"/>
      <c r="M197" s="85"/>
      <c r="N197" s="91"/>
      <c r="O197" s="92"/>
      <c r="P197" s="90"/>
      <c r="Q197" s="85"/>
      <c r="R197" s="91"/>
      <c r="S197" s="85"/>
      <c r="T197" s="87"/>
      <c r="U197" s="88" t="s">
        <v>1591</v>
      </c>
      <c r="V197" s="85" t="s">
        <v>464</v>
      </c>
      <c r="W197" s="85">
        <v>1032390744</v>
      </c>
      <c r="X197" s="85">
        <v>44462</v>
      </c>
      <c r="Y197" s="86" t="s">
        <v>1589</v>
      </c>
      <c r="Z197" s="85">
        <v>55086</v>
      </c>
      <c r="AA197" s="89">
        <v>44279</v>
      </c>
      <c r="AB197" s="89">
        <v>44552</v>
      </c>
      <c r="AC197" s="85" t="s">
        <v>466</v>
      </c>
    </row>
    <row r="198" spans="2:29" ht="90" x14ac:dyDescent="0.15">
      <c r="B198" s="85" t="s">
        <v>1592</v>
      </c>
      <c r="C198" s="85" t="s">
        <v>1593</v>
      </c>
      <c r="D198" s="85" t="s">
        <v>1595</v>
      </c>
      <c r="E198" s="85" t="s">
        <v>464</v>
      </c>
      <c r="F198" s="85">
        <v>1012347519</v>
      </c>
      <c r="G198" s="85" t="s">
        <v>928</v>
      </c>
      <c r="H198" s="85" t="s">
        <v>929</v>
      </c>
      <c r="I198" s="96">
        <v>43000000</v>
      </c>
      <c r="J198" s="85"/>
      <c r="K198" s="85"/>
      <c r="L198" s="91"/>
      <c r="M198" s="85"/>
      <c r="N198" s="91"/>
      <c r="O198" s="92"/>
      <c r="P198" s="90"/>
      <c r="Q198" s="85"/>
      <c r="R198" s="91"/>
      <c r="S198" s="85"/>
      <c r="T198" s="87"/>
      <c r="U198" s="88"/>
      <c r="V198" s="85"/>
      <c r="W198" s="85"/>
      <c r="X198" s="85"/>
      <c r="Y198" s="86" t="s">
        <v>1594</v>
      </c>
      <c r="Z198" s="85">
        <v>55119</v>
      </c>
      <c r="AA198" s="89">
        <v>44284</v>
      </c>
      <c r="AB198" s="89">
        <v>44589</v>
      </c>
      <c r="AC198" s="85" t="s">
        <v>466</v>
      </c>
    </row>
    <row r="199" spans="2:29" ht="90" x14ac:dyDescent="0.15">
      <c r="B199" s="85" t="s">
        <v>1596</v>
      </c>
      <c r="C199" s="85" t="s">
        <v>1597</v>
      </c>
      <c r="D199" s="85" t="s">
        <v>1599</v>
      </c>
      <c r="E199" s="85" t="s">
        <v>464</v>
      </c>
      <c r="F199" s="85">
        <v>80833968</v>
      </c>
      <c r="G199" s="85" t="s">
        <v>928</v>
      </c>
      <c r="H199" s="85" t="s">
        <v>929</v>
      </c>
      <c r="I199" s="96">
        <v>26000000</v>
      </c>
      <c r="J199" s="85"/>
      <c r="K199" s="85"/>
      <c r="L199" s="91"/>
      <c r="M199" s="85"/>
      <c r="N199" s="91"/>
      <c r="O199" s="92"/>
      <c r="P199" s="90"/>
      <c r="Q199" s="85"/>
      <c r="R199" s="91"/>
      <c r="S199" s="85"/>
      <c r="T199" s="87"/>
      <c r="U199" s="88"/>
      <c r="V199" s="85"/>
      <c r="W199" s="85"/>
      <c r="X199" s="85"/>
      <c r="Y199" s="86" t="s">
        <v>1598</v>
      </c>
      <c r="Z199" s="85">
        <v>55090</v>
      </c>
      <c r="AA199" s="89">
        <v>44278</v>
      </c>
      <c r="AB199" s="89">
        <v>44583</v>
      </c>
      <c r="AC199" s="85" t="s">
        <v>466</v>
      </c>
    </row>
    <row r="200" spans="2:29" ht="90" x14ac:dyDescent="0.15">
      <c r="B200" s="85" t="s">
        <v>1600</v>
      </c>
      <c r="C200" s="85" t="s">
        <v>1601</v>
      </c>
      <c r="D200" s="85" t="s">
        <v>1603</v>
      </c>
      <c r="E200" s="85" t="s">
        <v>464</v>
      </c>
      <c r="F200" s="85">
        <v>79455376</v>
      </c>
      <c r="G200" s="85" t="s">
        <v>928</v>
      </c>
      <c r="H200" s="85" t="s">
        <v>929</v>
      </c>
      <c r="I200" s="96">
        <v>49500000</v>
      </c>
      <c r="J200" s="85">
        <v>62069</v>
      </c>
      <c r="K200" s="85">
        <v>1</v>
      </c>
      <c r="L200" s="91">
        <v>44461</v>
      </c>
      <c r="M200" s="85">
        <v>951</v>
      </c>
      <c r="N200" s="91">
        <v>44456</v>
      </c>
      <c r="O200" s="92">
        <v>985</v>
      </c>
      <c r="P200" s="90">
        <v>16500000</v>
      </c>
      <c r="Q200" s="85">
        <v>1</v>
      </c>
      <c r="R200" s="91">
        <v>44461</v>
      </c>
      <c r="S200" s="85">
        <v>90</v>
      </c>
      <c r="T200" s="87">
        <v>270</v>
      </c>
      <c r="U200" s="88" t="s">
        <v>1604</v>
      </c>
      <c r="V200" s="85" t="s">
        <v>464</v>
      </c>
      <c r="W200" s="85">
        <v>80111170</v>
      </c>
      <c r="X200" s="85">
        <v>44440</v>
      </c>
      <c r="Y200" s="86" t="s">
        <v>1602</v>
      </c>
      <c r="Z200" s="85">
        <v>57573</v>
      </c>
      <c r="AA200" s="89">
        <v>44274</v>
      </c>
      <c r="AB200" s="89">
        <v>44548</v>
      </c>
      <c r="AC200" s="85" t="s">
        <v>466</v>
      </c>
    </row>
    <row r="201" spans="2:29" ht="90" x14ac:dyDescent="0.15">
      <c r="B201" s="85" t="s">
        <v>1605</v>
      </c>
      <c r="C201" s="85" t="s">
        <v>1606</v>
      </c>
      <c r="D201" s="85" t="s">
        <v>1608</v>
      </c>
      <c r="E201" s="85" t="s">
        <v>464</v>
      </c>
      <c r="F201" s="85">
        <v>1013636916</v>
      </c>
      <c r="G201" s="85" t="s">
        <v>928</v>
      </c>
      <c r="H201" s="85" t="s">
        <v>929</v>
      </c>
      <c r="I201" s="96">
        <v>46800000</v>
      </c>
      <c r="J201" s="85">
        <v>62094</v>
      </c>
      <c r="K201" s="85">
        <v>1</v>
      </c>
      <c r="L201" s="91">
        <v>44456</v>
      </c>
      <c r="M201" s="85">
        <v>954</v>
      </c>
      <c r="N201" s="91">
        <v>44456</v>
      </c>
      <c r="O201" s="92">
        <v>989</v>
      </c>
      <c r="P201" s="90">
        <v>15600000</v>
      </c>
      <c r="Q201" s="85">
        <v>1</v>
      </c>
      <c r="R201" s="91">
        <v>44456</v>
      </c>
      <c r="S201" s="85">
        <v>90</v>
      </c>
      <c r="T201" s="87">
        <v>270</v>
      </c>
      <c r="U201" s="88"/>
      <c r="V201" s="85"/>
      <c r="W201" s="85"/>
      <c r="X201" s="85"/>
      <c r="Y201" s="86" t="s">
        <v>1607</v>
      </c>
      <c r="Z201" s="85">
        <v>55006</v>
      </c>
      <c r="AA201" s="89">
        <v>44278</v>
      </c>
      <c r="AB201" s="89">
        <v>44552</v>
      </c>
      <c r="AC201" s="85" t="s">
        <v>466</v>
      </c>
    </row>
    <row r="202" spans="2:29" ht="120" x14ac:dyDescent="0.15">
      <c r="B202" s="85" t="s">
        <v>1609</v>
      </c>
      <c r="C202" s="85" t="s">
        <v>1610</v>
      </c>
      <c r="D202" s="85" t="s">
        <v>1612</v>
      </c>
      <c r="E202" s="85" t="s">
        <v>464</v>
      </c>
      <c r="F202" s="85">
        <v>1090394855</v>
      </c>
      <c r="G202" s="85" t="s">
        <v>928</v>
      </c>
      <c r="H202" s="85" t="s">
        <v>929</v>
      </c>
      <c r="I202" s="96">
        <v>31200000</v>
      </c>
      <c r="J202" s="85"/>
      <c r="K202" s="85"/>
      <c r="L202" s="91"/>
      <c r="M202" s="85"/>
      <c r="N202" s="91"/>
      <c r="O202" s="92"/>
      <c r="P202" s="90"/>
      <c r="Q202" s="85"/>
      <c r="R202" s="91"/>
      <c r="S202" s="85"/>
      <c r="T202" s="87"/>
      <c r="U202" s="88" t="s">
        <v>1613</v>
      </c>
      <c r="V202" s="85" t="s">
        <v>464</v>
      </c>
      <c r="W202" s="85" t="s">
        <v>1614</v>
      </c>
      <c r="X202" s="85">
        <v>44392</v>
      </c>
      <c r="Y202" s="86" t="s">
        <v>1611</v>
      </c>
      <c r="Z202" s="85">
        <v>55125</v>
      </c>
      <c r="AA202" s="89">
        <v>44278</v>
      </c>
      <c r="AB202" s="89">
        <v>44439</v>
      </c>
      <c r="AC202" s="85" t="s">
        <v>466</v>
      </c>
    </row>
    <row r="203" spans="2:29" ht="90" x14ac:dyDescent="0.15">
      <c r="B203" s="85" t="s">
        <v>1615</v>
      </c>
      <c r="C203" s="85" t="s">
        <v>1616</v>
      </c>
      <c r="D203" s="85" t="s">
        <v>1618</v>
      </c>
      <c r="E203" s="85" t="s">
        <v>464</v>
      </c>
      <c r="F203" s="85">
        <v>52161937</v>
      </c>
      <c r="G203" s="85" t="s">
        <v>928</v>
      </c>
      <c r="H203" s="85" t="s">
        <v>929</v>
      </c>
      <c r="I203" s="96">
        <v>15750000</v>
      </c>
      <c r="J203" s="85">
        <v>62097</v>
      </c>
      <c r="K203" s="85">
        <v>1</v>
      </c>
      <c r="L203" s="91">
        <v>44456</v>
      </c>
      <c r="M203" s="85">
        <v>953</v>
      </c>
      <c r="N203" s="91">
        <v>44456</v>
      </c>
      <c r="O203" s="92">
        <v>992</v>
      </c>
      <c r="P203" s="90">
        <v>5250000</v>
      </c>
      <c r="Q203" s="85">
        <v>1</v>
      </c>
      <c r="R203" s="91">
        <v>44456</v>
      </c>
      <c r="S203" s="85">
        <v>90</v>
      </c>
      <c r="T203" s="87">
        <v>270</v>
      </c>
      <c r="U203" s="88"/>
      <c r="V203" s="85"/>
      <c r="W203" s="85"/>
      <c r="X203" s="85"/>
      <c r="Y203" s="86" t="s">
        <v>1617</v>
      </c>
      <c r="Z203" s="85">
        <v>55010</v>
      </c>
      <c r="AA203" s="89">
        <v>44279</v>
      </c>
      <c r="AB203" s="89">
        <v>44553</v>
      </c>
      <c r="AC203" s="85" t="s">
        <v>466</v>
      </c>
    </row>
    <row r="204" spans="2:29" ht="90" x14ac:dyDescent="0.15">
      <c r="B204" s="85" t="s">
        <v>1619</v>
      </c>
      <c r="C204" s="85" t="s">
        <v>1620</v>
      </c>
      <c r="D204" s="85" t="s">
        <v>1623</v>
      </c>
      <c r="E204" s="85" t="s">
        <v>1624</v>
      </c>
      <c r="F204" s="85">
        <v>899999115</v>
      </c>
      <c r="G204" s="85" t="s">
        <v>928</v>
      </c>
      <c r="H204" s="85" t="s">
        <v>1622</v>
      </c>
      <c r="I204" s="96">
        <v>41353309</v>
      </c>
      <c r="J204" s="85"/>
      <c r="K204" s="85">
        <v>1</v>
      </c>
      <c r="L204" s="91"/>
      <c r="M204" s="85"/>
      <c r="N204" s="91">
        <v>44643</v>
      </c>
      <c r="O204" s="92">
        <v>848</v>
      </c>
      <c r="P204" s="90">
        <v>13769436</v>
      </c>
      <c r="Q204" s="85">
        <v>1</v>
      </c>
      <c r="R204" s="91">
        <v>44643</v>
      </c>
      <c r="S204" s="85">
        <v>180</v>
      </c>
      <c r="T204" s="87">
        <v>44827</v>
      </c>
      <c r="U204" s="88"/>
      <c r="V204" s="85"/>
      <c r="W204" s="85"/>
      <c r="X204" s="85"/>
      <c r="Y204" s="86" t="s">
        <v>1621</v>
      </c>
      <c r="Z204" s="85">
        <v>57946</v>
      </c>
      <c r="AA204" s="89">
        <v>44279</v>
      </c>
      <c r="AB204" s="89">
        <v>44827</v>
      </c>
      <c r="AC204" s="85" t="s">
        <v>466</v>
      </c>
    </row>
    <row r="205" spans="2:29" ht="90" x14ac:dyDescent="0.15">
      <c r="B205" s="85" t="s">
        <v>1625</v>
      </c>
      <c r="C205" s="85" t="s">
        <v>1626</v>
      </c>
      <c r="D205" s="85" t="s">
        <v>1628</v>
      </c>
      <c r="E205" s="85" t="s">
        <v>464</v>
      </c>
      <c r="F205" s="85">
        <v>17650535</v>
      </c>
      <c r="G205" s="85" t="s">
        <v>928</v>
      </c>
      <c r="H205" s="85" t="s">
        <v>929</v>
      </c>
      <c r="I205" s="96">
        <v>46800000</v>
      </c>
      <c r="J205" s="85">
        <v>62084</v>
      </c>
      <c r="K205" s="85">
        <v>1</v>
      </c>
      <c r="L205" s="91">
        <v>44462</v>
      </c>
      <c r="M205" s="85">
        <v>952</v>
      </c>
      <c r="N205" s="91">
        <v>44456</v>
      </c>
      <c r="O205" s="92">
        <v>955</v>
      </c>
      <c r="P205" s="90">
        <v>15600000</v>
      </c>
      <c r="Q205" s="85">
        <v>1</v>
      </c>
      <c r="R205" s="91">
        <v>44462</v>
      </c>
      <c r="S205" s="85">
        <v>90</v>
      </c>
      <c r="T205" s="87">
        <v>270</v>
      </c>
      <c r="U205" s="88"/>
      <c r="V205" s="85"/>
      <c r="W205" s="85"/>
      <c r="X205" s="85"/>
      <c r="Y205" s="86" t="s">
        <v>1627</v>
      </c>
      <c r="Z205" s="85">
        <v>55126</v>
      </c>
      <c r="AA205" s="89">
        <v>44281</v>
      </c>
      <c r="AB205" s="89">
        <v>44555</v>
      </c>
      <c r="AC205" s="85" t="s">
        <v>466</v>
      </c>
    </row>
    <row r="206" spans="2:29" ht="90" x14ac:dyDescent="0.15">
      <c r="B206" s="85" t="s">
        <v>1629</v>
      </c>
      <c r="C206" s="85" t="s">
        <v>1630</v>
      </c>
      <c r="D206" s="85" t="s">
        <v>756</v>
      </c>
      <c r="E206" s="85" t="s">
        <v>464</v>
      </c>
      <c r="F206" s="85">
        <v>52832043</v>
      </c>
      <c r="G206" s="85" t="s">
        <v>928</v>
      </c>
      <c r="H206" s="85" t="s">
        <v>929</v>
      </c>
      <c r="I206" s="96">
        <v>26000000</v>
      </c>
      <c r="J206" s="85"/>
      <c r="K206" s="85"/>
      <c r="L206" s="91"/>
      <c r="M206" s="85"/>
      <c r="N206" s="91"/>
      <c r="O206" s="92"/>
      <c r="P206" s="90"/>
      <c r="Q206" s="85"/>
      <c r="R206" s="91"/>
      <c r="S206" s="85"/>
      <c r="T206" s="87"/>
      <c r="U206" s="88"/>
      <c r="V206" s="85"/>
      <c r="W206" s="85"/>
      <c r="X206" s="85"/>
      <c r="Y206" s="86" t="s">
        <v>1631</v>
      </c>
      <c r="Z206" s="85">
        <v>55124</v>
      </c>
      <c r="AA206" s="89">
        <v>44284</v>
      </c>
      <c r="AB206" s="89">
        <v>44589</v>
      </c>
      <c r="AC206" s="85" t="s">
        <v>466</v>
      </c>
    </row>
    <row r="207" spans="2:29" ht="90" x14ac:dyDescent="0.15">
      <c r="B207" s="85" t="s">
        <v>1632</v>
      </c>
      <c r="C207" s="85" t="s">
        <v>1633</v>
      </c>
      <c r="D207" s="85" t="s">
        <v>810</v>
      </c>
      <c r="E207" s="85" t="s">
        <v>464</v>
      </c>
      <c r="F207" s="85">
        <v>1031154746</v>
      </c>
      <c r="G207" s="85" t="s">
        <v>928</v>
      </c>
      <c r="H207" s="85" t="s">
        <v>929</v>
      </c>
      <c r="I207" s="96">
        <v>26000000</v>
      </c>
      <c r="J207" s="85"/>
      <c r="K207" s="85"/>
      <c r="L207" s="91"/>
      <c r="M207" s="85"/>
      <c r="N207" s="91"/>
      <c r="O207" s="92"/>
      <c r="P207" s="90"/>
      <c r="Q207" s="85"/>
      <c r="R207" s="91"/>
      <c r="S207" s="85"/>
      <c r="T207" s="87"/>
      <c r="U207" s="88"/>
      <c r="V207" s="85"/>
      <c r="W207" s="85"/>
      <c r="X207" s="85"/>
      <c r="Y207" s="86" t="s">
        <v>1634</v>
      </c>
      <c r="Z207" s="85">
        <v>55017</v>
      </c>
      <c r="AA207" s="89">
        <v>44280</v>
      </c>
      <c r="AB207" s="89">
        <v>44585</v>
      </c>
      <c r="AC207" s="85" t="s">
        <v>466</v>
      </c>
    </row>
    <row r="208" spans="2:29" ht="90" x14ac:dyDescent="0.15">
      <c r="B208" s="85" t="s">
        <v>1635</v>
      </c>
      <c r="C208" s="85" t="s">
        <v>1636</v>
      </c>
      <c r="D208" s="85" t="s">
        <v>1638</v>
      </c>
      <c r="E208" s="85" t="s">
        <v>464</v>
      </c>
      <c r="F208" s="85">
        <v>1030614944</v>
      </c>
      <c r="G208" s="85" t="s">
        <v>928</v>
      </c>
      <c r="H208" s="85" t="s">
        <v>929</v>
      </c>
      <c r="I208" s="96">
        <v>46800000</v>
      </c>
      <c r="J208" s="85">
        <v>63015</v>
      </c>
      <c r="K208" s="85">
        <v>1</v>
      </c>
      <c r="L208" s="91">
        <v>44473</v>
      </c>
      <c r="M208" s="85">
        <v>965</v>
      </c>
      <c r="N208" s="91">
        <v>44473</v>
      </c>
      <c r="O208" s="92">
        <v>996</v>
      </c>
      <c r="P208" s="90">
        <v>15600000</v>
      </c>
      <c r="Q208" s="85">
        <v>1</v>
      </c>
      <c r="R208" s="91">
        <v>44473</v>
      </c>
      <c r="S208" s="85">
        <v>90</v>
      </c>
      <c r="T208" s="87">
        <v>270</v>
      </c>
      <c r="U208" s="88" t="s">
        <v>1639</v>
      </c>
      <c r="V208" s="85" t="s">
        <v>464</v>
      </c>
      <c r="W208" s="85">
        <v>52265349</v>
      </c>
      <c r="X208" s="85">
        <v>44362</v>
      </c>
      <c r="Y208" s="86" t="s">
        <v>1637</v>
      </c>
      <c r="Z208" s="85">
        <v>57524</v>
      </c>
      <c r="AA208" s="89">
        <v>44291</v>
      </c>
      <c r="AB208" s="89">
        <v>44565</v>
      </c>
      <c r="AC208" s="85" t="s">
        <v>466</v>
      </c>
    </row>
    <row r="209" spans="2:29" ht="90" x14ac:dyDescent="0.15">
      <c r="B209" s="85" t="s">
        <v>1640</v>
      </c>
      <c r="C209" s="85" t="s">
        <v>1641</v>
      </c>
      <c r="D209" s="85" t="s">
        <v>814</v>
      </c>
      <c r="E209" s="85" t="s">
        <v>464</v>
      </c>
      <c r="F209" s="85">
        <v>19397700</v>
      </c>
      <c r="G209" s="85" t="s">
        <v>928</v>
      </c>
      <c r="H209" s="85" t="s">
        <v>929</v>
      </c>
      <c r="I209" s="96">
        <v>26000000</v>
      </c>
      <c r="J209" s="85"/>
      <c r="K209" s="85"/>
      <c r="L209" s="91"/>
      <c r="M209" s="85"/>
      <c r="N209" s="91"/>
      <c r="O209" s="92"/>
      <c r="P209" s="90"/>
      <c r="Q209" s="85"/>
      <c r="R209" s="91"/>
      <c r="S209" s="85"/>
      <c r="T209" s="87"/>
      <c r="U209" s="88"/>
      <c r="V209" s="85"/>
      <c r="W209" s="85"/>
      <c r="X209" s="85"/>
      <c r="Y209" s="86" t="s">
        <v>1642</v>
      </c>
      <c r="Z209" s="85">
        <v>55017</v>
      </c>
      <c r="AA209" s="89">
        <v>44294</v>
      </c>
      <c r="AB209" s="89">
        <v>44599</v>
      </c>
      <c r="AC209" s="85" t="s">
        <v>466</v>
      </c>
    </row>
    <row r="210" spans="2:29" ht="90" x14ac:dyDescent="0.15">
      <c r="B210" s="85" t="s">
        <v>1643</v>
      </c>
      <c r="C210" s="85" t="s">
        <v>1644</v>
      </c>
      <c r="D210" s="85" t="s">
        <v>1646</v>
      </c>
      <c r="E210" s="85" t="s">
        <v>464</v>
      </c>
      <c r="F210" s="85">
        <v>1136887745</v>
      </c>
      <c r="G210" s="85" t="s">
        <v>928</v>
      </c>
      <c r="H210" s="85" t="s">
        <v>929</v>
      </c>
      <c r="I210" s="96">
        <v>78000000</v>
      </c>
      <c r="J210" s="85">
        <v>71518</v>
      </c>
      <c r="K210" s="85">
        <v>1</v>
      </c>
      <c r="L210" s="91">
        <v>44600</v>
      </c>
      <c r="M210" s="85">
        <v>875</v>
      </c>
      <c r="N210" s="91">
        <v>44599</v>
      </c>
      <c r="O210" s="92"/>
      <c r="P210" s="90">
        <v>26000000</v>
      </c>
      <c r="Q210" s="85">
        <v>1</v>
      </c>
      <c r="R210" s="91">
        <v>44600</v>
      </c>
      <c r="S210" s="85">
        <v>150</v>
      </c>
      <c r="T210" s="87">
        <v>450</v>
      </c>
      <c r="U210" s="88"/>
      <c r="V210" s="85"/>
      <c r="W210" s="85"/>
      <c r="X210" s="85"/>
      <c r="Y210" s="86" t="s">
        <v>1645</v>
      </c>
      <c r="Z210" s="85">
        <v>55137</v>
      </c>
      <c r="AA210" s="89">
        <v>44291</v>
      </c>
      <c r="AB210" s="89">
        <v>44751</v>
      </c>
      <c r="AC210" s="85" t="s">
        <v>466</v>
      </c>
    </row>
    <row r="211" spans="2:29" ht="90" x14ac:dyDescent="0.15">
      <c r="B211" s="85" t="s">
        <v>1647</v>
      </c>
      <c r="C211" s="85" t="s">
        <v>1648</v>
      </c>
      <c r="D211" s="85" t="s">
        <v>1650</v>
      </c>
      <c r="E211" s="85" t="s">
        <v>464</v>
      </c>
      <c r="F211" s="85">
        <v>80020069</v>
      </c>
      <c r="G211" s="85" t="s">
        <v>928</v>
      </c>
      <c r="H211" s="85" t="s">
        <v>929</v>
      </c>
      <c r="I211" s="96">
        <v>78000000</v>
      </c>
      <c r="J211" s="85">
        <v>71519</v>
      </c>
      <c r="K211" s="85">
        <v>1</v>
      </c>
      <c r="L211" s="91">
        <v>44600</v>
      </c>
      <c r="M211" s="85">
        <v>874</v>
      </c>
      <c r="N211" s="91">
        <v>44599</v>
      </c>
      <c r="O211" s="92"/>
      <c r="P211" s="90">
        <v>26000000</v>
      </c>
      <c r="Q211" s="85">
        <v>1</v>
      </c>
      <c r="R211" s="91">
        <v>44600</v>
      </c>
      <c r="S211" s="85">
        <v>150</v>
      </c>
      <c r="T211" s="87">
        <v>450</v>
      </c>
      <c r="U211" s="88" t="s">
        <v>1651</v>
      </c>
      <c r="V211" s="85" t="s">
        <v>464</v>
      </c>
      <c r="W211" s="85">
        <v>52883374</v>
      </c>
      <c r="X211" s="85">
        <v>44566</v>
      </c>
      <c r="Y211" s="86" t="s">
        <v>1649</v>
      </c>
      <c r="Z211" s="85">
        <v>54831</v>
      </c>
      <c r="AA211" s="89">
        <v>44291</v>
      </c>
      <c r="AB211" s="89">
        <v>44751</v>
      </c>
      <c r="AC211" s="85" t="s">
        <v>466</v>
      </c>
    </row>
    <row r="212" spans="2:29" ht="90" x14ac:dyDescent="0.15">
      <c r="B212" s="85" t="s">
        <v>1652</v>
      </c>
      <c r="C212" s="85" t="s">
        <v>1653</v>
      </c>
      <c r="D212" s="85" t="s">
        <v>1655</v>
      </c>
      <c r="E212" s="85" t="s">
        <v>464</v>
      </c>
      <c r="F212" s="85">
        <v>1019066849</v>
      </c>
      <c r="G212" s="85" t="s">
        <v>928</v>
      </c>
      <c r="H212" s="85" t="s">
        <v>929</v>
      </c>
      <c r="I212" s="96">
        <v>41566666</v>
      </c>
      <c r="J212" s="85"/>
      <c r="K212" s="85"/>
      <c r="L212" s="91"/>
      <c r="M212" s="85"/>
      <c r="N212" s="91"/>
      <c r="O212" s="92"/>
      <c r="P212" s="90"/>
      <c r="Q212" s="85"/>
      <c r="R212" s="91"/>
      <c r="S212" s="85"/>
      <c r="T212" s="87"/>
      <c r="U212" s="88"/>
      <c r="V212" s="85"/>
      <c r="W212" s="85"/>
      <c r="X212" s="85"/>
      <c r="Y212" s="86" t="s">
        <v>1654</v>
      </c>
      <c r="Z212" s="85">
        <v>55133</v>
      </c>
      <c r="AA212" s="89">
        <v>44307</v>
      </c>
      <c r="AB212" s="89">
        <v>44601</v>
      </c>
      <c r="AC212" s="85" t="s">
        <v>466</v>
      </c>
    </row>
    <row r="213" spans="2:29" ht="90" x14ac:dyDescent="0.15">
      <c r="B213" s="85" t="s">
        <v>1656</v>
      </c>
      <c r="C213" s="85" t="s">
        <v>1657</v>
      </c>
      <c r="D213" s="85" t="s">
        <v>1659</v>
      </c>
      <c r="E213" s="85" t="s">
        <v>464</v>
      </c>
      <c r="F213" s="85">
        <v>80030678</v>
      </c>
      <c r="G213" s="85" t="s">
        <v>928</v>
      </c>
      <c r="H213" s="85" t="s">
        <v>929</v>
      </c>
      <c r="I213" s="96">
        <v>31200000</v>
      </c>
      <c r="J213" s="85"/>
      <c r="K213" s="85"/>
      <c r="L213" s="91"/>
      <c r="M213" s="85"/>
      <c r="N213" s="91"/>
      <c r="O213" s="92"/>
      <c r="P213" s="90"/>
      <c r="Q213" s="85"/>
      <c r="R213" s="91"/>
      <c r="S213" s="85"/>
      <c r="T213" s="87"/>
      <c r="U213" s="88"/>
      <c r="V213" s="85"/>
      <c r="W213" s="85"/>
      <c r="X213" s="85"/>
      <c r="Y213" s="86" t="s">
        <v>1658</v>
      </c>
      <c r="Z213" s="85">
        <v>57927</v>
      </c>
      <c r="AA213" s="89">
        <v>44295</v>
      </c>
      <c r="AB213" s="89">
        <v>44477</v>
      </c>
      <c r="AC213" s="85" t="s">
        <v>466</v>
      </c>
    </row>
    <row r="214" spans="2:29" ht="90" x14ac:dyDescent="0.15">
      <c r="B214" s="85" t="s">
        <v>1660</v>
      </c>
      <c r="C214" s="85" t="s">
        <v>1661</v>
      </c>
      <c r="D214" s="85" t="s">
        <v>1663</v>
      </c>
      <c r="E214" s="85" t="s">
        <v>464</v>
      </c>
      <c r="F214" s="85">
        <v>53165893</v>
      </c>
      <c r="G214" s="85" t="s">
        <v>928</v>
      </c>
      <c r="H214" s="85" t="s">
        <v>929</v>
      </c>
      <c r="I214" s="96">
        <v>31200000</v>
      </c>
      <c r="J214" s="85"/>
      <c r="K214" s="85"/>
      <c r="L214" s="91"/>
      <c r="M214" s="85"/>
      <c r="N214" s="91"/>
      <c r="O214" s="92"/>
      <c r="P214" s="90"/>
      <c r="Q214" s="85"/>
      <c r="R214" s="91"/>
      <c r="S214" s="85"/>
      <c r="T214" s="87"/>
      <c r="U214" s="88"/>
      <c r="V214" s="85"/>
      <c r="W214" s="85"/>
      <c r="X214" s="85"/>
      <c r="Y214" s="86" t="s">
        <v>1662</v>
      </c>
      <c r="Z214" s="85">
        <v>57927</v>
      </c>
      <c r="AA214" s="89">
        <v>44298</v>
      </c>
      <c r="AB214" s="89">
        <v>44480</v>
      </c>
      <c r="AC214" s="85" t="s">
        <v>466</v>
      </c>
    </row>
    <row r="215" spans="2:29" ht="90" x14ac:dyDescent="0.15">
      <c r="B215" s="85" t="s">
        <v>1664</v>
      </c>
      <c r="C215" s="85" t="s">
        <v>1665</v>
      </c>
      <c r="D215" s="85" t="s">
        <v>1667</v>
      </c>
      <c r="E215" s="85" t="s">
        <v>464</v>
      </c>
      <c r="F215" s="85">
        <v>1030657007</v>
      </c>
      <c r="G215" s="85" t="s">
        <v>928</v>
      </c>
      <c r="H215" s="85" t="s">
        <v>929</v>
      </c>
      <c r="I215" s="96">
        <v>78000000</v>
      </c>
      <c r="J215" s="85">
        <v>71568</v>
      </c>
      <c r="K215" s="85">
        <v>1</v>
      </c>
      <c r="L215" s="91">
        <v>44610</v>
      </c>
      <c r="M215" s="85">
        <v>887</v>
      </c>
      <c r="N215" s="91">
        <v>44609</v>
      </c>
      <c r="O215" s="92"/>
      <c r="P215" s="90">
        <v>26000000</v>
      </c>
      <c r="Q215" s="85">
        <v>1</v>
      </c>
      <c r="R215" s="91">
        <v>44610</v>
      </c>
      <c r="S215" s="85">
        <v>150</v>
      </c>
      <c r="T215" s="87">
        <v>450</v>
      </c>
      <c r="U215" s="88"/>
      <c r="V215" s="85"/>
      <c r="W215" s="85"/>
      <c r="X215" s="85"/>
      <c r="Y215" s="86" t="s">
        <v>1666</v>
      </c>
      <c r="Z215" s="85">
        <v>55134</v>
      </c>
      <c r="AA215" s="89">
        <v>44305</v>
      </c>
      <c r="AB215" s="89">
        <v>44760</v>
      </c>
      <c r="AC215" s="85" t="s">
        <v>466</v>
      </c>
    </row>
    <row r="216" spans="2:29" ht="90" x14ac:dyDescent="0.15">
      <c r="B216" s="85" t="s">
        <v>1668</v>
      </c>
      <c r="C216" s="85" t="s">
        <v>1669</v>
      </c>
      <c r="D216" s="85" t="s">
        <v>1671</v>
      </c>
      <c r="E216" s="85" t="s">
        <v>464</v>
      </c>
      <c r="F216" s="85">
        <v>1010169789</v>
      </c>
      <c r="G216" s="85" t="s">
        <v>928</v>
      </c>
      <c r="H216" s="85" t="s">
        <v>929</v>
      </c>
      <c r="I216" s="96">
        <v>102000000</v>
      </c>
      <c r="J216" s="85">
        <v>71520</v>
      </c>
      <c r="K216" s="85">
        <v>1</v>
      </c>
      <c r="L216" s="91">
        <v>44603</v>
      </c>
      <c r="M216" s="85">
        <v>885</v>
      </c>
      <c r="N216" s="91">
        <v>44603</v>
      </c>
      <c r="O216" s="92"/>
      <c r="P216" s="90">
        <v>34000000</v>
      </c>
      <c r="Q216" s="85">
        <v>1</v>
      </c>
      <c r="R216" s="91">
        <v>44603</v>
      </c>
      <c r="S216" s="85">
        <v>150</v>
      </c>
      <c r="T216" s="87">
        <v>450</v>
      </c>
      <c r="U216" s="88"/>
      <c r="V216" s="85"/>
      <c r="W216" s="85"/>
      <c r="X216" s="85"/>
      <c r="Y216" s="86" t="s">
        <v>1670</v>
      </c>
      <c r="Z216" s="85">
        <v>55121</v>
      </c>
      <c r="AA216" s="89">
        <v>44299</v>
      </c>
      <c r="AB216" s="89">
        <v>44754</v>
      </c>
      <c r="AC216" s="85" t="s">
        <v>466</v>
      </c>
    </row>
    <row r="217" spans="2:29" ht="75" x14ac:dyDescent="0.15">
      <c r="B217" s="85" t="s">
        <v>1672</v>
      </c>
      <c r="C217" s="85" t="s">
        <v>1673</v>
      </c>
      <c r="D217" s="85" t="s">
        <v>1676</v>
      </c>
      <c r="E217" s="85" t="s">
        <v>1624</v>
      </c>
      <c r="F217" s="85">
        <v>860028580</v>
      </c>
      <c r="G217" s="85" t="s">
        <v>1673</v>
      </c>
      <c r="H217" s="85" t="s">
        <v>1675</v>
      </c>
      <c r="I217" s="96">
        <v>19998875</v>
      </c>
      <c r="J217" s="85"/>
      <c r="K217" s="85">
        <v>1</v>
      </c>
      <c r="L217" s="91">
        <v>44343</v>
      </c>
      <c r="M217" s="85">
        <v>802</v>
      </c>
      <c r="N217" s="91">
        <v>44335</v>
      </c>
      <c r="O217" s="92">
        <v>839</v>
      </c>
      <c r="P217" s="90">
        <v>5222470</v>
      </c>
      <c r="Q217" s="85">
        <v>1</v>
      </c>
      <c r="R217" s="91">
        <v>44343</v>
      </c>
      <c r="S217" s="85">
        <v>30</v>
      </c>
      <c r="T217" s="87">
        <v>60</v>
      </c>
      <c r="U217" s="88"/>
      <c r="V217" s="85"/>
      <c r="W217" s="85"/>
      <c r="X217" s="85"/>
      <c r="Y217" s="86" t="s">
        <v>1674</v>
      </c>
      <c r="Z217" s="85">
        <v>58021</v>
      </c>
      <c r="AA217" s="89">
        <v>44305</v>
      </c>
      <c r="AB217" s="89">
        <v>44366</v>
      </c>
      <c r="AC217" s="85" t="s">
        <v>1677</v>
      </c>
    </row>
    <row r="218" spans="2:29" ht="60" x14ac:dyDescent="0.15">
      <c r="B218" s="85" t="s">
        <v>1678</v>
      </c>
      <c r="C218" s="85" t="s">
        <v>1673</v>
      </c>
      <c r="D218" s="85" t="s">
        <v>1680</v>
      </c>
      <c r="E218" s="85" t="s">
        <v>1624</v>
      </c>
      <c r="F218" s="85" t="s">
        <v>1681</v>
      </c>
      <c r="G218" s="85" t="s">
        <v>1673</v>
      </c>
      <c r="H218" s="85" t="s">
        <v>1675</v>
      </c>
      <c r="I218" s="96">
        <v>95857837</v>
      </c>
      <c r="J218" s="85"/>
      <c r="K218" s="85"/>
      <c r="L218" s="91"/>
      <c r="M218" s="85"/>
      <c r="N218" s="91"/>
      <c r="O218" s="92"/>
      <c r="P218" s="90"/>
      <c r="Q218" s="85"/>
      <c r="R218" s="91"/>
      <c r="S218" s="85"/>
      <c r="T218" s="87"/>
      <c r="U218" s="88"/>
      <c r="V218" s="85"/>
      <c r="W218" s="85"/>
      <c r="X218" s="85"/>
      <c r="Y218" s="86" t="s">
        <v>1679</v>
      </c>
      <c r="Z218" s="85">
        <v>57767</v>
      </c>
      <c r="AA218" s="89">
        <v>44291</v>
      </c>
      <c r="AB218" s="89">
        <v>44320</v>
      </c>
      <c r="AC218" s="85" t="s">
        <v>1677</v>
      </c>
    </row>
    <row r="219" spans="2:29" ht="90" x14ac:dyDescent="0.15">
      <c r="B219" s="85" t="s">
        <v>1682</v>
      </c>
      <c r="C219" s="85" t="s">
        <v>1683</v>
      </c>
      <c r="D219" s="85" t="s">
        <v>1686</v>
      </c>
      <c r="E219" s="85" t="s">
        <v>1624</v>
      </c>
      <c r="F219" s="85">
        <v>860005289</v>
      </c>
      <c r="G219" s="85" t="s">
        <v>928</v>
      </c>
      <c r="H219" s="85" t="s">
        <v>929</v>
      </c>
      <c r="I219" s="96">
        <v>9000000</v>
      </c>
      <c r="J219" s="85"/>
      <c r="K219" s="85"/>
      <c r="L219" s="91"/>
      <c r="M219" s="85"/>
      <c r="N219" s="91"/>
      <c r="O219" s="92"/>
      <c r="P219" s="90"/>
      <c r="Q219" s="85"/>
      <c r="R219" s="91"/>
      <c r="S219" s="85"/>
      <c r="T219" s="87"/>
      <c r="U219" s="88"/>
      <c r="V219" s="85"/>
      <c r="W219" s="85"/>
      <c r="X219" s="85"/>
      <c r="Y219" s="86" t="s">
        <v>1684</v>
      </c>
      <c r="Z219" s="85" t="s">
        <v>1685</v>
      </c>
      <c r="AA219" s="89">
        <v>44330</v>
      </c>
      <c r="AB219" s="89">
        <v>44694</v>
      </c>
      <c r="AC219" s="85" t="s">
        <v>466</v>
      </c>
    </row>
    <row r="220" spans="2:29" ht="90" x14ac:dyDescent="0.15">
      <c r="B220" s="85" t="s">
        <v>1687</v>
      </c>
      <c r="C220" s="85" t="s">
        <v>1688</v>
      </c>
      <c r="D220" s="85" t="s">
        <v>1690</v>
      </c>
      <c r="E220" s="85" t="s">
        <v>464</v>
      </c>
      <c r="F220" s="85">
        <v>52249114</v>
      </c>
      <c r="G220" s="85" t="s">
        <v>928</v>
      </c>
      <c r="H220" s="85" t="s">
        <v>929</v>
      </c>
      <c r="I220" s="96">
        <v>38826666</v>
      </c>
      <c r="J220" s="85">
        <v>65695</v>
      </c>
      <c r="K220" s="85">
        <v>1</v>
      </c>
      <c r="L220" s="91">
        <v>44531</v>
      </c>
      <c r="M220" s="85">
        <v>1030</v>
      </c>
      <c r="N220" s="91">
        <v>44526</v>
      </c>
      <c r="O220" s="92">
        <v>1059</v>
      </c>
      <c r="P220" s="90">
        <v>7626666</v>
      </c>
      <c r="Q220" s="85">
        <v>1</v>
      </c>
      <c r="R220" s="91">
        <v>44531</v>
      </c>
      <c r="S220" s="85">
        <v>44</v>
      </c>
      <c r="T220" s="87">
        <v>224</v>
      </c>
      <c r="U220" s="88"/>
      <c r="V220" s="85"/>
      <c r="W220" s="85"/>
      <c r="X220" s="85"/>
      <c r="Y220" s="86" t="s">
        <v>1689</v>
      </c>
      <c r="Z220" s="85">
        <v>58571</v>
      </c>
      <c r="AA220" s="89">
        <v>44340</v>
      </c>
      <c r="AB220" s="89">
        <v>44574</v>
      </c>
      <c r="AC220" s="85" t="s">
        <v>466</v>
      </c>
    </row>
    <row r="221" spans="2:29" ht="90" x14ac:dyDescent="0.15">
      <c r="B221" s="85" t="s">
        <v>1691</v>
      </c>
      <c r="C221" s="85" t="s">
        <v>1692</v>
      </c>
      <c r="D221" s="85" t="s">
        <v>1694</v>
      </c>
      <c r="E221" s="85" t="s">
        <v>464</v>
      </c>
      <c r="F221" s="85">
        <v>80202017</v>
      </c>
      <c r="G221" s="85" t="s">
        <v>928</v>
      </c>
      <c r="H221" s="85" t="s">
        <v>929</v>
      </c>
      <c r="I221" s="96">
        <v>36920000</v>
      </c>
      <c r="J221" s="85">
        <v>64636</v>
      </c>
      <c r="K221" s="85">
        <v>1</v>
      </c>
      <c r="L221" s="91">
        <v>44529</v>
      </c>
      <c r="M221" s="85">
        <v>1031</v>
      </c>
      <c r="N221" s="91">
        <v>44526</v>
      </c>
      <c r="O221" s="92">
        <v>1114</v>
      </c>
      <c r="P221" s="90">
        <v>5720000</v>
      </c>
      <c r="Q221" s="85">
        <v>1</v>
      </c>
      <c r="R221" s="91">
        <v>44529</v>
      </c>
      <c r="S221" s="85">
        <v>33</v>
      </c>
      <c r="T221" s="87">
        <v>213</v>
      </c>
      <c r="U221" s="88"/>
      <c r="V221" s="85"/>
      <c r="W221" s="85"/>
      <c r="X221" s="85"/>
      <c r="Y221" s="86" t="s">
        <v>1693</v>
      </c>
      <c r="Z221" s="85">
        <v>57924</v>
      </c>
      <c r="AA221" s="89">
        <v>44335</v>
      </c>
      <c r="AB221" s="89">
        <v>44561</v>
      </c>
      <c r="AC221" s="85" t="s">
        <v>466</v>
      </c>
    </row>
    <row r="222" spans="2:29" ht="90" x14ac:dyDescent="0.15">
      <c r="B222" s="85" t="s">
        <v>1695</v>
      </c>
      <c r="C222" s="85" t="s">
        <v>1696</v>
      </c>
      <c r="D222" s="85" t="s">
        <v>1698</v>
      </c>
      <c r="E222" s="85" t="s">
        <v>464</v>
      </c>
      <c r="F222" s="85">
        <v>52731958</v>
      </c>
      <c r="G222" s="85" t="s">
        <v>928</v>
      </c>
      <c r="H222" s="85" t="s">
        <v>929</v>
      </c>
      <c r="I222" s="96">
        <v>40386667</v>
      </c>
      <c r="J222" s="85">
        <v>64641</v>
      </c>
      <c r="K222" s="85">
        <v>1</v>
      </c>
      <c r="L222" s="91">
        <v>44529</v>
      </c>
      <c r="M222" s="85">
        <v>1033</v>
      </c>
      <c r="N222" s="91">
        <v>44526</v>
      </c>
      <c r="O222" s="92">
        <v>1064</v>
      </c>
      <c r="P222" s="90">
        <v>9186667</v>
      </c>
      <c r="Q222" s="85">
        <v>1</v>
      </c>
      <c r="R222" s="91">
        <v>44529</v>
      </c>
      <c r="S222" s="85">
        <v>53</v>
      </c>
      <c r="T222" s="87">
        <v>233</v>
      </c>
      <c r="U222" s="88"/>
      <c r="V222" s="85"/>
      <c r="W222" s="85"/>
      <c r="X222" s="85"/>
      <c r="Y222" s="86" t="s">
        <v>1697</v>
      </c>
      <c r="Z222" s="85">
        <v>58571</v>
      </c>
      <c r="AA222" s="89">
        <v>44337</v>
      </c>
      <c r="AB222" s="89">
        <v>44574</v>
      </c>
      <c r="AC222" s="85" t="s">
        <v>466</v>
      </c>
    </row>
    <row r="223" spans="2:29" ht="90" x14ac:dyDescent="0.15">
      <c r="B223" s="85" t="s">
        <v>1699</v>
      </c>
      <c r="C223" s="85" t="s">
        <v>1700</v>
      </c>
      <c r="D223" s="85" t="s">
        <v>1702</v>
      </c>
      <c r="E223" s="85" t="s">
        <v>464</v>
      </c>
      <c r="F223" s="85">
        <v>52525366</v>
      </c>
      <c r="G223" s="85" t="s">
        <v>928</v>
      </c>
      <c r="H223" s="85" t="s">
        <v>929</v>
      </c>
      <c r="I223" s="96">
        <v>39346667</v>
      </c>
      <c r="J223" s="85">
        <v>64771</v>
      </c>
      <c r="K223" s="85">
        <v>1</v>
      </c>
      <c r="L223" s="91">
        <v>44526</v>
      </c>
      <c r="M223" s="85">
        <v>1034</v>
      </c>
      <c r="N223" s="91">
        <v>44526</v>
      </c>
      <c r="O223" s="92">
        <v>1051</v>
      </c>
      <c r="P223" s="90">
        <v>8146667</v>
      </c>
      <c r="Q223" s="85">
        <v>1</v>
      </c>
      <c r="R223" s="91">
        <v>44526</v>
      </c>
      <c r="S223" s="85">
        <v>47</v>
      </c>
      <c r="T223" s="87">
        <v>227</v>
      </c>
      <c r="U223" s="88"/>
      <c r="V223" s="85"/>
      <c r="W223" s="85"/>
      <c r="X223" s="85"/>
      <c r="Y223" s="86" t="s">
        <v>1701</v>
      </c>
      <c r="Z223" s="85">
        <v>58571</v>
      </c>
      <c r="AA223" s="89">
        <v>44343</v>
      </c>
      <c r="AB223" s="89">
        <v>44574</v>
      </c>
      <c r="AC223" s="85" t="s">
        <v>466</v>
      </c>
    </row>
    <row r="224" spans="2:29" ht="90" x14ac:dyDescent="0.15">
      <c r="B224" s="85" t="s">
        <v>1703</v>
      </c>
      <c r="C224" s="85" t="s">
        <v>1704</v>
      </c>
      <c r="D224" s="85" t="s">
        <v>1706</v>
      </c>
      <c r="E224" s="85" t="s">
        <v>464</v>
      </c>
      <c r="F224" s="85">
        <v>1098675891</v>
      </c>
      <c r="G224" s="85" t="s">
        <v>928</v>
      </c>
      <c r="H224" s="85" t="s">
        <v>929</v>
      </c>
      <c r="I224" s="96">
        <v>36920000</v>
      </c>
      <c r="J224" s="85">
        <v>64773</v>
      </c>
      <c r="K224" s="85">
        <v>1</v>
      </c>
      <c r="L224" s="91">
        <v>44526</v>
      </c>
      <c r="M224" s="85">
        <v>1035</v>
      </c>
      <c r="N224" s="91">
        <v>44526</v>
      </c>
      <c r="O224" s="92">
        <v>1054</v>
      </c>
      <c r="P224" s="90">
        <v>5720000</v>
      </c>
      <c r="Q224" s="85">
        <v>1</v>
      </c>
      <c r="R224" s="91">
        <v>44526</v>
      </c>
      <c r="S224" s="85">
        <v>33</v>
      </c>
      <c r="T224" s="87">
        <v>213</v>
      </c>
      <c r="U224" s="88"/>
      <c r="V224" s="85"/>
      <c r="W224" s="85"/>
      <c r="X224" s="85"/>
      <c r="Y224" s="86" t="s">
        <v>1705</v>
      </c>
      <c r="Z224" s="85">
        <v>58571</v>
      </c>
      <c r="AA224" s="89">
        <v>44344</v>
      </c>
      <c r="AB224" s="89">
        <v>44561</v>
      </c>
      <c r="AC224" s="85" t="s">
        <v>466</v>
      </c>
    </row>
    <row r="225" spans="2:29" ht="90" x14ac:dyDescent="0.15">
      <c r="B225" s="85" t="s">
        <v>1707</v>
      </c>
      <c r="C225" s="85" t="s">
        <v>1708</v>
      </c>
      <c r="D225" s="85" t="s">
        <v>1710</v>
      </c>
      <c r="E225" s="85" t="s">
        <v>464</v>
      </c>
      <c r="F225" s="85">
        <v>79041777</v>
      </c>
      <c r="G225" s="85" t="s">
        <v>928</v>
      </c>
      <c r="H225" s="85" t="s">
        <v>929</v>
      </c>
      <c r="I225" s="96">
        <v>31200000</v>
      </c>
      <c r="J225" s="85"/>
      <c r="K225" s="85"/>
      <c r="L225" s="91"/>
      <c r="M225" s="85"/>
      <c r="N225" s="91"/>
      <c r="O225" s="92"/>
      <c r="P225" s="90"/>
      <c r="Q225" s="85"/>
      <c r="R225" s="91"/>
      <c r="S225" s="85"/>
      <c r="T225" s="87"/>
      <c r="U225" s="88"/>
      <c r="V225" s="85"/>
      <c r="W225" s="85"/>
      <c r="X225" s="85"/>
      <c r="Y225" s="86" t="s">
        <v>1709</v>
      </c>
      <c r="Z225" s="85">
        <v>57924</v>
      </c>
      <c r="AA225" s="89">
        <v>44343</v>
      </c>
      <c r="AB225" s="89">
        <v>44526</v>
      </c>
      <c r="AC225" s="85" t="s">
        <v>466</v>
      </c>
    </row>
    <row r="226" spans="2:29" ht="90" x14ac:dyDescent="0.15">
      <c r="B226" s="85" t="s">
        <v>1711</v>
      </c>
      <c r="C226" s="85" t="s">
        <v>1712</v>
      </c>
      <c r="D226" s="85" t="s">
        <v>507</v>
      </c>
      <c r="E226" s="85" t="s">
        <v>464</v>
      </c>
      <c r="F226" s="85">
        <v>1022985336</v>
      </c>
      <c r="G226" s="85" t="s">
        <v>928</v>
      </c>
      <c r="H226" s="85" t="s">
        <v>929</v>
      </c>
      <c r="I226" s="96">
        <v>54000000</v>
      </c>
      <c r="J226" s="85"/>
      <c r="K226" s="85"/>
      <c r="L226" s="91"/>
      <c r="M226" s="85"/>
      <c r="N226" s="91"/>
      <c r="O226" s="92"/>
      <c r="P226" s="90"/>
      <c r="Q226" s="85"/>
      <c r="R226" s="91"/>
      <c r="S226" s="85"/>
      <c r="T226" s="87"/>
      <c r="U226" s="88"/>
      <c r="V226" s="85"/>
      <c r="W226" s="85"/>
      <c r="X226" s="85"/>
      <c r="Y226" s="86" t="s">
        <v>1713</v>
      </c>
      <c r="Z226" s="85">
        <v>57972</v>
      </c>
      <c r="AA226" s="89">
        <v>44340</v>
      </c>
      <c r="AB226" s="89">
        <v>44615</v>
      </c>
      <c r="AC226" s="85" t="s">
        <v>466</v>
      </c>
    </row>
    <row r="227" spans="2:29" ht="45" x14ac:dyDescent="0.15">
      <c r="B227" s="85" t="s">
        <v>1714</v>
      </c>
      <c r="C227" s="85" t="s">
        <v>1715</v>
      </c>
      <c r="D227" s="85" t="s">
        <v>1718</v>
      </c>
      <c r="E227" s="85" t="s">
        <v>1624</v>
      </c>
      <c r="F227" s="85">
        <v>899099061</v>
      </c>
      <c r="G227" s="85" t="s">
        <v>928</v>
      </c>
      <c r="H227" s="85" t="s">
        <v>1717</v>
      </c>
      <c r="I227" s="96">
        <v>0</v>
      </c>
      <c r="J227" s="85"/>
      <c r="K227" s="85"/>
      <c r="L227" s="91"/>
      <c r="M227" s="85"/>
      <c r="N227" s="91"/>
      <c r="O227" s="92"/>
      <c r="P227" s="90"/>
      <c r="Q227" s="85"/>
      <c r="R227" s="91"/>
      <c r="S227" s="85"/>
      <c r="T227" s="87"/>
      <c r="U227" s="88"/>
      <c r="V227" s="85"/>
      <c r="W227" s="85"/>
      <c r="X227" s="85"/>
      <c r="Y227" s="86" t="s">
        <v>1716</v>
      </c>
      <c r="Z227" s="85">
        <v>59633</v>
      </c>
      <c r="AA227" s="89">
        <v>44378</v>
      </c>
      <c r="AB227" s="89">
        <v>44742</v>
      </c>
      <c r="AC227" s="85" t="s">
        <v>1719</v>
      </c>
    </row>
    <row r="228" spans="2:29" ht="90" x14ac:dyDescent="0.15">
      <c r="B228" s="85" t="s">
        <v>1720</v>
      </c>
      <c r="C228" s="85" t="s">
        <v>1721</v>
      </c>
      <c r="D228" s="85" t="s">
        <v>1726</v>
      </c>
      <c r="E228" s="85" t="s">
        <v>1624</v>
      </c>
      <c r="F228" s="85">
        <v>800095131</v>
      </c>
      <c r="G228" s="85" t="s">
        <v>1723</v>
      </c>
      <c r="H228" s="85" t="s">
        <v>1724</v>
      </c>
      <c r="I228" s="96">
        <v>785616973</v>
      </c>
      <c r="J228" s="85"/>
      <c r="K228" s="85">
        <v>2</v>
      </c>
      <c r="L228" s="91" t="s">
        <v>1727</v>
      </c>
      <c r="M228" s="85" t="s">
        <v>1728</v>
      </c>
      <c r="N228" s="91" t="s">
        <v>1729</v>
      </c>
      <c r="O228" s="92" t="s">
        <v>1730</v>
      </c>
      <c r="P228" s="90">
        <f>123889969+137134916</f>
        <v>261024885</v>
      </c>
      <c r="Q228" s="85">
        <v>2</v>
      </c>
      <c r="R228" s="91" t="s">
        <v>1727</v>
      </c>
      <c r="S228" s="85">
        <f>39+57</f>
        <v>96</v>
      </c>
      <c r="T228" s="87">
        <v>336</v>
      </c>
      <c r="U228" s="88"/>
      <c r="V228" s="85"/>
      <c r="W228" s="85"/>
      <c r="X228" s="85"/>
      <c r="Y228" s="86" t="s">
        <v>1722</v>
      </c>
      <c r="Z228" s="85" t="s">
        <v>1725</v>
      </c>
      <c r="AA228" s="89">
        <v>44371</v>
      </c>
      <c r="AB228" s="89">
        <v>44708</v>
      </c>
      <c r="AC228" s="85" t="s">
        <v>466</v>
      </c>
    </row>
    <row r="229" spans="2:29" ht="90" x14ac:dyDescent="0.15">
      <c r="B229" s="85" t="s">
        <v>1731</v>
      </c>
      <c r="C229" s="85" t="s">
        <v>1732</v>
      </c>
      <c r="D229" s="85" t="s">
        <v>1735</v>
      </c>
      <c r="E229" s="85" t="s">
        <v>1624</v>
      </c>
      <c r="F229" s="85">
        <v>860403137</v>
      </c>
      <c r="G229" s="85" t="s">
        <v>928</v>
      </c>
      <c r="H229" s="85" t="s">
        <v>1734</v>
      </c>
      <c r="I229" s="96">
        <v>789237000</v>
      </c>
      <c r="J229" s="85"/>
      <c r="K229" s="85"/>
      <c r="L229" s="91"/>
      <c r="M229" s="85"/>
      <c r="N229" s="91"/>
      <c r="O229" s="92"/>
      <c r="P229" s="90"/>
      <c r="Q229" s="85"/>
      <c r="R229" s="91"/>
      <c r="S229" s="85"/>
      <c r="T229" s="87"/>
      <c r="U229" s="88"/>
      <c r="V229" s="85"/>
      <c r="W229" s="85"/>
      <c r="X229" s="85"/>
      <c r="Y229" s="86" t="s">
        <v>1733</v>
      </c>
      <c r="Z229" s="85">
        <v>59093</v>
      </c>
      <c r="AA229" s="89">
        <v>44369</v>
      </c>
      <c r="AB229" s="89">
        <v>44613</v>
      </c>
      <c r="AC229" s="85" t="s">
        <v>466</v>
      </c>
    </row>
    <row r="230" spans="2:29" ht="90" x14ac:dyDescent="0.15">
      <c r="B230" s="85" t="s">
        <v>1736</v>
      </c>
      <c r="C230" s="85" t="s">
        <v>1737</v>
      </c>
      <c r="D230" s="85" t="s">
        <v>1740</v>
      </c>
      <c r="E230" s="85" t="s">
        <v>1624</v>
      </c>
      <c r="F230" s="85">
        <v>901225706</v>
      </c>
      <c r="G230" s="85" t="s">
        <v>928</v>
      </c>
      <c r="H230" s="85" t="s">
        <v>1739</v>
      </c>
      <c r="I230" s="96">
        <v>0</v>
      </c>
      <c r="J230" s="85"/>
      <c r="K230" s="85"/>
      <c r="L230" s="91"/>
      <c r="M230" s="85"/>
      <c r="N230" s="91"/>
      <c r="O230" s="92"/>
      <c r="P230" s="90"/>
      <c r="Q230" s="85"/>
      <c r="R230" s="91"/>
      <c r="S230" s="85"/>
      <c r="T230" s="87"/>
      <c r="U230" s="88"/>
      <c r="V230" s="85"/>
      <c r="W230" s="85"/>
      <c r="X230" s="85"/>
      <c r="Y230" s="86" t="s">
        <v>1738</v>
      </c>
      <c r="Z230" s="85">
        <v>0</v>
      </c>
      <c r="AA230" s="89">
        <v>44405</v>
      </c>
      <c r="AB230" s="89">
        <v>45134</v>
      </c>
      <c r="AC230" s="85" t="s">
        <v>466</v>
      </c>
    </row>
    <row r="231" spans="2:29" ht="90" x14ac:dyDescent="0.15">
      <c r="B231" s="85" t="s">
        <v>1741</v>
      </c>
      <c r="C231" s="85" t="s">
        <v>1742</v>
      </c>
      <c r="D231" s="85" t="s">
        <v>1744</v>
      </c>
      <c r="E231" s="85" t="s">
        <v>464</v>
      </c>
      <c r="F231" s="85">
        <v>79402871</v>
      </c>
      <c r="G231" s="85" t="s">
        <v>928</v>
      </c>
      <c r="H231" s="85" t="s">
        <v>929</v>
      </c>
      <c r="I231" s="96">
        <v>60270994</v>
      </c>
      <c r="J231" s="85"/>
      <c r="K231" s="85"/>
      <c r="L231" s="91"/>
      <c r="M231" s="85"/>
      <c r="N231" s="91"/>
      <c r="O231" s="92"/>
      <c r="P231" s="90"/>
      <c r="Q231" s="85"/>
      <c r="R231" s="91"/>
      <c r="S231" s="85"/>
      <c r="T231" s="87"/>
      <c r="U231" s="88"/>
      <c r="V231" s="85"/>
      <c r="W231" s="85"/>
      <c r="X231" s="85"/>
      <c r="Y231" s="86" t="s">
        <v>1743</v>
      </c>
      <c r="Z231" s="85">
        <v>58889</v>
      </c>
      <c r="AA231" s="89">
        <v>44362</v>
      </c>
      <c r="AB231" s="89">
        <v>44575</v>
      </c>
      <c r="AC231" s="85" t="s">
        <v>466</v>
      </c>
    </row>
    <row r="232" spans="2:29" ht="90" x14ac:dyDescent="0.15">
      <c r="B232" s="85" t="s">
        <v>1745</v>
      </c>
      <c r="C232" s="85" t="s">
        <v>1746</v>
      </c>
      <c r="D232" s="85" t="s">
        <v>1748</v>
      </c>
      <c r="E232" s="85" t="s">
        <v>464</v>
      </c>
      <c r="F232" s="85">
        <v>1013603721</v>
      </c>
      <c r="G232" s="85" t="s">
        <v>928</v>
      </c>
      <c r="H232" s="85" t="s">
        <v>929</v>
      </c>
      <c r="I232" s="96">
        <v>15600000</v>
      </c>
      <c r="J232" s="85"/>
      <c r="K232" s="85"/>
      <c r="L232" s="91"/>
      <c r="M232" s="85"/>
      <c r="N232" s="91"/>
      <c r="O232" s="92"/>
      <c r="P232" s="90"/>
      <c r="Q232" s="85"/>
      <c r="R232" s="91"/>
      <c r="S232" s="85"/>
      <c r="T232" s="87"/>
      <c r="U232" s="88"/>
      <c r="V232" s="85"/>
      <c r="W232" s="85"/>
      <c r="X232" s="85"/>
      <c r="Y232" s="86" t="s">
        <v>1747</v>
      </c>
      <c r="Z232" s="85">
        <v>59086</v>
      </c>
      <c r="AA232" s="89">
        <v>44372</v>
      </c>
      <c r="AB232" s="89">
        <v>44554</v>
      </c>
      <c r="AC232" s="85" t="s">
        <v>466</v>
      </c>
    </row>
    <row r="233" spans="2:29" ht="90" x14ac:dyDescent="0.15">
      <c r="B233" s="85" t="s">
        <v>1749</v>
      </c>
      <c r="C233" s="85" t="s">
        <v>1750</v>
      </c>
      <c r="D233" s="85" t="s">
        <v>561</v>
      </c>
      <c r="E233" s="85" t="s">
        <v>464</v>
      </c>
      <c r="F233" s="85">
        <v>334775</v>
      </c>
      <c r="G233" s="85" t="s">
        <v>928</v>
      </c>
      <c r="H233" s="85" t="s">
        <v>929</v>
      </c>
      <c r="I233" s="96">
        <v>15600000</v>
      </c>
      <c r="J233" s="85"/>
      <c r="K233" s="85"/>
      <c r="L233" s="91"/>
      <c r="M233" s="85"/>
      <c r="N233" s="91"/>
      <c r="O233" s="92"/>
      <c r="P233" s="90"/>
      <c r="Q233" s="85"/>
      <c r="R233" s="91"/>
      <c r="S233" s="85"/>
      <c r="T233" s="87"/>
      <c r="U233" s="88"/>
      <c r="V233" s="85"/>
      <c r="W233" s="85"/>
      <c r="X233" s="85"/>
      <c r="Y233" s="86" t="s">
        <v>1751</v>
      </c>
      <c r="Z233" s="85">
        <v>59086</v>
      </c>
      <c r="AA233" s="89">
        <v>44372</v>
      </c>
      <c r="AB233" s="89">
        <v>44554</v>
      </c>
      <c r="AC233" s="85" t="s">
        <v>466</v>
      </c>
    </row>
    <row r="234" spans="2:29" ht="398" x14ac:dyDescent="0.15">
      <c r="B234" s="85" t="s">
        <v>1752</v>
      </c>
      <c r="C234" s="85" t="s">
        <v>1750</v>
      </c>
      <c r="D234" s="85" t="s">
        <v>1754</v>
      </c>
      <c r="E234" s="85" t="s">
        <v>1624</v>
      </c>
      <c r="F234" s="85">
        <v>899999061</v>
      </c>
      <c r="G234" s="85" t="s">
        <v>928</v>
      </c>
      <c r="H234" s="85" t="s">
        <v>1717</v>
      </c>
      <c r="I234" s="96">
        <v>0</v>
      </c>
      <c r="J234" s="85"/>
      <c r="K234" s="85"/>
      <c r="L234" s="91"/>
      <c r="M234" s="85"/>
      <c r="N234" s="91"/>
      <c r="O234" s="92"/>
      <c r="P234" s="90"/>
      <c r="Q234" s="85"/>
      <c r="R234" s="91"/>
      <c r="S234" s="85"/>
      <c r="T234" s="87"/>
      <c r="U234" s="88"/>
      <c r="V234" s="85"/>
      <c r="W234" s="85"/>
      <c r="X234" s="85"/>
      <c r="Y234" s="86" t="s">
        <v>1753</v>
      </c>
      <c r="Z234" s="85">
        <v>0</v>
      </c>
      <c r="AA234" s="89">
        <v>44355</v>
      </c>
      <c r="AB234" s="89">
        <v>44742</v>
      </c>
      <c r="AC234" s="85" t="s">
        <v>1719</v>
      </c>
    </row>
    <row r="235" spans="2:29" ht="398" x14ac:dyDescent="0.15">
      <c r="B235" s="85" t="s">
        <v>1755</v>
      </c>
      <c r="C235" s="85" t="s">
        <v>1756</v>
      </c>
      <c r="D235" s="85" t="s">
        <v>1758</v>
      </c>
      <c r="E235" s="85" t="s">
        <v>1624</v>
      </c>
      <c r="F235" s="85">
        <v>899999061</v>
      </c>
      <c r="G235" s="85" t="s">
        <v>928</v>
      </c>
      <c r="H235" s="85" t="s">
        <v>1717</v>
      </c>
      <c r="I235" s="96">
        <v>2531277000</v>
      </c>
      <c r="J235" s="85"/>
      <c r="K235" s="85"/>
      <c r="L235" s="91"/>
      <c r="M235" s="85"/>
      <c r="N235" s="91"/>
      <c r="O235" s="92"/>
      <c r="P235" s="90"/>
      <c r="Q235" s="85"/>
      <c r="R235" s="91"/>
      <c r="S235" s="85"/>
      <c r="T235" s="87"/>
      <c r="U235" s="88"/>
      <c r="V235" s="85"/>
      <c r="W235" s="85"/>
      <c r="X235" s="85"/>
      <c r="Y235" s="86" t="s">
        <v>1757</v>
      </c>
      <c r="Z235" s="85">
        <v>59492</v>
      </c>
      <c r="AA235" s="89">
        <v>44386</v>
      </c>
      <c r="AB235" s="89">
        <v>46568</v>
      </c>
      <c r="AC235" s="85" t="s">
        <v>1719</v>
      </c>
    </row>
    <row r="236" spans="2:29" ht="60" x14ac:dyDescent="0.15">
      <c r="B236" s="85" t="s">
        <v>1759</v>
      </c>
      <c r="C236" s="85" t="s">
        <v>1673</v>
      </c>
      <c r="D236" s="85" t="s">
        <v>1762</v>
      </c>
      <c r="E236" s="85" t="s">
        <v>1624</v>
      </c>
      <c r="F236" s="85">
        <v>811044253</v>
      </c>
      <c r="G236" s="85" t="s">
        <v>1673</v>
      </c>
      <c r="H236" s="85" t="s">
        <v>1675</v>
      </c>
      <c r="I236" s="96">
        <v>146144739</v>
      </c>
      <c r="J236" s="85"/>
      <c r="K236" s="85"/>
      <c r="L236" s="91"/>
      <c r="M236" s="85"/>
      <c r="N236" s="91"/>
      <c r="O236" s="92"/>
      <c r="P236" s="90"/>
      <c r="Q236" s="85"/>
      <c r="R236" s="91"/>
      <c r="S236" s="85"/>
      <c r="T236" s="87"/>
      <c r="U236" s="88"/>
      <c r="V236" s="85"/>
      <c r="W236" s="85"/>
      <c r="X236" s="85"/>
      <c r="Y236" s="86" t="s">
        <v>1760</v>
      </c>
      <c r="Z236" s="85" t="s">
        <v>1761</v>
      </c>
      <c r="AA236" s="89">
        <v>44351</v>
      </c>
      <c r="AB236" s="89">
        <v>44715</v>
      </c>
      <c r="AC236" s="85" t="s">
        <v>1677</v>
      </c>
    </row>
    <row r="237" spans="2:29" ht="90" x14ac:dyDescent="0.15">
      <c r="B237" s="85" t="s">
        <v>1763</v>
      </c>
      <c r="C237" s="85" t="s">
        <v>1764</v>
      </c>
      <c r="D237" s="85" t="s">
        <v>1768</v>
      </c>
      <c r="E237" s="85" t="s">
        <v>920</v>
      </c>
      <c r="F237" s="85">
        <v>800018165</v>
      </c>
      <c r="G237" s="85" t="s">
        <v>1766</v>
      </c>
      <c r="H237" s="85" t="s">
        <v>929</v>
      </c>
      <c r="I237" s="96">
        <v>0</v>
      </c>
      <c r="J237" s="85"/>
      <c r="K237" s="85"/>
      <c r="L237" s="91"/>
      <c r="M237" s="85"/>
      <c r="N237" s="91"/>
      <c r="O237" s="92"/>
      <c r="P237" s="90"/>
      <c r="Q237" s="85"/>
      <c r="R237" s="91"/>
      <c r="S237" s="85"/>
      <c r="T237" s="87"/>
      <c r="U237" s="88"/>
      <c r="V237" s="85"/>
      <c r="W237" s="85"/>
      <c r="X237" s="85"/>
      <c r="Y237" s="86" t="s">
        <v>1765</v>
      </c>
      <c r="Z237" s="85" t="s">
        <v>1767</v>
      </c>
      <c r="AA237" s="89">
        <v>44389</v>
      </c>
      <c r="AB237" s="89">
        <v>44753</v>
      </c>
      <c r="AC237" s="85" t="s">
        <v>466</v>
      </c>
    </row>
    <row r="238" spans="2:29" ht="90" x14ac:dyDescent="0.15">
      <c r="B238" s="85" t="s">
        <v>1769</v>
      </c>
      <c r="C238" s="85" t="s">
        <v>1770</v>
      </c>
      <c r="D238" s="85" t="s">
        <v>1772</v>
      </c>
      <c r="E238" s="85" t="s">
        <v>1624</v>
      </c>
      <c r="F238" s="85">
        <v>900959051</v>
      </c>
      <c r="G238" s="85" t="s">
        <v>928</v>
      </c>
      <c r="H238" s="85" t="s">
        <v>1717</v>
      </c>
      <c r="I238" s="96">
        <v>806389000</v>
      </c>
      <c r="J238" s="85"/>
      <c r="K238" s="85"/>
      <c r="L238" s="91"/>
      <c r="M238" s="85"/>
      <c r="N238" s="91"/>
      <c r="O238" s="92"/>
      <c r="P238" s="90"/>
      <c r="Q238" s="85">
        <v>1</v>
      </c>
      <c r="R238" s="91">
        <v>44645</v>
      </c>
      <c r="S238" s="85">
        <v>120</v>
      </c>
      <c r="T238" s="87" t="s">
        <v>1773</v>
      </c>
      <c r="U238" s="88"/>
      <c r="V238" s="85"/>
      <c r="W238" s="85"/>
      <c r="X238" s="85"/>
      <c r="Y238" s="86" t="s">
        <v>1771</v>
      </c>
      <c r="Z238" s="85">
        <v>60134</v>
      </c>
      <c r="AA238" s="89">
        <v>44405</v>
      </c>
      <c r="AB238" s="89">
        <v>44769</v>
      </c>
      <c r="AC238" s="85" t="s">
        <v>466</v>
      </c>
    </row>
    <row r="239" spans="2:29" ht="90" x14ac:dyDescent="0.15">
      <c r="B239" s="85" t="s">
        <v>1774</v>
      </c>
      <c r="C239" s="85" t="s">
        <v>1775</v>
      </c>
      <c r="D239" s="85" t="s">
        <v>1777</v>
      </c>
      <c r="E239" s="85" t="s">
        <v>464</v>
      </c>
      <c r="F239" s="85">
        <v>1140815716</v>
      </c>
      <c r="G239" s="85" t="s">
        <v>928</v>
      </c>
      <c r="H239" s="85" t="s">
        <v>929</v>
      </c>
      <c r="I239" s="96">
        <v>26000000</v>
      </c>
      <c r="J239" s="85"/>
      <c r="K239" s="85"/>
      <c r="L239" s="91"/>
      <c r="M239" s="85"/>
      <c r="N239" s="91"/>
      <c r="O239" s="92"/>
      <c r="P239" s="90"/>
      <c r="Q239" s="85"/>
      <c r="R239" s="91"/>
      <c r="S239" s="85"/>
      <c r="T239" s="87"/>
      <c r="U239" s="88"/>
      <c r="V239" s="85"/>
      <c r="W239" s="85"/>
      <c r="X239" s="85"/>
      <c r="Y239" s="86" t="s">
        <v>1776</v>
      </c>
      <c r="Z239" s="85">
        <v>60113</v>
      </c>
      <c r="AA239" s="89">
        <v>44393</v>
      </c>
      <c r="AB239" s="89">
        <v>44500</v>
      </c>
      <c r="AC239" s="85" t="s">
        <v>466</v>
      </c>
    </row>
    <row r="240" spans="2:29" ht="90" x14ac:dyDescent="0.15">
      <c r="B240" s="85" t="s">
        <v>1778</v>
      </c>
      <c r="C240" s="85" t="s">
        <v>1779</v>
      </c>
      <c r="D240" s="85" t="s">
        <v>1781</v>
      </c>
      <c r="E240" s="85" t="s">
        <v>464</v>
      </c>
      <c r="F240" s="85">
        <v>1020799677</v>
      </c>
      <c r="G240" s="85" t="s">
        <v>928</v>
      </c>
      <c r="H240" s="85" t="s">
        <v>929</v>
      </c>
      <c r="I240" s="96">
        <v>22146667</v>
      </c>
      <c r="J240" s="85">
        <v>64710</v>
      </c>
      <c r="K240" s="85">
        <v>1</v>
      </c>
      <c r="L240" s="91">
        <v>44530</v>
      </c>
      <c r="M240" s="85">
        <v>1046</v>
      </c>
      <c r="N240" s="91">
        <v>44530</v>
      </c>
      <c r="O240" s="92">
        <v>1063</v>
      </c>
      <c r="P240" s="90">
        <v>4546667</v>
      </c>
      <c r="Q240" s="85">
        <v>1</v>
      </c>
      <c r="R240" s="91">
        <v>44530</v>
      </c>
      <c r="S240" s="85">
        <v>28</v>
      </c>
      <c r="T240" s="87">
        <v>148</v>
      </c>
      <c r="U240" s="88"/>
      <c r="V240" s="85"/>
      <c r="W240" s="85"/>
      <c r="X240" s="85"/>
      <c r="Y240" s="86" t="s">
        <v>1780</v>
      </c>
      <c r="Z240" s="85">
        <v>60111</v>
      </c>
      <c r="AA240" s="89">
        <v>44393</v>
      </c>
      <c r="AB240" s="89">
        <v>44561</v>
      </c>
      <c r="AC240" s="85" t="s">
        <v>466</v>
      </c>
    </row>
    <row r="241" spans="2:29" ht="75" x14ac:dyDescent="0.15">
      <c r="B241" s="85" t="s">
        <v>1782</v>
      </c>
      <c r="C241" s="85" t="s">
        <v>1783</v>
      </c>
      <c r="D241" s="85" t="s">
        <v>1785</v>
      </c>
      <c r="E241" s="85" t="s">
        <v>464</v>
      </c>
      <c r="F241" s="85">
        <v>1020741588</v>
      </c>
      <c r="G241" s="85" t="s">
        <v>928</v>
      </c>
      <c r="H241" s="85" t="s">
        <v>929</v>
      </c>
      <c r="I241" s="96">
        <v>24000000</v>
      </c>
      <c r="J241" s="85"/>
      <c r="K241" s="85"/>
      <c r="L241" s="91"/>
      <c r="M241" s="85"/>
      <c r="N241" s="91"/>
      <c r="O241" s="92"/>
      <c r="P241" s="90"/>
      <c r="Q241" s="85"/>
      <c r="R241" s="91"/>
      <c r="S241" s="85"/>
      <c r="T241" s="87"/>
      <c r="U241" s="88"/>
      <c r="V241" s="85"/>
      <c r="W241" s="85"/>
      <c r="X241" s="85"/>
      <c r="Y241" s="86" t="s">
        <v>1784</v>
      </c>
      <c r="Z241" s="85">
        <v>60110</v>
      </c>
      <c r="AA241" s="89">
        <v>44393</v>
      </c>
      <c r="AB241" s="89">
        <v>44500</v>
      </c>
      <c r="AC241" s="85" t="s">
        <v>466</v>
      </c>
    </row>
    <row r="242" spans="2:29" ht="90" x14ac:dyDescent="0.15">
      <c r="B242" s="85" t="s">
        <v>1786</v>
      </c>
      <c r="C242" s="85" t="s">
        <v>1787</v>
      </c>
      <c r="D242" s="85" t="s">
        <v>1789</v>
      </c>
      <c r="E242" s="85" t="s">
        <v>464</v>
      </c>
      <c r="F242" s="85">
        <v>79798180</v>
      </c>
      <c r="G242" s="85" t="s">
        <v>928</v>
      </c>
      <c r="H242" s="85" t="s">
        <v>929</v>
      </c>
      <c r="I242" s="96">
        <v>24000000</v>
      </c>
      <c r="J242" s="85"/>
      <c r="K242" s="85"/>
      <c r="L242" s="91"/>
      <c r="M242" s="85"/>
      <c r="N242" s="91"/>
      <c r="O242" s="92"/>
      <c r="P242" s="90"/>
      <c r="Q242" s="85"/>
      <c r="R242" s="91"/>
      <c r="S242" s="85"/>
      <c r="T242" s="87"/>
      <c r="U242" s="88"/>
      <c r="V242" s="85"/>
      <c r="W242" s="85"/>
      <c r="X242" s="85"/>
      <c r="Y242" s="86" t="s">
        <v>1788</v>
      </c>
      <c r="Z242" s="85">
        <v>60110</v>
      </c>
      <c r="AA242" s="89">
        <v>44392</v>
      </c>
      <c r="AB242" s="89">
        <v>44514</v>
      </c>
      <c r="AC242" s="85" t="s">
        <v>466</v>
      </c>
    </row>
    <row r="243" spans="2:29" ht="75" x14ac:dyDescent="0.15">
      <c r="B243" s="85" t="s">
        <v>1790</v>
      </c>
      <c r="C243" s="85" t="s">
        <v>1790</v>
      </c>
      <c r="D243" s="85" t="s">
        <v>1793</v>
      </c>
      <c r="E243" s="85" t="s">
        <v>1624</v>
      </c>
      <c r="F243" s="85">
        <v>800091076</v>
      </c>
      <c r="G243" s="85" t="s">
        <v>928</v>
      </c>
      <c r="H243" s="85" t="s">
        <v>1792</v>
      </c>
      <c r="I243" s="96">
        <v>3512931735</v>
      </c>
      <c r="J243" s="85"/>
      <c r="K243" s="85"/>
      <c r="L243" s="91"/>
      <c r="M243" s="85"/>
      <c r="N243" s="91"/>
      <c r="O243" s="92"/>
      <c r="P243" s="90"/>
      <c r="Q243" s="85"/>
      <c r="R243" s="91"/>
      <c r="S243" s="85"/>
      <c r="T243" s="87"/>
      <c r="U243" s="88"/>
      <c r="V243" s="85"/>
      <c r="W243" s="85"/>
      <c r="X243" s="85"/>
      <c r="Y243" s="86" t="s">
        <v>1791</v>
      </c>
      <c r="Z243" s="85">
        <v>60265</v>
      </c>
      <c r="AA243" s="89">
        <v>44400</v>
      </c>
      <c r="AB243" s="89">
        <v>44926</v>
      </c>
      <c r="AC243" s="85" t="s">
        <v>466</v>
      </c>
    </row>
    <row r="244" spans="2:29" ht="75" x14ac:dyDescent="0.15">
      <c r="B244" s="85" t="s">
        <v>1794</v>
      </c>
      <c r="C244" s="85" t="s">
        <v>1795</v>
      </c>
      <c r="D244" s="85" t="s">
        <v>1798</v>
      </c>
      <c r="E244" s="85" t="s">
        <v>1624</v>
      </c>
      <c r="F244" s="85">
        <v>860403137</v>
      </c>
      <c r="G244" s="85" t="s">
        <v>928</v>
      </c>
      <c r="H244" s="85" t="s">
        <v>1797</v>
      </c>
      <c r="I244" s="96">
        <v>1627893000</v>
      </c>
      <c r="J244" s="85"/>
      <c r="K244" s="85"/>
      <c r="L244" s="91"/>
      <c r="M244" s="85"/>
      <c r="N244" s="91"/>
      <c r="O244" s="92"/>
      <c r="P244" s="90"/>
      <c r="Q244" s="85"/>
      <c r="R244" s="91"/>
      <c r="S244" s="85"/>
      <c r="T244" s="87"/>
      <c r="U244" s="88"/>
      <c r="V244" s="85"/>
      <c r="W244" s="85"/>
      <c r="X244" s="85"/>
      <c r="Y244" s="86" t="s">
        <v>1796</v>
      </c>
      <c r="Z244" s="85">
        <v>60130</v>
      </c>
      <c r="AA244" s="89">
        <v>44406</v>
      </c>
      <c r="AB244" s="89">
        <v>44621</v>
      </c>
      <c r="AC244" s="85" t="s">
        <v>466</v>
      </c>
    </row>
    <row r="245" spans="2:29" ht="90" x14ac:dyDescent="0.15">
      <c r="B245" s="85" t="s">
        <v>1799</v>
      </c>
      <c r="C245" s="85" t="s">
        <v>1800</v>
      </c>
      <c r="D245" s="85" t="s">
        <v>1802</v>
      </c>
      <c r="E245" s="85" t="s">
        <v>1624</v>
      </c>
      <c r="F245" s="85">
        <v>860403137</v>
      </c>
      <c r="G245" s="85" t="s">
        <v>928</v>
      </c>
      <c r="H245" s="85" t="s">
        <v>1797</v>
      </c>
      <c r="I245" s="96">
        <v>358968000</v>
      </c>
      <c r="J245" s="85"/>
      <c r="K245" s="85"/>
      <c r="L245" s="91"/>
      <c r="M245" s="85"/>
      <c r="N245" s="91"/>
      <c r="O245" s="92"/>
      <c r="P245" s="90"/>
      <c r="Q245" s="85">
        <v>1</v>
      </c>
      <c r="R245" s="91">
        <v>44620</v>
      </c>
      <c r="S245" s="85">
        <v>60</v>
      </c>
      <c r="T245" s="87">
        <v>44681</v>
      </c>
      <c r="U245" s="88"/>
      <c r="V245" s="85"/>
      <c r="W245" s="85"/>
      <c r="X245" s="85"/>
      <c r="Y245" s="86" t="s">
        <v>1801</v>
      </c>
      <c r="Z245" s="85">
        <v>60128</v>
      </c>
      <c r="AA245" s="89">
        <v>44406</v>
      </c>
      <c r="AB245" s="89">
        <v>44681</v>
      </c>
      <c r="AC245" s="85" t="s">
        <v>466</v>
      </c>
    </row>
    <row r="246" spans="2:29" ht="90" x14ac:dyDescent="0.15">
      <c r="B246" s="85" t="s">
        <v>1803</v>
      </c>
      <c r="C246" s="85" t="s">
        <v>1804</v>
      </c>
      <c r="D246" s="85" t="s">
        <v>1806</v>
      </c>
      <c r="E246" s="85" t="s">
        <v>1624</v>
      </c>
      <c r="F246" s="85">
        <v>899999282</v>
      </c>
      <c r="G246" s="85" t="s">
        <v>928</v>
      </c>
      <c r="H246" s="85" t="s">
        <v>1717</v>
      </c>
      <c r="I246" s="96">
        <v>0</v>
      </c>
      <c r="J246" s="85"/>
      <c r="K246" s="85"/>
      <c r="L246" s="91"/>
      <c r="M246" s="85"/>
      <c r="N246" s="91"/>
      <c r="O246" s="92"/>
      <c r="P246" s="90"/>
      <c r="Q246" s="85">
        <v>1</v>
      </c>
      <c r="R246" s="91">
        <v>44559</v>
      </c>
      <c r="S246" s="85">
        <v>301</v>
      </c>
      <c r="T246" s="87">
        <v>478</v>
      </c>
      <c r="U246" s="88"/>
      <c r="V246" s="85"/>
      <c r="W246" s="85"/>
      <c r="X246" s="85"/>
      <c r="Y246" s="86" t="s">
        <v>1805</v>
      </c>
      <c r="Z246" s="85">
        <v>60331</v>
      </c>
      <c r="AA246" s="89">
        <v>44411</v>
      </c>
      <c r="AB246" s="89">
        <v>44865</v>
      </c>
      <c r="AC246" s="85" t="s">
        <v>466</v>
      </c>
    </row>
    <row r="247" spans="2:29" ht="90" x14ac:dyDescent="0.15">
      <c r="B247" s="85" t="s">
        <v>1807</v>
      </c>
      <c r="C247" s="85" t="s">
        <v>1808</v>
      </c>
      <c r="D247" s="85" t="s">
        <v>1810</v>
      </c>
      <c r="E247" s="85" t="s">
        <v>1624</v>
      </c>
      <c r="F247" s="85">
        <v>899999063</v>
      </c>
      <c r="G247" s="85" t="s">
        <v>928</v>
      </c>
      <c r="H247" s="85" t="s">
        <v>1622</v>
      </c>
      <c r="I247" s="96">
        <v>819210000</v>
      </c>
      <c r="J247" s="85"/>
      <c r="K247" s="85"/>
      <c r="L247" s="91"/>
      <c r="M247" s="85"/>
      <c r="N247" s="91"/>
      <c r="O247" s="92"/>
      <c r="P247" s="90"/>
      <c r="Q247" s="85">
        <v>1</v>
      </c>
      <c r="R247" s="91">
        <v>44643</v>
      </c>
      <c r="S247" s="85">
        <v>69</v>
      </c>
      <c r="T247" s="87">
        <v>44712</v>
      </c>
      <c r="U247" s="88"/>
      <c r="V247" s="85"/>
      <c r="W247" s="85"/>
      <c r="X247" s="85"/>
      <c r="Y247" s="86" t="s">
        <v>1809</v>
      </c>
      <c r="Z247" s="85">
        <v>60211</v>
      </c>
      <c r="AA247" s="89">
        <v>44440</v>
      </c>
      <c r="AB247" s="89">
        <v>44712</v>
      </c>
      <c r="AC247" s="85" t="s">
        <v>466</v>
      </c>
    </row>
    <row r="248" spans="2:29" ht="90" x14ac:dyDescent="0.15">
      <c r="B248" s="85" t="s">
        <v>1811</v>
      </c>
      <c r="C248" s="85" t="s">
        <v>1812</v>
      </c>
      <c r="D248" s="85" t="s">
        <v>1814</v>
      </c>
      <c r="E248" s="85" t="s">
        <v>464</v>
      </c>
      <c r="F248" s="85">
        <v>1020826222</v>
      </c>
      <c r="G248" s="85" t="s">
        <v>928</v>
      </c>
      <c r="H248" s="85" t="s">
        <v>929</v>
      </c>
      <c r="I248" s="96">
        <v>17600000</v>
      </c>
      <c r="J248" s="85"/>
      <c r="K248" s="85"/>
      <c r="L248" s="91"/>
      <c r="M248" s="85"/>
      <c r="N248" s="91"/>
      <c r="O248" s="92"/>
      <c r="P248" s="90"/>
      <c r="Q248" s="85"/>
      <c r="R248" s="91"/>
      <c r="S248" s="85"/>
      <c r="T248" s="87"/>
      <c r="U248" s="88"/>
      <c r="V248" s="85"/>
      <c r="W248" s="85"/>
      <c r="X248" s="85"/>
      <c r="Y248" s="86" t="s">
        <v>1813</v>
      </c>
      <c r="Z248" s="85">
        <v>60231</v>
      </c>
      <c r="AA248" s="89">
        <v>44407</v>
      </c>
      <c r="AB248" s="89">
        <v>44500</v>
      </c>
      <c r="AC248" s="85" t="s">
        <v>466</v>
      </c>
    </row>
    <row r="249" spans="2:29" ht="90" x14ac:dyDescent="0.15">
      <c r="B249" s="85" t="s">
        <v>1815</v>
      </c>
      <c r="C249" s="85" t="s">
        <v>1816</v>
      </c>
      <c r="D249" s="85" t="s">
        <v>1818</v>
      </c>
      <c r="E249" s="85" t="s">
        <v>464</v>
      </c>
      <c r="F249" s="85">
        <v>84451166</v>
      </c>
      <c r="G249" s="85" t="s">
        <v>928</v>
      </c>
      <c r="H249" s="85" t="s">
        <v>929</v>
      </c>
      <c r="I249" s="96">
        <v>24000000</v>
      </c>
      <c r="J249" s="85"/>
      <c r="K249" s="85"/>
      <c r="L249" s="91"/>
      <c r="M249" s="85"/>
      <c r="N249" s="91"/>
      <c r="O249" s="92"/>
      <c r="P249" s="90"/>
      <c r="Q249" s="85"/>
      <c r="R249" s="91"/>
      <c r="S249" s="85"/>
      <c r="T249" s="87"/>
      <c r="U249" s="88"/>
      <c r="V249" s="85"/>
      <c r="W249" s="85"/>
      <c r="X249" s="85"/>
      <c r="Y249" s="86" t="s">
        <v>1817</v>
      </c>
      <c r="Z249" s="85">
        <v>60184</v>
      </c>
      <c r="AA249" s="89">
        <v>44405</v>
      </c>
      <c r="AB249" s="89">
        <v>44527</v>
      </c>
      <c r="AC249" s="85" t="s">
        <v>466</v>
      </c>
    </row>
    <row r="250" spans="2:29" ht="398" x14ac:dyDescent="0.15">
      <c r="B250" s="85" t="s">
        <v>1819</v>
      </c>
      <c r="C250" s="85" t="s">
        <v>1820</v>
      </c>
      <c r="D250" s="85" t="s">
        <v>1821</v>
      </c>
      <c r="E250" s="85" t="s">
        <v>1624</v>
      </c>
      <c r="F250" s="85">
        <v>899999061</v>
      </c>
      <c r="G250" s="85" t="s">
        <v>928</v>
      </c>
      <c r="H250" s="85" t="s">
        <v>1717</v>
      </c>
      <c r="I250" s="96">
        <v>1527746000</v>
      </c>
      <c r="J250" s="85"/>
      <c r="K250" s="85"/>
      <c r="L250" s="91"/>
      <c r="M250" s="85"/>
      <c r="N250" s="91"/>
      <c r="O250" s="92"/>
      <c r="P250" s="90"/>
      <c r="Q250" s="85"/>
      <c r="R250" s="91"/>
      <c r="S250" s="85"/>
      <c r="T250" s="87"/>
      <c r="U250" s="88"/>
      <c r="V250" s="85"/>
      <c r="W250" s="85"/>
      <c r="X250" s="85"/>
      <c r="Y250" s="86" t="s">
        <v>1753</v>
      </c>
      <c r="Z250" s="85">
        <v>59754</v>
      </c>
      <c r="AA250" s="89">
        <v>44384</v>
      </c>
      <c r="AB250" s="89">
        <v>44742</v>
      </c>
      <c r="AC250" s="85" t="s">
        <v>1822</v>
      </c>
    </row>
    <row r="251" spans="2:29" ht="90" x14ac:dyDescent="0.15">
      <c r="B251" s="85" t="s">
        <v>1823</v>
      </c>
      <c r="C251" s="85" t="s">
        <v>1824</v>
      </c>
      <c r="D251" s="85" t="s">
        <v>1826</v>
      </c>
      <c r="E251" s="85" t="s">
        <v>464</v>
      </c>
      <c r="F251" s="85">
        <v>1100951329</v>
      </c>
      <c r="G251" s="85" t="s">
        <v>928</v>
      </c>
      <c r="H251" s="85" t="s">
        <v>929</v>
      </c>
      <c r="I251" s="96">
        <v>24000000</v>
      </c>
      <c r="J251" s="85"/>
      <c r="K251" s="85"/>
      <c r="L251" s="91"/>
      <c r="M251" s="85"/>
      <c r="N251" s="91"/>
      <c r="O251" s="92"/>
      <c r="P251" s="90"/>
      <c r="Q251" s="85"/>
      <c r="R251" s="91"/>
      <c r="S251" s="85"/>
      <c r="T251" s="87"/>
      <c r="U251" s="88"/>
      <c r="V251" s="85"/>
      <c r="W251" s="85"/>
      <c r="X251" s="85"/>
      <c r="Y251" s="86" t="s">
        <v>1825</v>
      </c>
      <c r="Z251" s="85">
        <v>60184</v>
      </c>
      <c r="AA251" s="89">
        <v>44410</v>
      </c>
      <c r="AB251" s="89">
        <v>44500</v>
      </c>
      <c r="AC251" s="85" t="s">
        <v>466</v>
      </c>
    </row>
    <row r="252" spans="2:29" ht="90" x14ac:dyDescent="0.15">
      <c r="B252" s="85" t="s">
        <v>1827</v>
      </c>
      <c r="C252" s="85" t="s">
        <v>1828</v>
      </c>
      <c r="D252" s="85" t="s">
        <v>1832</v>
      </c>
      <c r="E252" s="85" t="s">
        <v>1624</v>
      </c>
      <c r="F252" s="85">
        <v>860524654</v>
      </c>
      <c r="G252" s="85" t="s">
        <v>1830</v>
      </c>
      <c r="H252" s="85" t="s">
        <v>1831</v>
      </c>
      <c r="I252" s="96">
        <v>60995342</v>
      </c>
      <c r="J252" s="85"/>
      <c r="K252" s="85">
        <v>2</v>
      </c>
      <c r="L252" s="91" t="s">
        <v>1833</v>
      </c>
      <c r="M252" s="85" t="s">
        <v>1834</v>
      </c>
      <c r="N252" s="91" t="s">
        <v>1835</v>
      </c>
      <c r="O252" s="92" t="s">
        <v>1836</v>
      </c>
      <c r="P252" s="90">
        <f>13684086+6434955</f>
        <v>20119041</v>
      </c>
      <c r="Q252" s="85">
        <v>2</v>
      </c>
      <c r="R252" s="91" t="s">
        <v>1833</v>
      </c>
      <c r="S252" s="85">
        <f>30+14</f>
        <v>44</v>
      </c>
      <c r="T252" s="87">
        <v>124</v>
      </c>
      <c r="U252" s="88"/>
      <c r="V252" s="85"/>
      <c r="W252" s="85"/>
      <c r="X252" s="85"/>
      <c r="Y252" s="86" t="s">
        <v>1829</v>
      </c>
      <c r="Z252" s="85">
        <v>60568</v>
      </c>
      <c r="AA252" s="89">
        <v>44410</v>
      </c>
      <c r="AB252" s="89">
        <v>44533</v>
      </c>
      <c r="AC252" s="85" t="s">
        <v>466</v>
      </c>
    </row>
    <row r="253" spans="2:29" ht="75" x14ac:dyDescent="0.15">
      <c r="B253" s="85" t="s">
        <v>1837</v>
      </c>
      <c r="C253" s="85" t="s">
        <v>1838</v>
      </c>
      <c r="D253" s="85" t="s">
        <v>1841</v>
      </c>
      <c r="E253" s="85" t="s">
        <v>1624</v>
      </c>
      <c r="F253" s="85">
        <v>860512780</v>
      </c>
      <c r="G253" s="85" t="s">
        <v>928</v>
      </c>
      <c r="H253" s="85" t="s">
        <v>1840</v>
      </c>
      <c r="I253" s="96">
        <v>1044819000</v>
      </c>
      <c r="J253" s="85"/>
      <c r="K253" s="85"/>
      <c r="L253" s="91"/>
      <c r="M253" s="85"/>
      <c r="N253" s="91"/>
      <c r="O253" s="92"/>
      <c r="P253" s="90"/>
      <c r="Q253" s="85"/>
      <c r="R253" s="91"/>
      <c r="S253" s="85"/>
      <c r="T253" s="87"/>
      <c r="U253" s="88"/>
      <c r="V253" s="85"/>
      <c r="W253" s="85"/>
      <c r="X253" s="85"/>
      <c r="Y253" s="86" t="s">
        <v>1839</v>
      </c>
      <c r="Z253" s="85">
        <v>60525</v>
      </c>
      <c r="AA253" s="89">
        <v>44445</v>
      </c>
      <c r="AB253" s="89">
        <v>44656</v>
      </c>
      <c r="AC253" s="85" t="s">
        <v>466</v>
      </c>
    </row>
    <row r="254" spans="2:29" ht="90" x14ac:dyDescent="0.15">
      <c r="B254" s="85" t="s">
        <v>1842</v>
      </c>
      <c r="C254" s="85" t="s">
        <v>1843</v>
      </c>
      <c r="D254" s="85" t="s">
        <v>1846</v>
      </c>
      <c r="E254" s="85" t="s">
        <v>920</v>
      </c>
      <c r="F254" s="85">
        <v>899999230</v>
      </c>
      <c r="G254" s="85" t="s">
        <v>928</v>
      </c>
      <c r="H254" s="85" t="s">
        <v>1845</v>
      </c>
      <c r="I254" s="96">
        <v>660783000</v>
      </c>
      <c r="J254" s="85"/>
      <c r="K254" s="85"/>
      <c r="L254" s="91"/>
      <c r="M254" s="85"/>
      <c r="N254" s="91"/>
      <c r="O254" s="92"/>
      <c r="P254" s="90"/>
      <c r="Q254" s="85"/>
      <c r="R254" s="91"/>
      <c r="S254" s="85"/>
      <c r="T254" s="87"/>
      <c r="U254" s="88"/>
      <c r="V254" s="85"/>
      <c r="W254" s="85"/>
      <c r="X254" s="85"/>
      <c r="Y254" s="86" t="s">
        <v>1844</v>
      </c>
      <c r="Z254" s="85">
        <v>60471</v>
      </c>
      <c r="AA254" s="89">
        <v>44460</v>
      </c>
      <c r="AB254" s="89">
        <v>44671</v>
      </c>
      <c r="AC254" s="85" t="s">
        <v>466</v>
      </c>
    </row>
    <row r="255" spans="2:29" ht="90" x14ac:dyDescent="0.15">
      <c r="B255" s="85" t="s">
        <v>1847</v>
      </c>
      <c r="C255" s="85" t="s">
        <v>1848</v>
      </c>
      <c r="D255" s="85" t="s">
        <v>1850</v>
      </c>
      <c r="E255" s="85" t="s">
        <v>464</v>
      </c>
      <c r="F255" s="85">
        <v>1023921942</v>
      </c>
      <c r="G255" s="85" t="s">
        <v>928</v>
      </c>
      <c r="H255" s="85" t="s">
        <v>929</v>
      </c>
      <c r="I255" s="96">
        <v>8100000</v>
      </c>
      <c r="J255" s="85"/>
      <c r="K255" s="85"/>
      <c r="L255" s="91"/>
      <c r="M255" s="85"/>
      <c r="N255" s="91"/>
      <c r="O255" s="92"/>
      <c r="P255" s="90"/>
      <c r="Q255" s="85"/>
      <c r="R255" s="91"/>
      <c r="S255" s="85"/>
      <c r="T255" s="87"/>
      <c r="U255" s="88"/>
      <c r="V255" s="85"/>
      <c r="W255" s="85"/>
      <c r="X255" s="85"/>
      <c r="Y255" s="86" t="s">
        <v>1849</v>
      </c>
      <c r="Z255" s="85">
        <v>60657</v>
      </c>
      <c r="AA255" s="89">
        <v>44426</v>
      </c>
      <c r="AB255" s="89">
        <v>44563</v>
      </c>
      <c r="AC255" s="85" t="s">
        <v>466</v>
      </c>
    </row>
    <row r="256" spans="2:29" ht="90" x14ac:dyDescent="0.15">
      <c r="B256" s="85" t="s">
        <v>1851</v>
      </c>
      <c r="C256" s="85" t="s">
        <v>1852</v>
      </c>
      <c r="D256" s="85" t="s">
        <v>1854</v>
      </c>
      <c r="E256" s="85" t="s">
        <v>464</v>
      </c>
      <c r="F256" s="85">
        <v>52544480</v>
      </c>
      <c r="G256" s="85" t="s">
        <v>928</v>
      </c>
      <c r="H256" s="85" t="s">
        <v>929</v>
      </c>
      <c r="I256" s="96">
        <v>8100000</v>
      </c>
      <c r="J256" s="85"/>
      <c r="K256" s="85"/>
      <c r="L256" s="91"/>
      <c r="M256" s="85"/>
      <c r="N256" s="91"/>
      <c r="O256" s="92"/>
      <c r="P256" s="90"/>
      <c r="Q256" s="85"/>
      <c r="R256" s="91"/>
      <c r="S256" s="85"/>
      <c r="T256" s="87"/>
      <c r="U256" s="88"/>
      <c r="V256" s="85"/>
      <c r="W256" s="85"/>
      <c r="X256" s="85"/>
      <c r="Y256" s="86" t="s">
        <v>1853</v>
      </c>
      <c r="Z256" s="85">
        <v>60657</v>
      </c>
      <c r="AA256" s="89">
        <v>44425</v>
      </c>
      <c r="AB256" s="89">
        <v>44562</v>
      </c>
      <c r="AC256" s="85" t="s">
        <v>466</v>
      </c>
    </row>
    <row r="257" spans="2:29" ht="90" x14ac:dyDescent="0.15">
      <c r="B257" s="85" t="s">
        <v>1855</v>
      </c>
      <c r="C257" s="85" t="s">
        <v>1856</v>
      </c>
      <c r="D257" s="85" t="s">
        <v>762</v>
      </c>
      <c r="E257" s="85" t="s">
        <v>464</v>
      </c>
      <c r="F257" s="85">
        <v>1033747880</v>
      </c>
      <c r="G257" s="85" t="s">
        <v>928</v>
      </c>
      <c r="H257" s="85" t="s">
        <v>929</v>
      </c>
      <c r="I257" s="96">
        <v>19800000</v>
      </c>
      <c r="J257" s="85"/>
      <c r="K257" s="85"/>
      <c r="L257" s="91"/>
      <c r="M257" s="85"/>
      <c r="N257" s="91"/>
      <c r="O257" s="92"/>
      <c r="P257" s="90"/>
      <c r="Q257" s="85"/>
      <c r="R257" s="91"/>
      <c r="S257" s="85"/>
      <c r="T257" s="87"/>
      <c r="U257" s="88" t="s">
        <v>1858</v>
      </c>
      <c r="V257" s="85" t="s">
        <v>464</v>
      </c>
      <c r="W257" s="85">
        <v>79695295</v>
      </c>
      <c r="X257" s="85">
        <v>44490</v>
      </c>
      <c r="Y257" s="86" t="s">
        <v>1857</v>
      </c>
      <c r="Z257" s="85">
        <v>60660</v>
      </c>
      <c r="AA257" s="89">
        <v>44425</v>
      </c>
      <c r="AB257" s="89">
        <v>44562</v>
      </c>
      <c r="AC257" s="85" t="s">
        <v>466</v>
      </c>
    </row>
    <row r="258" spans="2:29" ht="90" x14ac:dyDescent="0.15">
      <c r="B258" s="85" t="s">
        <v>1859</v>
      </c>
      <c r="C258" s="85" t="s">
        <v>1860</v>
      </c>
      <c r="D258" s="85" t="s">
        <v>1862</v>
      </c>
      <c r="E258" s="85" t="s">
        <v>464</v>
      </c>
      <c r="F258" s="85">
        <v>1024492481</v>
      </c>
      <c r="G258" s="85" t="s">
        <v>928</v>
      </c>
      <c r="H258" s="85" t="s">
        <v>929</v>
      </c>
      <c r="I258" s="96">
        <v>8100000</v>
      </c>
      <c r="J258" s="85"/>
      <c r="K258" s="85"/>
      <c r="L258" s="91"/>
      <c r="M258" s="85"/>
      <c r="N258" s="91"/>
      <c r="O258" s="92"/>
      <c r="P258" s="90"/>
      <c r="Q258" s="85"/>
      <c r="R258" s="91"/>
      <c r="S258" s="85"/>
      <c r="T258" s="87"/>
      <c r="U258" s="88"/>
      <c r="V258" s="85"/>
      <c r="W258" s="85"/>
      <c r="X258" s="85"/>
      <c r="Y258" s="86" t="s">
        <v>1861</v>
      </c>
      <c r="Z258" s="85">
        <v>60651</v>
      </c>
      <c r="AA258" s="89">
        <v>44425</v>
      </c>
      <c r="AB258" s="89">
        <v>44562</v>
      </c>
      <c r="AC258" s="85" t="s">
        <v>466</v>
      </c>
    </row>
    <row r="259" spans="2:29" ht="90" x14ac:dyDescent="0.15">
      <c r="B259" s="85" t="s">
        <v>1863</v>
      </c>
      <c r="C259" s="85" t="s">
        <v>1864</v>
      </c>
      <c r="D259" s="85" t="s">
        <v>1866</v>
      </c>
      <c r="E259" s="85" t="s">
        <v>464</v>
      </c>
      <c r="F259" s="85">
        <v>59818924</v>
      </c>
      <c r="G259" s="85" t="s">
        <v>928</v>
      </c>
      <c r="H259" s="85" t="s">
        <v>929</v>
      </c>
      <c r="I259" s="96">
        <v>8100000</v>
      </c>
      <c r="J259" s="85"/>
      <c r="K259" s="85"/>
      <c r="L259" s="91"/>
      <c r="M259" s="85"/>
      <c r="N259" s="91"/>
      <c r="O259" s="92"/>
      <c r="P259" s="90"/>
      <c r="Q259" s="85"/>
      <c r="R259" s="91"/>
      <c r="S259" s="85"/>
      <c r="T259" s="87"/>
      <c r="U259" s="88"/>
      <c r="V259" s="85"/>
      <c r="W259" s="85"/>
      <c r="X259" s="85"/>
      <c r="Y259" s="86" t="s">
        <v>1865</v>
      </c>
      <c r="Z259" s="85">
        <v>60651</v>
      </c>
      <c r="AA259" s="89">
        <v>44428</v>
      </c>
      <c r="AB259" s="89">
        <v>44565</v>
      </c>
      <c r="AC259" s="85" t="s">
        <v>466</v>
      </c>
    </row>
    <row r="260" spans="2:29" ht="90" x14ac:dyDescent="0.15">
      <c r="B260" s="85" t="s">
        <v>1867</v>
      </c>
      <c r="C260" s="85" t="s">
        <v>1868</v>
      </c>
      <c r="D260" s="85" t="s">
        <v>1870</v>
      </c>
      <c r="E260" s="85" t="s">
        <v>464</v>
      </c>
      <c r="F260" s="85">
        <v>52526629</v>
      </c>
      <c r="G260" s="85" t="s">
        <v>928</v>
      </c>
      <c r="H260" s="85" t="s">
        <v>929</v>
      </c>
      <c r="I260" s="96">
        <v>8100000</v>
      </c>
      <c r="J260" s="85"/>
      <c r="K260" s="85"/>
      <c r="L260" s="91"/>
      <c r="M260" s="85"/>
      <c r="N260" s="91"/>
      <c r="O260" s="92"/>
      <c r="P260" s="90"/>
      <c r="Q260" s="85"/>
      <c r="R260" s="91"/>
      <c r="S260" s="85"/>
      <c r="T260" s="87"/>
      <c r="U260" s="88"/>
      <c r="V260" s="85"/>
      <c r="W260" s="85"/>
      <c r="X260" s="85"/>
      <c r="Y260" s="86" t="s">
        <v>1869</v>
      </c>
      <c r="Z260" s="85">
        <v>60651</v>
      </c>
      <c r="AA260" s="89">
        <v>44428</v>
      </c>
      <c r="AB260" s="89">
        <v>44565</v>
      </c>
      <c r="AC260" s="85" t="s">
        <v>466</v>
      </c>
    </row>
    <row r="261" spans="2:29" ht="90" x14ac:dyDescent="0.15">
      <c r="B261" s="85" t="s">
        <v>1871</v>
      </c>
      <c r="C261" s="85" t="s">
        <v>1872</v>
      </c>
      <c r="D261" s="85" t="s">
        <v>528</v>
      </c>
      <c r="E261" s="85" t="s">
        <v>464</v>
      </c>
      <c r="F261" s="85">
        <v>1013593717</v>
      </c>
      <c r="G261" s="85" t="s">
        <v>928</v>
      </c>
      <c r="H261" s="85" t="s">
        <v>929</v>
      </c>
      <c r="I261" s="96">
        <v>8100000</v>
      </c>
      <c r="J261" s="85"/>
      <c r="K261" s="85"/>
      <c r="L261" s="91"/>
      <c r="M261" s="85"/>
      <c r="N261" s="91"/>
      <c r="O261" s="92"/>
      <c r="P261" s="90"/>
      <c r="Q261" s="85"/>
      <c r="R261" s="91"/>
      <c r="S261" s="85"/>
      <c r="T261" s="87"/>
      <c r="U261" s="88" t="s">
        <v>1874</v>
      </c>
      <c r="V261" s="85" t="s">
        <v>464</v>
      </c>
      <c r="W261" s="85">
        <v>53045067</v>
      </c>
      <c r="X261" s="85">
        <v>44504</v>
      </c>
      <c r="Y261" s="86" t="s">
        <v>1873</v>
      </c>
      <c r="Z261" s="85">
        <v>60651</v>
      </c>
      <c r="AA261" s="89">
        <v>44427</v>
      </c>
      <c r="AB261" s="89">
        <v>44564</v>
      </c>
      <c r="AC261" s="85" t="s">
        <v>466</v>
      </c>
    </row>
    <row r="262" spans="2:29" ht="75" x14ac:dyDescent="0.15">
      <c r="B262" s="85" t="s">
        <v>1875</v>
      </c>
      <c r="C262" s="85" t="s">
        <v>1876</v>
      </c>
      <c r="D262" s="85" t="s">
        <v>1878</v>
      </c>
      <c r="E262" s="85" t="s">
        <v>464</v>
      </c>
      <c r="F262" s="85">
        <v>1000785337</v>
      </c>
      <c r="G262" s="85" t="s">
        <v>928</v>
      </c>
      <c r="H262" s="85" t="s">
        <v>929</v>
      </c>
      <c r="I262" s="96">
        <v>8100000</v>
      </c>
      <c r="J262" s="85"/>
      <c r="K262" s="85"/>
      <c r="L262" s="91"/>
      <c r="M262" s="85"/>
      <c r="N262" s="91"/>
      <c r="O262" s="92"/>
      <c r="P262" s="90"/>
      <c r="Q262" s="85"/>
      <c r="R262" s="91"/>
      <c r="S262" s="85"/>
      <c r="T262" s="87"/>
      <c r="U262" s="88"/>
      <c r="V262" s="85"/>
      <c r="W262" s="85"/>
      <c r="X262" s="85"/>
      <c r="Y262" s="86" t="s">
        <v>1877</v>
      </c>
      <c r="Z262" s="85">
        <v>60651</v>
      </c>
      <c r="AA262" s="89">
        <v>44425</v>
      </c>
      <c r="AB262" s="89">
        <v>44518</v>
      </c>
      <c r="AC262" s="85" t="s">
        <v>466</v>
      </c>
    </row>
    <row r="263" spans="2:29" ht="90" x14ac:dyDescent="0.15">
      <c r="B263" s="85" t="s">
        <v>1879</v>
      </c>
      <c r="C263" s="85" t="s">
        <v>1880</v>
      </c>
      <c r="D263" s="85" t="s">
        <v>1882</v>
      </c>
      <c r="E263" s="85" t="s">
        <v>464</v>
      </c>
      <c r="F263" s="85">
        <v>1023952787</v>
      </c>
      <c r="G263" s="85" t="s">
        <v>928</v>
      </c>
      <c r="H263" s="85" t="s">
        <v>929</v>
      </c>
      <c r="I263" s="96">
        <v>8100000</v>
      </c>
      <c r="J263" s="85"/>
      <c r="K263" s="85"/>
      <c r="L263" s="91"/>
      <c r="M263" s="85"/>
      <c r="N263" s="91"/>
      <c r="O263" s="92"/>
      <c r="P263" s="90"/>
      <c r="Q263" s="85"/>
      <c r="R263" s="91"/>
      <c r="S263" s="85"/>
      <c r="T263" s="87"/>
      <c r="U263" s="88"/>
      <c r="V263" s="85"/>
      <c r="W263" s="85"/>
      <c r="X263" s="85"/>
      <c r="Y263" s="86" t="s">
        <v>1881</v>
      </c>
      <c r="Z263" s="85">
        <v>60651</v>
      </c>
      <c r="AA263" s="89">
        <v>44425</v>
      </c>
      <c r="AB263" s="89">
        <v>44562</v>
      </c>
      <c r="AC263" s="85" t="s">
        <v>466</v>
      </c>
    </row>
    <row r="264" spans="2:29" ht="90" x14ac:dyDescent="0.15">
      <c r="B264" s="85" t="s">
        <v>1883</v>
      </c>
      <c r="C264" s="85" t="s">
        <v>1884</v>
      </c>
      <c r="D264" s="85" t="s">
        <v>525</v>
      </c>
      <c r="E264" s="85" t="s">
        <v>464</v>
      </c>
      <c r="F264" s="85">
        <v>39647356</v>
      </c>
      <c r="G264" s="85" t="s">
        <v>928</v>
      </c>
      <c r="H264" s="85" t="s">
        <v>929</v>
      </c>
      <c r="I264" s="96">
        <v>8100000</v>
      </c>
      <c r="J264" s="85"/>
      <c r="K264" s="85"/>
      <c r="L264" s="91"/>
      <c r="M264" s="85"/>
      <c r="N264" s="91"/>
      <c r="O264" s="92"/>
      <c r="P264" s="90"/>
      <c r="Q264" s="85"/>
      <c r="R264" s="91"/>
      <c r="S264" s="85"/>
      <c r="T264" s="87"/>
      <c r="U264" s="88"/>
      <c r="V264" s="85"/>
      <c r="W264" s="85"/>
      <c r="X264" s="85"/>
      <c r="Y264" s="86" t="s">
        <v>1885</v>
      </c>
      <c r="Z264" s="85">
        <v>60651</v>
      </c>
      <c r="AA264" s="89">
        <v>44428</v>
      </c>
      <c r="AB264" s="89">
        <v>44566</v>
      </c>
      <c r="AC264" s="85" t="s">
        <v>466</v>
      </c>
    </row>
    <row r="265" spans="2:29" ht="90" x14ac:dyDescent="0.15">
      <c r="B265" s="85" t="s">
        <v>1886</v>
      </c>
      <c r="C265" s="85" t="s">
        <v>1887</v>
      </c>
      <c r="D265" s="85" t="s">
        <v>1889</v>
      </c>
      <c r="E265" s="85" t="s">
        <v>464</v>
      </c>
      <c r="F265" s="85">
        <v>80229049</v>
      </c>
      <c r="G265" s="85" t="s">
        <v>928</v>
      </c>
      <c r="H265" s="85" t="s">
        <v>929</v>
      </c>
      <c r="I265" s="96">
        <v>8100000</v>
      </c>
      <c r="J265" s="85"/>
      <c r="K265" s="85"/>
      <c r="L265" s="91"/>
      <c r="M265" s="85"/>
      <c r="N265" s="91"/>
      <c r="O265" s="92"/>
      <c r="P265" s="90"/>
      <c r="Q265" s="85"/>
      <c r="R265" s="91"/>
      <c r="S265" s="85"/>
      <c r="T265" s="87"/>
      <c r="U265" s="88"/>
      <c r="V265" s="85"/>
      <c r="W265" s="85"/>
      <c r="X265" s="85"/>
      <c r="Y265" s="86" t="s">
        <v>1888</v>
      </c>
      <c r="Z265" s="85">
        <v>60657</v>
      </c>
      <c r="AA265" s="89">
        <v>44425</v>
      </c>
      <c r="AB265" s="89">
        <v>44562</v>
      </c>
      <c r="AC265" s="85" t="s">
        <v>466</v>
      </c>
    </row>
    <row r="266" spans="2:29" ht="90" x14ac:dyDescent="0.15">
      <c r="B266" s="85" t="s">
        <v>1890</v>
      </c>
      <c r="C266" s="85" t="s">
        <v>1891</v>
      </c>
      <c r="D266" s="85" t="s">
        <v>1893</v>
      </c>
      <c r="E266" s="85" t="s">
        <v>464</v>
      </c>
      <c r="F266" s="85">
        <v>1032390216</v>
      </c>
      <c r="G266" s="85" t="s">
        <v>928</v>
      </c>
      <c r="H266" s="85" t="s">
        <v>929</v>
      </c>
      <c r="I266" s="96">
        <v>8100000</v>
      </c>
      <c r="J266" s="85"/>
      <c r="K266" s="85"/>
      <c r="L266" s="91"/>
      <c r="M266" s="85"/>
      <c r="N266" s="91"/>
      <c r="O266" s="92"/>
      <c r="P266" s="90"/>
      <c r="Q266" s="85"/>
      <c r="R266" s="91"/>
      <c r="S266" s="85"/>
      <c r="T266" s="87"/>
      <c r="U266" s="88"/>
      <c r="V266" s="85"/>
      <c r="W266" s="85"/>
      <c r="X266" s="85"/>
      <c r="Y266" s="86" t="s">
        <v>1892</v>
      </c>
      <c r="Z266" s="85">
        <v>60651</v>
      </c>
      <c r="AA266" s="89">
        <v>44425</v>
      </c>
      <c r="AB266" s="89">
        <v>44562</v>
      </c>
      <c r="AC266" s="85" t="s">
        <v>466</v>
      </c>
    </row>
    <row r="267" spans="2:29" ht="90" x14ac:dyDescent="0.15">
      <c r="B267" s="85" t="s">
        <v>1894</v>
      </c>
      <c r="C267" s="85" t="s">
        <v>1895</v>
      </c>
      <c r="D267" s="85" t="s">
        <v>1897</v>
      </c>
      <c r="E267" s="85" t="s">
        <v>464</v>
      </c>
      <c r="F267" s="85">
        <v>79742551</v>
      </c>
      <c r="G267" s="85" t="s">
        <v>928</v>
      </c>
      <c r="H267" s="85" t="s">
        <v>929</v>
      </c>
      <c r="I267" s="96">
        <v>8100000</v>
      </c>
      <c r="J267" s="85"/>
      <c r="K267" s="85"/>
      <c r="L267" s="91"/>
      <c r="M267" s="85"/>
      <c r="N267" s="91"/>
      <c r="O267" s="92"/>
      <c r="P267" s="90"/>
      <c r="Q267" s="85"/>
      <c r="R267" s="91"/>
      <c r="S267" s="85"/>
      <c r="T267" s="87"/>
      <c r="U267" s="88" t="s">
        <v>1898</v>
      </c>
      <c r="V267" s="85" t="s">
        <v>464</v>
      </c>
      <c r="W267" s="85">
        <v>80120580</v>
      </c>
      <c r="X267" s="85">
        <v>44440</v>
      </c>
      <c r="Y267" s="86" t="s">
        <v>1896</v>
      </c>
      <c r="Z267" s="85">
        <v>60651</v>
      </c>
      <c r="AA267" s="89">
        <v>44440</v>
      </c>
      <c r="AB267" s="89">
        <v>44576</v>
      </c>
      <c r="AC267" s="85" t="s">
        <v>466</v>
      </c>
    </row>
    <row r="268" spans="2:29" ht="90" x14ac:dyDescent="0.15">
      <c r="B268" s="85" t="s">
        <v>1899</v>
      </c>
      <c r="C268" s="85" t="s">
        <v>1900</v>
      </c>
      <c r="D268" s="85" t="s">
        <v>1902</v>
      </c>
      <c r="E268" s="85" t="s">
        <v>464</v>
      </c>
      <c r="F268" s="85">
        <v>80882081</v>
      </c>
      <c r="G268" s="85" t="s">
        <v>928</v>
      </c>
      <c r="H268" s="85" t="s">
        <v>929</v>
      </c>
      <c r="I268" s="96">
        <v>8100000</v>
      </c>
      <c r="J268" s="85"/>
      <c r="K268" s="85"/>
      <c r="L268" s="91"/>
      <c r="M268" s="85"/>
      <c r="N268" s="91"/>
      <c r="O268" s="92"/>
      <c r="P268" s="90"/>
      <c r="Q268" s="85"/>
      <c r="R268" s="91"/>
      <c r="S268" s="85"/>
      <c r="T268" s="87"/>
      <c r="U268" s="88"/>
      <c r="V268" s="85"/>
      <c r="W268" s="85"/>
      <c r="X268" s="85"/>
      <c r="Y268" s="86" t="s">
        <v>1901</v>
      </c>
      <c r="Z268" s="85">
        <v>60651</v>
      </c>
      <c r="AA268" s="89">
        <v>44438</v>
      </c>
      <c r="AB268" s="89">
        <v>44575</v>
      </c>
      <c r="AC268" s="85" t="s">
        <v>466</v>
      </c>
    </row>
    <row r="269" spans="2:29" ht="90" x14ac:dyDescent="0.15">
      <c r="B269" s="85" t="s">
        <v>1903</v>
      </c>
      <c r="C269" s="85" t="s">
        <v>1904</v>
      </c>
      <c r="D269" s="85" t="s">
        <v>1906</v>
      </c>
      <c r="E269" s="85" t="s">
        <v>464</v>
      </c>
      <c r="F269" s="85">
        <v>79515849</v>
      </c>
      <c r="G269" s="85" t="s">
        <v>928</v>
      </c>
      <c r="H269" s="85" t="s">
        <v>929</v>
      </c>
      <c r="I269" s="96">
        <v>8100000</v>
      </c>
      <c r="J269" s="85"/>
      <c r="K269" s="85"/>
      <c r="L269" s="91"/>
      <c r="M269" s="85"/>
      <c r="N269" s="91"/>
      <c r="O269" s="92"/>
      <c r="P269" s="90"/>
      <c r="Q269" s="85"/>
      <c r="R269" s="91"/>
      <c r="S269" s="85"/>
      <c r="T269" s="87"/>
      <c r="U269" s="88"/>
      <c r="V269" s="85"/>
      <c r="W269" s="85"/>
      <c r="X269" s="85"/>
      <c r="Y269" s="86" t="s">
        <v>1905</v>
      </c>
      <c r="Z269" s="85">
        <v>60651</v>
      </c>
      <c r="AA269" s="89">
        <v>44428</v>
      </c>
      <c r="AB269" s="89">
        <v>44565</v>
      </c>
      <c r="AC269" s="85" t="s">
        <v>466</v>
      </c>
    </row>
    <row r="270" spans="2:29" ht="105" x14ac:dyDescent="0.15">
      <c r="B270" s="85" t="s">
        <v>1907</v>
      </c>
      <c r="C270" s="85" t="s">
        <v>1908</v>
      </c>
      <c r="D270" s="85" t="s">
        <v>1910</v>
      </c>
      <c r="E270" s="85" t="s">
        <v>464</v>
      </c>
      <c r="F270" s="85">
        <v>1031160707</v>
      </c>
      <c r="G270" s="85" t="s">
        <v>928</v>
      </c>
      <c r="H270" s="85" t="s">
        <v>929</v>
      </c>
      <c r="I270" s="96">
        <v>8100000</v>
      </c>
      <c r="J270" s="85"/>
      <c r="K270" s="85"/>
      <c r="L270" s="91"/>
      <c r="M270" s="85"/>
      <c r="N270" s="91"/>
      <c r="O270" s="92"/>
      <c r="P270" s="90"/>
      <c r="Q270" s="85"/>
      <c r="R270" s="91"/>
      <c r="S270" s="85"/>
      <c r="T270" s="87"/>
      <c r="U270" s="88" t="s">
        <v>1911</v>
      </c>
      <c r="V270" s="85" t="s">
        <v>464</v>
      </c>
      <c r="W270" s="85">
        <v>1020834737</v>
      </c>
      <c r="X270" s="85">
        <v>44434</v>
      </c>
      <c r="Y270" s="86" t="s">
        <v>1909</v>
      </c>
      <c r="Z270" s="85">
        <v>60651</v>
      </c>
      <c r="AA270" s="89">
        <v>44425</v>
      </c>
      <c r="AB270" s="89">
        <v>44562</v>
      </c>
      <c r="AC270" s="85" t="s">
        <v>466</v>
      </c>
    </row>
    <row r="271" spans="2:29" ht="90" x14ac:dyDescent="0.15">
      <c r="B271" s="85" t="s">
        <v>1912</v>
      </c>
      <c r="C271" s="85" t="s">
        <v>1913</v>
      </c>
      <c r="D271" s="85" t="s">
        <v>1915</v>
      </c>
      <c r="E271" s="85" t="s">
        <v>464</v>
      </c>
      <c r="F271" s="85">
        <v>79792466</v>
      </c>
      <c r="G271" s="85" t="s">
        <v>928</v>
      </c>
      <c r="H271" s="85" t="s">
        <v>929</v>
      </c>
      <c r="I271" s="96">
        <v>8100000</v>
      </c>
      <c r="J271" s="85"/>
      <c r="K271" s="85"/>
      <c r="L271" s="91"/>
      <c r="M271" s="85"/>
      <c r="N271" s="91"/>
      <c r="O271" s="92"/>
      <c r="P271" s="90"/>
      <c r="Q271" s="85"/>
      <c r="R271" s="91"/>
      <c r="S271" s="85"/>
      <c r="T271" s="87"/>
      <c r="U271" s="88"/>
      <c r="V271" s="85"/>
      <c r="W271" s="85"/>
      <c r="X271" s="85"/>
      <c r="Y271" s="86" t="s">
        <v>1914</v>
      </c>
      <c r="Z271" s="85">
        <v>60651</v>
      </c>
      <c r="AA271" s="89">
        <v>44433</v>
      </c>
      <c r="AB271" s="89">
        <v>44568</v>
      </c>
      <c r="AC271" s="85" t="s">
        <v>466</v>
      </c>
    </row>
    <row r="272" spans="2:29" ht="90" x14ac:dyDescent="0.15">
      <c r="B272" s="85" t="s">
        <v>1916</v>
      </c>
      <c r="C272" s="85" t="s">
        <v>1917</v>
      </c>
      <c r="D272" s="85" t="s">
        <v>1919</v>
      </c>
      <c r="E272" s="85" t="s">
        <v>464</v>
      </c>
      <c r="F272" s="85">
        <v>52025495</v>
      </c>
      <c r="G272" s="85" t="s">
        <v>928</v>
      </c>
      <c r="H272" s="85" t="s">
        <v>929</v>
      </c>
      <c r="I272" s="96">
        <v>8100000</v>
      </c>
      <c r="J272" s="85"/>
      <c r="K272" s="85"/>
      <c r="L272" s="91"/>
      <c r="M272" s="85"/>
      <c r="N272" s="91"/>
      <c r="O272" s="92"/>
      <c r="P272" s="90"/>
      <c r="Q272" s="85"/>
      <c r="R272" s="91"/>
      <c r="S272" s="85"/>
      <c r="T272" s="87"/>
      <c r="U272" s="88"/>
      <c r="V272" s="85"/>
      <c r="W272" s="85"/>
      <c r="X272" s="85"/>
      <c r="Y272" s="86" t="s">
        <v>1918</v>
      </c>
      <c r="Z272" s="85">
        <v>60651</v>
      </c>
      <c r="AA272" s="89">
        <v>44433</v>
      </c>
      <c r="AB272" s="89">
        <v>44567</v>
      </c>
      <c r="AC272" s="85" t="s">
        <v>466</v>
      </c>
    </row>
    <row r="273" spans="2:29" ht="90" x14ac:dyDescent="0.15">
      <c r="B273" s="85" t="s">
        <v>1920</v>
      </c>
      <c r="C273" s="85" t="s">
        <v>1921</v>
      </c>
      <c r="D273" s="85" t="s">
        <v>529</v>
      </c>
      <c r="E273" s="85" t="s">
        <v>464</v>
      </c>
      <c r="F273" s="85">
        <v>1000346902</v>
      </c>
      <c r="G273" s="85" t="s">
        <v>928</v>
      </c>
      <c r="H273" s="85" t="s">
        <v>929</v>
      </c>
      <c r="I273" s="96">
        <v>8100000</v>
      </c>
      <c r="J273" s="85"/>
      <c r="K273" s="85"/>
      <c r="L273" s="91"/>
      <c r="M273" s="85"/>
      <c r="N273" s="91"/>
      <c r="O273" s="92"/>
      <c r="P273" s="90"/>
      <c r="Q273" s="85"/>
      <c r="R273" s="91"/>
      <c r="S273" s="85"/>
      <c r="T273" s="87"/>
      <c r="U273" s="88"/>
      <c r="V273" s="85"/>
      <c r="W273" s="85"/>
      <c r="X273" s="85"/>
      <c r="Y273" s="86" t="s">
        <v>1922</v>
      </c>
      <c r="Z273" s="85">
        <v>60651</v>
      </c>
      <c r="AA273" s="89">
        <v>44433</v>
      </c>
      <c r="AB273" s="89">
        <v>44570</v>
      </c>
      <c r="AC273" s="85" t="s">
        <v>466</v>
      </c>
    </row>
    <row r="274" spans="2:29" ht="90" x14ac:dyDescent="0.15">
      <c r="B274" s="85" t="s">
        <v>1923</v>
      </c>
      <c r="C274" s="85" t="s">
        <v>1924</v>
      </c>
      <c r="D274" s="85" t="s">
        <v>1926</v>
      </c>
      <c r="E274" s="85" t="s">
        <v>464</v>
      </c>
      <c r="F274" s="85">
        <v>1014178675</v>
      </c>
      <c r="G274" s="85" t="s">
        <v>928</v>
      </c>
      <c r="H274" s="85" t="s">
        <v>929</v>
      </c>
      <c r="I274" s="96">
        <v>20000000</v>
      </c>
      <c r="J274" s="85"/>
      <c r="K274" s="85"/>
      <c r="L274" s="91"/>
      <c r="M274" s="85"/>
      <c r="N274" s="91"/>
      <c r="O274" s="92"/>
      <c r="P274" s="90"/>
      <c r="Q274" s="85"/>
      <c r="R274" s="91"/>
      <c r="S274" s="85"/>
      <c r="T274" s="87"/>
      <c r="U274" s="88"/>
      <c r="V274" s="85"/>
      <c r="W274" s="85"/>
      <c r="X274" s="85"/>
      <c r="Y274" s="86" t="s">
        <v>1925</v>
      </c>
      <c r="Z274" s="85">
        <v>60778</v>
      </c>
      <c r="AA274" s="89">
        <v>44435</v>
      </c>
      <c r="AB274" s="89">
        <v>44556</v>
      </c>
      <c r="AC274" s="85" t="s">
        <v>466</v>
      </c>
    </row>
    <row r="275" spans="2:29" ht="90" x14ac:dyDescent="0.15">
      <c r="B275" s="85" t="s">
        <v>1927</v>
      </c>
      <c r="C275" s="85" t="s">
        <v>1928</v>
      </c>
      <c r="D275" s="85" t="s">
        <v>1930</v>
      </c>
      <c r="E275" s="85" t="s">
        <v>464</v>
      </c>
      <c r="F275" s="85">
        <v>80129534</v>
      </c>
      <c r="G275" s="85" t="s">
        <v>928</v>
      </c>
      <c r="H275" s="85" t="s">
        <v>929</v>
      </c>
      <c r="I275" s="96">
        <v>20000000</v>
      </c>
      <c r="J275" s="85"/>
      <c r="K275" s="85"/>
      <c r="L275" s="91"/>
      <c r="M275" s="85"/>
      <c r="N275" s="91"/>
      <c r="O275" s="92"/>
      <c r="P275" s="90"/>
      <c r="Q275" s="85"/>
      <c r="R275" s="91"/>
      <c r="S275" s="85"/>
      <c r="T275" s="87"/>
      <c r="U275" s="88"/>
      <c r="V275" s="85"/>
      <c r="W275" s="85"/>
      <c r="X275" s="85"/>
      <c r="Y275" s="86" t="s">
        <v>1929</v>
      </c>
      <c r="Z275" s="85">
        <v>60774</v>
      </c>
      <c r="AA275" s="89">
        <v>44428</v>
      </c>
      <c r="AB275" s="89">
        <v>44549</v>
      </c>
      <c r="AC275" s="85" t="s">
        <v>466</v>
      </c>
    </row>
    <row r="276" spans="2:29" ht="90" x14ac:dyDescent="0.15">
      <c r="B276" s="85" t="s">
        <v>1931</v>
      </c>
      <c r="C276" s="85" t="s">
        <v>1932</v>
      </c>
      <c r="D276" s="85" t="s">
        <v>578</v>
      </c>
      <c r="E276" s="85" t="s">
        <v>464</v>
      </c>
      <c r="F276" s="85">
        <v>52501843</v>
      </c>
      <c r="G276" s="85" t="s">
        <v>928</v>
      </c>
      <c r="H276" s="85" t="s">
        <v>929</v>
      </c>
      <c r="I276" s="96">
        <v>20000000</v>
      </c>
      <c r="J276" s="85"/>
      <c r="K276" s="85"/>
      <c r="L276" s="91"/>
      <c r="M276" s="85"/>
      <c r="N276" s="91"/>
      <c r="O276" s="92"/>
      <c r="P276" s="90"/>
      <c r="Q276" s="85"/>
      <c r="R276" s="91"/>
      <c r="S276" s="85"/>
      <c r="T276" s="87"/>
      <c r="U276" s="88"/>
      <c r="V276" s="85"/>
      <c r="W276" s="85"/>
      <c r="X276" s="85"/>
      <c r="Y276" s="86" t="s">
        <v>1933</v>
      </c>
      <c r="Z276" s="85">
        <v>60774</v>
      </c>
      <c r="AA276" s="89">
        <v>44434</v>
      </c>
      <c r="AB276" s="89">
        <v>44555</v>
      </c>
      <c r="AC276" s="85" t="s">
        <v>466</v>
      </c>
    </row>
    <row r="277" spans="2:29" ht="75" x14ac:dyDescent="0.15">
      <c r="B277" s="85" t="s">
        <v>1934</v>
      </c>
      <c r="C277" s="85" t="s">
        <v>1934</v>
      </c>
      <c r="D277" s="85" t="s">
        <v>1936</v>
      </c>
      <c r="E277" s="85" t="s">
        <v>1624</v>
      </c>
      <c r="F277" s="85" t="s">
        <v>1937</v>
      </c>
      <c r="G277" s="85" t="s">
        <v>1673</v>
      </c>
      <c r="H277" s="85" t="s">
        <v>1675</v>
      </c>
      <c r="I277" s="96">
        <v>9337056</v>
      </c>
      <c r="J277" s="85"/>
      <c r="K277" s="85"/>
      <c r="L277" s="91"/>
      <c r="M277" s="85"/>
      <c r="N277" s="91"/>
      <c r="O277" s="92"/>
      <c r="P277" s="90"/>
      <c r="Q277" s="85"/>
      <c r="R277" s="91"/>
      <c r="S277" s="85"/>
      <c r="T277" s="87"/>
      <c r="U277" s="88"/>
      <c r="V277" s="85"/>
      <c r="W277" s="85"/>
      <c r="X277" s="85"/>
      <c r="Y277" s="86" t="s">
        <v>1935</v>
      </c>
      <c r="Z277" s="85">
        <v>60470</v>
      </c>
      <c r="AA277" s="89">
        <v>44418</v>
      </c>
      <c r="AB277" s="89">
        <v>44438</v>
      </c>
      <c r="AC277" s="85" t="s">
        <v>1938</v>
      </c>
    </row>
    <row r="278" spans="2:29" ht="75" x14ac:dyDescent="0.15">
      <c r="B278" s="85" t="s">
        <v>1939</v>
      </c>
      <c r="C278" s="85" t="s">
        <v>1939</v>
      </c>
      <c r="D278" s="85" t="s">
        <v>1936</v>
      </c>
      <c r="E278" s="85" t="s">
        <v>1624</v>
      </c>
      <c r="F278" s="85" t="s">
        <v>1937</v>
      </c>
      <c r="G278" s="85" t="s">
        <v>1673</v>
      </c>
      <c r="H278" s="85" t="s">
        <v>1675</v>
      </c>
      <c r="I278" s="96">
        <v>7380280</v>
      </c>
      <c r="J278" s="85"/>
      <c r="K278" s="85"/>
      <c r="L278" s="91"/>
      <c r="M278" s="85"/>
      <c r="N278" s="91"/>
      <c r="O278" s="92"/>
      <c r="P278" s="90"/>
      <c r="Q278" s="85"/>
      <c r="R278" s="91"/>
      <c r="S278" s="85"/>
      <c r="T278" s="87"/>
      <c r="U278" s="88"/>
      <c r="V278" s="85"/>
      <c r="W278" s="85"/>
      <c r="X278" s="85"/>
      <c r="Y278" s="86" t="s">
        <v>1940</v>
      </c>
      <c r="Z278" s="85">
        <v>60446</v>
      </c>
      <c r="AA278" s="89">
        <v>44418</v>
      </c>
      <c r="AB278" s="89">
        <v>44438</v>
      </c>
      <c r="AC278" s="85" t="s">
        <v>1938</v>
      </c>
    </row>
    <row r="279" spans="2:29" ht="90" x14ac:dyDescent="0.15">
      <c r="B279" s="85" t="s">
        <v>1941</v>
      </c>
      <c r="C279" s="85" t="s">
        <v>1942</v>
      </c>
      <c r="D279" s="85" t="s">
        <v>1944</v>
      </c>
      <c r="E279" s="85" t="s">
        <v>464</v>
      </c>
      <c r="F279" s="85">
        <v>52169771</v>
      </c>
      <c r="G279" s="85" t="s">
        <v>928</v>
      </c>
      <c r="H279" s="85" t="s">
        <v>929</v>
      </c>
      <c r="I279" s="96">
        <v>20000000</v>
      </c>
      <c r="J279" s="85"/>
      <c r="K279" s="85"/>
      <c r="L279" s="91"/>
      <c r="M279" s="85"/>
      <c r="N279" s="91"/>
      <c r="O279" s="92"/>
      <c r="P279" s="90"/>
      <c r="Q279" s="85"/>
      <c r="R279" s="91"/>
      <c r="S279" s="85"/>
      <c r="T279" s="87"/>
      <c r="U279" s="88" t="s">
        <v>1945</v>
      </c>
      <c r="V279" s="85" t="s">
        <v>464</v>
      </c>
      <c r="W279" s="85">
        <v>1016075977</v>
      </c>
      <c r="X279" s="85">
        <v>44494</v>
      </c>
      <c r="Y279" s="86" t="s">
        <v>1943</v>
      </c>
      <c r="Z279" s="85">
        <v>27435</v>
      </c>
      <c r="AA279" s="89">
        <v>44438</v>
      </c>
      <c r="AB279" s="89">
        <v>44559</v>
      </c>
      <c r="AC279" s="85" t="s">
        <v>466</v>
      </c>
    </row>
    <row r="280" spans="2:29" ht="90" x14ac:dyDescent="0.15">
      <c r="B280" s="85" t="s">
        <v>1946</v>
      </c>
      <c r="C280" s="85" t="s">
        <v>1947</v>
      </c>
      <c r="D280" s="85" t="s">
        <v>1949</v>
      </c>
      <c r="E280" s="85" t="s">
        <v>464</v>
      </c>
      <c r="F280" s="85">
        <v>52848590</v>
      </c>
      <c r="G280" s="85" t="s">
        <v>928</v>
      </c>
      <c r="H280" s="85" t="s">
        <v>929</v>
      </c>
      <c r="I280" s="96">
        <v>45000000</v>
      </c>
      <c r="J280" s="85"/>
      <c r="K280" s="85"/>
      <c r="L280" s="91"/>
      <c r="M280" s="85"/>
      <c r="N280" s="91"/>
      <c r="O280" s="92"/>
      <c r="P280" s="90"/>
      <c r="Q280" s="85"/>
      <c r="R280" s="91"/>
      <c r="S280" s="85"/>
      <c r="T280" s="87"/>
      <c r="U280" s="88"/>
      <c r="V280" s="85"/>
      <c r="W280" s="85"/>
      <c r="X280" s="85"/>
      <c r="Y280" s="86" t="s">
        <v>1948</v>
      </c>
      <c r="Z280" s="85">
        <v>27323</v>
      </c>
      <c r="AA280" s="89">
        <v>44441</v>
      </c>
      <c r="AB280" s="89">
        <v>44743</v>
      </c>
      <c r="AC280" s="85" t="s">
        <v>466</v>
      </c>
    </row>
    <row r="281" spans="2:29" ht="90" x14ac:dyDescent="0.15">
      <c r="B281" s="85" t="s">
        <v>1950</v>
      </c>
      <c r="C281" s="85" t="s">
        <v>1951</v>
      </c>
      <c r="D281" s="85" t="s">
        <v>1953</v>
      </c>
      <c r="E281" s="85" t="s">
        <v>464</v>
      </c>
      <c r="F281" s="85">
        <v>1088264048</v>
      </c>
      <c r="G281" s="85" t="s">
        <v>928</v>
      </c>
      <c r="H281" s="85" t="s">
        <v>929</v>
      </c>
      <c r="I281" s="96">
        <v>20800000</v>
      </c>
      <c r="J281" s="85"/>
      <c r="K281" s="85"/>
      <c r="L281" s="91"/>
      <c r="M281" s="85"/>
      <c r="N281" s="91"/>
      <c r="O281" s="92"/>
      <c r="P281" s="90"/>
      <c r="Q281" s="85"/>
      <c r="R281" s="91"/>
      <c r="S281" s="85"/>
      <c r="T281" s="87"/>
      <c r="U281" s="88"/>
      <c r="V281" s="85"/>
      <c r="W281" s="85"/>
      <c r="X281" s="85"/>
      <c r="Y281" s="86" t="s">
        <v>1952</v>
      </c>
      <c r="Z281" s="85">
        <v>27434</v>
      </c>
      <c r="AA281" s="89">
        <v>44439</v>
      </c>
      <c r="AB281" s="89">
        <v>44560</v>
      </c>
      <c r="AC281" s="85" t="s">
        <v>466</v>
      </c>
    </row>
    <row r="282" spans="2:29" ht="90" x14ac:dyDescent="0.15">
      <c r="B282" s="85" t="s">
        <v>1954</v>
      </c>
      <c r="C282" s="85" t="s">
        <v>1955</v>
      </c>
      <c r="D282" s="85" t="s">
        <v>1959</v>
      </c>
      <c r="E282" s="85" t="s">
        <v>1624</v>
      </c>
      <c r="F282" s="85">
        <v>900206910</v>
      </c>
      <c r="G282" s="85" t="s">
        <v>1957</v>
      </c>
      <c r="H282" s="85" t="s">
        <v>929</v>
      </c>
      <c r="I282" s="96">
        <v>259540355</v>
      </c>
      <c r="J282" s="85"/>
      <c r="K282" s="85"/>
      <c r="L282" s="91"/>
      <c r="M282" s="85"/>
      <c r="N282" s="91"/>
      <c r="O282" s="92"/>
      <c r="P282" s="90"/>
      <c r="Q282" s="85"/>
      <c r="R282" s="91"/>
      <c r="S282" s="85"/>
      <c r="T282" s="87"/>
      <c r="U282" s="88"/>
      <c r="V282" s="85"/>
      <c r="W282" s="85"/>
      <c r="X282" s="85"/>
      <c r="Y282" s="86" t="s">
        <v>1956</v>
      </c>
      <c r="Z282" s="85" t="s">
        <v>1958</v>
      </c>
      <c r="AA282" s="89">
        <v>44445</v>
      </c>
      <c r="AB282" s="89">
        <v>44625</v>
      </c>
      <c r="AC282" s="85" t="s">
        <v>466</v>
      </c>
    </row>
    <row r="283" spans="2:29" ht="90" x14ac:dyDescent="0.15">
      <c r="B283" s="85" t="s">
        <v>1960</v>
      </c>
      <c r="C283" s="85" t="s">
        <v>1961</v>
      </c>
      <c r="D283" s="85" t="s">
        <v>1963</v>
      </c>
      <c r="E283" s="85" t="s">
        <v>464</v>
      </c>
      <c r="F283" s="85">
        <v>1012394592</v>
      </c>
      <c r="G283" s="85" t="s">
        <v>928</v>
      </c>
      <c r="H283" s="85" t="s">
        <v>929</v>
      </c>
      <c r="I283" s="96">
        <v>20000000</v>
      </c>
      <c r="J283" s="85"/>
      <c r="K283" s="85"/>
      <c r="L283" s="91"/>
      <c r="M283" s="85"/>
      <c r="N283" s="91"/>
      <c r="O283" s="92"/>
      <c r="P283" s="90"/>
      <c r="Q283" s="85"/>
      <c r="R283" s="91"/>
      <c r="S283" s="85"/>
      <c r="T283" s="87"/>
      <c r="U283" s="88"/>
      <c r="V283" s="85"/>
      <c r="W283" s="85"/>
      <c r="X283" s="85"/>
      <c r="Y283" s="86" t="s">
        <v>1962</v>
      </c>
      <c r="Z283" s="85">
        <v>27405</v>
      </c>
      <c r="AA283" s="89">
        <v>44442</v>
      </c>
      <c r="AB283" s="89">
        <v>44563</v>
      </c>
      <c r="AC283" s="85" t="s">
        <v>466</v>
      </c>
    </row>
    <row r="284" spans="2:29" ht="90" x14ac:dyDescent="0.15">
      <c r="B284" s="85" t="s">
        <v>1964</v>
      </c>
      <c r="C284" s="85" t="s">
        <v>1965</v>
      </c>
      <c r="D284" s="85" t="s">
        <v>1967</v>
      </c>
      <c r="E284" s="85" t="s">
        <v>464</v>
      </c>
      <c r="F284" s="85">
        <v>19346699</v>
      </c>
      <c r="G284" s="85" t="s">
        <v>928</v>
      </c>
      <c r="H284" s="85" t="s">
        <v>929</v>
      </c>
      <c r="I284" s="96">
        <v>20000000</v>
      </c>
      <c r="J284" s="85"/>
      <c r="K284" s="85"/>
      <c r="L284" s="91"/>
      <c r="M284" s="85"/>
      <c r="N284" s="91"/>
      <c r="O284" s="92"/>
      <c r="P284" s="90"/>
      <c r="Q284" s="85"/>
      <c r="R284" s="91"/>
      <c r="S284" s="85"/>
      <c r="T284" s="87"/>
      <c r="U284" s="88"/>
      <c r="V284" s="85"/>
      <c r="W284" s="85"/>
      <c r="X284" s="85"/>
      <c r="Y284" s="86" t="s">
        <v>1966</v>
      </c>
      <c r="Z284" s="85">
        <v>27405</v>
      </c>
      <c r="AA284" s="89">
        <v>44454</v>
      </c>
      <c r="AB284" s="89">
        <v>44575</v>
      </c>
      <c r="AC284" s="85" t="s">
        <v>466</v>
      </c>
    </row>
    <row r="285" spans="2:29" ht="90" x14ac:dyDescent="0.15">
      <c r="B285" s="85" t="s">
        <v>1968</v>
      </c>
      <c r="C285" s="85" t="s">
        <v>1969</v>
      </c>
      <c r="D285" s="85" t="s">
        <v>771</v>
      </c>
      <c r="E285" s="85" t="s">
        <v>464</v>
      </c>
      <c r="F285" s="85">
        <v>1140826131</v>
      </c>
      <c r="G285" s="85" t="s">
        <v>928</v>
      </c>
      <c r="H285" s="85" t="s">
        <v>929</v>
      </c>
      <c r="I285" s="96">
        <v>20000000</v>
      </c>
      <c r="J285" s="85"/>
      <c r="K285" s="85"/>
      <c r="L285" s="91"/>
      <c r="M285" s="85"/>
      <c r="N285" s="91"/>
      <c r="O285" s="92"/>
      <c r="P285" s="90"/>
      <c r="Q285" s="85"/>
      <c r="R285" s="91"/>
      <c r="S285" s="85"/>
      <c r="T285" s="87"/>
      <c r="U285" s="88"/>
      <c r="V285" s="85"/>
      <c r="W285" s="85"/>
      <c r="X285" s="85"/>
      <c r="Y285" s="86" t="s">
        <v>1970</v>
      </c>
      <c r="Z285" s="85">
        <v>27398</v>
      </c>
      <c r="AA285" s="89">
        <v>44452</v>
      </c>
      <c r="AB285" s="89">
        <v>44573</v>
      </c>
      <c r="AC285" s="85" t="s">
        <v>466</v>
      </c>
    </row>
    <row r="286" spans="2:29" ht="90" x14ac:dyDescent="0.15">
      <c r="B286" s="85" t="s">
        <v>1971</v>
      </c>
      <c r="C286" s="85" t="s">
        <v>1972</v>
      </c>
      <c r="D286" s="85" t="s">
        <v>1974</v>
      </c>
      <c r="E286" s="85" t="s">
        <v>464</v>
      </c>
      <c r="F286" s="85">
        <v>79656191</v>
      </c>
      <c r="G286" s="85" t="s">
        <v>928</v>
      </c>
      <c r="H286" s="85" t="s">
        <v>929</v>
      </c>
      <c r="I286" s="96">
        <v>20000000</v>
      </c>
      <c r="J286" s="85"/>
      <c r="K286" s="85"/>
      <c r="L286" s="91"/>
      <c r="M286" s="85"/>
      <c r="N286" s="91"/>
      <c r="O286" s="92"/>
      <c r="P286" s="90"/>
      <c r="Q286" s="85"/>
      <c r="R286" s="91"/>
      <c r="S286" s="85"/>
      <c r="T286" s="87"/>
      <c r="U286" s="88"/>
      <c r="V286" s="85"/>
      <c r="W286" s="85"/>
      <c r="X286" s="85"/>
      <c r="Y286" s="86" t="s">
        <v>1973</v>
      </c>
      <c r="Z286" s="85">
        <v>27398</v>
      </c>
      <c r="AA286" s="89">
        <v>44452</v>
      </c>
      <c r="AB286" s="89">
        <v>44573</v>
      </c>
      <c r="AC286" s="85" t="s">
        <v>466</v>
      </c>
    </row>
    <row r="287" spans="2:29" ht="75" x14ac:dyDescent="0.15">
      <c r="B287" s="85" t="s">
        <v>1975</v>
      </c>
      <c r="C287" s="85" t="s">
        <v>1975</v>
      </c>
      <c r="D287" s="85" t="s">
        <v>1977</v>
      </c>
      <c r="E287" s="85" t="s">
        <v>1624</v>
      </c>
      <c r="F287" s="85">
        <v>901211678</v>
      </c>
      <c r="G287" s="85" t="s">
        <v>1673</v>
      </c>
      <c r="H287" s="85" t="s">
        <v>1675</v>
      </c>
      <c r="I287" s="96">
        <v>300247</v>
      </c>
      <c r="J287" s="85"/>
      <c r="K287" s="85"/>
      <c r="L287" s="91"/>
      <c r="M287" s="85"/>
      <c r="N287" s="91"/>
      <c r="O287" s="92"/>
      <c r="P287" s="90"/>
      <c r="Q287" s="85"/>
      <c r="R287" s="91"/>
      <c r="S287" s="85"/>
      <c r="T287" s="87"/>
      <c r="U287" s="88"/>
      <c r="V287" s="85"/>
      <c r="W287" s="85"/>
      <c r="X287" s="85"/>
      <c r="Y287" s="86" t="s">
        <v>1976</v>
      </c>
      <c r="Z287" s="85">
        <v>59254</v>
      </c>
      <c r="AA287" s="89">
        <v>44414</v>
      </c>
      <c r="AB287" s="89">
        <v>44444</v>
      </c>
      <c r="AC287" s="85" t="s">
        <v>1978</v>
      </c>
    </row>
    <row r="288" spans="2:29" ht="75" x14ac:dyDescent="0.15">
      <c r="B288" s="85" t="s">
        <v>1979</v>
      </c>
      <c r="C288" s="85" t="s">
        <v>1979</v>
      </c>
      <c r="D288" s="85" t="s">
        <v>1981</v>
      </c>
      <c r="E288" s="85" t="s">
        <v>1624</v>
      </c>
      <c r="F288" s="85">
        <v>900167135</v>
      </c>
      <c r="G288" s="85" t="s">
        <v>1673</v>
      </c>
      <c r="H288" s="85" t="s">
        <v>1675</v>
      </c>
      <c r="I288" s="96">
        <v>828700</v>
      </c>
      <c r="J288" s="85"/>
      <c r="K288" s="85"/>
      <c r="L288" s="91"/>
      <c r="M288" s="85"/>
      <c r="N288" s="91"/>
      <c r="O288" s="92"/>
      <c r="P288" s="90"/>
      <c r="Q288" s="85"/>
      <c r="R288" s="91"/>
      <c r="S288" s="85"/>
      <c r="T288" s="87"/>
      <c r="U288" s="88"/>
      <c r="V288" s="85"/>
      <c r="W288" s="85"/>
      <c r="X288" s="85"/>
      <c r="Y288" s="86" t="s">
        <v>1980</v>
      </c>
      <c r="Z288" s="85">
        <v>59254</v>
      </c>
      <c r="AA288" s="89">
        <v>44414</v>
      </c>
      <c r="AB288" s="89">
        <v>44444</v>
      </c>
      <c r="AC288" s="85" t="s">
        <v>1978</v>
      </c>
    </row>
    <row r="289" spans="2:29" ht="75" x14ac:dyDescent="0.15">
      <c r="B289" s="85" t="s">
        <v>1982</v>
      </c>
      <c r="C289" s="85" t="s">
        <v>1982</v>
      </c>
      <c r="D289" s="85" t="s">
        <v>1984</v>
      </c>
      <c r="E289" s="85" t="s">
        <v>1624</v>
      </c>
      <c r="F289" s="85">
        <v>900671732</v>
      </c>
      <c r="G289" s="85" t="s">
        <v>1673</v>
      </c>
      <c r="H289" s="85" t="s">
        <v>1675</v>
      </c>
      <c r="I289" s="96">
        <v>383825</v>
      </c>
      <c r="J289" s="85"/>
      <c r="K289" s="85"/>
      <c r="L289" s="91"/>
      <c r="M289" s="85"/>
      <c r="N289" s="91"/>
      <c r="O289" s="92"/>
      <c r="P289" s="90"/>
      <c r="Q289" s="85"/>
      <c r="R289" s="91"/>
      <c r="S289" s="85"/>
      <c r="T289" s="87"/>
      <c r="U289" s="88"/>
      <c r="V289" s="85"/>
      <c r="W289" s="85"/>
      <c r="X289" s="85"/>
      <c r="Y289" s="86" t="s">
        <v>1983</v>
      </c>
      <c r="Z289" s="85">
        <v>59254</v>
      </c>
      <c r="AA289" s="89">
        <v>44414</v>
      </c>
      <c r="AB289" s="89">
        <v>44444</v>
      </c>
      <c r="AC289" s="85" t="s">
        <v>1978</v>
      </c>
    </row>
    <row r="290" spans="2:29" ht="75" x14ac:dyDescent="0.15">
      <c r="B290" s="85" t="s">
        <v>1985</v>
      </c>
      <c r="C290" s="85" t="s">
        <v>1985</v>
      </c>
      <c r="D290" s="85" t="s">
        <v>1987</v>
      </c>
      <c r="E290" s="85" t="s">
        <v>920</v>
      </c>
      <c r="F290" s="85">
        <v>800230829</v>
      </c>
      <c r="G290" s="85" t="s">
        <v>1673</v>
      </c>
      <c r="H290" s="85" t="s">
        <v>1675</v>
      </c>
      <c r="I290" s="96">
        <v>17285940</v>
      </c>
      <c r="J290" s="85"/>
      <c r="K290" s="85"/>
      <c r="L290" s="91"/>
      <c r="M290" s="85"/>
      <c r="N290" s="91"/>
      <c r="O290" s="92"/>
      <c r="P290" s="90"/>
      <c r="Q290" s="85"/>
      <c r="R290" s="91"/>
      <c r="S290" s="85"/>
      <c r="T290" s="87"/>
      <c r="U290" s="88"/>
      <c r="V290" s="85"/>
      <c r="W290" s="85"/>
      <c r="X290" s="85"/>
      <c r="Y290" s="86" t="s">
        <v>1986</v>
      </c>
      <c r="Z290" s="85">
        <v>60447</v>
      </c>
      <c r="AA290" s="89">
        <v>44435</v>
      </c>
      <c r="AB290" s="89">
        <v>44498</v>
      </c>
      <c r="AC290" s="85" t="s">
        <v>1988</v>
      </c>
    </row>
    <row r="291" spans="2:29" ht="90" x14ac:dyDescent="0.15">
      <c r="B291" s="85" t="s">
        <v>1989</v>
      </c>
      <c r="C291" s="85" t="s">
        <v>1990</v>
      </c>
      <c r="D291" s="85" t="s">
        <v>1994</v>
      </c>
      <c r="E291" s="85" t="s">
        <v>1624</v>
      </c>
      <c r="F291" s="85">
        <v>800089897</v>
      </c>
      <c r="G291" s="85" t="s">
        <v>1992</v>
      </c>
      <c r="H291" s="85" t="s">
        <v>1993</v>
      </c>
      <c r="I291" s="96">
        <v>119437360</v>
      </c>
      <c r="J291" s="85"/>
      <c r="K291" s="85"/>
      <c r="L291" s="91"/>
      <c r="M291" s="85"/>
      <c r="N291" s="91"/>
      <c r="O291" s="92"/>
      <c r="P291" s="90"/>
      <c r="Q291" s="85"/>
      <c r="R291" s="91"/>
      <c r="S291" s="85"/>
      <c r="T291" s="87"/>
      <c r="U291" s="88"/>
      <c r="V291" s="85"/>
      <c r="W291" s="85"/>
      <c r="X291" s="85"/>
      <c r="Y291" s="86" t="s">
        <v>1991</v>
      </c>
      <c r="Z291" s="85">
        <v>60354</v>
      </c>
      <c r="AA291" s="89">
        <v>44452</v>
      </c>
      <c r="AB291" s="89">
        <v>44542</v>
      </c>
      <c r="AC291" s="85" t="s">
        <v>466</v>
      </c>
    </row>
    <row r="292" spans="2:29" ht="90" x14ac:dyDescent="0.15">
      <c r="B292" s="85" t="s">
        <v>1995</v>
      </c>
      <c r="C292" s="85" t="s">
        <v>1996</v>
      </c>
      <c r="D292" s="85" t="s">
        <v>1998</v>
      </c>
      <c r="E292" s="85" t="s">
        <v>464</v>
      </c>
      <c r="F292" s="85">
        <v>80058217</v>
      </c>
      <c r="G292" s="85" t="s">
        <v>928</v>
      </c>
      <c r="H292" s="85" t="s">
        <v>929</v>
      </c>
      <c r="I292" s="96">
        <v>20000000</v>
      </c>
      <c r="J292" s="85"/>
      <c r="K292" s="85"/>
      <c r="L292" s="91"/>
      <c r="M292" s="85"/>
      <c r="N292" s="91"/>
      <c r="O292" s="92"/>
      <c r="P292" s="90"/>
      <c r="Q292" s="85"/>
      <c r="R292" s="91"/>
      <c r="S292" s="85"/>
      <c r="T292" s="87"/>
      <c r="U292" s="88"/>
      <c r="V292" s="85"/>
      <c r="W292" s="85"/>
      <c r="X292" s="85"/>
      <c r="Y292" s="86" t="s">
        <v>1997</v>
      </c>
      <c r="Z292" s="85">
        <v>27435</v>
      </c>
      <c r="AA292" s="89">
        <v>44452</v>
      </c>
      <c r="AB292" s="89">
        <v>44573</v>
      </c>
      <c r="AC292" s="85" t="s">
        <v>466</v>
      </c>
    </row>
    <row r="293" spans="2:29" ht="90" x14ac:dyDescent="0.15">
      <c r="B293" s="85" t="s">
        <v>1999</v>
      </c>
      <c r="C293" s="85" t="s">
        <v>2000</v>
      </c>
      <c r="D293" s="85" t="s">
        <v>2003</v>
      </c>
      <c r="E293" s="85" t="s">
        <v>1624</v>
      </c>
      <c r="F293" s="85">
        <v>860061099</v>
      </c>
      <c r="G293" s="85" t="s">
        <v>928</v>
      </c>
      <c r="H293" s="85" t="s">
        <v>2002</v>
      </c>
      <c r="I293" s="96">
        <v>227201686</v>
      </c>
      <c r="J293" s="85"/>
      <c r="K293" s="85"/>
      <c r="L293" s="91"/>
      <c r="M293" s="85"/>
      <c r="N293" s="91"/>
      <c r="O293" s="92"/>
      <c r="P293" s="90"/>
      <c r="Q293" s="85"/>
      <c r="R293" s="91"/>
      <c r="S293" s="85"/>
      <c r="T293" s="87"/>
      <c r="U293" s="88"/>
      <c r="V293" s="85"/>
      <c r="W293" s="85"/>
      <c r="X293" s="85"/>
      <c r="Y293" s="86" t="s">
        <v>2001</v>
      </c>
      <c r="Z293" s="85">
        <v>59765</v>
      </c>
      <c r="AA293" s="89">
        <v>44460</v>
      </c>
      <c r="AB293" s="89">
        <v>44651</v>
      </c>
      <c r="AC293" s="85" t="s">
        <v>1719</v>
      </c>
    </row>
    <row r="294" spans="2:29" ht="90" x14ac:dyDescent="0.15">
      <c r="B294" s="85" t="s">
        <v>2004</v>
      </c>
      <c r="C294" s="85" t="s">
        <v>2005</v>
      </c>
      <c r="D294" s="85" t="s">
        <v>2008</v>
      </c>
      <c r="E294" s="85" t="s">
        <v>1624</v>
      </c>
      <c r="F294" s="85">
        <v>830053792</v>
      </c>
      <c r="G294" s="85" t="s">
        <v>1830</v>
      </c>
      <c r="H294" s="85" t="s">
        <v>2007</v>
      </c>
      <c r="I294" s="96">
        <v>12417650</v>
      </c>
      <c r="J294" s="85"/>
      <c r="K294" s="85"/>
      <c r="L294" s="91"/>
      <c r="M294" s="85"/>
      <c r="N294" s="91"/>
      <c r="O294" s="92"/>
      <c r="P294" s="90"/>
      <c r="Q294" s="85"/>
      <c r="R294" s="91"/>
      <c r="S294" s="85"/>
      <c r="T294" s="87"/>
      <c r="U294" s="88"/>
      <c r="V294" s="85"/>
      <c r="W294" s="85"/>
      <c r="X294" s="85"/>
      <c r="Y294" s="86" t="s">
        <v>2006</v>
      </c>
      <c r="Z294" s="85">
        <v>60213</v>
      </c>
      <c r="AA294" s="89">
        <v>44477</v>
      </c>
      <c r="AB294" s="89">
        <v>44599</v>
      </c>
      <c r="AC294" s="85" t="s">
        <v>466</v>
      </c>
    </row>
    <row r="295" spans="2:29" ht="90" x14ac:dyDescent="0.15">
      <c r="B295" s="85" t="s">
        <v>2009</v>
      </c>
      <c r="C295" s="85" t="s">
        <v>2010</v>
      </c>
      <c r="D295" s="85" t="s">
        <v>2013</v>
      </c>
      <c r="E295" s="85" t="s">
        <v>1624</v>
      </c>
      <c r="F295" s="85">
        <v>900572437</v>
      </c>
      <c r="G295" s="85" t="s">
        <v>2012</v>
      </c>
      <c r="H295" s="85" t="s">
        <v>2007</v>
      </c>
      <c r="I295" s="96">
        <v>214509306</v>
      </c>
      <c r="J295" s="85"/>
      <c r="K295" s="85"/>
      <c r="L295" s="91"/>
      <c r="M295" s="85"/>
      <c r="N295" s="91"/>
      <c r="O295" s="92"/>
      <c r="P295" s="90"/>
      <c r="Q295" s="85"/>
      <c r="R295" s="91"/>
      <c r="S295" s="85"/>
      <c r="T295" s="87"/>
      <c r="U295" s="88"/>
      <c r="V295" s="85"/>
      <c r="W295" s="85"/>
      <c r="X295" s="85"/>
      <c r="Y295" s="86" t="s">
        <v>2011</v>
      </c>
      <c r="Z295" s="85">
        <v>60648</v>
      </c>
      <c r="AA295" s="89">
        <v>44454</v>
      </c>
      <c r="AB295" s="89">
        <v>44818</v>
      </c>
      <c r="AC295" s="85" t="s">
        <v>466</v>
      </c>
    </row>
    <row r="296" spans="2:29" ht="90" x14ac:dyDescent="0.15">
      <c r="B296" s="85" t="s">
        <v>2014</v>
      </c>
      <c r="C296" s="85" t="s">
        <v>2015</v>
      </c>
      <c r="D296" s="85" t="s">
        <v>2017</v>
      </c>
      <c r="E296" s="85" t="s">
        <v>464</v>
      </c>
      <c r="F296" s="85">
        <v>1012362027</v>
      </c>
      <c r="G296" s="85" t="s">
        <v>4</v>
      </c>
      <c r="H296" s="85" t="s">
        <v>929</v>
      </c>
      <c r="I296" s="96">
        <v>10800000</v>
      </c>
      <c r="J296" s="85"/>
      <c r="K296" s="85"/>
      <c r="L296" s="91"/>
      <c r="M296" s="85"/>
      <c r="N296" s="91"/>
      <c r="O296" s="92"/>
      <c r="P296" s="90"/>
      <c r="Q296" s="85"/>
      <c r="R296" s="91"/>
      <c r="S296" s="85"/>
      <c r="T296" s="87"/>
      <c r="U296" s="88"/>
      <c r="V296" s="85"/>
      <c r="W296" s="85"/>
      <c r="X296" s="85"/>
      <c r="Y296" s="86" t="s">
        <v>2016</v>
      </c>
      <c r="Z296" s="85">
        <v>61518</v>
      </c>
      <c r="AA296" s="89">
        <v>44470</v>
      </c>
      <c r="AB296" s="89">
        <v>44591</v>
      </c>
      <c r="AC296" s="85" t="s">
        <v>466</v>
      </c>
    </row>
    <row r="297" spans="2:29" ht="90" x14ac:dyDescent="0.15">
      <c r="B297" s="85" t="s">
        <v>2018</v>
      </c>
      <c r="C297" s="85" t="s">
        <v>2019</v>
      </c>
      <c r="D297" s="85" t="s">
        <v>2021</v>
      </c>
      <c r="E297" s="85" t="s">
        <v>464</v>
      </c>
      <c r="F297" s="85">
        <v>52276920</v>
      </c>
      <c r="G297" s="85" t="s">
        <v>4</v>
      </c>
      <c r="H297" s="85" t="s">
        <v>929</v>
      </c>
      <c r="I297" s="96">
        <v>10800000</v>
      </c>
      <c r="J297" s="85"/>
      <c r="K297" s="85"/>
      <c r="L297" s="91"/>
      <c r="M297" s="85"/>
      <c r="N297" s="91"/>
      <c r="O297" s="92"/>
      <c r="P297" s="90"/>
      <c r="Q297" s="85"/>
      <c r="R297" s="91"/>
      <c r="S297" s="85"/>
      <c r="T297" s="87"/>
      <c r="U297" s="88"/>
      <c r="V297" s="85"/>
      <c r="W297" s="85"/>
      <c r="X297" s="85"/>
      <c r="Y297" s="86" t="s">
        <v>2020</v>
      </c>
      <c r="Z297" s="85">
        <v>61518</v>
      </c>
      <c r="AA297" s="89">
        <v>44468</v>
      </c>
      <c r="AB297" s="89">
        <v>44589</v>
      </c>
      <c r="AC297" s="85" t="s">
        <v>466</v>
      </c>
    </row>
    <row r="298" spans="2:29" ht="90" x14ac:dyDescent="0.15">
      <c r="B298" s="85" t="s">
        <v>2022</v>
      </c>
      <c r="C298" s="85" t="s">
        <v>2023</v>
      </c>
      <c r="D298" s="85" t="s">
        <v>2025</v>
      </c>
      <c r="E298" s="85" t="s">
        <v>464</v>
      </c>
      <c r="F298" s="85">
        <v>1018418431</v>
      </c>
      <c r="G298" s="85" t="s">
        <v>4</v>
      </c>
      <c r="H298" s="85" t="s">
        <v>929</v>
      </c>
      <c r="I298" s="96">
        <v>20000000</v>
      </c>
      <c r="J298" s="85"/>
      <c r="K298" s="85"/>
      <c r="L298" s="91"/>
      <c r="M298" s="85"/>
      <c r="N298" s="91"/>
      <c r="O298" s="92"/>
      <c r="P298" s="90"/>
      <c r="Q298" s="85"/>
      <c r="R298" s="91"/>
      <c r="S298" s="85"/>
      <c r="T298" s="87"/>
      <c r="U298" s="88"/>
      <c r="V298" s="85"/>
      <c r="W298" s="85"/>
      <c r="X298" s="85"/>
      <c r="Y298" s="86" t="s">
        <v>2024</v>
      </c>
      <c r="Z298" s="85">
        <v>60778</v>
      </c>
      <c r="AA298" s="89">
        <v>44462</v>
      </c>
      <c r="AB298" s="89">
        <v>44583</v>
      </c>
      <c r="AC298" s="85" t="s">
        <v>466</v>
      </c>
    </row>
    <row r="299" spans="2:29" ht="90" x14ac:dyDescent="0.15">
      <c r="B299" s="85" t="s">
        <v>2026</v>
      </c>
      <c r="C299" s="85" t="s">
        <v>2027</v>
      </c>
      <c r="D299" s="85" t="s">
        <v>2029</v>
      </c>
      <c r="E299" s="85" t="s">
        <v>464</v>
      </c>
      <c r="F299" s="85">
        <v>79627943</v>
      </c>
      <c r="G299" s="85" t="s">
        <v>4</v>
      </c>
      <c r="H299" s="85" t="s">
        <v>929</v>
      </c>
      <c r="I299" s="96">
        <v>15600000</v>
      </c>
      <c r="J299" s="85"/>
      <c r="K299" s="85"/>
      <c r="L299" s="91"/>
      <c r="M299" s="85"/>
      <c r="N299" s="91"/>
      <c r="O299" s="92"/>
      <c r="P299" s="90"/>
      <c r="Q299" s="85"/>
      <c r="R299" s="91"/>
      <c r="S299" s="85"/>
      <c r="T299" s="87"/>
      <c r="U299" s="88"/>
      <c r="V299" s="85"/>
      <c r="W299" s="85"/>
      <c r="X299" s="85"/>
      <c r="Y299" s="86" t="s">
        <v>2028</v>
      </c>
      <c r="Z299" s="85">
        <v>60998</v>
      </c>
      <c r="AA299" s="89">
        <v>44462</v>
      </c>
      <c r="AB299" s="89">
        <v>44552</v>
      </c>
      <c r="AC299" s="85" t="s">
        <v>466</v>
      </c>
    </row>
    <row r="300" spans="2:29" ht="75" x14ac:dyDescent="0.15">
      <c r="B300" s="85" t="s">
        <v>2030</v>
      </c>
      <c r="C300" s="85" t="s">
        <v>2031</v>
      </c>
      <c r="D300" s="85" t="s">
        <v>2034</v>
      </c>
      <c r="E300" s="85" t="s">
        <v>1624</v>
      </c>
      <c r="F300" s="85">
        <v>900954187</v>
      </c>
      <c r="G300" s="85" t="s">
        <v>1992</v>
      </c>
      <c r="H300" s="85" t="s">
        <v>1993</v>
      </c>
      <c r="I300" s="96">
        <v>70454639</v>
      </c>
      <c r="J300" s="85"/>
      <c r="K300" s="85"/>
      <c r="L300" s="91"/>
      <c r="M300" s="85"/>
      <c r="N300" s="91"/>
      <c r="O300" s="92"/>
      <c r="P300" s="90"/>
      <c r="Q300" s="85"/>
      <c r="R300" s="91"/>
      <c r="S300" s="85"/>
      <c r="T300" s="87"/>
      <c r="U300" s="88"/>
      <c r="V300" s="85"/>
      <c r="W300" s="85"/>
      <c r="X300" s="85"/>
      <c r="Y300" s="86" t="s">
        <v>2032</v>
      </c>
      <c r="Z300" s="85" t="s">
        <v>2033</v>
      </c>
      <c r="AA300" s="89">
        <v>44480</v>
      </c>
      <c r="AB300" s="89">
        <v>44540</v>
      </c>
      <c r="AC300" s="85" t="s">
        <v>466</v>
      </c>
    </row>
    <row r="301" spans="2:29" ht="90" x14ac:dyDescent="0.15">
      <c r="B301" s="85" t="s">
        <v>2035</v>
      </c>
      <c r="C301" s="85" t="s">
        <v>2036</v>
      </c>
      <c r="D301" s="85" t="s">
        <v>499</v>
      </c>
      <c r="E301" s="85" t="s">
        <v>464</v>
      </c>
      <c r="F301" s="85">
        <v>1022402850</v>
      </c>
      <c r="G301" s="85" t="s">
        <v>4</v>
      </c>
      <c r="H301" s="85" t="s">
        <v>929</v>
      </c>
      <c r="I301" s="96">
        <v>15600000</v>
      </c>
      <c r="J301" s="85"/>
      <c r="K301" s="85"/>
      <c r="L301" s="91"/>
      <c r="M301" s="85"/>
      <c r="N301" s="91"/>
      <c r="O301" s="92"/>
      <c r="P301" s="90"/>
      <c r="Q301" s="85"/>
      <c r="R301" s="91"/>
      <c r="S301" s="85"/>
      <c r="T301" s="87"/>
      <c r="U301" s="88"/>
      <c r="V301" s="85"/>
      <c r="W301" s="85"/>
      <c r="X301" s="85"/>
      <c r="Y301" s="86" t="s">
        <v>2037</v>
      </c>
      <c r="Z301" s="85">
        <v>60998</v>
      </c>
      <c r="AA301" s="89">
        <v>44470</v>
      </c>
      <c r="AB301" s="89">
        <v>44561</v>
      </c>
      <c r="AC301" s="85" t="s">
        <v>466</v>
      </c>
    </row>
    <row r="302" spans="2:29" ht="75" x14ac:dyDescent="0.15">
      <c r="B302" s="85" t="s">
        <v>2038</v>
      </c>
      <c r="C302" s="85" t="s">
        <v>2039</v>
      </c>
      <c r="D302" s="85" t="s">
        <v>2043</v>
      </c>
      <c r="E302" s="85" t="s">
        <v>1624</v>
      </c>
      <c r="F302" s="85">
        <v>900175862</v>
      </c>
      <c r="G302" s="85" t="s">
        <v>2041</v>
      </c>
      <c r="H302" s="85" t="s">
        <v>929</v>
      </c>
      <c r="I302" s="96">
        <v>221560645</v>
      </c>
      <c r="J302" s="85"/>
      <c r="K302" s="85"/>
      <c r="L302" s="91"/>
      <c r="M302" s="85"/>
      <c r="N302" s="91"/>
      <c r="O302" s="92"/>
      <c r="P302" s="90"/>
      <c r="Q302" s="85"/>
      <c r="R302" s="91"/>
      <c r="S302" s="85"/>
      <c r="T302" s="87"/>
      <c r="U302" s="88"/>
      <c r="V302" s="85"/>
      <c r="W302" s="85"/>
      <c r="X302" s="85"/>
      <c r="Y302" s="86" t="s">
        <v>2040</v>
      </c>
      <c r="Z302" s="85" t="s">
        <v>2042</v>
      </c>
      <c r="AA302" s="89">
        <v>44480</v>
      </c>
      <c r="AB302" s="89">
        <v>44661</v>
      </c>
      <c r="AC302" s="85" t="s">
        <v>466</v>
      </c>
    </row>
    <row r="303" spans="2:29" ht="90" x14ac:dyDescent="0.15">
      <c r="B303" s="85" t="s">
        <v>2044</v>
      </c>
      <c r="C303" s="85" t="s">
        <v>2045</v>
      </c>
      <c r="D303" s="85" t="s">
        <v>2047</v>
      </c>
      <c r="E303" s="85" t="s">
        <v>464</v>
      </c>
      <c r="F303" s="85" t="s">
        <v>2048</v>
      </c>
      <c r="G303" s="85" t="s">
        <v>4</v>
      </c>
      <c r="H303" s="85" t="s">
        <v>929</v>
      </c>
      <c r="I303" s="96">
        <v>26438110</v>
      </c>
      <c r="J303" s="85"/>
      <c r="K303" s="85"/>
      <c r="L303" s="91"/>
      <c r="M303" s="85"/>
      <c r="N303" s="91"/>
      <c r="O303" s="92"/>
      <c r="P303" s="90"/>
      <c r="Q303" s="85"/>
      <c r="R303" s="91"/>
      <c r="S303" s="85"/>
      <c r="T303" s="87"/>
      <c r="U303" s="88"/>
      <c r="V303" s="85"/>
      <c r="W303" s="85"/>
      <c r="X303" s="85"/>
      <c r="Y303" s="86" t="s">
        <v>2046</v>
      </c>
      <c r="Z303" s="85">
        <v>61707</v>
      </c>
      <c r="AA303" s="89">
        <v>44481</v>
      </c>
      <c r="AB303" s="89">
        <v>44784</v>
      </c>
      <c r="AC303" s="85" t="s">
        <v>466</v>
      </c>
    </row>
    <row r="304" spans="2:29" ht="75" x14ac:dyDescent="0.15">
      <c r="B304" s="85" t="s">
        <v>2049</v>
      </c>
      <c r="C304" s="85" t="s">
        <v>2050</v>
      </c>
      <c r="D304" s="85" t="s">
        <v>2052</v>
      </c>
      <c r="E304" s="85" t="s">
        <v>464</v>
      </c>
      <c r="F304" s="85">
        <v>51964213</v>
      </c>
      <c r="G304" s="85" t="s">
        <v>4</v>
      </c>
      <c r="H304" s="85" t="s">
        <v>929</v>
      </c>
      <c r="I304" s="96">
        <v>20000000</v>
      </c>
      <c r="J304" s="85"/>
      <c r="K304" s="85"/>
      <c r="L304" s="91"/>
      <c r="M304" s="85"/>
      <c r="N304" s="91"/>
      <c r="O304" s="92"/>
      <c r="P304" s="90"/>
      <c r="Q304" s="85"/>
      <c r="R304" s="91"/>
      <c r="S304" s="85"/>
      <c r="T304" s="87"/>
      <c r="U304" s="88"/>
      <c r="V304" s="85"/>
      <c r="W304" s="85"/>
      <c r="X304" s="85"/>
      <c r="Y304" s="86" t="s">
        <v>2051</v>
      </c>
      <c r="Z304" s="85">
        <v>61131</v>
      </c>
      <c r="AA304" s="89">
        <v>44480</v>
      </c>
      <c r="AB304" s="89">
        <v>44602</v>
      </c>
      <c r="AC304" s="85" t="s">
        <v>466</v>
      </c>
    </row>
    <row r="305" spans="2:29" ht="75" x14ac:dyDescent="0.15">
      <c r="B305" s="85" t="s">
        <v>2053</v>
      </c>
      <c r="C305" s="85" t="s">
        <v>2054</v>
      </c>
      <c r="D305" s="85" t="s">
        <v>2056</v>
      </c>
      <c r="E305" s="85" t="s">
        <v>464</v>
      </c>
      <c r="F305" s="85">
        <v>1030660190</v>
      </c>
      <c r="G305" s="85" t="s">
        <v>4</v>
      </c>
      <c r="H305" s="85" t="s">
        <v>929</v>
      </c>
      <c r="I305" s="96">
        <v>20000000</v>
      </c>
      <c r="J305" s="85"/>
      <c r="K305" s="85"/>
      <c r="L305" s="91"/>
      <c r="M305" s="85"/>
      <c r="N305" s="91"/>
      <c r="O305" s="92"/>
      <c r="P305" s="90"/>
      <c r="Q305" s="85"/>
      <c r="R305" s="91"/>
      <c r="S305" s="85"/>
      <c r="T305" s="87"/>
      <c r="U305" s="88"/>
      <c r="V305" s="85"/>
      <c r="W305" s="85"/>
      <c r="X305" s="85"/>
      <c r="Y305" s="86" t="s">
        <v>2055</v>
      </c>
      <c r="Z305" s="85">
        <v>61131</v>
      </c>
      <c r="AA305" s="89">
        <v>44480</v>
      </c>
      <c r="AB305" s="89">
        <v>44602</v>
      </c>
      <c r="AC305" s="85" t="s">
        <v>466</v>
      </c>
    </row>
    <row r="306" spans="2:29" ht="90" x14ac:dyDescent="0.15">
      <c r="B306" s="85" t="s">
        <v>2057</v>
      </c>
      <c r="C306" s="85" t="s">
        <v>2058</v>
      </c>
      <c r="D306" s="85" t="s">
        <v>1810</v>
      </c>
      <c r="E306" s="85" t="s">
        <v>1624</v>
      </c>
      <c r="F306" s="85">
        <v>899999063</v>
      </c>
      <c r="G306" s="85" t="s">
        <v>4</v>
      </c>
      <c r="H306" s="85" t="s">
        <v>2002</v>
      </c>
      <c r="I306" s="96">
        <v>837259000</v>
      </c>
      <c r="J306" s="85"/>
      <c r="K306" s="85"/>
      <c r="L306" s="91"/>
      <c r="M306" s="85"/>
      <c r="N306" s="91"/>
      <c r="O306" s="92"/>
      <c r="P306" s="90"/>
      <c r="Q306" s="85"/>
      <c r="R306" s="91"/>
      <c r="S306" s="85"/>
      <c r="T306" s="87"/>
      <c r="U306" s="88"/>
      <c r="V306" s="85"/>
      <c r="W306" s="85"/>
      <c r="X306" s="85"/>
      <c r="Y306" s="86" t="s">
        <v>2059</v>
      </c>
      <c r="Z306" s="85">
        <v>62480</v>
      </c>
      <c r="AA306" s="89">
        <v>44511</v>
      </c>
      <c r="AB306" s="89">
        <v>44691</v>
      </c>
      <c r="AC306" s="85" t="s">
        <v>466</v>
      </c>
    </row>
    <row r="307" spans="2:29" ht="75" x14ac:dyDescent="0.15">
      <c r="B307" s="85" t="s">
        <v>2060</v>
      </c>
      <c r="C307" s="85" t="s">
        <v>2061</v>
      </c>
      <c r="D307" s="85" t="s">
        <v>2063</v>
      </c>
      <c r="E307" s="85" t="s">
        <v>1624</v>
      </c>
      <c r="F307" s="85">
        <v>830058756</v>
      </c>
      <c r="G307" s="85" t="s">
        <v>4</v>
      </c>
      <c r="H307" s="85" t="s">
        <v>929</v>
      </c>
      <c r="I307" s="96">
        <v>102530448</v>
      </c>
      <c r="J307" s="85"/>
      <c r="K307" s="85"/>
      <c r="L307" s="91"/>
      <c r="M307" s="85"/>
      <c r="N307" s="91"/>
      <c r="O307" s="92"/>
      <c r="P307" s="90"/>
      <c r="Q307" s="85"/>
      <c r="R307" s="91"/>
      <c r="S307" s="85"/>
      <c r="T307" s="87"/>
      <c r="U307" s="88"/>
      <c r="V307" s="85"/>
      <c r="W307" s="85"/>
      <c r="X307" s="85"/>
      <c r="Y307" s="86" t="s">
        <v>2062</v>
      </c>
      <c r="Z307" s="85">
        <v>72832</v>
      </c>
      <c r="AA307" s="89">
        <v>44488</v>
      </c>
      <c r="AB307" s="89">
        <v>44638</v>
      </c>
      <c r="AC307" s="85" t="s">
        <v>466</v>
      </c>
    </row>
    <row r="308" spans="2:29" ht="90" x14ac:dyDescent="0.15">
      <c r="B308" s="85" t="s">
        <v>2064</v>
      </c>
      <c r="C308" s="85" t="s">
        <v>2065</v>
      </c>
      <c r="D308" s="85" t="s">
        <v>2067</v>
      </c>
      <c r="E308" s="85" t="s">
        <v>1624</v>
      </c>
      <c r="F308" s="85">
        <v>830095614</v>
      </c>
      <c r="G308" s="85" t="s">
        <v>1957</v>
      </c>
      <c r="H308" s="85" t="s">
        <v>929</v>
      </c>
      <c r="I308" s="96">
        <v>298388260</v>
      </c>
      <c r="J308" s="85"/>
      <c r="K308" s="85"/>
      <c r="L308" s="91"/>
      <c r="M308" s="85"/>
      <c r="N308" s="91"/>
      <c r="O308" s="92"/>
      <c r="P308" s="90"/>
      <c r="Q308" s="85"/>
      <c r="R308" s="91"/>
      <c r="S308" s="85"/>
      <c r="T308" s="87"/>
      <c r="U308" s="88"/>
      <c r="V308" s="85"/>
      <c r="W308" s="85"/>
      <c r="X308" s="85"/>
      <c r="Y308" s="86" t="s">
        <v>2066</v>
      </c>
      <c r="Z308" s="85">
        <v>59706</v>
      </c>
      <c r="AA308" s="89">
        <v>44491</v>
      </c>
      <c r="AB308" s="89">
        <v>44672</v>
      </c>
      <c r="AC308" s="85" t="s">
        <v>466</v>
      </c>
    </row>
    <row r="309" spans="2:29" ht="90" x14ac:dyDescent="0.15">
      <c r="B309" s="85" t="s">
        <v>2068</v>
      </c>
      <c r="C309" s="85" t="s">
        <v>2069</v>
      </c>
      <c r="D309" s="85" t="s">
        <v>2071</v>
      </c>
      <c r="E309" s="85" t="s">
        <v>464</v>
      </c>
      <c r="F309" s="85">
        <v>1026296469</v>
      </c>
      <c r="G309" s="85" t="s">
        <v>4</v>
      </c>
      <c r="H309" s="85" t="s">
        <v>929</v>
      </c>
      <c r="I309" s="96">
        <v>26438110</v>
      </c>
      <c r="J309" s="85"/>
      <c r="K309" s="85"/>
      <c r="L309" s="91"/>
      <c r="M309" s="85"/>
      <c r="N309" s="91"/>
      <c r="O309" s="92"/>
      <c r="P309" s="90"/>
      <c r="Q309" s="85"/>
      <c r="R309" s="91"/>
      <c r="S309" s="85"/>
      <c r="T309" s="87"/>
      <c r="U309" s="88"/>
      <c r="V309" s="85"/>
      <c r="W309" s="85"/>
      <c r="X309" s="85"/>
      <c r="Y309" s="86" t="s">
        <v>2070</v>
      </c>
      <c r="Z309" s="85">
        <v>61707</v>
      </c>
      <c r="AA309" s="89">
        <v>44495</v>
      </c>
      <c r="AB309" s="89">
        <v>44521</v>
      </c>
      <c r="AC309" s="85" t="s">
        <v>466</v>
      </c>
    </row>
    <row r="310" spans="2:29" ht="90" x14ac:dyDescent="0.15">
      <c r="B310" s="85" t="s">
        <v>2072</v>
      </c>
      <c r="C310" s="85" t="s">
        <v>2073</v>
      </c>
      <c r="D310" s="85" t="s">
        <v>2075</v>
      </c>
      <c r="E310" s="85" t="s">
        <v>464</v>
      </c>
      <c r="F310" s="85">
        <v>52731133</v>
      </c>
      <c r="G310" s="85" t="s">
        <v>4</v>
      </c>
      <c r="H310" s="85" t="s">
        <v>929</v>
      </c>
      <c r="I310" s="96">
        <v>12150000</v>
      </c>
      <c r="J310" s="85"/>
      <c r="K310" s="85"/>
      <c r="L310" s="91"/>
      <c r="M310" s="85"/>
      <c r="N310" s="91"/>
      <c r="O310" s="92"/>
      <c r="P310" s="90"/>
      <c r="Q310" s="85"/>
      <c r="R310" s="91"/>
      <c r="S310" s="85"/>
      <c r="T310" s="87"/>
      <c r="U310" s="88"/>
      <c r="V310" s="85"/>
      <c r="W310" s="85"/>
      <c r="X310" s="85"/>
      <c r="Y310" s="86" t="s">
        <v>2074</v>
      </c>
      <c r="Z310" s="85">
        <v>60655</v>
      </c>
      <c r="AA310" s="89">
        <v>44508</v>
      </c>
      <c r="AB310" s="89">
        <v>44642</v>
      </c>
      <c r="AC310" s="85" t="s">
        <v>466</v>
      </c>
    </row>
    <row r="311" spans="2:29" ht="90" x14ac:dyDescent="0.15">
      <c r="B311" s="85" t="s">
        <v>2076</v>
      </c>
      <c r="C311" s="85" t="s">
        <v>2077</v>
      </c>
      <c r="D311" s="85" t="s">
        <v>2079</v>
      </c>
      <c r="E311" s="85" t="s">
        <v>464</v>
      </c>
      <c r="F311" s="85">
        <v>52484426</v>
      </c>
      <c r="G311" s="85" t="s">
        <v>4</v>
      </c>
      <c r="H311" s="85" t="s">
        <v>929</v>
      </c>
      <c r="I311" s="96">
        <v>12653333</v>
      </c>
      <c r="J311" s="85"/>
      <c r="K311" s="85"/>
      <c r="L311" s="91"/>
      <c r="M311" s="85"/>
      <c r="N311" s="91"/>
      <c r="O311" s="92"/>
      <c r="P311" s="90"/>
      <c r="Q311" s="85"/>
      <c r="R311" s="91"/>
      <c r="S311" s="85"/>
      <c r="T311" s="87"/>
      <c r="U311" s="88"/>
      <c r="V311" s="85"/>
      <c r="W311" s="85"/>
      <c r="X311" s="85"/>
      <c r="Y311" s="86" t="s">
        <v>2078</v>
      </c>
      <c r="Z311" s="85">
        <v>63019</v>
      </c>
      <c r="AA311" s="89">
        <v>44505</v>
      </c>
      <c r="AB311" s="89">
        <v>44578</v>
      </c>
      <c r="AC311" s="85" t="s">
        <v>466</v>
      </c>
    </row>
    <row r="312" spans="2:29" ht="75" x14ac:dyDescent="0.15">
      <c r="B312" s="85" t="s">
        <v>2080</v>
      </c>
      <c r="C312" s="85" t="s">
        <v>2080</v>
      </c>
      <c r="D312" s="85" t="s">
        <v>2083</v>
      </c>
      <c r="E312" s="85" t="s">
        <v>920</v>
      </c>
      <c r="F312" s="85" t="s">
        <v>2084</v>
      </c>
      <c r="G312" s="85" t="s">
        <v>1673</v>
      </c>
      <c r="H312" s="85" t="s">
        <v>1675</v>
      </c>
      <c r="I312" s="96">
        <v>489000</v>
      </c>
      <c r="J312" s="85"/>
      <c r="K312" s="85"/>
      <c r="L312" s="91"/>
      <c r="M312" s="85"/>
      <c r="N312" s="91"/>
      <c r="O312" s="92"/>
      <c r="P312" s="90"/>
      <c r="Q312" s="85"/>
      <c r="R312" s="91"/>
      <c r="S312" s="85"/>
      <c r="T312" s="87"/>
      <c r="U312" s="88"/>
      <c r="V312" s="85"/>
      <c r="W312" s="85"/>
      <c r="X312" s="85"/>
      <c r="Y312" s="86" t="s">
        <v>2081</v>
      </c>
      <c r="Z312" s="85" t="s">
        <v>2082</v>
      </c>
      <c r="AA312" s="89">
        <v>44498</v>
      </c>
      <c r="AB312" s="89">
        <v>44530</v>
      </c>
      <c r="AC312" s="85" t="s">
        <v>1978</v>
      </c>
    </row>
    <row r="313" spans="2:29" ht="90" x14ac:dyDescent="0.15">
      <c r="B313" s="85" t="s">
        <v>2085</v>
      </c>
      <c r="C313" s="85" t="s">
        <v>2086</v>
      </c>
      <c r="D313" s="85" t="s">
        <v>2088</v>
      </c>
      <c r="E313" s="85" t="s">
        <v>1624</v>
      </c>
      <c r="F313" s="85">
        <v>899999230</v>
      </c>
      <c r="G313" s="85" t="s">
        <v>4</v>
      </c>
      <c r="H313" s="85" t="s">
        <v>1622</v>
      </c>
      <c r="I313" s="96">
        <v>1162897960</v>
      </c>
      <c r="J313" s="85"/>
      <c r="K313" s="85"/>
      <c r="L313" s="91"/>
      <c r="M313" s="85"/>
      <c r="N313" s="91"/>
      <c r="O313" s="92"/>
      <c r="P313" s="90"/>
      <c r="Q313" s="85"/>
      <c r="R313" s="91"/>
      <c r="S313" s="85"/>
      <c r="T313" s="87"/>
      <c r="U313" s="88"/>
      <c r="V313" s="85"/>
      <c r="W313" s="85"/>
      <c r="X313" s="85"/>
      <c r="Y313" s="86" t="s">
        <v>2087</v>
      </c>
      <c r="Z313" s="85">
        <v>62557</v>
      </c>
      <c r="AA313" s="89">
        <v>44526</v>
      </c>
      <c r="AB313" s="89">
        <v>44706</v>
      </c>
      <c r="AC313" s="85" t="s">
        <v>466</v>
      </c>
    </row>
    <row r="314" spans="2:29" ht="75" x14ac:dyDescent="0.15">
      <c r="B314" s="85" t="s">
        <v>2089</v>
      </c>
      <c r="C314" s="85" t="s">
        <v>2090</v>
      </c>
      <c r="D314" s="85" t="s">
        <v>2092</v>
      </c>
      <c r="E314" s="85" t="s">
        <v>1624</v>
      </c>
      <c r="F314" s="85">
        <v>900062917</v>
      </c>
      <c r="G314" s="85" t="s">
        <v>4</v>
      </c>
      <c r="H314" s="85" t="s">
        <v>1622</v>
      </c>
      <c r="I314" s="96">
        <v>3000000</v>
      </c>
      <c r="J314" s="85"/>
      <c r="K314" s="85"/>
      <c r="L314" s="91"/>
      <c r="M314" s="85"/>
      <c r="N314" s="91"/>
      <c r="O314" s="92"/>
      <c r="P314" s="90"/>
      <c r="Q314" s="85"/>
      <c r="R314" s="91"/>
      <c r="S314" s="85"/>
      <c r="T314" s="87"/>
      <c r="U314" s="88"/>
      <c r="V314" s="85"/>
      <c r="W314" s="85"/>
      <c r="X314" s="85"/>
      <c r="Y314" s="86" t="s">
        <v>2091</v>
      </c>
      <c r="Z314" s="85">
        <v>64405</v>
      </c>
      <c r="AA314" s="89">
        <v>44524</v>
      </c>
      <c r="AB314" s="89">
        <v>44827</v>
      </c>
      <c r="AC314" s="85" t="s">
        <v>466</v>
      </c>
    </row>
    <row r="315" spans="2:29" ht="75" x14ac:dyDescent="0.15">
      <c r="B315" s="85" t="s">
        <v>2093</v>
      </c>
      <c r="C315" s="85" t="s">
        <v>2094</v>
      </c>
      <c r="D315" s="85" t="s">
        <v>2096</v>
      </c>
      <c r="E315" s="85" t="s">
        <v>1624</v>
      </c>
      <c r="F315" s="85">
        <v>860512780</v>
      </c>
      <c r="G315" s="85" t="s">
        <v>4</v>
      </c>
      <c r="H315" s="85" t="s">
        <v>1622</v>
      </c>
      <c r="I315" s="96">
        <v>223147265</v>
      </c>
      <c r="J315" s="85"/>
      <c r="K315" s="85"/>
      <c r="L315" s="91"/>
      <c r="M315" s="85"/>
      <c r="N315" s="91"/>
      <c r="O315" s="92"/>
      <c r="P315" s="90"/>
      <c r="Q315" s="85"/>
      <c r="R315" s="91"/>
      <c r="S315" s="85"/>
      <c r="T315" s="87"/>
      <c r="U315" s="88"/>
      <c r="V315" s="85"/>
      <c r="W315" s="85"/>
      <c r="X315" s="85"/>
      <c r="Y315" s="86" t="s">
        <v>2095</v>
      </c>
      <c r="Z315" s="85">
        <v>64683</v>
      </c>
      <c r="AA315" s="89">
        <v>44575</v>
      </c>
      <c r="AB315" s="89">
        <v>44725</v>
      </c>
      <c r="AC315" s="85" t="s">
        <v>466</v>
      </c>
    </row>
    <row r="316" spans="2:29" ht="75" x14ac:dyDescent="0.15">
      <c r="B316" s="85" t="s">
        <v>2097</v>
      </c>
      <c r="C316" s="85" t="s">
        <v>2098</v>
      </c>
      <c r="D316" s="85" t="s">
        <v>687</v>
      </c>
      <c r="E316" s="85" t="s">
        <v>464</v>
      </c>
      <c r="F316" s="85">
        <v>80442207</v>
      </c>
      <c r="G316" s="85" t="s">
        <v>4</v>
      </c>
      <c r="H316" s="85" t="s">
        <v>929</v>
      </c>
      <c r="I316" s="96">
        <v>7800000</v>
      </c>
      <c r="J316" s="85"/>
      <c r="K316" s="85"/>
      <c r="L316" s="91"/>
      <c r="M316" s="85"/>
      <c r="N316" s="91"/>
      <c r="O316" s="92"/>
      <c r="P316" s="90"/>
      <c r="Q316" s="85"/>
      <c r="R316" s="91"/>
      <c r="S316" s="85"/>
      <c r="T316" s="87"/>
      <c r="U316" s="88"/>
      <c r="V316" s="85"/>
      <c r="W316" s="85"/>
      <c r="X316" s="85"/>
      <c r="Y316" s="86" t="s">
        <v>2099</v>
      </c>
      <c r="Z316" s="85">
        <v>64540</v>
      </c>
      <c r="AA316" s="89">
        <v>44518</v>
      </c>
      <c r="AB316" s="89">
        <v>44563</v>
      </c>
      <c r="AC316" s="85" t="s">
        <v>466</v>
      </c>
    </row>
    <row r="317" spans="2:29" ht="90" x14ac:dyDescent="0.15">
      <c r="B317" s="85" t="s">
        <v>2100</v>
      </c>
      <c r="C317" s="85" t="s">
        <v>2101</v>
      </c>
      <c r="D317" s="85" t="s">
        <v>2104</v>
      </c>
      <c r="E317" s="85" t="s">
        <v>1624</v>
      </c>
      <c r="F317" s="85">
        <v>900354279</v>
      </c>
      <c r="G317" s="85" t="s">
        <v>2103</v>
      </c>
      <c r="H317" s="85" t="s">
        <v>929</v>
      </c>
      <c r="I317" s="96">
        <v>16657382</v>
      </c>
      <c r="J317" s="85"/>
      <c r="K317" s="85"/>
      <c r="L317" s="91"/>
      <c r="M317" s="85"/>
      <c r="N317" s="91"/>
      <c r="O317" s="92"/>
      <c r="P317" s="90"/>
      <c r="Q317" s="85"/>
      <c r="R317" s="91"/>
      <c r="S317" s="85"/>
      <c r="T317" s="87"/>
      <c r="U317" s="88"/>
      <c r="V317" s="85"/>
      <c r="W317" s="85"/>
      <c r="X317" s="85"/>
      <c r="Y317" s="86" t="s">
        <v>2102</v>
      </c>
      <c r="Z317" s="85">
        <v>63007</v>
      </c>
      <c r="AA317" s="89">
        <v>44530</v>
      </c>
      <c r="AB317" s="89">
        <v>44590</v>
      </c>
      <c r="AC317" s="85" t="s">
        <v>466</v>
      </c>
    </row>
    <row r="318" spans="2:29" ht="90" x14ac:dyDescent="0.15">
      <c r="B318" s="85" t="s">
        <v>2105</v>
      </c>
      <c r="C318" s="85" t="s">
        <v>2106</v>
      </c>
      <c r="D318" s="85" t="s">
        <v>2108</v>
      </c>
      <c r="E318" s="85" t="s">
        <v>1624</v>
      </c>
      <c r="F318" s="85">
        <v>901044822</v>
      </c>
      <c r="G318" s="85" t="s">
        <v>2103</v>
      </c>
      <c r="H318" s="85" t="s">
        <v>2007</v>
      </c>
      <c r="I318" s="96">
        <v>18500000</v>
      </c>
      <c r="J318" s="85"/>
      <c r="K318" s="85"/>
      <c r="L318" s="91"/>
      <c r="M318" s="85"/>
      <c r="N318" s="91"/>
      <c r="O318" s="92"/>
      <c r="P318" s="90"/>
      <c r="Q318" s="85"/>
      <c r="R318" s="91"/>
      <c r="S318" s="85"/>
      <c r="T318" s="87"/>
      <c r="U318" s="88"/>
      <c r="V318" s="85"/>
      <c r="W318" s="85"/>
      <c r="X318" s="85"/>
      <c r="Y318" s="86" t="s">
        <v>2107</v>
      </c>
      <c r="Z318" s="85">
        <v>63005</v>
      </c>
      <c r="AA318" s="89">
        <v>44529</v>
      </c>
      <c r="AB318" s="89">
        <v>44893</v>
      </c>
      <c r="AC318" s="85" t="s">
        <v>466</v>
      </c>
    </row>
    <row r="319" spans="2:29" ht="90" x14ac:dyDescent="0.15">
      <c r="B319" s="85" t="s">
        <v>2109</v>
      </c>
      <c r="C319" s="85" t="s">
        <v>2110</v>
      </c>
      <c r="D319" s="85" t="s">
        <v>2112</v>
      </c>
      <c r="E319" s="85" t="s">
        <v>464</v>
      </c>
      <c r="F319" s="85">
        <v>80001279</v>
      </c>
      <c r="G319" s="85" t="s">
        <v>4</v>
      </c>
      <c r="H319" s="85" t="s">
        <v>929</v>
      </c>
      <c r="I319" s="96">
        <v>7800000</v>
      </c>
      <c r="J319" s="85"/>
      <c r="K319" s="85"/>
      <c r="L319" s="91"/>
      <c r="M319" s="85"/>
      <c r="N319" s="91"/>
      <c r="O319" s="92"/>
      <c r="P319" s="90"/>
      <c r="Q319" s="85"/>
      <c r="R319" s="91"/>
      <c r="S319" s="85"/>
      <c r="T319" s="87"/>
      <c r="U319" s="88"/>
      <c r="V319" s="85"/>
      <c r="W319" s="85"/>
      <c r="X319" s="85"/>
      <c r="Y319" s="86" t="s">
        <v>2111</v>
      </c>
      <c r="Z319" s="85">
        <v>64540</v>
      </c>
      <c r="AA319" s="89">
        <v>44551</v>
      </c>
      <c r="AB319" s="89">
        <v>44596</v>
      </c>
      <c r="AC319" s="85" t="s">
        <v>466</v>
      </c>
    </row>
    <row r="320" spans="2:29" ht="75" x14ac:dyDescent="0.15">
      <c r="B320" s="85" t="s">
        <v>2113</v>
      </c>
      <c r="C320" s="85" t="s">
        <v>2114</v>
      </c>
      <c r="D320" s="85" t="s">
        <v>2116</v>
      </c>
      <c r="E320" s="85" t="s">
        <v>1624</v>
      </c>
      <c r="F320" s="85">
        <v>830016004</v>
      </c>
      <c r="G320" s="85" t="s">
        <v>1992</v>
      </c>
      <c r="H320" s="85" t="s">
        <v>1993</v>
      </c>
      <c r="I320" s="96">
        <v>666799000</v>
      </c>
      <c r="J320" s="85"/>
      <c r="K320" s="85"/>
      <c r="L320" s="91"/>
      <c r="M320" s="85"/>
      <c r="N320" s="91"/>
      <c r="O320" s="92"/>
      <c r="P320" s="90"/>
      <c r="Q320" s="85"/>
      <c r="R320" s="91"/>
      <c r="S320" s="85"/>
      <c r="T320" s="87"/>
      <c r="U320" s="88"/>
      <c r="V320" s="85"/>
      <c r="W320" s="85"/>
      <c r="X320" s="85"/>
      <c r="Y320" s="86" t="s">
        <v>2115</v>
      </c>
      <c r="Z320" s="85">
        <v>63325</v>
      </c>
      <c r="AA320" s="89">
        <v>44550</v>
      </c>
      <c r="AB320" s="89">
        <v>44670</v>
      </c>
      <c r="AC320" s="85" t="s">
        <v>466</v>
      </c>
    </row>
    <row r="321" spans="2:29" ht="90" x14ac:dyDescent="0.15">
      <c r="B321" s="85" t="s">
        <v>2117</v>
      </c>
      <c r="C321" s="85" t="s">
        <v>2118</v>
      </c>
      <c r="D321" s="85" t="s">
        <v>2121</v>
      </c>
      <c r="E321" s="85" t="s">
        <v>920</v>
      </c>
      <c r="F321" s="85">
        <v>860524654</v>
      </c>
      <c r="G321" s="85" t="s">
        <v>1957</v>
      </c>
      <c r="H321" s="85" t="s">
        <v>2120</v>
      </c>
      <c r="I321" s="96">
        <v>69285976</v>
      </c>
      <c r="J321" s="85"/>
      <c r="K321" s="85"/>
      <c r="L321" s="91"/>
      <c r="M321" s="85"/>
      <c r="N321" s="91"/>
      <c r="O321" s="92"/>
      <c r="P321" s="90"/>
      <c r="Q321" s="85"/>
      <c r="R321" s="91"/>
      <c r="S321" s="85"/>
      <c r="T321" s="87"/>
      <c r="U321" s="88"/>
      <c r="V321" s="85"/>
      <c r="W321" s="85"/>
      <c r="X321" s="85"/>
      <c r="Y321" s="86" t="s">
        <v>2119</v>
      </c>
      <c r="Z321" s="85">
        <v>63381</v>
      </c>
      <c r="AA321" s="89">
        <v>44533</v>
      </c>
      <c r="AB321" s="89">
        <v>44703</v>
      </c>
      <c r="AC321" s="85" t="s">
        <v>466</v>
      </c>
    </row>
    <row r="322" spans="2:29" ht="90" x14ac:dyDescent="0.15">
      <c r="B322" s="85" t="s">
        <v>2122</v>
      </c>
      <c r="C322" s="85" t="s">
        <v>2123</v>
      </c>
      <c r="D322" s="85" t="s">
        <v>2125</v>
      </c>
      <c r="E322" s="85" t="s">
        <v>1624</v>
      </c>
      <c r="F322" s="85">
        <v>900856657</v>
      </c>
      <c r="G322" s="85" t="s">
        <v>2103</v>
      </c>
      <c r="H322" s="85" t="s">
        <v>929</v>
      </c>
      <c r="I322" s="96">
        <v>24996022</v>
      </c>
      <c r="J322" s="85"/>
      <c r="K322" s="85"/>
      <c r="L322" s="91"/>
      <c r="M322" s="85"/>
      <c r="N322" s="91"/>
      <c r="O322" s="92"/>
      <c r="P322" s="90"/>
      <c r="Q322" s="85">
        <v>1</v>
      </c>
      <c r="R322" s="91">
        <v>44614</v>
      </c>
      <c r="S322" s="85">
        <v>20</v>
      </c>
      <c r="T322" s="87">
        <v>44634</v>
      </c>
      <c r="U322" s="88"/>
      <c r="V322" s="85"/>
      <c r="W322" s="85"/>
      <c r="X322" s="85"/>
      <c r="Y322" s="86" t="s">
        <v>2124</v>
      </c>
      <c r="Z322" s="85">
        <v>60826</v>
      </c>
      <c r="AA322" s="89">
        <v>44553</v>
      </c>
      <c r="AB322" s="89">
        <v>44634</v>
      </c>
      <c r="AC322" s="85" t="s">
        <v>466</v>
      </c>
    </row>
    <row r="323" spans="2:29" ht="75" x14ac:dyDescent="0.15">
      <c r="B323" s="85" t="s">
        <v>2126</v>
      </c>
      <c r="C323" s="85" t="s">
        <v>2127</v>
      </c>
      <c r="D323" s="85" t="s">
        <v>2131</v>
      </c>
      <c r="E323" s="85" t="s">
        <v>1624</v>
      </c>
      <c r="F323" s="85">
        <v>800104214</v>
      </c>
      <c r="G323" s="85" t="s">
        <v>2129</v>
      </c>
      <c r="H323" s="85" t="s">
        <v>2130</v>
      </c>
      <c r="I323" s="96">
        <v>907000000</v>
      </c>
      <c r="J323" s="85"/>
      <c r="K323" s="85"/>
      <c r="L323" s="91"/>
      <c r="M323" s="85"/>
      <c r="N323" s="91"/>
      <c r="O323" s="92"/>
      <c r="P323" s="90"/>
      <c r="Q323" s="85"/>
      <c r="R323" s="91"/>
      <c r="S323" s="85"/>
      <c r="T323" s="87"/>
      <c r="U323" s="88"/>
      <c r="V323" s="85"/>
      <c r="W323" s="85"/>
      <c r="X323" s="85"/>
      <c r="Y323" s="86" t="s">
        <v>2128</v>
      </c>
      <c r="Z323" s="85">
        <v>59700</v>
      </c>
      <c r="AA323" s="89">
        <v>44599</v>
      </c>
      <c r="AB323" s="89">
        <v>44748</v>
      </c>
      <c r="AC323" s="85" t="s">
        <v>466</v>
      </c>
    </row>
    <row r="324" spans="2:29" ht="90" x14ac:dyDescent="0.15">
      <c r="B324" s="85" t="s">
        <v>2132</v>
      </c>
      <c r="C324" s="85" t="s">
        <v>2133</v>
      </c>
      <c r="D324" s="85" t="s">
        <v>2135</v>
      </c>
      <c r="E324" s="85" t="s">
        <v>1624</v>
      </c>
      <c r="F324" s="85">
        <v>830133329</v>
      </c>
      <c r="G324" s="85" t="s">
        <v>1957</v>
      </c>
      <c r="H324" s="85" t="s">
        <v>929</v>
      </c>
      <c r="I324" s="96">
        <v>397207207</v>
      </c>
      <c r="J324" s="85"/>
      <c r="K324" s="85"/>
      <c r="L324" s="91"/>
      <c r="M324" s="85"/>
      <c r="N324" s="91"/>
      <c r="O324" s="92"/>
      <c r="P324" s="90"/>
      <c r="Q324" s="85"/>
      <c r="R324" s="91"/>
      <c r="S324" s="85"/>
      <c r="T324" s="87"/>
      <c r="U324" s="88"/>
      <c r="V324" s="85"/>
      <c r="W324" s="85"/>
      <c r="X324" s="85"/>
      <c r="Y324" s="86" t="s">
        <v>2134</v>
      </c>
      <c r="Z324" s="85">
        <v>74867</v>
      </c>
      <c r="AA324" s="89">
        <v>44545</v>
      </c>
      <c r="AB324" s="89">
        <v>44575</v>
      </c>
      <c r="AC324" s="85" t="s">
        <v>466</v>
      </c>
    </row>
    <row r="325" spans="2:29" ht="90" x14ac:dyDescent="0.15">
      <c r="B325" s="85" t="s">
        <v>2136</v>
      </c>
      <c r="C325" s="85" t="s">
        <v>2137</v>
      </c>
      <c r="D325" s="85" t="s">
        <v>2139</v>
      </c>
      <c r="E325" s="85" t="s">
        <v>1624</v>
      </c>
      <c r="F325" s="85">
        <v>900605957</v>
      </c>
      <c r="G325" s="85" t="s">
        <v>2103</v>
      </c>
      <c r="H325" s="85" t="s">
        <v>2007</v>
      </c>
      <c r="I325" s="96">
        <v>40000000</v>
      </c>
      <c r="J325" s="85"/>
      <c r="K325" s="85"/>
      <c r="L325" s="91"/>
      <c r="M325" s="85"/>
      <c r="N325" s="91"/>
      <c r="O325" s="92"/>
      <c r="P325" s="90"/>
      <c r="Q325" s="85"/>
      <c r="R325" s="91"/>
      <c r="S325" s="85"/>
      <c r="T325" s="87"/>
      <c r="U325" s="88"/>
      <c r="V325" s="85"/>
      <c r="W325" s="85"/>
      <c r="X325" s="85"/>
      <c r="Y325" s="86" t="s">
        <v>2138</v>
      </c>
      <c r="Z325" s="85">
        <v>64694</v>
      </c>
      <c r="AA325" s="89">
        <v>44557</v>
      </c>
      <c r="AB325" s="89">
        <v>44799</v>
      </c>
      <c r="AC325" s="85" t="s">
        <v>466</v>
      </c>
    </row>
    <row r="326" spans="2:29" ht="90" x14ac:dyDescent="0.15">
      <c r="B326" s="85" t="s">
        <v>2140</v>
      </c>
      <c r="C326" s="85" t="s">
        <v>2141</v>
      </c>
      <c r="D326" s="85" t="s">
        <v>2143</v>
      </c>
      <c r="E326" s="85" t="s">
        <v>1624</v>
      </c>
      <c r="F326" s="85">
        <v>900465924</v>
      </c>
      <c r="G326" s="85" t="s">
        <v>2103</v>
      </c>
      <c r="H326" s="85" t="s">
        <v>929</v>
      </c>
      <c r="I326" s="96">
        <v>7147140</v>
      </c>
      <c r="J326" s="85"/>
      <c r="K326" s="85"/>
      <c r="L326" s="91"/>
      <c r="M326" s="85"/>
      <c r="N326" s="91"/>
      <c r="O326" s="92"/>
      <c r="P326" s="90"/>
      <c r="Q326" s="85"/>
      <c r="R326" s="91"/>
      <c r="S326" s="85"/>
      <c r="T326" s="87"/>
      <c r="U326" s="88"/>
      <c r="V326" s="85"/>
      <c r="W326" s="85"/>
      <c r="X326" s="85"/>
      <c r="Y326" s="86" t="s">
        <v>2142</v>
      </c>
      <c r="Z326" s="85">
        <v>65931</v>
      </c>
      <c r="AA326" s="89">
        <v>44564</v>
      </c>
      <c r="AB326" s="89">
        <v>44775</v>
      </c>
      <c r="AC326" s="85" t="s">
        <v>466</v>
      </c>
    </row>
    <row r="327" spans="2:29" ht="90" x14ac:dyDescent="0.15">
      <c r="B327" s="85" t="s">
        <v>2144</v>
      </c>
      <c r="C327" s="85" t="s">
        <v>2145</v>
      </c>
      <c r="D327" s="85" t="s">
        <v>2147</v>
      </c>
      <c r="E327" s="85" t="s">
        <v>1624</v>
      </c>
      <c r="F327" s="85">
        <v>900419400</v>
      </c>
      <c r="G327" s="85" t="s">
        <v>1957</v>
      </c>
      <c r="H327" s="85" t="s">
        <v>2130</v>
      </c>
      <c r="I327" s="96">
        <v>241594593</v>
      </c>
      <c r="J327" s="85"/>
      <c r="K327" s="85"/>
      <c r="L327" s="91"/>
      <c r="M327" s="85"/>
      <c r="N327" s="91"/>
      <c r="O327" s="92"/>
      <c r="P327" s="90"/>
      <c r="Q327" s="85"/>
      <c r="R327" s="91"/>
      <c r="S327" s="85"/>
      <c r="T327" s="87"/>
      <c r="U327" s="88"/>
      <c r="V327" s="85"/>
      <c r="W327" s="85"/>
      <c r="X327" s="85"/>
      <c r="Y327" s="86" t="s">
        <v>2146</v>
      </c>
      <c r="Z327" s="85">
        <v>61825</v>
      </c>
      <c r="AA327" s="89">
        <v>44599</v>
      </c>
      <c r="AB327" s="89">
        <v>44718</v>
      </c>
      <c r="AC327" s="85" t="s">
        <v>466</v>
      </c>
    </row>
    <row r="328" spans="2:29" ht="90" x14ac:dyDescent="0.15">
      <c r="B328" s="85" t="s">
        <v>2148</v>
      </c>
      <c r="C328" s="85" t="s">
        <v>2149</v>
      </c>
      <c r="D328" s="85" t="s">
        <v>2151</v>
      </c>
      <c r="E328" s="85" t="s">
        <v>1624</v>
      </c>
      <c r="F328" s="85">
        <v>830044030</v>
      </c>
      <c r="G328" s="85" t="s">
        <v>1957</v>
      </c>
      <c r="H328" s="85" t="s">
        <v>929</v>
      </c>
      <c r="I328" s="96">
        <v>270159248</v>
      </c>
      <c r="J328" s="85"/>
      <c r="K328" s="85"/>
      <c r="L328" s="91"/>
      <c r="M328" s="85"/>
      <c r="N328" s="91"/>
      <c r="O328" s="92"/>
      <c r="P328" s="90"/>
      <c r="Q328" s="85"/>
      <c r="R328" s="91"/>
      <c r="S328" s="85"/>
      <c r="T328" s="87"/>
      <c r="U328" s="88"/>
      <c r="V328" s="85"/>
      <c r="W328" s="85"/>
      <c r="X328" s="85"/>
      <c r="Y328" s="86" t="s">
        <v>2150</v>
      </c>
      <c r="Z328" s="85">
        <v>64875</v>
      </c>
      <c r="AA328" s="89">
        <v>44621</v>
      </c>
      <c r="AB328" s="89">
        <v>44804</v>
      </c>
      <c r="AC328" s="85" t="s">
        <v>466</v>
      </c>
    </row>
    <row r="329" spans="2:29" ht="90" x14ac:dyDescent="0.15">
      <c r="B329" s="85" t="s">
        <v>2152</v>
      </c>
      <c r="C329" s="85" t="s">
        <v>2153</v>
      </c>
      <c r="D329" s="85" t="s">
        <v>2155</v>
      </c>
      <c r="E329" s="85" t="s">
        <v>464</v>
      </c>
      <c r="F329" s="85">
        <v>79391917</v>
      </c>
      <c r="G329" s="85" t="s">
        <v>2103</v>
      </c>
      <c r="H329" s="85" t="s">
        <v>2007</v>
      </c>
      <c r="I329" s="96">
        <v>10400600</v>
      </c>
      <c r="J329" s="85"/>
      <c r="K329" s="85"/>
      <c r="L329" s="91"/>
      <c r="M329" s="85"/>
      <c r="N329" s="91"/>
      <c r="O329" s="92"/>
      <c r="P329" s="90"/>
      <c r="Q329" s="85"/>
      <c r="R329" s="91"/>
      <c r="S329" s="85"/>
      <c r="T329" s="87"/>
      <c r="U329" s="88"/>
      <c r="V329" s="85"/>
      <c r="W329" s="85"/>
      <c r="X329" s="85"/>
      <c r="Y329" s="86" t="s">
        <v>2154</v>
      </c>
      <c r="Z329" s="85">
        <v>66462</v>
      </c>
      <c r="AA329" s="89">
        <v>44565</v>
      </c>
      <c r="AB329" s="89">
        <v>44684</v>
      </c>
      <c r="AC329" s="85" t="s">
        <v>466</v>
      </c>
    </row>
    <row r="330" spans="2:29" ht="90" x14ac:dyDescent="0.15">
      <c r="B330" s="85" t="s">
        <v>2156</v>
      </c>
      <c r="C330" s="85" t="s">
        <v>2157</v>
      </c>
      <c r="D330" s="85" t="s">
        <v>2159</v>
      </c>
      <c r="E330" s="85" t="s">
        <v>1624</v>
      </c>
      <c r="F330" s="85"/>
      <c r="G330" s="85" t="s">
        <v>2129</v>
      </c>
      <c r="H330" s="85" t="s">
        <v>2130</v>
      </c>
      <c r="I330" s="96">
        <v>2092337151</v>
      </c>
      <c r="J330" s="85"/>
      <c r="K330" s="85"/>
      <c r="L330" s="91"/>
      <c r="M330" s="85"/>
      <c r="N330" s="91"/>
      <c r="O330" s="92"/>
      <c r="P330" s="90"/>
      <c r="Q330" s="85"/>
      <c r="R330" s="91"/>
      <c r="S330" s="85"/>
      <c r="T330" s="87"/>
      <c r="U330" s="88"/>
      <c r="V330" s="85"/>
      <c r="W330" s="85"/>
      <c r="X330" s="85"/>
      <c r="Y330" s="86" t="s">
        <v>2158</v>
      </c>
      <c r="Z330" s="85">
        <v>59697</v>
      </c>
      <c r="AA330" s="89">
        <v>44627</v>
      </c>
      <c r="AB330" s="89">
        <v>44779</v>
      </c>
      <c r="AC330" s="85" t="s">
        <v>466</v>
      </c>
    </row>
    <row r="331" spans="2:29" ht="90" x14ac:dyDescent="0.15">
      <c r="B331" s="85" t="s">
        <v>2160</v>
      </c>
      <c r="C331" s="85" t="s">
        <v>2161</v>
      </c>
      <c r="D331" s="85" t="s">
        <v>2164</v>
      </c>
      <c r="E331" s="85" t="s">
        <v>1624</v>
      </c>
      <c r="F331" s="85">
        <v>800045606</v>
      </c>
      <c r="G331" s="85" t="s">
        <v>2163</v>
      </c>
      <c r="H331" s="85" t="s">
        <v>1993</v>
      </c>
      <c r="I331" s="96">
        <v>345218700</v>
      </c>
      <c r="J331" s="85"/>
      <c r="K331" s="85"/>
      <c r="L331" s="91"/>
      <c r="M331" s="85"/>
      <c r="N331" s="91"/>
      <c r="O331" s="92"/>
      <c r="P331" s="90"/>
      <c r="Q331" s="85"/>
      <c r="R331" s="91"/>
      <c r="S331" s="85"/>
      <c r="T331" s="87"/>
      <c r="U331" s="88"/>
      <c r="V331" s="85"/>
      <c r="W331" s="85"/>
      <c r="X331" s="85"/>
      <c r="Y331" s="86" t="s">
        <v>2162</v>
      </c>
      <c r="Z331" s="85">
        <v>62772</v>
      </c>
      <c r="AA331" s="89">
        <v>44596</v>
      </c>
      <c r="AB331" s="89">
        <v>44684</v>
      </c>
      <c r="AC331" s="85" t="s">
        <v>466</v>
      </c>
    </row>
    <row r="332" spans="2:29" ht="90" x14ac:dyDescent="0.15">
      <c r="B332" s="85" t="s">
        <v>2165</v>
      </c>
      <c r="C332" s="85" t="s">
        <v>2166</v>
      </c>
      <c r="D332" s="85" t="s">
        <v>2168</v>
      </c>
      <c r="E332" s="85" t="s">
        <v>1624</v>
      </c>
      <c r="F332" s="85">
        <v>900825387</v>
      </c>
      <c r="G332" s="85" t="s">
        <v>2103</v>
      </c>
      <c r="H332" s="85" t="s">
        <v>929</v>
      </c>
      <c r="I332" s="96">
        <v>25737698</v>
      </c>
      <c r="J332" s="85"/>
      <c r="K332" s="85"/>
      <c r="L332" s="91"/>
      <c r="M332" s="85"/>
      <c r="N332" s="91"/>
      <c r="O332" s="92"/>
      <c r="P332" s="90"/>
      <c r="Q332" s="85"/>
      <c r="R332" s="91"/>
      <c r="S332" s="85"/>
      <c r="T332" s="87"/>
      <c r="U332" s="88"/>
      <c r="V332" s="85"/>
      <c r="W332" s="85"/>
      <c r="X332" s="85"/>
      <c r="Y332" s="86" t="s">
        <v>2167</v>
      </c>
      <c r="Z332" s="85">
        <v>67872</v>
      </c>
      <c r="AA332" s="89">
        <v>44603</v>
      </c>
      <c r="AB332" s="89">
        <v>44783</v>
      </c>
      <c r="AC332" s="85" t="s">
        <v>466</v>
      </c>
    </row>
    <row r="333" spans="2:29" ht="90" x14ac:dyDescent="0.15">
      <c r="B333" s="85" t="s">
        <v>2169</v>
      </c>
      <c r="C333" s="85" t="s">
        <v>2170</v>
      </c>
      <c r="D333" s="85" t="s">
        <v>2172</v>
      </c>
      <c r="E333" s="85" t="s">
        <v>1624</v>
      </c>
      <c r="F333" s="85">
        <v>901406200</v>
      </c>
      <c r="G333" s="85" t="s">
        <v>2103</v>
      </c>
      <c r="H333" s="85" t="s">
        <v>929</v>
      </c>
      <c r="I333" s="96">
        <v>2134443</v>
      </c>
      <c r="J333" s="85"/>
      <c r="K333" s="85"/>
      <c r="L333" s="91"/>
      <c r="M333" s="85"/>
      <c r="N333" s="91"/>
      <c r="O333" s="92"/>
      <c r="P333" s="90"/>
      <c r="Q333" s="85"/>
      <c r="R333" s="91"/>
      <c r="S333" s="85"/>
      <c r="T333" s="87"/>
      <c r="U333" s="88"/>
      <c r="V333" s="85"/>
      <c r="W333" s="85"/>
      <c r="X333" s="85"/>
      <c r="Y333" s="86" t="s">
        <v>2171</v>
      </c>
      <c r="Z333" s="85">
        <v>67973</v>
      </c>
      <c r="AA333" s="89">
        <v>44603</v>
      </c>
      <c r="AB333" s="89">
        <v>44691</v>
      </c>
      <c r="AC333" s="85" t="s">
        <v>466</v>
      </c>
    </row>
    <row r="334" spans="2:29" ht="90" x14ac:dyDescent="0.15">
      <c r="B334" s="85" t="s">
        <v>2173</v>
      </c>
      <c r="C334" s="85" t="s">
        <v>2174</v>
      </c>
      <c r="D334" s="85" t="s">
        <v>2176</v>
      </c>
      <c r="E334" s="85" t="s">
        <v>1624</v>
      </c>
      <c r="F334" s="85">
        <v>900572437</v>
      </c>
      <c r="G334" s="85" t="s">
        <v>1957</v>
      </c>
      <c r="H334" s="85" t="s">
        <v>929</v>
      </c>
      <c r="I334" s="96">
        <v>87262085</v>
      </c>
      <c r="J334" s="85"/>
      <c r="K334" s="85"/>
      <c r="L334" s="91"/>
      <c r="M334" s="85"/>
      <c r="N334" s="91"/>
      <c r="O334" s="92"/>
      <c r="P334" s="90"/>
      <c r="Q334" s="85"/>
      <c r="R334" s="91"/>
      <c r="S334" s="85"/>
      <c r="T334" s="87"/>
      <c r="U334" s="88"/>
      <c r="V334" s="85"/>
      <c r="W334" s="85"/>
      <c r="X334" s="85"/>
      <c r="Y334" s="86" t="s">
        <v>2175</v>
      </c>
      <c r="Z334" s="85">
        <v>64807</v>
      </c>
      <c r="AA334" s="89">
        <v>44566</v>
      </c>
      <c r="AB334" s="89">
        <v>44655</v>
      </c>
      <c r="AC334" s="85" t="s">
        <v>466</v>
      </c>
    </row>
    <row r="335" spans="2:29" ht="75" x14ac:dyDescent="0.15">
      <c r="B335" s="85" t="s">
        <v>2177</v>
      </c>
      <c r="C335" s="85" t="s">
        <v>2178</v>
      </c>
      <c r="D335" s="85" t="s">
        <v>2180</v>
      </c>
      <c r="E335" s="85" t="s">
        <v>1624</v>
      </c>
      <c r="F335" s="85">
        <v>900175374</v>
      </c>
      <c r="G335" s="85" t="s">
        <v>1957</v>
      </c>
      <c r="H335" s="85" t="s">
        <v>929</v>
      </c>
      <c r="I335" s="96">
        <v>302460000</v>
      </c>
      <c r="J335" s="85"/>
      <c r="K335" s="85"/>
      <c r="L335" s="91"/>
      <c r="M335" s="85"/>
      <c r="N335" s="91"/>
      <c r="O335" s="92"/>
      <c r="P335" s="90"/>
      <c r="Q335" s="85">
        <v>1</v>
      </c>
      <c r="R335" s="91">
        <v>44628</v>
      </c>
      <c r="S335" s="85">
        <v>45</v>
      </c>
      <c r="T335" s="87">
        <v>44676</v>
      </c>
      <c r="U335" s="88"/>
      <c r="V335" s="85"/>
      <c r="W335" s="85"/>
      <c r="X335" s="85"/>
      <c r="Y335" s="86" t="s">
        <v>2179</v>
      </c>
      <c r="Z335" s="85">
        <v>64880</v>
      </c>
      <c r="AA335" s="89">
        <v>44572</v>
      </c>
      <c r="AB335" s="89">
        <v>44676</v>
      </c>
      <c r="AC335" s="85" t="s">
        <v>466</v>
      </c>
    </row>
    <row r="336" spans="2:29" ht="90" x14ac:dyDescent="0.15">
      <c r="B336" s="85" t="s">
        <v>2181</v>
      </c>
      <c r="C336" s="85" t="s">
        <v>2182</v>
      </c>
      <c r="D336" s="85" t="s">
        <v>2184</v>
      </c>
      <c r="E336" s="85" t="s">
        <v>1624</v>
      </c>
      <c r="F336" s="85">
        <v>860070301</v>
      </c>
      <c r="G336" s="85" t="s">
        <v>1957</v>
      </c>
      <c r="H336" s="85" t="s">
        <v>929</v>
      </c>
      <c r="I336" s="96">
        <v>102490499</v>
      </c>
      <c r="J336" s="85"/>
      <c r="K336" s="85"/>
      <c r="L336" s="91"/>
      <c r="M336" s="85"/>
      <c r="N336" s="91"/>
      <c r="O336" s="92"/>
      <c r="P336" s="90"/>
      <c r="Q336" s="85"/>
      <c r="R336" s="91"/>
      <c r="S336" s="85"/>
      <c r="T336" s="87"/>
      <c r="U336" s="88"/>
      <c r="V336" s="85"/>
      <c r="W336" s="85"/>
      <c r="X336" s="85"/>
      <c r="Y336" s="86" t="s">
        <v>2183</v>
      </c>
      <c r="Z336" s="85">
        <v>65785</v>
      </c>
      <c r="AA336" s="89">
        <v>44621</v>
      </c>
      <c r="AB336" s="89">
        <v>44712</v>
      </c>
      <c r="AC336" s="85" t="s">
        <v>466</v>
      </c>
    </row>
    <row r="337" spans="2:29" ht="90" x14ac:dyDescent="0.15">
      <c r="B337" s="85" t="s">
        <v>2185</v>
      </c>
      <c r="C337" s="85" t="s">
        <v>2186</v>
      </c>
      <c r="D337" s="85" t="s">
        <v>2190</v>
      </c>
      <c r="E337" s="85" t="s">
        <v>1624</v>
      </c>
      <c r="F337" s="85">
        <v>901553323</v>
      </c>
      <c r="G337" s="85" t="s">
        <v>2188</v>
      </c>
      <c r="H337" s="85" t="s">
        <v>2189</v>
      </c>
      <c r="I337" s="96">
        <v>81969580</v>
      </c>
      <c r="J337" s="85"/>
      <c r="K337" s="85"/>
      <c r="L337" s="91"/>
      <c r="M337" s="85"/>
      <c r="N337" s="91"/>
      <c r="O337" s="92"/>
      <c r="P337" s="90"/>
      <c r="Q337" s="85"/>
      <c r="R337" s="91"/>
      <c r="S337" s="85"/>
      <c r="T337" s="87"/>
      <c r="U337" s="88"/>
      <c r="V337" s="85"/>
      <c r="W337" s="85"/>
      <c r="X337" s="85"/>
      <c r="Y337" s="86" t="s">
        <v>2187</v>
      </c>
      <c r="Z337" s="85">
        <v>61835</v>
      </c>
      <c r="AA337" s="89">
        <v>44599</v>
      </c>
      <c r="AB337" s="89">
        <v>44718</v>
      </c>
      <c r="AC337" s="85" t="s">
        <v>466</v>
      </c>
    </row>
    <row r="338" spans="2:29" ht="90" x14ac:dyDescent="0.15">
      <c r="B338" s="85" t="s">
        <v>2191</v>
      </c>
      <c r="C338" s="85" t="s">
        <v>2192</v>
      </c>
      <c r="D338" s="85" t="s">
        <v>2194</v>
      </c>
      <c r="E338" s="85" t="s">
        <v>1624</v>
      </c>
      <c r="F338" s="85">
        <v>830028126</v>
      </c>
      <c r="G338" s="85" t="s">
        <v>2188</v>
      </c>
      <c r="H338" s="85" t="s">
        <v>2189</v>
      </c>
      <c r="I338" s="96">
        <v>118565081</v>
      </c>
      <c r="J338" s="85"/>
      <c r="K338" s="85"/>
      <c r="L338" s="91"/>
      <c r="M338" s="85"/>
      <c r="N338" s="91"/>
      <c r="O338" s="92"/>
      <c r="P338" s="90"/>
      <c r="Q338" s="85"/>
      <c r="R338" s="91"/>
      <c r="S338" s="85"/>
      <c r="T338" s="87"/>
      <c r="U338" s="88"/>
      <c r="V338" s="85"/>
      <c r="W338" s="85"/>
      <c r="X338" s="85"/>
      <c r="Y338" s="86" t="s">
        <v>2193</v>
      </c>
      <c r="Z338" s="85">
        <v>61879</v>
      </c>
      <c r="AA338" s="89">
        <v>44599</v>
      </c>
      <c r="AB338" s="89">
        <v>44748</v>
      </c>
      <c r="AC338" s="85" t="s">
        <v>466</v>
      </c>
    </row>
    <row r="339" spans="2:29" ht="90" x14ac:dyDescent="0.15">
      <c r="B339" s="85" t="s">
        <v>2195</v>
      </c>
      <c r="C339" s="85" t="s">
        <v>2196</v>
      </c>
      <c r="D339" s="85" t="s">
        <v>2198</v>
      </c>
      <c r="E339" s="85" t="s">
        <v>1624</v>
      </c>
      <c r="F339" s="85">
        <v>901565507</v>
      </c>
      <c r="G339" s="85" t="s">
        <v>2188</v>
      </c>
      <c r="H339" s="85" t="s">
        <v>2189</v>
      </c>
      <c r="I339" s="96">
        <v>212977824</v>
      </c>
      <c r="J339" s="85"/>
      <c r="K339" s="85"/>
      <c r="L339" s="91"/>
      <c r="M339" s="85"/>
      <c r="N339" s="91"/>
      <c r="O339" s="92"/>
      <c r="P339" s="90"/>
      <c r="Q339" s="85"/>
      <c r="R339" s="91"/>
      <c r="S339" s="85"/>
      <c r="T339" s="87"/>
      <c r="U339" s="88"/>
      <c r="V339" s="85"/>
      <c r="W339" s="85"/>
      <c r="X339" s="85"/>
      <c r="Y339" s="86" t="s">
        <v>2197</v>
      </c>
      <c r="Z339" s="85">
        <v>62202</v>
      </c>
      <c r="AA339" s="89">
        <v>44627</v>
      </c>
      <c r="AB339" s="89">
        <v>44779</v>
      </c>
      <c r="AC339" s="85" t="s">
        <v>466</v>
      </c>
    </row>
    <row r="340" spans="2:29" ht="90" x14ac:dyDescent="0.15">
      <c r="B340" s="85" t="s">
        <v>2199</v>
      </c>
      <c r="C340" s="85" t="s">
        <v>2200</v>
      </c>
      <c r="D340" s="85" t="s">
        <v>2203</v>
      </c>
      <c r="E340" s="85" t="s">
        <v>1624</v>
      </c>
      <c r="F340" s="85">
        <v>900693739</v>
      </c>
      <c r="G340" s="85" t="s">
        <v>2202</v>
      </c>
      <c r="H340" s="85" t="s">
        <v>929</v>
      </c>
      <c r="I340" s="96">
        <v>528478000</v>
      </c>
      <c r="J340" s="85"/>
      <c r="K340" s="85"/>
      <c r="L340" s="91"/>
      <c r="M340" s="85"/>
      <c r="N340" s="91"/>
      <c r="O340" s="92"/>
      <c r="P340" s="90"/>
      <c r="Q340" s="85"/>
      <c r="R340" s="91"/>
      <c r="S340" s="85"/>
      <c r="T340" s="87"/>
      <c r="U340" s="88"/>
      <c r="V340" s="85"/>
      <c r="W340" s="85"/>
      <c r="X340" s="85"/>
      <c r="Y340" s="86" t="s">
        <v>2201</v>
      </c>
      <c r="Z340" s="85">
        <v>62446</v>
      </c>
      <c r="AA340" s="89">
        <v>44642</v>
      </c>
      <c r="AB340" s="89">
        <v>44825</v>
      </c>
      <c r="AC340" s="85" t="s">
        <v>466</v>
      </c>
    </row>
    <row r="341" spans="2:29" ht="60" x14ac:dyDescent="0.15">
      <c r="B341" s="85" t="s">
        <v>2204</v>
      </c>
      <c r="C341" s="85" t="s">
        <v>2204</v>
      </c>
      <c r="D341" s="85" t="s">
        <v>2206</v>
      </c>
      <c r="E341" s="85" t="s">
        <v>1624</v>
      </c>
      <c r="F341" s="85">
        <v>900459737</v>
      </c>
      <c r="G341" s="85" t="s">
        <v>1673</v>
      </c>
      <c r="H341" s="85" t="s">
        <v>1675</v>
      </c>
      <c r="I341" s="96">
        <v>23500000</v>
      </c>
      <c r="J341" s="85"/>
      <c r="K341" s="85"/>
      <c r="L341" s="91"/>
      <c r="M341" s="85"/>
      <c r="N341" s="91"/>
      <c r="O341" s="92"/>
      <c r="P341" s="90"/>
      <c r="Q341" s="85"/>
      <c r="R341" s="91"/>
      <c r="S341" s="85"/>
      <c r="T341" s="87"/>
      <c r="U341" s="88"/>
      <c r="V341" s="85"/>
      <c r="W341" s="85"/>
      <c r="X341" s="85"/>
      <c r="Y341" s="86" t="s">
        <v>2205</v>
      </c>
      <c r="Z341" s="85">
        <v>65939</v>
      </c>
      <c r="AA341" s="89">
        <v>44539</v>
      </c>
      <c r="AB341" s="89">
        <v>44721</v>
      </c>
      <c r="AC341" s="85" t="s">
        <v>1978</v>
      </c>
    </row>
    <row r="342" spans="2:29" ht="60" x14ac:dyDescent="0.15">
      <c r="B342" s="85" t="s">
        <v>2207</v>
      </c>
      <c r="C342" s="85" t="s">
        <v>2207</v>
      </c>
      <c r="D342" s="85" t="s">
        <v>2209</v>
      </c>
      <c r="E342" s="85" t="s">
        <v>1624</v>
      </c>
      <c r="F342" s="85">
        <v>830037946</v>
      </c>
      <c r="G342" s="85" t="s">
        <v>1673</v>
      </c>
      <c r="H342" s="85" t="s">
        <v>1675</v>
      </c>
      <c r="I342" s="96">
        <v>1914115</v>
      </c>
      <c r="J342" s="85"/>
      <c r="K342" s="85"/>
      <c r="L342" s="91"/>
      <c r="M342" s="85"/>
      <c r="N342" s="91"/>
      <c r="O342" s="92"/>
      <c r="P342" s="90"/>
      <c r="Q342" s="85"/>
      <c r="R342" s="91"/>
      <c r="S342" s="85"/>
      <c r="T342" s="87"/>
      <c r="U342" s="88"/>
      <c r="V342" s="85"/>
      <c r="W342" s="85"/>
      <c r="X342" s="85"/>
      <c r="Y342" s="86" t="s">
        <v>2208</v>
      </c>
      <c r="Z342" s="85">
        <v>66465</v>
      </c>
      <c r="AA342" s="89">
        <v>44547</v>
      </c>
      <c r="AB342" s="89">
        <v>44612</v>
      </c>
      <c r="AC342" s="85" t="s">
        <v>1978</v>
      </c>
    </row>
    <row r="343" spans="2:29" ht="60" x14ac:dyDescent="0.15">
      <c r="B343" s="85" t="s">
        <v>2210</v>
      </c>
      <c r="C343" s="85" t="s">
        <v>2210</v>
      </c>
      <c r="D343" s="85" t="s">
        <v>2212</v>
      </c>
      <c r="E343" s="85" t="s">
        <v>1624</v>
      </c>
      <c r="F343" s="85">
        <v>890900608</v>
      </c>
      <c r="G343" s="85" t="s">
        <v>1673</v>
      </c>
      <c r="H343" s="85" t="s">
        <v>1675</v>
      </c>
      <c r="I343" s="96">
        <v>17596000</v>
      </c>
      <c r="J343" s="85"/>
      <c r="K343" s="85"/>
      <c r="L343" s="91"/>
      <c r="M343" s="85"/>
      <c r="N343" s="91"/>
      <c r="O343" s="92"/>
      <c r="P343" s="90"/>
      <c r="Q343" s="85"/>
      <c r="R343" s="91"/>
      <c r="S343" s="85"/>
      <c r="T343" s="87"/>
      <c r="U343" s="88"/>
      <c r="V343" s="85"/>
      <c r="W343" s="85"/>
      <c r="X343" s="85"/>
      <c r="Y343" s="86" t="s">
        <v>2211</v>
      </c>
      <c r="Z343" s="85">
        <v>67968</v>
      </c>
      <c r="AA343" s="89">
        <v>44547</v>
      </c>
      <c r="AB343" s="89">
        <v>44613</v>
      </c>
      <c r="AC343" s="85" t="s">
        <v>1978</v>
      </c>
    </row>
    <row r="344" spans="2:29" ht="60" x14ac:dyDescent="0.15">
      <c r="B344" s="85" t="s">
        <v>2213</v>
      </c>
      <c r="C344" s="85" t="s">
        <v>2213</v>
      </c>
      <c r="D344" s="85" t="s">
        <v>2215</v>
      </c>
      <c r="E344" s="85" t="s">
        <v>1624</v>
      </c>
      <c r="F344" s="85">
        <v>900564459</v>
      </c>
      <c r="G344" s="85" t="s">
        <v>1673</v>
      </c>
      <c r="H344" s="85" t="s">
        <v>1675</v>
      </c>
      <c r="I344" s="96">
        <v>13201181</v>
      </c>
      <c r="J344" s="85"/>
      <c r="K344" s="85"/>
      <c r="L344" s="91"/>
      <c r="M344" s="85"/>
      <c r="N344" s="91"/>
      <c r="O344" s="92"/>
      <c r="P344" s="90"/>
      <c r="Q344" s="85"/>
      <c r="R344" s="91"/>
      <c r="S344" s="85"/>
      <c r="T344" s="87"/>
      <c r="U344" s="88"/>
      <c r="V344" s="85"/>
      <c r="W344" s="85"/>
      <c r="X344" s="85"/>
      <c r="Y344" s="86" t="s">
        <v>2214</v>
      </c>
      <c r="Z344" s="85">
        <v>68005</v>
      </c>
      <c r="AA344" s="89">
        <v>44560</v>
      </c>
      <c r="AB344" s="89">
        <v>44591</v>
      </c>
      <c r="AC344" s="85" t="s">
        <v>1978</v>
      </c>
    </row>
    <row r="345" spans="2:29" ht="60" x14ac:dyDescent="0.15">
      <c r="B345" s="85" t="s">
        <v>2216</v>
      </c>
      <c r="C345" s="85" t="s">
        <v>2216</v>
      </c>
      <c r="D345" s="85" t="s">
        <v>2218</v>
      </c>
      <c r="E345" s="85" t="s">
        <v>1624</v>
      </c>
      <c r="F345" s="85">
        <v>804000673</v>
      </c>
      <c r="G345" s="85" t="s">
        <v>1673</v>
      </c>
      <c r="H345" s="85" t="s">
        <v>1675</v>
      </c>
      <c r="I345" s="96">
        <v>32216394</v>
      </c>
      <c r="J345" s="85"/>
      <c r="K345" s="85"/>
      <c r="L345" s="91"/>
      <c r="M345" s="85"/>
      <c r="N345" s="91"/>
      <c r="O345" s="92"/>
      <c r="P345" s="90"/>
      <c r="Q345" s="85"/>
      <c r="R345" s="91"/>
      <c r="S345" s="85"/>
      <c r="T345" s="87"/>
      <c r="U345" s="88"/>
      <c r="V345" s="85"/>
      <c r="W345" s="85"/>
      <c r="X345" s="85"/>
      <c r="Y345" s="86" t="s">
        <v>2217</v>
      </c>
      <c r="Z345" s="85">
        <v>68006</v>
      </c>
      <c r="AA345" s="89">
        <v>44560</v>
      </c>
      <c r="AB345" s="89">
        <v>44592</v>
      </c>
      <c r="AC345" s="85" t="s">
        <v>1978</v>
      </c>
    </row>
    <row r="349" spans="2:29" x14ac:dyDescent="0.15">
      <c r="D349" s="93"/>
    </row>
  </sheetData>
  <mergeCells count="3">
    <mergeCell ref="J3:P3"/>
    <mergeCell ref="Q3:T3"/>
    <mergeCell ref="U3:X3"/>
  </mergeCells>
  <conditionalFormatting sqref="B5">
    <cfRule type="duplicateValues" dxfId="33" priority="4"/>
  </conditionalFormatting>
  <conditionalFormatting sqref="B6:B345">
    <cfRule type="duplicateValues" dxfId="32" priority="1"/>
  </conditionalFormatting>
  <hyperlinks>
    <hyperlink ref="Y6" r:id="rId1" xr:uid="{F59F1E5A-C6C7-8046-A7BF-FC5B0E341F81}"/>
    <hyperlink ref="Y7" r:id="rId2" xr:uid="{4E27F4FC-6484-3042-9B09-067041793F17}"/>
    <hyperlink ref="Y8" r:id="rId3" xr:uid="{32F49BFA-BB26-5542-B8C3-6023F12F271B}"/>
    <hyperlink ref="Y11" r:id="rId4" xr:uid="{C069B68A-162A-2A4B-BBF7-FF6A25DEAB30}"/>
    <hyperlink ref="Y12" r:id="rId5" xr:uid="{D276ED8A-10AD-A949-A878-7129CA84FFAF}"/>
    <hyperlink ref="Y13" r:id="rId6" xr:uid="{8E4CEDBE-F533-9648-88D1-47D74D530E50}"/>
    <hyperlink ref="Y14" r:id="rId7" xr:uid="{9E689980-6DC9-6D46-BC71-94D0D1E50EFD}"/>
    <hyperlink ref="Y15" r:id="rId8" xr:uid="{9B3F0DB3-F040-B94A-9097-112F2EEF75F2}"/>
    <hyperlink ref="Y16" r:id="rId9" xr:uid="{51019A73-BD91-284C-BCAF-058AB7370A5C}"/>
    <hyperlink ref="Y17" r:id="rId10" xr:uid="{2508B498-1AED-6C47-A7A5-5A3B038D10ED}"/>
    <hyperlink ref="Y18" r:id="rId11" xr:uid="{E4D99C8D-5AC1-194A-88D6-DD61411A89DE}"/>
    <hyperlink ref="Y19" r:id="rId12" xr:uid="{4BFACDE5-F978-104E-A83E-D04AA9996115}"/>
    <hyperlink ref="Y5" r:id="rId13" xr:uid="{433C03E5-346D-9845-9FA2-85F05B8AF0DC}"/>
    <hyperlink ref="Y20" r:id="rId14" xr:uid="{37EFEFF8-1326-1748-AAA2-E430058A6BB8}"/>
    <hyperlink ref="Y21" r:id="rId15" xr:uid="{DDFF3313-8FF6-AE41-A8D0-05613FF05BA1}"/>
    <hyperlink ref="Y22" r:id="rId16" xr:uid="{A1433455-F35C-0348-AC0A-80F58206E679}"/>
    <hyperlink ref="Y23" r:id="rId17" xr:uid="{D12D2B74-E37C-8446-AB55-C23BA568F28D}"/>
    <hyperlink ref="Y24" r:id="rId18" xr:uid="{A8FA773E-3793-CB48-9EA3-751F2BDD171A}"/>
    <hyperlink ref="Y27" r:id="rId19" xr:uid="{70EA33D0-80ED-A343-80C7-9601C2EECED7}"/>
    <hyperlink ref="Y30" r:id="rId20" xr:uid="{181FA51C-9B57-0A49-BBD1-0610BA86EFBA}"/>
    <hyperlink ref="Y25" r:id="rId21" xr:uid="{1508A3F6-EA5F-704A-8170-DC2691C13232}"/>
    <hyperlink ref="Y26" r:id="rId22" xr:uid="{39498B53-16B0-6E44-972A-6B5742B249AD}"/>
    <hyperlink ref="Y31" r:id="rId23" xr:uid="{1C1CEC81-688C-4F43-BEF4-8628A026949A}"/>
    <hyperlink ref="Y32" r:id="rId24" xr:uid="{2E598683-AF3E-AE4F-A506-6996404B3236}"/>
    <hyperlink ref="Y29" r:id="rId25" xr:uid="{30E58AAF-ABE8-0A44-90FC-0AAA42D51962}"/>
    <hyperlink ref="Y28" r:id="rId26" xr:uid="{BF7022B3-63B4-CD45-8CD8-BF1226236949}"/>
    <hyperlink ref="Y35" r:id="rId27" xr:uid="{25735441-F067-094E-A746-DB0B432A4B14}"/>
    <hyperlink ref="Y34" r:id="rId28" xr:uid="{7EAAFF70-2943-2A47-8E99-E8D024DF7987}"/>
    <hyperlink ref="Y36" r:id="rId29" xr:uid="{3732ED03-EB72-DE44-B82A-B5445306A671}"/>
    <hyperlink ref="Y33" r:id="rId30" xr:uid="{76CC5F8F-A460-B54E-BF8A-475437402D12}"/>
    <hyperlink ref="Y37" r:id="rId31" xr:uid="{6E59F7B6-8118-D048-9B88-27FD2E571F24}"/>
    <hyperlink ref="Y39" r:id="rId32" xr:uid="{6F74EDE9-7E7E-6F42-91D7-0AE9032B1C8A}"/>
    <hyperlink ref="Y40" r:id="rId33" xr:uid="{7D8A2C6F-ED92-7343-947E-BFF6A81AFC78}"/>
    <hyperlink ref="Y41" r:id="rId34" xr:uid="{CF7270AA-9E15-1449-B164-4789298A8A2D}"/>
    <hyperlink ref="Y43" r:id="rId35" xr:uid="{87947FB2-CE06-D04A-B377-F723AA9276AE}"/>
    <hyperlink ref="Y44" r:id="rId36" xr:uid="{8C770D21-4A32-254D-B276-4C70385BF3C2}"/>
    <hyperlink ref="Y45" r:id="rId37" xr:uid="{46BB8001-9C24-744E-BAD7-3D75D074E714}"/>
    <hyperlink ref="Y46" r:id="rId38" xr:uid="{39CEC715-488C-2C4E-84F0-52C520773C3A}"/>
    <hyperlink ref="Y47" r:id="rId39" xr:uid="{4FE75438-6B79-B84C-A710-7B73E50616CC}"/>
    <hyperlink ref="Y48" r:id="rId40" xr:uid="{567FA0FE-8019-5041-82AC-34B810812394}"/>
    <hyperlink ref="Y42" r:id="rId41" xr:uid="{101CAA54-3FF5-5A43-9778-888C3C817471}"/>
    <hyperlink ref="Y38" r:id="rId42" xr:uid="{665B59A9-5224-5048-9C53-DD0A52610E7C}"/>
    <hyperlink ref="Y50" r:id="rId43" xr:uid="{35B86AF1-F9B2-B848-BABD-3DCF4BE431A0}"/>
    <hyperlink ref="Y51" r:id="rId44" xr:uid="{FF7883D3-29E8-2D47-973F-E94D6D2A1B5E}"/>
    <hyperlink ref="Y53" r:id="rId45" xr:uid="{D16C6144-AA5D-3C4D-908B-8242903A2EAF}"/>
    <hyperlink ref="Y54" r:id="rId46" xr:uid="{39E0F478-5611-4648-B1B0-09FF8BDD0E2B}"/>
    <hyperlink ref="Y55" r:id="rId47" xr:uid="{6E359DD6-9298-5E43-9EDD-3180DCEF1A07}"/>
    <hyperlink ref="Y56" r:id="rId48" xr:uid="{76DD8466-9E62-8741-B79E-9DFB0032D7EB}"/>
    <hyperlink ref="Y59" r:id="rId49" xr:uid="{E76EE88A-31D6-6945-93A4-49623ACF69B5}"/>
    <hyperlink ref="Y60" r:id="rId50" xr:uid="{F217EDA0-CD89-CC48-A0F5-74DC0658318F}"/>
    <hyperlink ref="Y58" r:id="rId51" xr:uid="{76B0871A-0892-FB4B-8B96-0A0F2C09B7A3}"/>
    <hyperlink ref="Y61" r:id="rId52" xr:uid="{16FE1B9F-D2E2-AB49-955E-94899DE6E4BA}"/>
    <hyperlink ref="Y63" r:id="rId53" xr:uid="{750EE92A-60C7-B543-BAD6-EB85373C7D65}"/>
    <hyperlink ref="Y64" r:id="rId54" xr:uid="{B077CB3D-8BAB-8E4A-8F93-3941EE81C062}"/>
    <hyperlink ref="Y65" r:id="rId55" xr:uid="{D6C12C60-B654-A348-B07C-55976311A749}"/>
    <hyperlink ref="Y52" r:id="rId56" xr:uid="{F3A4C509-476F-4B4E-BC48-B2FDC3FE41A3}"/>
    <hyperlink ref="Y67" r:id="rId57" xr:uid="{A04C822F-1C12-A04B-954E-D2F3EA94AD5D}"/>
    <hyperlink ref="Y69" r:id="rId58" xr:uid="{E6003971-36BB-884B-89DB-CED6229DCE70}"/>
    <hyperlink ref="Y57" r:id="rId59" xr:uid="{80F7D57D-034F-3240-AE4B-128F2E608FB9}"/>
    <hyperlink ref="Y66" r:id="rId60" xr:uid="{559DF6FB-E454-B74A-A7D6-21F1D7CC35EE}"/>
    <hyperlink ref="Y68" r:id="rId61" xr:uid="{4D9F85FA-00FB-A64B-967A-8A376C56C80E}"/>
    <hyperlink ref="Y70" r:id="rId62" xr:uid="{4DCC9E91-6487-6142-8C94-2CD4317E2376}"/>
    <hyperlink ref="Y71" r:id="rId63" xr:uid="{BD246ECD-281F-1141-B16F-58587B80DB35}"/>
    <hyperlink ref="Y74" r:id="rId64" xr:uid="{FF49F0B7-3630-DB43-AD23-A35AE31214BD}"/>
    <hyperlink ref="Y75" r:id="rId65" xr:uid="{D661EEA5-E50E-F446-B9B8-1AC196B79D48}"/>
    <hyperlink ref="Y72" r:id="rId66" xr:uid="{ED31D521-2204-1C45-8C4A-03DCC2988919}"/>
    <hyperlink ref="Y62" r:id="rId67" xr:uid="{293EF1D4-29C5-8748-B2BB-EBC92EEB73FA}"/>
    <hyperlink ref="Y73" r:id="rId68" xr:uid="{5043EDAD-F867-7E4E-9332-A02E6EE1A7E8}"/>
    <hyperlink ref="Y77" r:id="rId69" xr:uid="{A6E0B4BB-D888-3C4F-99CF-AFBA7A93F785}"/>
    <hyperlink ref="Y78" r:id="rId70" xr:uid="{33351D19-7692-1042-A25C-1F406C95840E}"/>
    <hyperlink ref="Y79" r:id="rId71" xr:uid="{AA2A0611-8255-894C-B9E3-E1EE04742DD1}"/>
    <hyperlink ref="Y92" r:id="rId72" xr:uid="{ED766EDC-58A3-8443-BA48-A2167A104290}"/>
    <hyperlink ref="Y93" r:id="rId73" xr:uid="{4D1F2FBF-3676-5B40-BB88-6CBEC7672139}"/>
    <hyperlink ref="Y94" r:id="rId74" xr:uid="{36D5FEE0-57B3-9A47-B1A9-B2A983DD93DA}"/>
    <hyperlink ref="Y97" r:id="rId75" xr:uid="{EDEF63C5-B6F9-DD49-8E45-580B36603881}"/>
    <hyperlink ref="Y49" r:id="rId76" xr:uid="{4D93F4A6-309E-3A40-A75B-0E523A273D7D}"/>
    <hyperlink ref="Y81" r:id="rId77" xr:uid="{2E306E5B-4C7E-5A4B-9C2B-43EBD0F3BF77}"/>
    <hyperlink ref="Y82" r:id="rId78" xr:uid="{5BE48062-3F1F-5B44-8CEB-401E95DEB396}"/>
    <hyperlink ref="Y87" r:id="rId79" xr:uid="{9CCBA085-7510-2048-8D71-DF3C96351796}"/>
    <hyperlink ref="Y88" r:id="rId80" xr:uid="{EA18671A-DCF7-3448-BCFD-461DED9961B1}"/>
    <hyperlink ref="Y89" r:id="rId81" xr:uid="{90BAE1CF-463A-0E47-B2C9-1F804A6DB337}"/>
    <hyperlink ref="Y90" r:id="rId82" xr:uid="{42412F9B-B37F-274A-B7B7-7B340E7FDE30}"/>
    <hyperlink ref="Y98" r:id="rId83" xr:uid="{BE03C052-7447-1546-A626-A3B3463CC453}"/>
    <hyperlink ref="Y76" r:id="rId84" xr:uid="{9B31B92B-063A-3248-9627-011F6C0FBB3C}"/>
    <hyperlink ref="Y101" r:id="rId85" xr:uid="{9373E6B6-45B3-5F45-8562-A451DDD4F674}"/>
    <hyperlink ref="Y83" r:id="rId86" xr:uid="{0DDC5194-71F8-C144-AC3D-D839EA0FDF0F}"/>
    <hyperlink ref="Y84" r:id="rId87" xr:uid="{683C6C54-A198-174E-857E-9D1684C81344}"/>
    <hyperlink ref="Y85" r:id="rId88" xr:uid="{9BBF4F26-553B-734E-85A3-DA7EB12A9A80}"/>
    <hyperlink ref="Y95" r:id="rId89" xr:uid="{BF7D2D20-D67C-EF41-BE4A-641683D04712}"/>
    <hyperlink ref="Y96" r:id="rId90" xr:uid="{24A9B55A-2F08-D84D-B37D-F5D228B750CF}"/>
    <hyperlink ref="Y100" r:id="rId91" xr:uid="{36350990-DE2C-0E4B-8C4B-0E1DE160A7CA}"/>
    <hyperlink ref="Y99" r:id="rId92" xr:uid="{769A7A6B-6938-9F4F-B754-3806CDEE37E6}"/>
    <hyperlink ref="Y104" r:id="rId93" xr:uid="{A7E5AD90-D67F-5742-A8B2-A326412F85FA}"/>
    <hyperlink ref="Y106" r:id="rId94" xr:uid="{4F402BA1-9218-2F4B-B620-9E88603C5B8A}"/>
    <hyperlink ref="Y107" r:id="rId95" xr:uid="{99611FFB-18F4-5E4F-BC44-FFFB8317CD79}"/>
    <hyperlink ref="Y80" r:id="rId96" xr:uid="{C9A56EFA-CA22-3942-8AFE-977810FA9829}"/>
    <hyperlink ref="Y86" r:id="rId97" xr:uid="{CE7E68F3-F9CD-9D4B-9D24-6D65AA045C1D}"/>
    <hyperlink ref="Y108" r:id="rId98" xr:uid="{92A790D7-6019-AE4A-BDB7-70C4352711C0}"/>
    <hyperlink ref="Y109" r:id="rId99" xr:uid="{968A7619-0187-E841-9575-8ABD09D7D4B8}"/>
    <hyperlink ref="Y110" r:id="rId100" xr:uid="{3F41BB54-E7D6-4943-A2BE-947BAA6DEA63}"/>
    <hyperlink ref="Y103" r:id="rId101" xr:uid="{AEA107EC-CB0A-2A47-9249-6591A5CAA128}"/>
    <hyperlink ref="Y111" r:id="rId102" xr:uid="{057A80BB-F2FF-D149-B267-CB666169953A}"/>
    <hyperlink ref="Y115" r:id="rId103" xr:uid="{44414E60-3186-1C45-A6EA-C1E8368325A1}"/>
    <hyperlink ref="Y117" r:id="rId104" xr:uid="{CC5BCD64-AACA-314C-B8BA-959817C20AE7}"/>
    <hyperlink ref="Y118" r:id="rId105" xr:uid="{A4974824-4F87-204A-AADE-E0614B33EBD9}"/>
    <hyperlink ref="Y114" r:id="rId106" xr:uid="{BFEDBB52-BFE7-BD49-B0C7-0746DFFBD985}"/>
    <hyperlink ref="Y121" r:id="rId107" xr:uid="{C17FEA62-A145-E041-B38E-2EE7EB3CEBCE}"/>
    <hyperlink ref="Y119" r:id="rId108" xr:uid="{9CBB2DA3-62B0-934A-9DC7-12627707178A}"/>
    <hyperlink ref="Y120" r:id="rId109" xr:uid="{822E2CFE-9521-B847-924E-782714E809FB}"/>
    <hyperlink ref="Y123" r:id="rId110" xr:uid="{DC365A05-5189-734B-AE62-38BAC1D9A040}"/>
    <hyperlink ref="Y124" r:id="rId111" xr:uid="{015558C5-9797-AA46-8F16-AE1771481FE7}"/>
    <hyperlink ref="Y116" r:id="rId112" xr:uid="{242C8FF5-A2DB-5F40-9BBF-A5904B1E9CFC}"/>
    <hyperlink ref="Y113" r:id="rId113" xr:uid="{A51DA55D-7E70-F24A-9A9D-95BC1C4F77F7}"/>
    <hyperlink ref="Y125" r:id="rId114" xr:uid="{07EB945D-BF67-E74C-A99B-DC05021AB2D2}"/>
    <hyperlink ref="Y128" r:id="rId115" xr:uid="{85DD33C9-06C3-334F-8075-FFE9AE61AC15}"/>
    <hyperlink ref="Y126" r:id="rId116" xr:uid="{2954FBAE-6462-BE44-B521-61AD625336C8}"/>
    <hyperlink ref="Y127" r:id="rId117" xr:uid="{11577035-CF6B-5646-8D98-0E936C83653E}"/>
    <hyperlink ref="Y130" r:id="rId118" xr:uid="{5FD7ECF6-3A6C-1A47-852F-D6B33EA268C7}"/>
    <hyperlink ref="Y131" r:id="rId119" xr:uid="{7A3F8594-D4B2-134C-B342-1DFE7548638F}"/>
    <hyperlink ref="Y132" r:id="rId120" xr:uid="{A8C2EA91-6D6C-C84A-B6E7-65403E0F1452}"/>
    <hyperlink ref="Y133" r:id="rId121" xr:uid="{C3B51EC3-8DB7-3C4D-95BF-AE5118C33505}"/>
    <hyperlink ref="Y129" r:id="rId122" xr:uid="{2A5CFBEC-20EF-D54D-AC55-1FB663C006DC}"/>
    <hyperlink ref="Y135" r:id="rId123" xr:uid="{1FCFEBA2-7220-F04F-8E40-DEC5950FD308}"/>
    <hyperlink ref="Y137" r:id="rId124" xr:uid="{FC9A5680-9B9F-AB41-967A-9EB3E54C4FC9}"/>
    <hyperlink ref="Y139" r:id="rId125" xr:uid="{8C831077-694A-6B48-90D1-3C1FCAB31289}"/>
    <hyperlink ref="Y140" r:id="rId126" xr:uid="{FB5CBD6E-B47F-8D4C-BFC5-02D64BC4CF08}"/>
    <hyperlink ref="Y136" r:id="rId127" xr:uid="{E57F6D6E-9D86-F747-9F40-2E9EE874495C}"/>
    <hyperlink ref="Y122" r:id="rId128" xr:uid="{BD7282DE-F7AF-F443-A266-9D1E63BA07F2}"/>
    <hyperlink ref="Y141" r:id="rId129" xr:uid="{53159E4F-EB00-DE49-BA28-E8F56698D481}"/>
    <hyperlink ref="Y142" r:id="rId130" xr:uid="{887DBD4E-FE24-DC48-9A4D-158F4747A39A}"/>
    <hyperlink ref="Y138" r:id="rId131" xr:uid="{4BC7CDE7-BEE0-964F-8DC5-D2691C1958BA}"/>
    <hyperlink ref="Y143" r:id="rId132" xr:uid="{26D99905-6FC5-3040-91C0-F805A5F765BA}"/>
    <hyperlink ref="Y144" r:id="rId133" xr:uid="{6E43DC77-3DBB-F741-97D1-9CB8DD9656F6}"/>
    <hyperlink ref="Y145" r:id="rId134" xr:uid="{6F022DFA-9BA2-6149-B708-5A1C1FACA59D}"/>
    <hyperlink ref="Y147" r:id="rId135" xr:uid="{9B3404F6-77BB-9C42-992B-B3502A2F828C}"/>
    <hyperlink ref="Y148" r:id="rId136" xr:uid="{7994D60F-F3C1-3B46-A5CC-9692363FB3A8}"/>
    <hyperlink ref="Y134" r:id="rId137" xr:uid="{98588E0D-1ED8-F94E-BE1E-574ABBB27424}"/>
    <hyperlink ref="Y151" r:id="rId138" xr:uid="{D651F95F-682C-9641-A5A2-B35FAF30DE90}"/>
    <hyperlink ref="Y150" r:id="rId139" xr:uid="{1B7851DF-77C8-C64A-8877-E51B6801148D}"/>
    <hyperlink ref="Y149" r:id="rId140" xr:uid="{A3681172-C473-B84D-AEAC-3B17262204B6}"/>
    <hyperlink ref="Y152" r:id="rId141" xr:uid="{1A011191-710B-584D-8149-66A3C1227644}"/>
    <hyperlink ref="Y153" r:id="rId142" xr:uid="{DD6021EF-0AA6-BB40-93B0-ABEE033A1BED}"/>
    <hyperlink ref="Y154:Y177" r:id="rId143" display="https://community.secop.gov.co/Public/Tendering/OpportunityDetail/Index?noticeUID=CO1.NTC.1800149&amp;isFromPublicArea=True&amp;isModal=False_x000a_" xr:uid="{512DCF65-415E-5543-98AF-AAA6507E92C0}"/>
    <hyperlink ref="Y178" r:id="rId144" xr:uid="{17C1E9EF-86E3-244A-94D0-AFE05FCFB1DB}"/>
    <hyperlink ref="Y179" r:id="rId145" xr:uid="{79F2E2B3-F208-D545-B6F1-03BE1FFDFB4E}"/>
    <hyperlink ref="Y181" r:id="rId146" xr:uid="{6183E59B-B52F-CF4E-A62B-E85FD667312B}"/>
    <hyperlink ref="Y180" r:id="rId147" xr:uid="{831CF176-754D-7842-B0C9-DF0E9A10B3E7}"/>
    <hyperlink ref="Y182" r:id="rId148" xr:uid="{7840FBAF-13CE-524E-BAA9-FD3FAB6C8697}"/>
    <hyperlink ref="Y183" r:id="rId149" xr:uid="{E73D92B7-DF68-8A40-B96C-C4A6F3DB3A22}"/>
    <hyperlink ref="Y184" r:id="rId150" xr:uid="{49401555-FF80-9D4F-8DE6-E63FB15D4358}"/>
    <hyperlink ref="Y188" r:id="rId151" xr:uid="{2AFA30E8-2A86-FD40-AC17-81131D52A93E}"/>
    <hyperlink ref="Y185" r:id="rId152" xr:uid="{BF91CBE0-E5AE-8943-A7C6-48A0F35C252D}"/>
    <hyperlink ref="Y186" r:id="rId153" xr:uid="{41E8C333-17BA-8445-A827-377D4DD7B944}"/>
    <hyperlink ref="Y189" r:id="rId154" xr:uid="{9CDA59D2-C8A9-2C4B-AAA7-6BDE26F2A53C}"/>
    <hyperlink ref="Y190" r:id="rId155" xr:uid="{9DE7C27C-2C7C-0443-8130-F75004FCEFF7}"/>
    <hyperlink ref="Y193" r:id="rId156" xr:uid="{00F56463-A81F-914E-81A2-7C8E81F42B42}"/>
    <hyperlink ref="Y194" r:id="rId157" xr:uid="{9F9A54CB-747A-1446-BDE3-CF25B3D45BCF}"/>
    <hyperlink ref="Y195" r:id="rId158" xr:uid="{1393A92F-578B-384F-AF9B-19A5CFCA0B79}"/>
    <hyperlink ref="Y196" r:id="rId159" xr:uid="{9BE3C4EF-F5FF-2B47-A4B6-70AD2B6BAEFF}"/>
    <hyperlink ref="Y146" r:id="rId160" xr:uid="{F175BDA1-12EF-CF41-950B-E2BB4BD88BED}"/>
    <hyperlink ref="Y187" r:id="rId161" xr:uid="{A4476291-B88B-A14D-9875-439E0A6A927F}"/>
    <hyperlink ref="Y197" r:id="rId162" xr:uid="{1CEC936D-EBE7-4C4D-9945-908FD8721502}"/>
    <hyperlink ref="Y192" r:id="rId163" xr:uid="{E77BDA67-F3D1-B344-A149-4C91677F553A}"/>
    <hyperlink ref="Y199" r:id="rId164" xr:uid="{026D4981-E108-D044-99F1-494797EBBCF8}"/>
    <hyperlink ref="Y191" r:id="rId165" xr:uid="{5EBEC2B8-24BC-4D4D-B5CB-5D92968EFBDF}"/>
    <hyperlink ref="Y200" r:id="rId166" xr:uid="{FDA74B75-3A84-CA4A-92EA-13780B578187}"/>
    <hyperlink ref="Y201" r:id="rId167" xr:uid="{40B1FE34-86E5-2A4C-8C5F-8746C8F86253}"/>
    <hyperlink ref="Y202" r:id="rId168" xr:uid="{E981AC33-EB42-D84A-B0A3-3E885E2412AD}"/>
    <hyperlink ref="Y203" r:id="rId169" xr:uid="{C3FECEB0-92A5-6E49-82A9-E7C9E0F49A90}"/>
    <hyperlink ref="Y198" r:id="rId170" xr:uid="{C4C5DFDB-19C0-9248-9301-7501CA91FB88}"/>
    <hyperlink ref="Y204" r:id="rId171" xr:uid="{4AB91E36-E5DA-C441-91BB-0B7ACD739F88}"/>
    <hyperlink ref="Y205" r:id="rId172" xr:uid="{C85AE64E-4DBD-9245-8E14-49218392CD62}"/>
    <hyperlink ref="Y206" r:id="rId173" xr:uid="{F582CB5D-7BDB-4D48-A9F3-2B33013B0E16}"/>
    <hyperlink ref="Y207" r:id="rId174" xr:uid="{F069DDAA-42EF-6F4C-A0E0-62F3CBC2B7D4}"/>
    <hyperlink ref="Y208" r:id="rId175" xr:uid="{A0B5A47D-5F27-4F44-8C2D-63490B08F559}"/>
    <hyperlink ref="Y209" r:id="rId176" xr:uid="{D3AC2AD6-52D3-9E44-84BF-336C75076C06}"/>
    <hyperlink ref="Y210" r:id="rId177" xr:uid="{D51905BF-3D70-3949-91C2-2ED356A381C4}"/>
    <hyperlink ref="Y211" r:id="rId178" xr:uid="{4C00BD25-2367-1741-816B-65324A4878C2}"/>
    <hyperlink ref="Y213" r:id="rId179" xr:uid="{E4AA3204-9EB5-3740-8F0D-9E8CF2EC08D0}"/>
    <hyperlink ref="Y215" r:id="rId180" xr:uid="{55C6A402-20DB-A243-911A-4BFC52C41B68}"/>
    <hyperlink ref="Y216" r:id="rId181" xr:uid="{A635A746-2E6D-EC47-A873-0A91DBE5E4B1}"/>
    <hyperlink ref="Y214" r:id="rId182" xr:uid="{29EDD149-4980-2A42-8465-3BCF27C87AC9}"/>
    <hyperlink ref="Y212" r:id="rId183" xr:uid="{A019B8C3-9B82-1148-ABCF-1C9CDC76D36D}"/>
    <hyperlink ref="Y217" r:id="rId184" xr:uid="{4C80D504-4244-9747-905F-249CD517764E}"/>
    <hyperlink ref="Y218" r:id="rId185" xr:uid="{E7E187E2-641A-FB4B-83EA-5E2BA93CD5E2}"/>
    <hyperlink ref="Y220" r:id="rId186" xr:uid="{F7F823F5-7EC5-6644-BBCC-BA36909C9646}"/>
    <hyperlink ref="Y222" r:id="rId187" xr:uid="{60E95ECD-D69F-D348-AE16-32F69343475C}"/>
    <hyperlink ref="Y221" r:id="rId188" xr:uid="{68CD526F-EE9A-C347-B7F7-9E60FA6A078D}"/>
    <hyperlink ref="Y223" r:id="rId189" xr:uid="{B44C735D-1A49-E144-A09D-9A7154D2E85A}"/>
    <hyperlink ref="Y219" r:id="rId190" xr:uid="{EC1E0F18-D2FB-384B-9C0A-1F67238D2947}"/>
    <hyperlink ref="Y226" r:id="rId191" xr:uid="{509F2030-F6CD-584E-8215-7EDDCAC532D6}"/>
    <hyperlink ref="Y224" r:id="rId192" xr:uid="{4FBFBD2E-685E-474B-BEBD-7C8D86308B22}"/>
    <hyperlink ref="Y225" r:id="rId193" xr:uid="{7BC46805-E762-D043-9810-B08169859A24}"/>
    <hyperlink ref="Y234" r:id="rId194" display="https://www.contratos.gov.co/consultas/detalleProceso.do?numConstancia=21-22-26737&amp;g-recaptcha-response=03AGdBq243Icv-4pQG_qfcX8vlNGeUuG93FIHU1x3TMTqu8CWiGPQa42tG0FNpw1Uz6d9uunRTpWoTakuC69UGzPP0f7uyJg2Bo1dchdZz1KnIZkRuh9fL_pH9emfMlCpoVteKrr7TNT5JgGe_716JD0VvSBDurNejK6TpskthUU-l22Wlj5GHmLqtvnbCpxBUH03eTvuJqSpzGdlb6FtGoHkY40PM-6vc2yCou4cwJQYzSSBTPz08Fgfis6DERz6zcf-8xuGpGs7ZkriuaSVmIpQ0W4h1X5Sw9P9g9zjfkpiBb_7DIKH9GoGiMhthfw_UwTLDaJY9LZQ6GcAJkK93gVh8Pr_QDt5Hp4ZXsqFHoGlYOtr4bKaPUDLspxmPqMj4sg_lmiBK6KVcC828oIX_ufckgSCZ1BZWBG0EbTuVnywq0RD81qiMvO31M59k8rAmwQ7VxYYwYWSrvB20vyEbvJgO8faPK2t8M7uzqQpvZ-DOUoT_Q_kGM7gfYNWuKjUvXSlroGsDC3JwRzQiYTkqdbkyXp1h2ByO0A" xr:uid="{76488B62-8DFF-DF4B-B13E-C87040849943}"/>
    <hyperlink ref="Y233" r:id="rId195" xr:uid="{962C52E8-45BE-E14E-B6DA-5F547B63413A}"/>
    <hyperlink ref="Y232" r:id="rId196" xr:uid="{62A0EF29-439A-8B4D-A70F-8AE6E3CDE414}"/>
    <hyperlink ref="Y231" r:id="rId197" xr:uid="{C1978F2A-A571-354B-953C-4B91050F05AD}"/>
    <hyperlink ref="Y230" r:id="rId198" xr:uid="{5145BAF6-EC7E-364B-A857-912B8A011BA7}"/>
    <hyperlink ref="Y229" r:id="rId199" xr:uid="{6746507F-2C93-2540-A42A-7FA634D50290}"/>
    <hyperlink ref="Y228" r:id="rId200" xr:uid="{50391F81-2C37-F14F-B9D1-FC7E3E4F77F4}"/>
    <hyperlink ref="Y227" r:id="rId201" xr:uid="{AEA62F90-6471-CF4B-9F1A-08CA3621736F}"/>
    <hyperlink ref="Y235" r:id="rId202" display="https://www.contratos.gov.co/consultas/detalleProceso.do?numConstancia=21-22-27304&amp;g-recaptcha-response=03AGdBq254V5ltFbf3kHDzZRljRDxhQwD_XZa1RNQVlhHb5HFztHMfyogZfvHHZnMF6wOGezN36FWHRtXXOx1E-xC7uMVTgIYbwtGcCszIol85TSnuOez8V5X10mGQWuOXsAmcCGx3XoqcIaf3Zyamnh2vLXMSFc4egOGrzJT6G7kwILz6V4zhBwMTy_l5pxNe91konY5yEB_HT2vjWcvh53Y0oM48MNHR_WXBaPfl0jw6cRLlFrDXyyPFHkr2_Cem1eqAcSjiIToqoQ88675jqdVu1uoLJu0la-g7g6BQXqiNCe-Tjapwv6S2NovFnTO5mYXp3pYMhUzprbkW-Kav3bQsp6XN2e05J3NMybC8a51dhGCTRZDaEMOMfa1tTeAzJUdFMpkG73ERg8XPMfr1rFDviVrnfNOr_Vlz4Br6vh5T1uNE38qdVxBnPSvV_jFTGQTrdJj9cLkFgtM_gfB4Pr2z66-Nvb4wrUhqW6lwORngBQ5Yw1HDB0AGgyBLVrsFUCC81UjrbeyNUw1Y0bFbGX50cvHUa9LmsA" xr:uid="{B1688320-2A39-064C-AFD9-BAAB037ED2D2}"/>
    <hyperlink ref="Y10" r:id="rId203" xr:uid="{D5D2365D-373B-E441-ABD0-53ACC111B861}"/>
    <hyperlink ref="Y9" r:id="rId204" xr:uid="{32807243-4033-774E-963B-3FF15585B3BD}"/>
    <hyperlink ref="Y241" r:id="rId205" xr:uid="{73AEFC96-A656-874F-A54A-6D1C7524A163}"/>
    <hyperlink ref="Y244" r:id="rId206" xr:uid="{7606A2A1-E8FB-B340-B410-851A15365B7E}"/>
    <hyperlink ref="Y243" r:id="rId207" xr:uid="{F703E810-C180-4348-84C0-1F4550970553}"/>
    <hyperlink ref="Y236" r:id="rId208" xr:uid="{674D70DC-A069-9944-905B-28624B8AC085}"/>
    <hyperlink ref="Y250" r:id="rId209" display="https://www.contratos.gov.co/consultas/detalleProceso.do?numConstancia=21-22-26737&amp;g-recaptcha-response=03AGdBq243Icv-4pQG_qfcX8vlNGeUuG93FIHU1x3TMTqu8CWiGPQa42tG0FNpw1Uz6d9uunRTpWoTakuC69UGzPP0f7uyJg2Bo1dchdZz1KnIZkRuh9fL_pH9emfMlCpoVteKrr7TNT5JgGe_716JD0VvSBDurNejK6TpskthUU-l22Wlj5GHmLqtvnbCpxBUH03eTvuJqSpzGdlb6FtGoHkY40PM-6vc2yCou4cwJQYzSSBTPz08Fgfis6DERz6zcf-8xuGpGs7ZkriuaSVmIpQ0W4h1X5Sw9P9g9zjfkpiBb_7DIKH9GoGiMhthfw_UwTLDaJY9LZQ6GcAJkK93gVh8Pr_QDt5Hp4ZXsqFHoGlYOtr4bKaPUDLspxmPqMj4sg_lmiBK6KVcC828oIX_ufckgSCZ1BZWBG0EbTuVnywq0RD81qiMvO31M59k8rAmwQ7VxYYwYWSrvB20vyEbvJgO8faPK2t8M7uzqQpvZ-DOUoT_Q_kGM7gfYNWuKjUvXSlroGsDC3JwRzQiYTkqdbkyXp1h2ByO0A" xr:uid="{30B99EA9-7B90-5A41-A10A-20C94891D97E}"/>
    <hyperlink ref="Y262" r:id="rId210" xr:uid="{DD2B71BD-151C-2C42-A75C-6866DD29ED27}"/>
    <hyperlink ref="Y293" r:id="rId211" xr:uid="{69C61E2D-62F2-634F-9C73-296EA58FA2D7}"/>
    <hyperlink ref="Y300" r:id="rId212" xr:uid="{EFCD6C3E-2CDC-434A-885B-FE4895BB0A9C}"/>
    <hyperlink ref="Y302" r:id="rId213" xr:uid="{3345DCBC-200D-D346-B507-52184156D6FC}"/>
    <hyperlink ref="Y304" r:id="rId214" xr:uid="{11E1363D-888D-5B45-AE35-DBF12C1E9204}"/>
    <hyperlink ref="Y305" r:id="rId215" xr:uid="{D3C491D2-FA64-0B4D-A3B9-6E411DB9251E}"/>
    <hyperlink ref="Y307" r:id="rId216" xr:uid="{B5884D31-C6A7-4F4A-8021-C06BB1505598}"/>
    <hyperlink ref="Y316" r:id="rId217" xr:uid="{864185BF-E655-B241-828D-C9DE128A4396}"/>
    <hyperlink ref="Y320" r:id="rId218" xr:uid="{35289B33-9922-7943-849B-D8DCC6C82C39}"/>
    <hyperlink ref="Y335" r:id="rId219" xr:uid="{E922D0C3-2182-FE4D-8A91-E564D08B1E0B}"/>
    <hyperlink ref="Y314" r:id="rId220" xr:uid="{D2C739DD-00A5-8441-B73B-F5B26F86C881}"/>
    <hyperlink ref="Y342" r:id="rId221" xr:uid="{360AE8A9-B398-0B40-B27B-676EB0E79018}"/>
    <hyperlink ref="Y341" r:id="rId222" xr:uid="{4A54AA0F-C495-0E46-83E0-C584AEAFBAF2}"/>
    <hyperlink ref="Y343" r:id="rId223" xr:uid="{1DB752C3-7BF4-B642-A299-005BDA7A9AEA}"/>
    <hyperlink ref="Y344" r:id="rId224" xr:uid="{3AFDF499-53F6-0F4E-883D-A744B6FCD6AF}"/>
    <hyperlink ref="Y345" r:id="rId225" xr:uid="{41716D13-30F6-1041-BF4D-6EC4474D513A}"/>
    <hyperlink ref="Y299" r:id="rId226" xr:uid="{2FEB7967-65B8-0446-B39E-15BBEBA1E913}"/>
    <hyperlink ref="Y311" r:id="rId227" xr:uid="{F1A0D5D4-289D-BF44-9A5E-DBE3D8D5598E}"/>
    <hyperlink ref="Y269" r:id="rId228" xr:uid="{A2B4C30F-1645-F240-AD24-BD365A0B96E1}"/>
    <hyperlink ref="Y273" r:id="rId229" xr:uid="{68B9AACB-115E-074D-948B-C88652CCD7E9}"/>
    <hyperlink ref="Y268" r:id="rId230" xr:uid="{B8FFF675-CFFD-FC4F-A775-588B9A274692}"/>
    <hyperlink ref="Y301" r:id="rId231" xr:uid="{6251E4DE-E40A-824A-AAB1-75F462DD9E81}"/>
    <hyperlink ref="Y267" r:id="rId232" xr:uid="{7F721B8F-3DCB-B141-82C6-1D5C6D51E523}"/>
    <hyperlink ref="Y275" r:id="rId233" xr:uid="{84F322B5-25DE-DE4D-AA07-F41B5814A59D}"/>
    <hyperlink ref="Y285" r:id="rId234" xr:uid="{CC4C1947-F987-8546-91A9-CDC7B74FD8B3}"/>
    <hyperlink ref="Y257" r:id="rId235" xr:uid="{E87D5A9A-D80F-4F4B-A4A0-2166D6C0F146}"/>
    <hyperlink ref="Y91" r:id="rId236" xr:uid="{4C39A0E5-F58A-F647-875D-25749F0F7EAC}"/>
    <hyperlink ref="Y112" r:id="rId237" xr:uid="{40F68433-891D-0D4A-A838-5066CE2A19E5}"/>
    <hyperlink ref="Y102" r:id="rId238" xr:uid="{C6F8BAEC-A0A7-E643-89B3-EE10B6F96270}"/>
    <hyperlink ref="Y261" r:id="rId239" xr:uid="{5ED8591F-CD3D-B743-AD8B-EDB20AA6ECD7}"/>
    <hyperlink ref="Y323" r:id="rId240" xr:uid="{50B0E3AA-2F35-D44A-810E-271E292012C3}"/>
    <hyperlink ref="Y253" r:id="rId241" xr:uid="{5C489FDC-099F-7B4F-8663-58116077617B}"/>
    <hyperlink ref="Y315" r:id="rId242" xr:uid="{07368DC5-0119-6D40-BA90-88BB69F6106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outlinePr summaryBelow="0" summaryRight="0"/>
  </sheetPr>
  <dimension ref="A1:AX998"/>
  <sheetViews>
    <sheetView showGridLines="0" zoomScale="70" zoomScaleNormal="70" workbookViewId="0">
      <pane xSplit="2" ySplit="5" topLeftCell="U6" activePane="bottomRight" state="frozen"/>
      <selection pane="topRight" activeCell="C1" sqref="C1"/>
      <selection pane="bottomLeft" activeCell="A5" sqref="A5"/>
      <selection pane="bottomRight" activeCell="B3" sqref="B3"/>
    </sheetView>
  </sheetViews>
  <sheetFormatPr baseColWidth="10" defaultColWidth="14.5" defaultRowHeight="15" customHeight="1" x14ac:dyDescent="0.15"/>
  <cols>
    <col min="1" max="1" width="3.33203125" style="9" customWidth="1"/>
    <col min="2" max="2" width="15.1640625" style="9" customWidth="1"/>
    <col min="3" max="3" width="22.6640625" style="9" customWidth="1"/>
    <col min="4" max="4" width="24.5" style="12" customWidth="1"/>
    <col min="5" max="5" width="17.6640625" style="9" customWidth="1"/>
    <col min="6" max="6" width="15.6640625" style="9" customWidth="1"/>
    <col min="7" max="7" width="16.83203125" style="9" customWidth="1"/>
    <col min="8" max="8" width="17.6640625" style="9" customWidth="1"/>
    <col min="9" max="9" width="18.5" style="9" customWidth="1"/>
    <col min="11" max="11" width="12.6640625" style="9" customWidth="1"/>
    <col min="12" max="12" width="14.83203125" style="9" customWidth="1"/>
    <col min="13" max="13" width="14.5" style="9" customWidth="1"/>
    <col min="14" max="14" width="14.1640625" style="9" customWidth="1"/>
    <col min="15" max="15" width="13.83203125" style="9" customWidth="1"/>
    <col min="16" max="16" width="22.83203125" style="9" customWidth="1"/>
    <col min="17" max="17" width="15.5" style="9" customWidth="1"/>
    <col min="18" max="18" width="13.6640625" style="9" customWidth="1"/>
    <col min="19" max="19" width="10.5" style="9" customWidth="1"/>
    <col min="21" max="21" width="30" style="9" customWidth="1"/>
    <col min="22" max="22" width="7.5" style="9" customWidth="1"/>
    <col min="23" max="23" width="22.5" style="9" customWidth="1"/>
    <col min="24" max="24" width="42.5" style="9" customWidth="1"/>
    <col min="26" max="28" width="14.5" style="72"/>
    <col min="30" max="30" width="11" style="9" customWidth="1"/>
    <col min="31" max="31" width="32.1640625" style="9" customWidth="1"/>
    <col min="42" max="42" width="16.83203125" style="9" customWidth="1"/>
    <col min="43" max="43" width="12.5" style="9" customWidth="1"/>
    <col min="44" max="44" width="19.5" style="9" customWidth="1"/>
    <col min="45" max="45" width="14.5" style="9" customWidth="1"/>
    <col min="46" max="46" width="18.5" style="9" customWidth="1"/>
    <col min="47" max="47" width="17.5" style="9" customWidth="1"/>
    <col min="48" max="48" width="16.1640625" style="9" customWidth="1"/>
    <col min="49" max="16384" width="14.5" style="9"/>
  </cols>
  <sheetData>
    <row r="1" spans="1:41" ht="15.75" customHeight="1" x14ac:dyDescent="0.15">
      <c r="A1" s="10"/>
      <c r="B1" s="71" t="s">
        <v>434</v>
      </c>
      <c r="C1" s="10"/>
      <c r="F1" s="13"/>
      <c r="G1" s="11"/>
      <c r="H1" s="11"/>
      <c r="I1" s="15"/>
      <c r="J1" s="9"/>
      <c r="K1" s="2"/>
      <c r="M1" s="2"/>
      <c r="O1" s="2"/>
      <c r="P1" s="16"/>
      <c r="Q1" s="2"/>
      <c r="S1" s="2"/>
      <c r="T1" s="12"/>
      <c r="U1" s="2"/>
      <c r="V1" s="2"/>
      <c r="W1" s="2"/>
      <c r="X1" s="10"/>
      <c r="Y1" s="2"/>
      <c r="Z1" s="18"/>
      <c r="AA1" s="18"/>
      <c r="AB1" s="2"/>
      <c r="AC1" s="9"/>
      <c r="AF1" s="9"/>
      <c r="AG1" s="9"/>
      <c r="AH1" s="9"/>
      <c r="AI1" s="9"/>
      <c r="AJ1" s="9"/>
      <c r="AK1" s="9"/>
      <c r="AL1" s="9"/>
      <c r="AM1" s="9"/>
      <c r="AN1" s="9"/>
      <c r="AO1" s="9"/>
    </row>
    <row r="2" spans="1:41" ht="15.75" customHeight="1" x14ac:dyDescent="0.15">
      <c r="A2" s="10"/>
      <c r="B2" s="71" t="s">
        <v>435</v>
      </c>
      <c r="C2" s="10"/>
      <c r="F2" s="17"/>
      <c r="G2" s="11"/>
      <c r="H2" s="11"/>
      <c r="I2" s="15"/>
      <c r="J2" s="9"/>
      <c r="K2" s="2"/>
      <c r="M2" s="2"/>
      <c r="O2" s="2"/>
      <c r="P2" s="16"/>
      <c r="Q2" s="2"/>
      <c r="S2" s="2"/>
      <c r="T2" s="12"/>
      <c r="U2" s="2"/>
      <c r="V2" s="2"/>
      <c r="W2" s="2"/>
      <c r="X2" s="10"/>
      <c r="Y2" s="2"/>
      <c r="Z2" s="18"/>
      <c r="AA2" s="18"/>
      <c r="AB2" s="2"/>
      <c r="AC2" s="9"/>
      <c r="AF2" s="9"/>
      <c r="AG2" s="9"/>
      <c r="AH2" s="9"/>
      <c r="AI2" s="9"/>
      <c r="AJ2" s="9"/>
      <c r="AK2" s="9"/>
      <c r="AL2" s="9"/>
      <c r="AM2" s="9"/>
      <c r="AN2" s="9"/>
      <c r="AO2" s="9"/>
    </row>
    <row r="3" spans="1:41" s="70" customFormat="1" ht="15.75" customHeight="1" x14ac:dyDescent="0.15">
      <c r="A3" s="10"/>
      <c r="B3" s="71" t="s">
        <v>921</v>
      </c>
      <c r="C3" s="10"/>
      <c r="D3" s="12"/>
      <c r="F3" s="17"/>
      <c r="G3" s="11"/>
      <c r="H3" s="11"/>
      <c r="I3" s="15"/>
      <c r="K3" s="2"/>
      <c r="M3" s="2"/>
      <c r="O3" s="2"/>
      <c r="P3" s="16"/>
      <c r="Q3" s="2"/>
      <c r="S3" s="2"/>
      <c r="T3" s="12"/>
      <c r="U3" s="2"/>
      <c r="V3" s="2"/>
      <c r="W3" s="2"/>
      <c r="X3" s="10"/>
      <c r="Y3" s="2"/>
      <c r="Z3" s="18"/>
      <c r="AA3" s="18"/>
      <c r="AB3" s="2"/>
    </row>
    <row r="4" spans="1:41" ht="24" customHeight="1" x14ac:dyDescent="0.15">
      <c r="D4" s="14"/>
      <c r="E4" s="14"/>
      <c r="F4" s="14"/>
      <c r="I4" s="15"/>
      <c r="J4" s="98" t="s">
        <v>436</v>
      </c>
      <c r="K4" s="98"/>
      <c r="L4" s="98"/>
      <c r="M4" s="98"/>
      <c r="N4" s="98"/>
      <c r="O4" s="98"/>
      <c r="P4" s="98"/>
      <c r="Q4" s="99" t="s">
        <v>437</v>
      </c>
      <c r="R4" s="99"/>
      <c r="S4" s="99"/>
      <c r="T4" s="100" t="s">
        <v>922</v>
      </c>
      <c r="U4" s="100"/>
      <c r="V4" s="100"/>
      <c r="W4" s="100"/>
      <c r="X4" s="14"/>
      <c r="Y4" s="2"/>
      <c r="Z4" s="18"/>
      <c r="AA4" s="18"/>
      <c r="AB4" s="2"/>
      <c r="AC4" s="9"/>
      <c r="AF4" s="9"/>
      <c r="AG4" s="9"/>
      <c r="AH4" s="9"/>
      <c r="AI4" s="9"/>
      <c r="AJ4" s="9"/>
      <c r="AK4" s="9"/>
      <c r="AL4" s="9"/>
      <c r="AM4" s="9"/>
      <c r="AN4" s="9"/>
      <c r="AO4" s="9"/>
    </row>
    <row r="5" spans="1:41" ht="70" customHeight="1" x14ac:dyDescent="0.15">
      <c r="A5" s="1"/>
      <c r="B5" s="7" t="s">
        <v>2</v>
      </c>
      <c r="C5" s="3" t="s">
        <v>438</v>
      </c>
      <c r="D5" s="3" t="s">
        <v>441</v>
      </c>
      <c r="E5" s="3" t="s">
        <v>442</v>
      </c>
      <c r="F5" s="4" t="s">
        <v>443</v>
      </c>
      <c r="G5" s="3" t="s">
        <v>0</v>
      </c>
      <c r="H5" s="3" t="s">
        <v>1</v>
      </c>
      <c r="I5" s="6" t="s">
        <v>450</v>
      </c>
      <c r="J5" s="3" t="s">
        <v>451</v>
      </c>
      <c r="K5" s="3" t="s">
        <v>452</v>
      </c>
      <c r="L5" s="3" t="s">
        <v>453</v>
      </c>
      <c r="M5" s="3" t="s">
        <v>454</v>
      </c>
      <c r="N5" s="3" t="s">
        <v>455</v>
      </c>
      <c r="O5" s="3" t="s">
        <v>456</v>
      </c>
      <c r="P5" s="6" t="s">
        <v>457</v>
      </c>
      <c r="Q5" s="3" t="s">
        <v>458</v>
      </c>
      <c r="R5" s="3" t="s">
        <v>459</v>
      </c>
      <c r="S5" s="3" t="s">
        <v>460</v>
      </c>
      <c r="T5" s="3" t="s">
        <v>444</v>
      </c>
      <c r="U5" s="3" t="s">
        <v>445</v>
      </c>
      <c r="V5" s="3" t="s">
        <v>446</v>
      </c>
      <c r="W5" s="3" t="s">
        <v>447</v>
      </c>
      <c r="X5" s="3" t="s">
        <v>439</v>
      </c>
      <c r="Y5" s="3" t="s">
        <v>440</v>
      </c>
      <c r="Z5" s="5" t="s">
        <v>448</v>
      </c>
      <c r="AA5" s="5" t="s">
        <v>449</v>
      </c>
      <c r="AB5" s="3" t="s">
        <v>461</v>
      </c>
      <c r="AC5" s="8"/>
      <c r="AD5" s="8"/>
      <c r="AF5" s="9"/>
      <c r="AG5" s="9"/>
      <c r="AH5" s="9"/>
      <c r="AI5" s="9"/>
      <c r="AJ5" s="9"/>
      <c r="AK5" s="9"/>
      <c r="AL5" s="9"/>
      <c r="AM5" s="9"/>
      <c r="AN5" s="9"/>
      <c r="AO5" s="9"/>
    </row>
    <row r="6" spans="1:41" s="32" customFormat="1" ht="21.75" customHeight="1" x14ac:dyDescent="0.15">
      <c r="A6" s="24"/>
      <c r="B6" s="52" t="s">
        <v>6</v>
      </c>
      <c r="C6" s="53" t="s">
        <v>3</v>
      </c>
      <c r="D6" s="54" t="s">
        <v>463</v>
      </c>
      <c r="E6" s="53" t="s">
        <v>464</v>
      </c>
      <c r="F6" s="55">
        <v>1023888264</v>
      </c>
      <c r="G6" s="53" t="s">
        <v>4</v>
      </c>
      <c r="H6" s="53" t="s">
        <v>5</v>
      </c>
      <c r="I6" s="29">
        <v>80300000</v>
      </c>
      <c r="J6" s="25"/>
      <c r="K6" s="25"/>
      <c r="L6" s="31"/>
      <c r="M6" s="25"/>
      <c r="N6" s="31"/>
      <c r="O6" s="25"/>
      <c r="P6" s="29"/>
      <c r="Q6" s="25"/>
      <c r="R6" s="31"/>
      <c r="S6" s="25"/>
      <c r="T6" s="27"/>
      <c r="U6" s="25"/>
      <c r="V6" s="25"/>
      <c r="W6" s="25"/>
      <c r="X6" s="33" t="s">
        <v>462</v>
      </c>
      <c r="Y6" s="53">
        <v>67328</v>
      </c>
      <c r="Z6" s="26">
        <v>44578</v>
      </c>
      <c r="AA6" s="26">
        <f>EDATE(Tabla1[[#This Row],[FECHA DE INICIO]],11)- 1</f>
        <v>44911</v>
      </c>
      <c r="AB6" s="25" t="s">
        <v>466</v>
      </c>
    </row>
    <row r="7" spans="1:41" s="32" customFormat="1" ht="21.75" customHeight="1" x14ac:dyDescent="0.15">
      <c r="A7" s="24"/>
      <c r="B7" s="52" t="s">
        <v>12</v>
      </c>
      <c r="C7" s="53" t="s">
        <v>11</v>
      </c>
      <c r="D7" s="54" t="s">
        <v>468</v>
      </c>
      <c r="E7" s="53" t="s">
        <v>464</v>
      </c>
      <c r="F7" s="55">
        <v>1015402942</v>
      </c>
      <c r="G7" s="53" t="s">
        <v>4</v>
      </c>
      <c r="H7" s="53" t="s">
        <v>5</v>
      </c>
      <c r="I7" s="29">
        <v>77440000</v>
      </c>
      <c r="J7" s="25"/>
      <c r="K7" s="25"/>
      <c r="L7" s="31"/>
      <c r="M7" s="25"/>
      <c r="N7" s="31"/>
      <c r="O7" s="25"/>
      <c r="P7" s="29"/>
      <c r="Q7" s="25"/>
      <c r="R7" s="31"/>
      <c r="S7" s="25"/>
      <c r="T7" s="27"/>
      <c r="U7" s="25"/>
      <c r="V7" s="25"/>
      <c r="W7" s="25"/>
      <c r="X7" s="56" t="s">
        <v>467</v>
      </c>
      <c r="Y7" s="53">
        <v>67205</v>
      </c>
      <c r="Z7" s="26">
        <v>44578</v>
      </c>
      <c r="AA7" s="26">
        <f>EDATE(Tabla1[[#This Row],[FECHA DE INICIO]],11)- 1</f>
        <v>44911</v>
      </c>
      <c r="AB7" s="25" t="s">
        <v>466</v>
      </c>
    </row>
    <row r="8" spans="1:41" s="32" customFormat="1" ht="21.75" customHeight="1" x14ac:dyDescent="0.15">
      <c r="A8" s="24"/>
      <c r="B8" s="52" t="s">
        <v>14</v>
      </c>
      <c r="C8" s="53" t="s">
        <v>13</v>
      </c>
      <c r="D8" s="57" t="s">
        <v>470</v>
      </c>
      <c r="E8" s="53" t="s">
        <v>464</v>
      </c>
      <c r="F8" s="55">
        <v>1033734844</v>
      </c>
      <c r="G8" s="53" t="s">
        <v>4</v>
      </c>
      <c r="H8" s="53" t="s">
        <v>5</v>
      </c>
      <c r="I8" s="29">
        <v>75900000</v>
      </c>
      <c r="J8" s="25"/>
      <c r="K8" s="25"/>
      <c r="L8" s="31"/>
      <c r="M8" s="25"/>
      <c r="N8" s="31"/>
      <c r="O8" s="25"/>
      <c r="P8" s="29"/>
      <c r="Q8" s="25"/>
      <c r="R8" s="31"/>
      <c r="S8" s="25"/>
      <c r="T8" s="27"/>
      <c r="U8" s="25"/>
      <c r="V8" s="25"/>
      <c r="W8" s="25"/>
      <c r="X8" s="56" t="s">
        <v>469</v>
      </c>
      <c r="Y8" s="53">
        <v>67326</v>
      </c>
      <c r="Z8" s="26">
        <v>44578</v>
      </c>
      <c r="AA8" s="26">
        <f>EDATE(Tabla1[[#This Row],[FECHA DE INICIO]],11)- 1</f>
        <v>44911</v>
      </c>
      <c r="AB8" s="25" t="s">
        <v>466</v>
      </c>
    </row>
    <row r="9" spans="1:41" s="32" customFormat="1" ht="21.75" customHeight="1" x14ac:dyDescent="0.15">
      <c r="A9" s="24"/>
      <c r="B9" s="52" t="s">
        <v>15</v>
      </c>
      <c r="C9" s="53" t="s">
        <v>13</v>
      </c>
      <c r="D9" s="57" t="s">
        <v>472</v>
      </c>
      <c r="E9" s="53" t="s">
        <v>464</v>
      </c>
      <c r="F9" s="55">
        <v>1014222182</v>
      </c>
      <c r="G9" s="53" t="s">
        <v>4</v>
      </c>
      <c r="H9" s="53" t="s">
        <v>5</v>
      </c>
      <c r="I9" s="29">
        <v>75900000</v>
      </c>
      <c r="J9" s="25"/>
      <c r="K9" s="25"/>
      <c r="L9" s="31"/>
      <c r="M9" s="25"/>
      <c r="N9" s="31"/>
      <c r="O9" s="25"/>
      <c r="P9" s="29"/>
      <c r="Q9" s="25"/>
      <c r="R9" s="31"/>
      <c r="S9" s="25"/>
      <c r="T9" s="27"/>
      <c r="U9" s="25"/>
      <c r="V9" s="25"/>
      <c r="W9" s="25"/>
      <c r="X9" s="56" t="s">
        <v>469</v>
      </c>
      <c r="Y9" s="53">
        <v>67326</v>
      </c>
      <c r="Z9" s="26">
        <v>44593</v>
      </c>
      <c r="AA9" s="26">
        <f>EDATE(Tabla1[[#This Row],[FECHA DE INICIO]],11)- 1</f>
        <v>44926</v>
      </c>
      <c r="AB9" s="25" t="s">
        <v>466</v>
      </c>
    </row>
    <row r="10" spans="1:41" s="32" customFormat="1" ht="21.75" customHeight="1" x14ac:dyDescent="0.15">
      <c r="A10" s="24"/>
      <c r="B10" s="52" t="s">
        <v>16</v>
      </c>
      <c r="C10" s="53" t="s">
        <v>13</v>
      </c>
      <c r="D10" s="57" t="s">
        <v>473</v>
      </c>
      <c r="E10" s="53" t="s">
        <v>464</v>
      </c>
      <c r="F10" s="55">
        <v>1032375829</v>
      </c>
      <c r="G10" s="53" t="s">
        <v>4</v>
      </c>
      <c r="H10" s="53" t="s">
        <v>5</v>
      </c>
      <c r="I10" s="29">
        <v>75900000</v>
      </c>
      <c r="J10" s="25"/>
      <c r="K10" s="25"/>
      <c r="L10" s="31"/>
      <c r="M10" s="25"/>
      <c r="N10" s="31"/>
      <c r="O10" s="25"/>
      <c r="P10" s="29"/>
      <c r="Q10" s="25"/>
      <c r="R10" s="31"/>
      <c r="S10" s="25"/>
      <c r="T10" s="27"/>
      <c r="U10" s="25"/>
      <c r="V10" s="25"/>
      <c r="W10" s="25"/>
      <c r="X10" s="56" t="s">
        <v>469</v>
      </c>
      <c r="Y10" s="53">
        <v>67326</v>
      </c>
      <c r="Z10" s="26">
        <v>44593</v>
      </c>
      <c r="AA10" s="26">
        <f>EDATE(Tabla1[[#This Row],[FECHA DE INICIO]],11)- 1</f>
        <v>44926</v>
      </c>
      <c r="AB10" s="25" t="s">
        <v>466</v>
      </c>
    </row>
    <row r="11" spans="1:41" s="32" customFormat="1" ht="21.75" customHeight="1" x14ac:dyDescent="0.15">
      <c r="A11" s="24"/>
      <c r="B11" s="52" t="s">
        <v>18</v>
      </c>
      <c r="C11" s="53" t="s">
        <v>17</v>
      </c>
      <c r="D11" s="57" t="s">
        <v>475</v>
      </c>
      <c r="E11" s="53" t="s">
        <v>464</v>
      </c>
      <c r="F11" s="55">
        <v>80811353</v>
      </c>
      <c r="G11" s="53" t="s">
        <v>4</v>
      </c>
      <c r="H11" s="53" t="s">
        <v>5</v>
      </c>
      <c r="I11" s="29">
        <v>59400000</v>
      </c>
      <c r="J11" s="25"/>
      <c r="K11" s="25"/>
      <c r="L11" s="31"/>
      <c r="M11" s="25"/>
      <c r="N11" s="31"/>
      <c r="O11" s="25"/>
      <c r="P11" s="29"/>
      <c r="Q11" s="25"/>
      <c r="R11" s="31"/>
      <c r="S11" s="25"/>
      <c r="T11" s="27"/>
      <c r="U11" s="25"/>
      <c r="V11" s="25"/>
      <c r="W11" s="25"/>
      <c r="X11" s="56" t="s">
        <v>474</v>
      </c>
      <c r="Y11" s="53">
        <v>67327</v>
      </c>
      <c r="Z11" s="26">
        <v>44579</v>
      </c>
      <c r="AA11" s="26">
        <f>EDATE(Tabla1[[#This Row],[FECHA DE INICIO]],11)- 1</f>
        <v>44912</v>
      </c>
      <c r="AB11" s="25" t="s">
        <v>466</v>
      </c>
    </row>
    <row r="12" spans="1:41" s="32" customFormat="1" ht="21.75" customHeight="1" x14ac:dyDescent="0.15">
      <c r="A12" s="24"/>
      <c r="B12" s="52" t="s">
        <v>19</v>
      </c>
      <c r="C12" s="53" t="s">
        <v>17</v>
      </c>
      <c r="D12" s="57" t="s">
        <v>477</v>
      </c>
      <c r="E12" s="53" t="s">
        <v>464</v>
      </c>
      <c r="F12" s="55">
        <v>52726734</v>
      </c>
      <c r="G12" s="53" t="s">
        <v>4</v>
      </c>
      <c r="H12" s="53" t="s">
        <v>5</v>
      </c>
      <c r="I12" s="29">
        <v>59400000</v>
      </c>
      <c r="J12" s="25"/>
      <c r="K12" s="25"/>
      <c r="L12" s="31"/>
      <c r="M12" s="25"/>
      <c r="N12" s="31"/>
      <c r="O12" s="25"/>
      <c r="P12" s="29"/>
      <c r="Q12" s="25"/>
      <c r="R12" s="31"/>
      <c r="S12" s="25"/>
      <c r="T12" s="27"/>
      <c r="U12" s="25"/>
      <c r="V12" s="25"/>
      <c r="W12" s="25"/>
      <c r="X12" s="56" t="s">
        <v>476</v>
      </c>
      <c r="Y12" s="53">
        <v>67327</v>
      </c>
      <c r="Z12" s="26">
        <v>44580</v>
      </c>
      <c r="AA12" s="26">
        <f>EDATE(Tabla1[[#This Row],[FECHA DE INICIO]],11)- 1</f>
        <v>44913</v>
      </c>
      <c r="AB12" s="25" t="s">
        <v>466</v>
      </c>
    </row>
    <row r="13" spans="1:41" s="32" customFormat="1" ht="21.75" customHeight="1" x14ac:dyDescent="0.15">
      <c r="A13" s="24"/>
      <c r="B13" s="52" t="s">
        <v>20</v>
      </c>
      <c r="C13" s="53" t="s">
        <v>17</v>
      </c>
      <c r="D13" s="57" t="s">
        <v>478</v>
      </c>
      <c r="E13" s="53" t="s">
        <v>464</v>
      </c>
      <c r="F13" s="55">
        <v>80041654</v>
      </c>
      <c r="G13" s="53" t="s">
        <v>4</v>
      </c>
      <c r="H13" s="53" t="s">
        <v>5</v>
      </c>
      <c r="I13" s="29">
        <v>59400000</v>
      </c>
      <c r="J13" s="25"/>
      <c r="K13" s="25"/>
      <c r="L13" s="31"/>
      <c r="M13" s="25"/>
      <c r="N13" s="31"/>
      <c r="O13" s="25"/>
      <c r="P13" s="29"/>
      <c r="Q13" s="25"/>
      <c r="R13" s="31"/>
      <c r="S13" s="25"/>
      <c r="T13" s="27"/>
      <c r="U13" s="25"/>
      <c r="V13" s="25"/>
      <c r="W13" s="25"/>
      <c r="X13" s="56" t="s">
        <v>476</v>
      </c>
      <c r="Y13" s="53">
        <v>67327</v>
      </c>
      <c r="Z13" s="26">
        <v>44582</v>
      </c>
      <c r="AA13" s="26">
        <f>EDATE(Tabla1[[#This Row],[FECHA DE INICIO]],11)- 1</f>
        <v>44915</v>
      </c>
      <c r="AB13" s="25" t="s">
        <v>466</v>
      </c>
    </row>
    <row r="14" spans="1:41" s="32" customFormat="1" ht="21.75" customHeight="1" x14ac:dyDescent="0.15">
      <c r="A14" s="24"/>
      <c r="B14" s="52" t="s">
        <v>21</v>
      </c>
      <c r="C14" s="53" t="s">
        <v>17</v>
      </c>
      <c r="D14" s="57" t="s">
        <v>479</v>
      </c>
      <c r="E14" s="53" t="s">
        <v>464</v>
      </c>
      <c r="F14" s="55">
        <v>79917967</v>
      </c>
      <c r="G14" s="53" t="s">
        <v>4</v>
      </c>
      <c r="H14" s="53" t="s">
        <v>5</v>
      </c>
      <c r="I14" s="29">
        <v>59400000</v>
      </c>
      <c r="J14" s="25"/>
      <c r="K14" s="25"/>
      <c r="L14" s="31"/>
      <c r="M14" s="25"/>
      <c r="N14" s="31"/>
      <c r="O14" s="25"/>
      <c r="P14" s="29"/>
      <c r="Q14" s="25"/>
      <c r="R14" s="31"/>
      <c r="S14" s="25"/>
      <c r="T14" s="27"/>
      <c r="U14" s="25"/>
      <c r="V14" s="25"/>
      <c r="W14" s="25"/>
      <c r="X14" s="56" t="s">
        <v>476</v>
      </c>
      <c r="Y14" s="53">
        <v>67327</v>
      </c>
      <c r="Z14" s="26">
        <v>44587</v>
      </c>
      <c r="AA14" s="26">
        <f>EDATE(Tabla1[[#This Row],[FECHA DE INICIO]],11)- 1</f>
        <v>44920</v>
      </c>
      <c r="AB14" s="25" t="s">
        <v>466</v>
      </c>
    </row>
    <row r="15" spans="1:41" s="32" customFormat="1" ht="21.75" customHeight="1" x14ac:dyDescent="0.15">
      <c r="A15" s="24"/>
      <c r="B15" s="52" t="s">
        <v>22</v>
      </c>
      <c r="C15" s="53" t="s">
        <v>17</v>
      </c>
      <c r="D15" s="57" t="s">
        <v>480</v>
      </c>
      <c r="E15" s="53" t="s">
        <v>464</v>
      </c>
      <c r="F15" s="55">
        <v>80001279</v>
      </c>
      <c r="G15" s="53" t="s">
        <v>4</v>
      </c>
      <c r="H15" s="53" t="s">
        <v>5</v>
      </c>
      <c r="I15" s="29">
        <v>59400000</v>
      </c>
      <c r="J15" s="25"/>
      <c r="K15" s="25"/>
      <c r="L15" s="31"/>
      <c r="M15" s="25"/>
      <c r="N15" s="31"/>
      <c r="O15" s="25"/>
      <c r="P15" s="29"/>
      <c r="Q15" s="25"/>
      <c r="R15" s="31"/>
      <c r="S15" s="25"/>
      <c r="T15" s="27"/>
      <c r="U15" s="25"/>
      <c r="V15" s="25"/>
      <c r="W15" s="25"/>
      <c r="X15" s="56" t="s">
        <v>476</v>
      </c>
      <c r="Y15" s="53">
        <v>67327</v>
      </c>
      <c r="Z15" s="26">
        <v>44593</v>
      </c>
      <c r="AA15" s="26">
        <f>EDATE(Tabla1[[#This Row],[FECHA DE INICIO]],11)- 1</f>
        <v>44926</v>
      </c>
      <c r="AB15" s="25" t="s">
        <v>466</v>
      </c>
    </row>
    <row r="16" spans="1:41" s="32" customFormat="1" ht="21.75" customHeight="1" x14ac:dyDescent="0.15">
      <c r="A16" s="24"/>
      <c r="B16" s="52" t="s">
        <v>24</v>
      </c>
      <c r="C16" s="53" t="s">
        <v>23</v>
      </c>
      <c r="D16" s="54" t="s">
        <v>482</v>
      </c>
      <c r="E16" s="53" t="s">
        <v>483</v>
      </c>
      <c r="F16" s="55">
        <v>53077157</v>
      </c>
      <c r="G16" s="53" t="s">
        <v>4</v>
      </c>
      <c r="H16" s="53" t="s">
        <v>5</v>
      </c>
      <c r="I16" s="29">
        <v>75900000</v>
      </c>
      <c r="J16" s="25"/>
      <c r="K16" s="25"/>
      <c r="L16" s="31"/>
      <c r="M16" s="25"/>
      <c r="N16" s="31"/>
      <c r="O16" s="25"/>
      <c r="P16" s="29"/>
      <c r="Q16" s="25"/>
      <c r="R16" s="31"/>
      <c r="S16" s="25"/>
      <c r="T16" s="27"/>
      <c r="U16" s="25"/>
      <c r="V16" s="25"/>
      <c r="W16" s="25"/>
      <c r="X16" s="56" t="s">
        <v>481</v>
      </c>
      <c r="Y16" s="53">
        <v>67315</v>
      </c>
      <c r="Z16" s="26">
        <v>44580</v>
      </c>
      <c r="AA16" s="26">
        <f>EDATE(Tabla1[[#This Row],[FECHA DE INICIO]],11)- 1</f>
        <v>44913</v>
      </c>
      <c r="AB16" s="25" t="s">
        <v>466</v>
      </c>
    </row>
    <row r="17" spans="1:28" s="32" customFormat="1" ht="21.75" customHeight="1" x14ac:dyDescent="0.15">
      <c r="A17" s="24"/>
      <c r="B17" s="52" t="s">
        <v>26</v>
      </c>
      <c r="C17" s="53" t="s">
        <v>25</v>
      </c>
      <c r="D17" s="57" t="s">
        <v>485</v>
      </c>
      <c r="E17" s="53" t="s">
        <v>483</v>
      </c>
      <c r="F17" s="55">
        <v>1018463623</v>
      </c>
      <c r="G17" s="53" t="s">
        <v>4</v>
      </c>
      <c r="H17" s="53" t="s">
        <v>5</v>
      </c>
      <c r="I17" s="29">
        <v>59400000</v>
      </c>
      <c r="J17" s="25"/>
      <c r="K17" s="25"/>
      <c r="L17" s="31"/>
      <c r="M17" s="25"/>
      <c r="N17" s="31"/>
      <c r="O17" s="25"/>
      <c r="P17" s="29"/>
      <c r="Q17" s="25"/>
      <c r="R17" s="31"/>
      <c r="S17" s="25"/>
      <c r="T17" s="27"/>
      <c r="U17" s="25"/>
      <c r="V17" s="25"/>
      <c r="W17" s="25"/>
      <c r="X17" s="56" t="s">
        <v>484</v>
      </c>
      <c r="Y17" s="53">
        <v>67322</v>
      </c>
      <c r="Z17" s="26">
        <v>44580</v>
      </c>
      <c r="AA17" s="26">
        <f>EDATE(Tabla1[[#This Row],[FECHA DE INICIO]],11)- 1</f>
        <v>44913</v>
      </c>
      <c r="AB17" s="25" t="s">
        <v>466</v>
      </c>
    </row>
    <row r="18" spans="1:28" s="32" customFormat="1" ht="21.75" customHeight="1" x14ac:dyDescent="0.15">
      <c r="A18" s="24"/>
      <c r="B18" s="52" t="s">
        <v>28</v>
      </c>
      <c r="C18" s="53" t="s">
        <v>27</v>
      </c>
      <c r="D18" s="54" t="s">
        <v>487</v>
      </c>
      <c r="E18" s="53" t="s">
        <v>483</v>
      </c>
      <c r="F18" s="55">
        <v>1033762488</v>
      </c>
      <c r="G18" s="53" t="s">
        <v>4</v>
      </c>
      <c r="H18" s="53" t="s">
        <v>5</v>
      </c>
      <c r="I18" s="29">
        <v>50600000</v>
      </c>
      <c r="J18" s="25"/>
      <c r="K18" s="25"/>
      <c r="L18" s="31"/>
      <c r="M18" s="25"/>
      <c r="N18" s="31"/>
      <c r="O18" s="25"/>
      <c r="P18" s="29"/>
      <c r="Q18" s="25"/>
      <c r="R18" s="31"/>
      <c r="S18" s="25"/>
      <c r="T18" s="27"/>
      <c r="U18" s="25"/>
      <c r="V18" s="25"/>
      <c r="W18" s="25"/>
      <c r="X18" s="56" t="s">
        <v>486</v>
      </c>
      <c r="Y18" s="53">
        <v>68544</v>
      </c>
      <c r="Z18" s="26">
        <v>44580</v>
      </c>
      <c r="AA18" s="26">
        <f>EDATE(Tabla1[[#This Row],[FECHA DE INICIO]],11)- 1</f>
        <v>44913</v>
      </c>
      <c r="AB18" s="25" t="s">
        <v>466</v>
      </c>
    </row>
    <row r="19" spans="1:28" s="32" customFormat="1" ht="21.75" customHeight="1" x14ac:dyDescent="0.15">
      <c r="A19" s="24"/>
      <c r="B19" s="52" t="s">
        <v>30</v>
      </c>
      <c r="C19" s="53" t="s">
        <v>29</v>
      </c>
      <c r="D19" s="54" t="s">
        <v>489</v>
      </c>
      <c r="E19" s="53" t="s">
        <v>464</v>
      </c>
      <c r="F19" s="55">
        <v>1020839818</v>
      </c>
      <c r="G19" s="53" t="s">
        <v>4</v>
      </c>
      <c r="H19" s="53" t="s">
        <v>5</v>
      </c>
      <c r="I19" s="29">
        <v>44000000</v>
      </c>
      <c r="J19" s="25"/>
      <c r="K19" s="25"/>
      <c r="L19" s="31"/>
      <c r="M19" s="25"/>
      <c r="N19" s="31"/>
      <c r="O19" s="25"/>
      <c r="P19" s="29"/>
      <c r="Q19" s="25"/>
      <c r="R19" s="31"/>
      <c r="S19" s="25"/>
      <c r="T19" s="27"/>
      <c r="U19" s="25"/>
      <c r="V19" s="25"/>
      <c r="W19" s="25"/>
      <c r="X19" s="56" t="s">
        <v>488</v>
      </c>
      <c r="Y19" s="53">
        <v>67311</v>
      </c>
      <c r="Z19" s="26">
        <v>44579</v>
      </c>
      <c r="AA19" s="26">
        <f>EDATE(Tabla1[[#This Row],[FECHA DE INICIO]],11)- 1</f>
        <v>44912</v>
      </c>
      <c r="AB19" s="25" t="s">
        <v>466</v>
      </c>
    </row>
    <row r="20" spans="1:28" s="32" customFormat="1" ht="21.75" customHeight="1" x14ac:dyDescent="0.15">
      <c r="A20" s="24"/>
      <c r="B20" s="52" t="s">
        <v>32</v>
      </c>
      <c r="C20" s="53" t="s">
        <v>31</v>
      </c>
      <c r="D20" s="54" t="s">
        <v>491</v>
      </c>
      <c r="E20" s="53" t="s">
        <v>464</v>
      </c>
      <c r="F20" s="55">
        <v>1031170465</v>
      </c>
      <c r="G20" s="53" t="s">
        <v>4</v>
      </c>
      <c r="H20" s="53" t="s">
        <v>5</v>
      </c>
      <c r="I20" s="29">
        <v>29700000</v>
      </c>
      <c r="J20" s="25"/>
      <c r="K20" s="25"/>
      <c r="L20" s="31"/>
      <c r="M20" s="25"/>
      <c r="N20" s="31"/>
      <c r="O20" s="25"/>
      <c r="P20" s="29"/>
      <c r="Q20" s="25"/>
      <c r="R20" s="31"/>
      <c r="S20" s="25"/>
      <c r="T20" s="27"/>
      <c r="U20" s="25"/>
      <c r="V20" s="25"/>
      <c r="W20" s="25"/>
      <c r="X20" s="56" t="s">
        <v>490</v>
      </c>
      <c r="Y20" s="53">
        <v>67305</v>
      </c>
      <c r="Z20" s="26">
        <v>44582</v>
      </c>
      <c r="AA20" s="26">
        <f>EDATE(Tabla1[[#This Row],[FECHA DE INICIO]],11)- 1</f>
        <v>44915</v>
      </c>
      <c r="AB20" s="25" t="s">
        <v>466</v>
      </c>
    </row>
    <row r="21" spans="1:28" s="32" customFormat="1" ht="21.75" customHeight="1" x14ac:dyDescent="0.15">
      <c r="A21" s="24"/>
      <c r="B21" s="52" t="s">
        <v>33</v>
      </c>
      <c r="C21" s="53" t="s">
        <v>31</v>
      </c>
      <c r="D21" s="54" t="s">
        <v>492</v>
      </c>
      <c r="E21" s="53" t="s">
        <v>464</v>
      </c>
      <c r="F21" s="55">
        <v>1094896721</v>
      </c>
      <c r="G21" s="53" t="s">
        <v>4</v>
      </c>
      <c r="H21" s="53" t="s">
        <v>5</v>
      </c>
      <c r="I21" s="29">
        <v>29700000</v>
      </c>
      <c r="J21" s="25"/>
      <c r="K21" s="25"/>
      <c r="L21" s="31"/>
      <c r="M21" s="25"/>
      <c r="N21" s="31"/>
      <c r="O21" s="25"/>
      <c r="P21" s="29"/>
      <c r="Q21" s="25"/>
      <c r="R21" s="31"/>
      <c r="S21" s="25"/>
      <c r="T21" s="27"/>
      <c r="U21" s="25"/>
      <c r="V21" s="25"/>
      <c r="W21" s="25"/>
      <c r="X21" s="56" t="s">
        <v>490</v>
      </c>
      <c r="Y21" s="53">
        <v>67305</v>
      </c>
      <c r="Z21" s="26">
        <v>44580</v>
      </c>
      <c r="AA21" s="26">
        <f>EDATE(Tabla1[[#This Row],[FECHA DE INICIO]],11)- 1</f>
        <v>44913</v>
      </c>
      <c r="AB21" s="25" t="s">
        <v>466</v>
      </c>
    </row>
    <row r="22" spans="1:28" s="32" customFormat="1" ht="21.75" customHeight="1" x14ac:dyDescent="0.15">
      <c r="A22" s="24"/>
      <c r="B22" s="52" t="s">
        <v>35</v>
      </c>
      <c r="C22" s="53" t="s">
        <v>34</v>
      </c>
      <c r="D22" s="54" t="s">
        <v>494</v>
      </c>
      <c r="E22" s="53" t="s">
        <v>464</v>
      </c>
      <c r="F22" s="55">
        <v>67001801</v>
      </c>
      <c r="G22" s="53" t="s">
        <v>4</v>
      </c>
      <c r="H22" s="53" t="s">
        <v>5</v>
      </c>
      <c r="I22" s="29">
        <v>85800000</v>
      </c>
      <c r="J22" s="25"/>
      <c r="K22" s="25"/>
      <c r="L22" s="31"/>
      <c r="M22" s="25"/>
      <c r="N22" s="31"/>
      <c r="O22" s="25"/>
      <c r="P22" s="29"/>
      <c r="Q22" s="25"/>
      <c r="R22" s="31"/>
      <c r="S22" s="25"/>
      <c r="T22" s="27"/>
      <c r="U22" s="25"/>
      <c r="V22" s="25"/>
      <c r="W22" s="25"/>
      <c r="X22" s="56" t="s">
        <v>493</v>
      </c>
      <c r="Y22" s="53">
        <v>67204</v>
      </c>
      <c r="Z22" s="26">
        <v>44582</v>
      </c>
      <c r="AA22" s="26">
        <f>EDATE(Tabla1[[#This Row],[FECHA DE INICIO]],11)- 1</f>
        <v>44915</v>
      </c>
      <c r="AB22" s="25" t="s">
        <v>466</v>
      </c>
    </row>
    <row r="23" spans="1:28" s="32" customFormat="1" ht="21.75" customHeight="1" x14ac:dyDescent="0.15">
      <c r="A23" s="24"/>
      <c r="B23" s="52" t="s">
        <v>37</v>
      </c>
      <c r="C23" s="53" t="s">
        <v>36</v>
      </c>
      <c r="D23" s="54" t="s">
        <v>496</v>
      </c>
      <c r="E23" s="53" t="s">
        <v>464</v>
      </c>
      <c r="F23" s="55">
        <v>52857075</v>
      </c>
      <c r="G23" s="53" t="s">
        <v>4</v>
      </c>
      <c r="H23" s="53" t="s">
        <v>5</v>
      </c>
      <c r="I23" s="29">
        <v>59400000</v>
      </c>
      <c r="J23" s="25"/>
      <c r="K23" s="25"/>
      <c r="L23" s="31"/>
      <c r="M23" s="25"/>
      <c r="N23" s="31"/>
      <c r="O23" s="25"/>
      <c r="P23" s="29"/>
      <c r="Q23" s="25"/>
      <c r="R23" s="31"/>
      <c r="S23" s="25"/>
      <c r="T23" s="27"/>
      <c r="U23" s="25"/>
      <c r="V23" s="25"/>
      <c r="W23" s="25"/>
      <c r="X23" s="58" t="s">
        <v>495</v>
      </c>
      <c r="Y23" s="53">
        <v>69804</v>
      </c>
      <c r="Z23" s="26">
        <v>44581</v>
      </c>
      <c r="AA23" s="26">
        <f>EDATE(Tabla1[[#This Row],[FECHA DE INICIO]],11)- 1</f>
        <v>44914</v>
      </c>
      <c r="AB23" s="25" t="s">
        <v>466</v>
      </c>
    </row>
    <row r="24" spans="1:28" s="32" customFormat="1" ht="21.75" customHeight="1" x14ac:dyDescent="0.15">
      <c r="A24" s="24"/>
      <c r="B24" s="52" t="s">
        <v>38</v>
      </c>
      <c r="C24" s="53" t="s">
        <v>36</v>
      </c>
      <c r="D24" s="54" t="s">
        <v>497</v>
      </c>
      <c r="E24" s="53" t="s">
        <v>464</v>
      </c>
      <c r="F24" s="55">
        <v>1101175034</v>
      </c>
      <c r="G24" s="53" t="s">
        <v>4</v>
      </c>
      <c r="H24" s="53" t="s">
        <v>5</v>
      </c>
      <c r="I24" s="29">
        <v>59400000</v>
      </c>
      <c r="J24" s="25"/>
      <c r="K24" s="25"/>
      <c r="L24" s="31"/>
      <c r="M24" s="25"/>
      <c r="N24" s="31"/>
      <c r="O24" s="25"/>
      <c r="P24" s="29"/>
      <c r="Q24" s="25"/>
      <c r="R24" s="31"/>
      <c r="S24" s="25"/>
      <c r="T24" s="27"/>
      <c r="U24" s="25"/>
      <c r="V24" s="25"/>
      <c r="W24" s="25"/>
      <c r="X24" s="58" t="s">
        <v>495</v>
      </c>
      <c r="Y24" s="53">
        <v>69804</v>
      </c>
      <c r="Z24" s="26">
        <v>44581</v>
      </c>
      <c r="AA24" s="26">
        <f>EDATE(Tabla1[[#This Row],[FECHA DE INICIO]],11)- 1</f>
        <v>44914</v>
      </c>
      <c r="AB24" s="25" t="s">
        <v>466</v>
      </c>
    </row>
    <row r="25" spans="1:28" s="32" customFormat="1" ht="21.75" customHeight="1" x14ac:dyDescent="0.15">
      <c r="A25" s="24"/>
      <c r="B25" s="52" t="s">
        <v>39</v>
      </c>
      <c r="C25" s="53" t="s">
        <v>36</v>
      </c>
      <c r="D25" s="54" t="s">
        <v>498</v>
      </c>
      <c r="E25" s="53" t="s">
        <v>464</v>
      </c>
      <c r="F25" s="55">
        <v>52484426</v>
      </c>
      <c r="G25" s="53" t="s">
        <v>4</v>
      </c>
      <c r="H25" s="53" t="s">
        <v>5</v>
      </c>
      <c r="I25" s="29">
        <v>59400000</v>
      </c>
      <c r="J25" s="25"/>
      <c r="K25" s="25"/>
      <c r="L25" s="31"/>
      <c r="M25" s="25"/>
      <c r="N25" s="31"/>
      <c r="O25" s="25"/>
      <c r="P25" s="29"/>
      <c r="Q25" s="25"/>
      <c r="R25" s="31"/>
      <c r="S25" s="25"/>
      <c r="T25" s="27"/>
      <c r="U25" s="25"/>
      <c r="V25" s="25"/>
      <c r="W25" s="25"/>
      <c r="X25" s="58" t="s">
        <v>495</v>
      </c>
      <c r="Y25" s="53">
        <v>69804</v>
      </c>
      <c r="Z25" s="26">
        <v>44582</v>
      </c>
      <c r="AA25" s="26">
        <f>EDATE(Tabla1[[#This Row],[FECHA DE INICIO]],11)- 1</f>
        <v>44915</v>
      </c>
      <c r="AB25" s="25" t="s">
        <v>466</v>
      </c>
    </row>
    <row r="26" spans="1:28" s="32" customFormat="1" ht="21.75" customHeight="1" x14ac:dyDescent="0.15">
      <c r="A26" s="24"/>
      <c r="B26" s="52" t="s">
        <v>40</v>
      </c>
      <c r="C26" s="53" t="s">
        <v>36</v>
      </c>
      <c r="D26" s="54" t="s">
        <v>499</v>
      </c>
      <c r="E26" s="53" t="s">
        <v>464</v>
      </c>
      <c r="F26" s="55">
        <v>1022402850</v>
      </c>
      <c r="G26" s="53" t="s">
        <v>4</v>
      </c>
      <c r="H26" s="53" t="s">
        <v>5</v>
      </c>
      <c r="I26" s="29">
        <v>59400000</v>
      </c>
      <c r="J26" s="25"/>
      <c r="K26" s="25"/>
      <c r="L26" s="31"/>
      <c r="M26" s="25"/>
      <c r="N26" s="31"/>
      <c r="O26" s="25"/>
      <c r="P26" s="29"/>
      <c r="Q26" s="25"/>
      <c r="R26" s="31"/>
      <c r="S26" s="25"/>
      <c r="T26" s="27"/>
      <c r="U26" s="25"/>
      <c r="V26" s="25"/>
      <c r="W26" s="25"/>
      <c r="X26" s="58" t="s">
        <v>495</v>
      </c>
      <c r="Y26" s="53">
        <v>69804</v>
      </c>
      <c r="Z26" s="26">
        <v>44596</v>
      </c>
      <c r="AA26" s="26">
        <f>EDATE(Tabla1[[#This Row],[FECHA DE INICIO]],11)- 1</f>
        <v>44929</v>
      </c>
      <c r="AB26" s="25" t="s">
        <v>466</v>
      </c>
    </row>
    <row r="27" spans="1:28" s="32" customFormat="1" ht="21.75" customHeight="1" x14ac:dyDescent="0.15">
      <c r="A27" s="24"/>
      <c r="B27" s="52" t="s">
        <v>41</v>
      </c>
      <c r="C27" s="53" t="s">
        <v>36</v>
      </c>
      <c r="D27" s="57" t="s">
        <v>500</v>
      </c>
      <c r="E27" s="53" t="s">
        <v>464</v>
      </c>
      <c r="F27" s="55">
        <v>79627943</v>
      </c>
      <c r="G27" s="53" t="s">
        <v>4</v>
      </c>
      <c r="H27" s="53" t="s">
        <v>5</v>
      </c>
      <c r="I27" s="29">
        <v>59400000</v>
      </c>
      <c r="J27" s="25"/>
      <c r="K27" s="25"/>
      <c r="L27" s="31"/>
      <c r="M27" s="25"/>
      <c r="N27" s="31"/>
      <c r="O27" s="25"/>
      <c r="P27" s="29"/>
      <c r="Q27" s="25"/>
      <c r="R27" s="31"/>
      <c r="S27" s="25"/>
      <c r="T27" s="27"/>
      <c r="U27" s="25"/>
      <c r="V27" s="25"/>
      <c r="W27" s="25"/>
      <c r="X27" s="58" t="s">
        <v>495</v>
      </c>
      <c r="Y27" s="53">
        <v>69804</v>
      </c>
      <c r="Z27" s="26">
        <v>44589</v>
      </c>
      <c r="AA27" s="26">
        <f>EDATE(Tabla1[[#This Row],[FECHA DE INICIO]],11)- 1</f>
        <v>44922</v>
      </c>
      <c r="AB27" s="25" t="s">
        <v>466</v>
      </c>
    </row>
    <row r="28" spans="1:28" s="32" customFormat="1" ht="21.75" customHeight="1" x14ac:dyDescent="0.15">
      <c r="A28" s="24"/>
      <c r="B28" s="52" t="s">
        <v>42</v>
      </c>
      <c r="C28" s="53" t="s">
        <v>36</v>
      </c>
      <c r="D28" s="54" t="s">
        <v>501</v>
      </c>
      <c r="E28" s="53" t="s">
        <v>464</v>
      </c>
      <c r="F28" s="55">
        <v>1026250913</v>
      </c>
      <c r="G28" s="53" t="s">
        <v>4</v>
      </c>
      <c r="H28" s="53" t="s">
        <v>5</v>
      </c>
      <c r="I28" s="29">
        <v>59400000</v>
      </c>
      <c r="J28" s="25"/>
      <c r="K28" s="25"/>
      <c r="L28" s="31"/>
      <c r="M28" s="25"/>
      <c r="N28" s="31"/>
      <c r="O28" s="25"/>
      <c r="P28" s="29"/>
      <c r="Q28" s="25"/>
      <c r="R28" s="31"/>
      <c r="S28" s="25"/>
      <c r="T28" s="27"/>
      <c r="U28" s="25"/>
      <c r="V28" s="25"/>
      <c r="W28" s="25"/>
      <c r="X28" s="58" t="s">
        <v>495</v>
      </c>
      <c r="Y28" s="53">
        <v>69804</v>
      </c>
      <c r="Z28" s="26">
        <v>44587</v>
      </c>
      <c r="AA28" s="26">
        <f>EDATE(Tabla1[[#This Row],[FECHA DE INICIO]],11)- 1</f>
        <v>44920</v>
      </c>
      <c r="AB28" s="25" t="s">
        <v>466</v>
      </c>
    </row>
    <row r="29" spans="1:28" s="32" customFormat="1" ht="21.75" customHeight="1" x14ac:dyDescent="0.15">
      <c r="A29" s="24"/>
      <c r="B29" s="52" t="s">
        <v>43</v>
      </c>
      <c r="C29" s="53" t="s">
        <v>36</v>
      </c>
      <c r="D29" s="54" t="s">
        <v>502</v>
      </c>
      <c r="E29" s="53" t="s">
        <v>464</v>
      </c>
      <c r="F29" s="55">
        <v>51966940</v>
      </c>
      <c r="G29" s="53" t="s">
        <v>4</v>
      </c>
      <c r="H29" s="53" t="s">
        <v>5</v>
      </c>
      <c r="I29" s="29">
        <v>59400000</v>
      </c>
      <c r="J29" s="25"/>
      <c r="K29" s="25"/>
      <c r="L29" s="31"/>
      <c r="M29" s="25"/>
      <c r="N29" s="31"/>
      <c r="O29" s="25"/>
      <c r="P29" s="29"/>
      <c r="Q29" s="25"/>
      <c r="R29" s="31"/>
      <c r="S29" s="25"/>
      <c r="T29" s="27"/>
      <c r="U29" s="25"/>
      <c r="V29" s="25"/>
      <c r="W29" s="25"/>
      <c r="X29" s="58" t="s">
        <v>495</v>
      </c>
      <c r="Y29" s="53">
        <v>69804</v>
      </c>
      <c r="Z29" s="26">
        <v>44594</v>
      </c>
      <c r="AA29" s="26">
        <f>EDATE(Tabla1[[#This Row],[FECHA DE INICIO]],11)- 1</f>
        <v>44927</v>
      </c>
      <c r="AB29" s="25" t="s">
        <v>466</v>
      </c>
    </row>
    <row r="30" spans="1:28" s="32" customFormat="1" ht="21.75" customHeight="1" x14ac:dyDescent="0.15">
      <c r="A30" s="24"/>
      <c r="B30" s="52" t="s">
        <v>44</v>
      </c>
      <c r="C30" s="53" t="s">
        <v>36</v>
      </c>
      <c r="D30" s="54" t="s">
        <v>503</v>
      </c>
      <c r="E30" s="53" t="s">
        <v>464</v>
      </c>
      <c r="F30" s="55">
        <v>13958948</v>
      </c>
      <c r="G30" s="53" t="s">
        <v>4</v>
      </c>
      <c r="H30" s="53" t="s">
        <v>5</v>
      </c>
      <c r="I30" s="29">
        <v>59400000</v>
      </c>
      <c r="J30" s="25"/>
      <c r="K30" s="25"/>
      <c r="L30" s="31"/>
      <c r="M30" s="25"/>
      <c r="N30" s="31"/>
      <c r="O30" s="25"/>
      <c r="P30" s="29"/>
      <c r="Q30" s="25"/>
      <c r="R30" s="31"/>
      <c r="S30" s="25"/>
      <c r="T30" s="27"/>
      <c r="U30" s="25"/>
      <c r="V30" s="25"/>
      <c r="W30" s="25"/>
      <c r="X30" s="58" t="s">
        <v>495</v>
      </c>
      <c r="Y30" s="53">
        <v>69804</v>
      </c>
      <c r="Z30" s="26">
        <v>44593</v>
      </c>
      <c r="AA30" s="26">
        <f>EDATE(Tabla1[[#This Row],[FECHA DE INICIO]],11)- 1</f>
        <v>44926</v>
      </c>
      <c r="AB30" s="25" t="s">
        <v>466</v>
      </c>
    </row>
    <row r="31" spans="1:28" s="32" customFormat="1" ht="21.75" customHeight="1" x14ac:dyDescent="0.15">
      <c r="A31" s="24"/>
      <c r="B31" s="52" t="s">
        <v>45</v>
      </c>
      <c r="C31" s="53" t="s">
        <v>36</v>
      </c>
      <c r="D31" s="54" t="s">
        <v>504</v>
      </c>
      <c r="E31" s="53" t="s">
        <v>464</v>
      </c>
      <c r="F31" s="55">
        <v>1010173898</v>
      </c>
      <c r="G31" s="53" t="s">
        <v>4</v>
      </c>
      <c r="H31" s="53" t="s">
        <v>5</v>
      </c>
      <c r="I31" s="29">
        <v>59400000</v>
      </c>
      <c r="J31" s="25"/>
      <c r="K31" s="25"/>
      <c r="L31" s="31"/>
      <c r="M31" s="25"/>
      <c r="N31" s="31"/>
      <c r="O31" s="25"/>
      <c r="P31" s="29"/>
      <c r="Q31" s="25"/>
      <c r="R31" s="31"/>
      <c r="S31" s="25"/>
      <c r="T31" s="27"/>
      <c r="U31" s="25"/>
      <c r="V31" s="25"/>
      <c r="W31" s="25"/>
      <c r="X31" s="58" t="s">
        <v>495</v>
      </c>
      <c r="Y31" s="53">
        <v>69804</v>
      </c>
      <c r="Z31" s="26">
        <v>44593</v>
      </c>
      <c r="AA31" s="26">
        <f>EDATE(Tabla1[[#This Row],[FECHA DE INICIO]],11)- 1</f>
        <v>44926</v>
      </c>
      <c r="AB31" s="25" t="s">
        <v>466</v>
      </c>
    </row>
    <row r="32" spans="1:28" s="32" customFormat="1" ht="21.75" customHeight="1" x14ac:dyDescent="0.15">
      <c r="A32" s="24"/>
      <c r="B32" s="52" t="s">
        <v>46</v>
      </c>
      <c r="C32" s="53" t="s">
        <v>36</v>
      </c>
      <c r="D32" s="54" t="s">
        <v>505</v>
      </c>
      <c r="E32" s="53" t="s">
        <v>464</v>
      </c>
      <c r="F32" s="55">
        <v>79569262</v>
      </c>
      <c r="G32" s="53" t="s">
        <v>4</v>
      </c>
      <c r="H32" s="53" t="s">
        <v>5</v>
      </c>
      <c r="I32" s="29">
        <v>59400000</v>
      </c>
      <c r="J32" s="25"/>
      <c r="K32" s="25"/>
      <c r="L32" s="31"/>
      <c r="M32" s="25"/>
      <c r="N32" s="31"/>
      <c r="O32" s="25"/>
      <c r="P32" s="29"/>
      <c r="Q32" s="25"/>
      <c r="R32" s="31"/>
      <c r="S32" s="25"/>
      <c r="T32" s="27"/>
      <c r="U32" s="25"/>
      <c r="V32" s="25"/>
      <c r="W32" s="25"/>
      <c r="X32" s="58" t="s">
        <v>495</v>
      </c>
      <c r="Y32" s="53">
        <v>69804</v>
      </c>
      <c r="Z32" s="26">
        <v>44593</v>
      </c>
      <c r="AA32" s="26">
        <f>EDATE(Tabla1[[#This Row],[FECHA DE INICIO]],11)- 1</f>
        <v>44926</v>
      </c>
      <c r="AB32" s="25" t="s">
        <v>466</v>
      </c>
    </row>
    <row r="33" spans="1:28" s="32" customFormat="1" ht="21.75" customHeight="1" x14ac:dyDescent="0.15">
      <c r="A33" s="24"/>
      <c r="B33" s="52" t="s">
        <v>48</v>
      </c>
      <c r="C33" s="53" t="s">
        <v>47</v>
      </c>
      <c r="D33" s="57" t="s">
        <v>507</v>
      </c>
      <c r="E33" s="53" t="s">
        <v>483</v>
      </c>
      <c r="F33" s="55">
        <v>1022985336</v>
      </c>
      <c r="G33" s="53" t="s">
        <v>4</v>
      </c>
      <c r="H33" s="53" t="s">
        <v>5</v>
      </c>
      <c r="I33" s="29">
        <v>68200000</v>
      </c>
      <c r="J33" s="25"/>
      <c r="K33" s="25"/>
      <c r="L33" s="31"/>
      <c r="M33" s="25"/>
      <c r="N33" s="31"/>
      <c r="O33" s="25"/>
      <c r="P33" s="29"/>
      <c r="Q33" s="25"/>
      <c r="R33" s="31"/>
      <c r="S33" s="25"/>
      <c r="T33" s="27"/>
      <c r="U33" s="25"/>
      <c r="V33" s="25"/>
      <c r="W33" s="25"/>
      <c r="X33" s="56" t="s">
        <v>506</v>
      </c>
      <c r="Y33" s="53">
        <v>67319</v>
      </c>
      <c r="Z33" s="26">
        <v>44580</v>
      </c>
      <c r="AA33" s="26">
        <f>EDATE(Tabla1[[#This Row],[FECHA DE INICIO]],11)- 1</f>
        <v>44913</v>
      </c>
      <c r="AB33" s="25" t="s">
        <v>466</v>
      </c>
    </row>
    <row r="34" spans="1:28" s="32" customFormat="1" ht="21.75" customHeight="1" x14ac:dyDescent="0.15">
      <c r="A34" s="24"/>
      <c r="B34" s="52" t="s">
        <v>50</v>
      </c>
      <c r="C34" s="53" t="s">
        <v>49</v>
      </c>
      <c r="D34" s="54" t="s">
        <v>509</v>
      </c>
      <c r="E34" s="53" t="s">
        <v>464</v>
      </c>
      <c r="F34" s="55">
        <v>53049635</v>
      </c>
      <c r="G34" s="53" t="s">
        <v>4</v>
      </c>
      <c r="H34" s="53" t="s">
        <v>5</v>
      </c>
      <c r="I34" s="29">
        <v>29700000</v>
      </c>
      <c r="J34" s="25"/>
      <c r="K34" s="25"/>
      <c r="L34" s="31"/>
      <c r="M34" s="25"/>
      <c r="N34" s="31"/>
      <c r="O34" s="25"/>
      <c r="P34" s="29"/>
      <c r="Q34" s="25"/>
      <c r="R34" s="31"/>
      <c r="S34" s="25"/>
      <c r="T34" s="27"/>
      <c r="U34" s="25"/>
      <c r="V34" s="25"/>
      <c r="W34" s="25"/>
      <c r="X34" s="56" t="s">
        <v>508</v>
      </c>
      <c r="Y34" s="53">
        <v>68552</v>
      </c>
      <c r="Z34" s="26">
        <v>44586</v>
      </c>
      <c r="AA34" s="26">
        <f>EDATE(Tabla1[[#This Row],[FECHA DE INICIO]],11)- 1</f>
        <v>44919</v>
      </c>
      <c r="AB34" s="25" t="s">
        <v>466</v>
      </c>
    </row>
    <row r="35" spans="1:28" s="32" customFormat="1" ht="21.75" customHeight="1" x14ac:dyDescent="0.15">
      <c r="A35" s="24"/>
      <c r="B35" s="52" t="s">
        <v>51</v>
      </c>
      <c r="C35" s="53" t="s">
        <v>49</v>
      </c>
      <c r="D35" s="54" t="s">
        <v>510</v>
      </c>
      <c r="E35" s="53" t="s">
        <v>464</v>
      </c>
      <c r="F35" s="55">
        <v>79806948</v>
      </c>
      <c r="G35" s="53" t="s">
        <v>4</v>
      </c>
      <c r="H35" s="53" t="s">
        <v>5</v>
      </c>
      <c r="I35" s="29">
        <v>29700000</v>
      </c>
      <c r="J35" s="25"/>
      <c r="K35" s="25"/>
      <c r="L35" s="31"/>
      <c r="M35" s="25"/>
      <c r="N35" s="31"/>
      <c r="O35" s="25"/>
      <c r="P35" s="29"/>
      <c r="Q35" s="25"/>
      <c r="R35" s="31"/>
      <c r="S35" s="25"/>
      <c r="T35" s="27"/>
      <c r="U35" s="25"/>
      <c r="V35" s="25"/>
      <c r="W35" s="25"/>
      <c r="X35" s="56" t="s">
        <v>508</v>
      </c>
      <c r="Y35" s="53">
        <v>68552</v>
      </c>
      <c r="Z35" s="26">
        <v>44581</v>
      </c>
      <c r="AA35" s="26">
        <f>EDATE(Tabla1[[#This Row],[FECHA DE INICIO]],11)- 1</f>
        <v>44914</v>
      </c>
      <c r="AB35" s="25" t="s">
        <v>466</v>
      </c>
    </row>
    <row r="36" spans="1:28" s="32" customFormat="1" ht="21.75" customHeight="1" x14ac:dyDescent="0.15">
      <c r="A36" s="24"/>
      <c r="B36" s="52" t="s">
        <v>52</v>
      </c>
      <c r="C36" s="53" t="s">
        <v>49</v>
      </c>
      <c r="D36" s="54" t="s">
        <v>511</v>
      </c>
      <c r="E36" s="53" t="s">
        <v>464</v>
      </c>
      <c r="F36" s="55">
        <v>19234849</v>
      </c>
      <c r="G36" s="53" t="s">
        <v>4</v>
      </c>
      <c r="H36" s="53" t="s">
        <v>5</v>
      </c>
      <c r="I36" s="29">
        <v>29700000</v>
      </c>
      <c r="J36" s="25"/>
      <c r="K36" s="25"/>
      <c r="L36" s="31"/>
      <c r="M36" s="25"/>
      <c r="N36" s="31"/>
      <c r="O36" s="25"/>
      <c r="P36" s="29"/>
      <c r="Q36" s="25"/>
      <c r="R36" s="31"/>
      <c r="S36" s="25"/>
      <c r="T36" s="27"/>
      <c r="U36" s="25"/>
      <c r="V36" s="25"/>
      <c r="W36" s="25"/>
      <c r="X36" s="56" t="s">
        <v>508</v>
      </c>
      <c r="Y36" s="53">
        <v>68552</v>
      </c>
      <c r="Z36" s="26">
        <v>44582</v>
      </c>
      <c r="AA36" s="26">
        <f>EDATE(Tabla1[[#This Row],[FECHA DE INICIO]],11)- 1</f>
        <v>44915</v>
      </c>
      <c r="AB36" s="25" t="s">
        <v>466</v>
      </c>
    </row>
    <row r="37" spans="1:28" s="32" customFormat="1" ht="21.75" customHeight="1" x14ac:dyDescent="0.15">
      <c r="A37" s="24"/>
      <c r="B37" s="52" t="s">
        <v>53</v>
      </c>
      <c r="C37" s="53" t="s">
        <v>49</v>
      </c>
      <c r="D37" s="54" t="s">
        <v>512</v>
      </c>
      <c r="E37" s="53" t="s">
        <v>464</v>
      </c>
      <c r="F37" s="55">
        <v>51556234</v>
      </c>
      <c r="G37" s="53" t="s">
        <v>4</v>
      </c>
      <c r="H37" s="53" t="s">
        <v>5</v>
      </c>
      <c r="I37" s="29">
        <v>29700000</v>
      </c>
      <c r="J37" s="25"/>
      <c r="K37" s="25"/>
      <c r="L37" s="31"/>
      <c r="M37" s="25"/>
      <c r="N37" s="31"/>
      <c r="O37" s="25"/>
      <c r="P37" s="29"/>
      <c r="Q37" s="25"/>
      <c r="R37" s="31"/>
      <c r="S37" s="25"/>
      <c r="T37" s="27"/>
      <c r="U37" s="25"/>
      <c r="V37" s="25"/>
      <c r="W37" s="25"/>
      <c r="X37" s="56" t="s">
        <v>508</v>
      </c>
      <c r="Y37" s="53">
        <v>68552</v>
      </c>
      <c r="Z37" s="26">
        <v>44596</v>
      </c>
      <c r="AA37" s="26">
        <f>EDATE(Tabla1[[#This Row],[FECHA DE INICIO]],11)- 1</f>
        <v>44929</v>
      </c>
      <c r="AB37" s="25" t="s">
        <v>466</v>
      </c>
    </row>
    <row r="38" spans="1:28" s="32" customFormat="1" ht="21.75" customHeight="1" x14ac:dyDescent="0.15">
      <c r="A38" s="24"/>
      <c r="B38" s="52" t="s">
        <v>54</v>
      </c>
      <c r="C38" s="53" t="s">
        <v>49</v>
      </c>
      <c r="D38" s="54" t="s">
        <v>513</v>
      </c>
      <c r="E38" s="53" t="s">
        <v>464</v>
      </c>
      <c r="F38" s="55">
        <v>17654733</v>
      </c>
      <c r="G38" s="53" t="s">
        <v>4</v>
      </c>
      <c r="H38" s="53" t="s">
        <v>5</v>
      </c>
      <c r="I38" s="29">
        <v>29700000</v>
      </c>
      <c r="J38" s="25"/>
      <c r="K38" s="25"/>
      <c r="L38" s="31"/>
      <c r="M38" s="25"/>
      <c r="N38" s="31"/>
      <c r="O38" s="25"/>
      <c r="P38" s="29"/>
      <c r="Q38" s="25"/>
      <c r="R38" s="31"/>
      <c r="S38" s="25"/>
      <c r="T38" s="27"/>
      <c r="U38" s="25"/>
      <c r="V38" s="25"/>
      <c r="W38" s="25"/>
      <c r="X38" s="56" t="s">
        <v>508</v>
      </c>
      <c r="Y38" s="53">
        <v>68552</v>
      </c>
      <c r="Z38" s="26">
        <v>44588</v>
      </c>
      <c r="AA38" s="26">
        <f>EDATE(Tabla1[[#This Row],[FECHA DE INICIO]],11)- 1</f>
        <v>44921</v>
      </c>
      <c r="AB38" s="25" t="s">
        <v>466</v>
      </c>
    </row>
    <row r="39" spans="1:28" s="32" customFormat="1" ht="21.75" customHeight="1" x14ac:dyDescent="0.15">
      <c r="A39" s="24"/>
      <c r="B39" s="52" t="s">
        <v>55</v>
      </c>
      <c r="C39" s="53" t="s">
        <v>49</v>
      </c>
      <c r="D39" s="54" t="s">
        <v>515</v>
      </c>
      <c r="E39" s="53" t="s">
        <v>464</v>
      </c>
      <c r="F39" s="55">
        <v>19487926</v>
      </c>
      <c r="G39" s="53" t="s">
        <v>4</v>
      </c>
      <c r="H39" s="53" t="s">
        <v>5</v>
      </c>
      <c r="I39" s="29">
        <v>29700000</v>
      </c>
      <c r="J39" s="25"/>
      <c r="K39" s="25"/>
      <c r="L39" s="31"/>
      <c r="M39" s="25"/>
      <c r="N39" s="31"/>
      <c r="O39" s="25"/>
      <c r="P39" s="29"/>
      <c r="Q39" s="25"/>
      <c r="R39" s="31"/>
      <c r="S39" s="25"/>
      <c r="T39" s="27"/>
      <c r="U39" s="25"/>
      <c r="V39" s="25"/>
      <c r="W39" s="25"/>
      <c r="X39" s="33" t="s">
        <v>514</v>
      </c>
      <c r="Y39" s="53">
        <v>68552</v>
      </c>
      <c r="Z39" s="26">
        <v>44596</v>
      </c>
      <c r="AA39" s="26">
        <f>EDATE(Tabla1[[#This Row],[FECHA DE INICIO]],11)- 1</f>
        <v>44929</v>
      </c>
      <c r="AB39" s="25" t="s">
        <v>466</v>
      </c>
    </row>
    <row r="40" spans="1:28" s="32" customFormat="1" ht="21.75" customHeight="1" x14ac:dyDescent="0.15">
      <c r="A40" s="24"/>
      <c r="B40" s="52" t="s">
        <v>57</v>
      </c>
      <c r="C40" s="53" t="s">
        <v>56</v>
      </c>
      <c r="D40" s="54" t="s">
        <v>517</v>
      </c>
      <c r="E40" s="53" t="s">
        <v>464</v>
      </c>
      <c r="F40" s="55">
        <v>52442869</v>
      </c>
      <c r="G40" s="53" t="s">
        <v>4</v>
      </c>
      <c r="H40" s="53" t="s">
        <v>5</v>
      </c>
      <c r="I40" s="29">
        <v>50600000</v>
      </c>
      <c r="J40" s="25"/>
      <c r="K40" s="25"/>
      <c r="L40" s="31"/>
      <c r="M40" s="25"/>
      <c r="N40" s="31"/>
      <c r="O40" s="25"/>
      <c r="P40" s="29"/>
      <c r="Q40" s="25"/>
      <c r="R40" s="31"/>
      <c r="S40" s="25"/>
      <c r="T40" s="27"/>
      <c r="U40" s="25"/>
      <c r="V40" s="25"/>
      <c r="W40" s="25"/>
      <c r="X40" s="56" t="s">
        <v>516</v>
      </c>
      <c r="Y40" s="53">
        <v>67206</v>
      </c>
      <c r="Z40" s="26">
        <v>44582</v>
      </c>
      <c r="AA40" s="26">
        <f>EDATE(Tabla1[[#This Row],[FECHA DE INICIO]],11)- 1</f>
        <v>44915</v>
      </c>
      <c r="AB40" s="25" t="s">
        <v>466</v>
      </c>
    </row>
    <row r="41" spans="1:28" s="32" customFormat="1" ht="21.75" customHeight="1" x14ac:dyDescent="0.15">
      <c r="A41" s="24"/>
      <c r="B41" s="52" t="s">
        <v>59</v>
      </c>
      <c r="C41" s="53" t="s">
        <v>58</v>
      </c>
      <c r="D41" s="54" t="s">
        <v>519</v>
      </c>
      <c r="E41" s="53" t="s">
        <v>464</v>
      </c>
      <c r="F41" s="55">
        <v>79303323</v>
      </c>
      <c r="G41" s="53" t="s">
        <v>4</v>
      </c>
      <c r="H41" s="53" t="s">
        <v>5</v>
      </c>
      <c r="I41" s="29">
        <v>27500000</v>
      </c>
      <c r="J41" s="25"/>
      <c r="K41" s="25"/>
      <c r="L41" s="31"/>
      <c r="M41" s="25"/>
      <c r="N41" s="31"/>
      <c r="O41" s="25"/>
      <c r="P41" s="29"/>
      <c r="Q41" s="25"/>
      <c r="R41" s="31"/>
      <c r="S41" s="25"/>
      <c r="T41" s="27"/>
      <c r="U41" s="25"/>
      <c r="V41" s="25"/>
      <c r="W41" s="25"/>
      <c r="X41" s="56" t="s">
        <v>518</v>
      </c>
      <c r="Y41" s="53">
        <v>67331</v>
      </c>
      <c r="Z41" s="26">
        <v>44587</v>
      </c>
      <c r="AA41" s="26">
        <f>EDATE(Tabla1[[#This Row],[FECHA DE INICIO]],11)- 1</f>
        <v>44920</v>
      </c>
      <c r="AB41" s="25" t="s">
        <v>466</v>
      </c>
    </row>
    <row r="42" spans="1:28" s="32" customFormat="1" ht="21.75" customHeight="1" x14ac:dyDescent="0.15">
      <c r="A42" s="24"/>
      <c r="B42" s="52" t="s">
        <v>61</v>
      </c>
      <c r="C42" s="53" t="s">
        <v>60</v>
      </c>
      <c r="D42" s="54" t="s">
        <v>521</v>
      </c>
      <c r="E42" s="53" t="s">
        <v>464</v>
      </c>
      <c r="F42" s="55">
        <v>80882081</v>
      </c>
      <c r="G42" s="53" t="s">
        <v>4</v>
      </c>
      <c r="H42" s="53" t="s">
        <v>5</v>
      </c>
      <c r="I42" s="29">
        <v>19800000</v>
      </c>
      <c r="J42" s="25"/>
      <c r="K42" s="25"/>
      <c r="L42" s="31"/>
      <c r="M42" s="25"/>
      <c r="N42" s="31"/>
      <c r="O42" s="25"/>
      <c r="P42" s="29"/>
      <c r="Q42" s="25"/>
      <c r="R42" s="31"/>
      <c r="S42" s="25"/>
      <c r="T42" s="27"/>
      <c r="U42" s="25"/>
      <c r="V42" s="25"/>
      <c r="W42" s="25"/>
      <c r="X42" s="56" t="s">
        <v>520</v>
      </c>
      <c r="Y42" s="53">
        <v>67340</v>
      </c>
      <c r="Z42" s="26">
        <v>44582</v>
      </c>
      <c r="AA42" s="26">
        <f>EDATE(Tabla1[[#This Row],[FECHA DE INICIO]],11)- 1</f>
        <v>44915</v>
      </c>
      <c r="AB42" s="25" t="s">
        <v>466</v>
      </c>
    </row>
    <row r="43" spans="1:28" s="32" customFormat="1" ht="21.75" customHeight="1" x14ac:dyDescent="0.15">
      <c r="A43" s="24"/>
      <c r="B43" s="52" t="s">
        <v>62</v>
      </c>
      <c r="C43" s="53" t="s">
        <v>60</v>
      </c>
      <c r="D43" s="54" t="s">
        <v>522</v>
      </c>
      <c r="E43" s="53" t="s">
        <v>464</v>
      </c>
      <c r="F43" s="55">
        <v>79742551</v>
      </c>
      <c r="G43" s="53" t="s">
        <v>4</v>
      </c>
      <c r="H43" s="53" t="s">
        <v>5</v>
      </c>
      <c r="I43" s="29">
        <v>19800000</v>
      </c>
      <c r="J43" s="25"/>
      <c r="K43" s="25"/>
      <c r="L43" s="31"/>
      <c r="M43" s="25"/>
      <c r="N43" s="31"/>
      <c r="O43" s="25"/>
      <c r="P43" s="29"/>
      <c r="Q43" s="25"/>
      <c r="R43" s="31"/>
      <c r="S43" s="25"/>
      <c r="T43" s="27"/>
      <c r="U43" s="25"/>
      <c r="V43" s="25"/>
      <c r="W43" s="25"/>
      <c r="X43" s="56" t="s">
        <v>520</v>
      </c>
      <c r="Y43" s="53">
        <v>67340</v>
      </c>
      <c r="Z43" s="26">
        <v>44585</v>
      </c>
      <c r="AA43" s="26">
        <f>EDATE(Tabla1[[#This Row],[FECHA DE INICIO]],11)- 1</f>
        <v>44918</v>
      </c>
      <c r="AB43" s="25" t="s">
        <v>466</v>
      </c>
    </row>
    <row r="44" spans="1:28" s="32" customFormat="1" ht="21.75" customHeight="1" x14ac:dyDescent="0.15">
      <c r="A44" s="24"/>
      <c r="B44" s="52" t="s">
        <v>63</v>
      </c>
      <c r="C44" s="53" t="s">
        <v>60</v>
      </c>
      <c r="D44" s="54" t="s">
        <v>523</v>
      </c>
      <c r="E44" s="53" t="s">
        <v>464</v>
      </c>
      <c r="F44" s="55">
        <v>1024492481</v>
      </c>
      <c r="G44" s="53" t="s">
        <v>4</v>
      </c>
      <c r="H44" s="53" t="s">
        <v>5</v>
      </c>
      <c r="I44" s="29">
        <v>19800000</v>
      </c>
      <c r="J44" s="25"/>
      <c r="K44" s="25"/>
      <c r="L44" s="31"/>
      <c r="M44" s="25"/>
      <c r="N44" s="31"/>
      <c r="O44" s="25"/>
      <c r="P44" s="29"/>
      <c r="Q44" s="25"/>
      <c r="R44" s="31"/>
      <c r="S44" s="25"/>
      <c r="T44" s="27"/>
      <c r="U44" s="25"/>
      <c r="V44" s="25"/>
      <c r="W44" s="25"/>
      <c r="X44" s="56" t="s">
        <v>520</v>
      </c>
      <c r="Y44" s="53">
        <v>67340</v>
      </c>
      <c r="Z44" s="26">
        <v>44588</v>
      </c>
      <c r="AA44" s="26">
        <f>EDATE(Tabla1[[#This Row],[FECHA DE INICIO]],11)- 1</f>
        <v>44921</v>
      </c>
      <c r="AB44" s="25" t="s">
        <v>466</v>
      </c>
    </row>
    <row r="45" spans="1:28" s="32" customFormat="1" ht="21.75" customHeight="1" x14ac:dyDescent="0.15">
      <c r="A45" s="24"/>
      <c r="B45" s="52" t="s">
        <v>64</v>
      </c>
      <c r="C45" s="53" t="s">
        <v>60</v>
      </c>
      <c r="D45" s="54" t="s">
        <v>525</v>
      </c>
      <c r="E45" s="53" t="s">
        <v>464</v>
      </c>
      <c r="F45" s="55">
        <v>39647356</v>
      </c>
      <c r="G45" s="53" t="s">
        <v>4</v>
      </c>
      <c r="H45" s="53" t="s">
        <v>5</v>
      </c>
      <c r="I45" s="29">
        <v>19800000</v>
      </c>
      <c r="J45" s="25"/>
      <c r="K45" s="25"/>
      <c r="L45" s="31"/>
      <c r="M45" s="25"/>
      <c r="N45" s="31"/>
      <c r="O45" s="25"/>
      <c r="P45" s="29"/>
      <c r="Q45" s="25"/>
      <c r="R45" s="31"/>
      <c r="S45" s="25"/>
      <c r="T45" s="27"/>
      <c r="U45" s="25"/>
      <c r="V45" s="25"/>
      <c r="W45" s="25"/>
      <c r="X45" s="40" t="s">
        <v>524</v>
      </c>
      <c r="Y45" s="53">
        <v>67340</v>
      </c>
      <c r="Z45" s="26">
        <v>44582</v>
      </c>
      <c r="AA45" s="26">
        <f>EDATE(Tabla1[[#This Row],[FECHA DE INICIO]],11)- 1</f>
        <v>44915</v>
      </c>
      <c r="AB45" s="25" t="s">
        <v>466</v>
      </c>
    </row>
    <row r="46" spans="1:28" s="32" customFormat="1" ht="21.75" customHeight="1" x14ac:dyDescent="0.15">
      <c r="A46" s="24"/>
      <c r="B46" s="52" t="s">
        <v>65</v>
      </c>
      <c r="C46" s="53" t="s">
        <v>60</v>
      </c>
      <c r="D46" s="54" t="s">
        <v>526</v>
      </c>
      <c r="E46" s="53" t="s">
        <v>464</v>
      </c>
      <c r="F46" s="55">
        <v>52025495</v>
      </c>
      <c r="G46" s="53" t="s">
        <v>4</v>
      </c>
      <c r="H46" s="53" t="s">
        <v>5</v>
      </c>
      <c r="I46" s="29">
        <v>19800000</v>
      </c>
      <c r="J46" s="25"/>
      <c r="K46" s="25"/>
      <c r="L46" s="31"/>
      <c r="M46" s="25"/>
      <c r="N46" s="31"/>
      <c r="O46" s="25"/>
      <c r="P46" s="29"/>
      <c r="Q46" s="25"/>
      <c r="R46" s="31"/>
      <c r="S46" s="25"/>
      <c r="T46" s="27"/>
      <c r="U46" s="25"/>
      <c r="V46" s="25"/>
      <c r="W46" s="25"/>
      <c r="X46" s="40" t="s">
        <v>524</v>
      </c>
      <c r="Y46" s="53">
        <v>67340</v>
      </c>
      <c r="Z46" s="26">
        <v>44587</v>
      </c>
      <c r="AA46" s="26">
        <f>EDATE(Tabla1[[#This Row],[FECHA DE INICIO]],11)- 1</f>
        <v>44920</v>
      </c>
      <c r="AB46" s="25" t="s">
        <v>466</v>
      </c>
    </row>
    <row r="47" spans="1:28" s="32" customFormat="1" ht="21.75" customHeight="1" x14ac:dyDescent="0.15">
      <c r="A47" s="24"/>
      <c r="B47" s="52" t="s">
        <v>66</v>
      </c>
      <c r="C47" s="53" t="s">
        <v>60</v>
      </c>
      <c r="D47" s="54" t="s">
        <v>527</v>
      </c>
      <c r="E47" s="53" t="s">
        <v>464</v>
      </c>
      <c r="F47" s="55">
        <v>79515849</v>
      </c>
      <c r="G47" s="53" t="s">
        <v>4</v>
      </c>
      <c r="H47" s="53" t="s">
        <v>5</v>
      </c>
      <c r="I47" s="29">
        <v>19800000</v>
      </c>
      <c r="J47" s="25"/>
      <c r="K47" s="25"/>
      <c r="L47" s="31"/>
      <c r="M47" s="25"/>
      <c r="N47" s="31"/>
      <c r="O47" s="25"/>
      <c r="P47" s="29"/>
      <c r="Q47" s="25"/>
      <c r="R47" s="31"/>
      <c r="S47" s="25"/>
      <c r="T47" s="25"/>
      <c r="U47" s="25"/>
      <c r="V47" s="28"/>
      <c r="W47" s="25"/>
      <c r="X47" s="40" t="s">
        <v>524</v>
      </c>
      <c r="Y47" s="53">
        <v>67340</v>
      </c>
      <c r="Z47" s="26">
        <v>44595</v>
      </c>
      <c r="AA47" s="26">
        <f>EDATE(Tabla1[[#This Row],[FECHA DE INICIO]],11)- 1</f>
        <v>44928</v>
      </c>
      <c r="AB47" s="25" t="s">
        <v>466</v>
      </c>
    </row>
    <row r="48" spans="1:28" s="32" customFormat="1" ht="21.75" customHeight="1" x14ac:dyDescent="0.15">
      <c r="A48" s="24"/>
      <c r="B48" s="52" t="s">
        <v>67</v>
      </c>
      <c r="C48" s="53" t="s">
        <v>60</v>
      </c>
      <c r="D48" s="54" t="s">
        <v>528</v>
      </c>
      <c r="E48" s="53" t="s">
        <v>464</v>
      </c>
      <c r="F48" s="55">
        <v>1013593717</v>
      </c>
      <c r="G48" s="53" t="s">
        <v>4</v>
      </c>
      <c r="H48" s="53" t="s">
        <v>5</v>
      </c>
      <c r="I48" s="29">
        <v>19800000</v>
      </c>
      <c r="J48" s="25"/>
      <c r="K48" s="25"/>
      <c r="L48" s="31"/>
      <c r="M48" s="25"/>
      <c r="N48" s="31"/>
      <c r="O48" s="25"/>
      <c r="P48" s="29"/>
      <c r="Q48" s="25"/>
      <c r="R48" s="31"/>
      <c r="S48" s="25"/>
      <c r="T48" s="27"/>
      <c r="U48" s="25"/>
      <c r="V48" s="25"/>
      <c r="W48" s="25"/>
      <c r="X48" s="40" t="s">
        <v>524</v>
      </c>
      <c r="Y48" s="53">
        <v>67340</v>
      </c>
      <c r="Z48" s="26">
        <v>44593</v>
      </c>
      <c r="AA48" s="26">
        <f>EDATE(Tabla1[[#This Row],[FECHA DE INICIO]],11)- 1</f>
        <v>44926</v>
      </c>
      <c r="AB48" s="25" t="s">
        <v>466</v>
      </c>
    </row>
    <row r="49" spans="1:28" s="32" customFormat="1" ht="21.75" customHeight="1" x14ac:dyDescent="0.15">
      <c r="A49" s="24"/>
      <c r="B49" s="52" t="s">
        <v>68</v>
      </c>
      <c r="C49" s="53" t="s">
        <v>60</v>
      </c>
      <c r="D49" s="54" t="s">
        <v>529</v>
      </c>
      <c r="E49" s="53" t="s">
        <v>464</v>
      </c>
      <c r="F49" s="55">
        <v>1000346902</v>
      </c>
      <c r="G49" s="53" t="s">
        <v>4</v>
      </c>
      <c r="H49" s="53" t="s">
        <v>5</v>
      </c>
      <c r="I49" s="29">
        <v>19800000</v>
      </c>
      <c r="J49" s="25"/>
      <c r="K49" s="25"/>
      <c r="L49" s="31"/>
      <c r="M49" s="25"/>
      <c r="N49" s="31"/>
      <c r="O49" s="25"/>
      <c r="P49" s="29"/>
      <c r="Q49" s="25"/>
      <c r="R49" s="31"/>
      <c r="S49" s="25"/>
      <c r="T49" s="27"/>
      <c r="U49" s="25"/>
      <c r="V49" s="25"/>
      <c r="W49" s="25"/>
      <c r="X49" s="40" t="s">
        <v>524</v>
      </c>
      <c r="Y49" s="53">
        <v>67340</v>
      </c>
      <c r="Z49" s="26">
        <v>44593</v>
      </c>
      <c r="AA49" s="26">
        <f>EDATE(Tabla1[[#This Row],[FECHA DE INICIO]],11)- 1</f>
        <v>44926</v>
      </c>
      <c r="AB49" s="25" t="s">
        <v>466</v>
      </c>
    </row>
    <row r="50" spans="1:28" s="32" customFormat="1" ht="21.75" customHeight="1" x14ac:dyDescent="0.15">
      <c r="A50" s="24"/>
      <c r="B50" s="52" t="s">
        <v>69</v>
      </c>
      <c r="C50" s="53" t="s">
        <v>60</v>
      </c>
      <c r="D50" s="54" t="s">
        <v>530</v>
      </c>
      <c r="E50" s="53" t="s">
        <v>464</v>
      </c>
      <c r="F50" s="55">
        <v>1030639805</v>
      </c>
      <c r="G50" s="53" t="s">
        <v>4</v>
      </c>
      <c r="H50" s="53" t="s">
        <v>5</v>
      </c>
      <c r="I50" s="29">
        <v>19800000</v>
      </c>
      <c r="J50" s="25"/>
      <c r="K50" s="25"/>
      <c r="L50" s="31"/>
      <c r="M50" s="25"/>
      <c r="N50" s="31"/>
      <c r="O50" s="25"/>
      <c r="P50" s="29"/>
      <c r="Q50" s="25"/>
      <c r="R50" s="31"/>
      <c r="S50" s="25"/>
      <c r="T50" s="27"/>
      <c r="U50" s="25"/>
      <c r="V50" s="25"/>
      <c r="W50" s="25"/>
      <c r="X50" s="40" t="s">
        <v>524</v>
      </c>
      <c r="Y50" s="53">
        <v>67340</v>
      </c>
      <c r="Z50" s="26">
        <v>44596</v>
      </c>
      <c r="AA50" s="26">
        <f>EDATE(Tabla1[[#This Row],[FECHA DE INICIO]],11)- 1</f>
        <v>44929</v>
      </c>
      <c r="AB50" s="25" t="s">
        <v>466</v>
      </c>
    </row>
    <row r="51" spans="1:28" s="32" customFormat="1" ht="28.5" customHeight="1" x14ac:dyDescent="0.15">
      <c r="A51" s="24"/>
      <c r="B51" s="52" t="s">
        <v>70</v>
      </c>
      <c r="C51" s="53" t="s">
        <v>60</v>
      </c>
      <c r="D51" s="54" t="s">
        <v>531</v>
      </c>
      <c r="E51" s="53" t="s">
        <v>464</v>
      </c>
      <c r="F51" s="55">
        <v>71337316</v>
      </c>
      <c r="G51" s="53" t="s">
        <v>4</v>
      </c>
      <c r="H51" s="53" t="s">
        <v>5</v>
      </c>
      <c r="I51" s="29">
        <v>19800000</v>
      </c>
      <c r="J51" s="25"/>
      <c r="K51" s="25"/>
      <c r="L51" s="31"/>
      <c r="M51" s="25"/>
      <c r="N51" s="31"/>
      <c r="O51" s="25"/>
      <c r="P51" s="29"/>
      <c r="Q51" s="25"/>
      <c r="R51" s="31"/>
      <c r="S51" s="25"/>
      <c r="T51" s="27"/>
      <c r="U51" s="25"/>
      <c r="V51" s="25"/>
      <c r="W51" s="25"/>
      <c r="X51" s="40" t="s">
        <v>524</v>
      </c>
      <c r="Y51" s="53">
        <v>67340</v>
      </c>
      <c r="Z51" s="26">
        <v>44594</v>
      </c>
      <c r="AA51" s="26">
        <f>EDATE(Tabla1[[#This Row],[FECHA DE INICIO]],11)- 1</f>
        <v>44927</v>
      </c>
      <c r="AB51" s="25" t="s">
        <v>466</v>
      </c>
    </row>
    <row r="52" spans="1:28" s="32" customFormat="1" ht="21.75" customHeight="1" x14ac:dyDescent="0.15">
      <c r="A52" s="24"/>
      <c r="B52" s="52" t="s">
        <v>72</v>
      </c>
      <c r="C52" s="53" t="s">
        <v>71</v>
      </c>
      <c r="D52" s="54" t="s">
        <v>533</v>
      </c>
      <c r="E52" s="53" t="s">
        <v>464</v>
      </c>
      <c r="F52" s="55">
        <v>79536725</v>
      </c>
      <c r="G52" s="53" t="s">
        <v>4</v>
      </c>
      <c r="H52" s="53" t="s">
        <v>5</v>
      </c>
      <c r="I52" s="29">
        <v>59400000</v>
      </c>
      <c r="J52" s="25"/>
      <c r="K52" s="25"/>
      <c r="L52" s="31"/>
      <c r="M52" s="25"/>
      <c r="N52" s="31"/>
      <c r="O52" s="25"/>
      <c r="P52" s="29"/>
      <c r="Q52" s="25"/>
      <c r="R52" s="31"/>
      <c r="S52" s="25"/>
      <c r="T52" s="27"/>
      <c r="U52" s="25"/>
      <c r="V52" s="25"/>
      <c r="W52" s="25"/>
      <c r="X52" s="40" t="s">
        <v>532</v>
      </c>
      <c r="Y52" s="53">
        <v>67335</v>
      </c>
      <c r="Z52" s="26">
        <v>44586</v>
      </c>
      <c r="AA52" s="26">
        <f>EDATE(Tabla1[[#This Row],[FECHA DE INICIO]],11)- 1</f>
        <v>44919</v>
      </c>
      <c r="AB52" s="25" t="s">
        <v>466</v>
      </c>
    </row>
    <row r="53" spans="1:28" s="32" customFormat="1" ht="21.75" customHeight="1" x14ac:dyDescent="0.15">
      <c r="A53" s="24"/>
      <c r="B53" s="52" t="s">
        <v>73</v>
      </c>
      <c r="C53" s="53" t="s">
        <v>71</v>
      </c>
      <c r="D53" s="54" t="s">
        <v>534</v>
      </c>
      <c r="E53" s="53" t="s">
        <v>464</v>
      </c>
      <c r="F53" s="55">
        <v>1022372371</v>
      </c>
      <c r="G53" s="53" t="s">
        <v>4</v>
      </c>
      <c r="H53" s="53" t="s">
        <v>5</v>
      </c>
      <c r="I53" s="29">
        <v>59400000</v>
      </c>
      <c r="J53" s="25"/>
      <c r="K53" s="25"/>
      <c r="L53" s="31"/>
      <c r="M53" s="25"/>
      <c r="N53" s="31"/>
      <c r="O53" s="25"/>
      <c r="P53" s="29"/>
      <c r="Q53" s="25"/>
      <c r="R53" s="31"/>
      <c r="S53" s="25"/>
      <c r="T53" s="27"/>
      <c r="U53" s="25"/>
      <c r="V53" s="25"/>
      <c r="W53" s="25"/>
      <c r="X53" s="40" t="s">
        <v>532</v>
      </c>
      <c r="Y53" s="53">
        <v>67335</v>
      </c>
      <c r="Z53" s="26">
        <v>44588</v>
      </c>
      <c r="AA53" s="26">
        <f>EDATE(Tabla1[[#This Row],[FECHA DE INICIO]],11)- 1</f>
        <v>44921</v>
      </c>
      <c r="AB53" s="25" t="s">
        <v>466</v>
      </c>
    </row>
    <row r="54" spans="1:28" s="32" customFormat="1" ht="21.75" customHeight="1" x14ac:dyDescent="0.15">
      <c r="A54" s="24"/>
      <c r="B54" s="52" t="s">
        <v>74</v>
      </c>
      <c r="C54" s="53" t="s">
        <v>71</v>
      </c>
      <c r="D54" s="54" t="s">
        <v>536</v>
      </c>
      <c r="E54" s="53" t="s">
        <v>464</v>
      </c>
      <c r="F54" s="55">
        <v>18933787</v>
      </c>
      <c r="G54" s="53" t="s">
        <v>4</v>
      </c>
      <c r="H54" s="53" t="s">
        <v>5</v>
      </c>
      <c r="I54" s="29">
        <v>59400000</v>
      </c>
      <c r="J54" s="25"/>
      <c r="K54" s="25"/>
      <c r="L54" s="31"/>
      <c r="M54" s="25"/>
      <c r="N54" s="31"/>
      <c r="O54" s="25"/>
      <c r="P54" s="29"/>
      <c r="Q54" s="25"/>
      <c r="R54" s="31"/>
      <c r="S54" s="25"/>
      <c r="T54" s="27"/>
      <c r="U54" s="25"/>
      <c r="V54" s="25"/>
      <c r="W54" s="25"/>
      <c r="X54" s="56" t="s">
        <v>535</v>
      </c>
      <c r="Y54" s="53">
        <v>67335</v>
      </c>
      <c r="Z54" s="26">
        <v>44600</v>
      </c>
      <c r="AA54" s="26">
        <f>EDATE(Tabla1[[#This Row],[FECHA DE INICIO]],11)- 1</f>
        <v>44933</v>
      </c>
      <c r="AB54" s="25" t="s">
        <v>466</v>
      </c>
    </row>
    <row r="55" spans="1:28" s="32" customFormat="1" ht="21.75" customHeight="1" x14ac:dyDescent="0.15">
      <c r="A55" s="24"/>
      <c r="B55" s="52" t="s">
        <v>75</v>
      </c>
      <c r="C55" s="53" t="s">
        <v>71</v>
      </c>
      <c r="D55" s="54" t="s">
        <v>537</v>
      </c>
      <c r="E55" s="53" t="s">
        <v>464</v>
      </c>
      <c r="F55" s="55">
        <v>79450983</v>
      </c>
      <c r="G55" s="53" t="s">
        <v>4</v>
      </c>
      <c r="H55" s="53" t="s">
        <v>5</v>
      </c>
      <c r="I55" s="29">
        <v>59400000</v>
      </c>
      <c r="J55" s="25"/>
      <c r="K55" s="25"/>
      <c r="L55" s="31"/>
      <c r="M55" s="25"/>
      <c r="N55" s="31"/>
      <c r="O55" s="25"/>
      <c r="P55" s="29"/>
      <c r="Q55" s="25"/>
      <c r="R55" s="31"/>
      <c r="S55" s="25"/>
      <c r="T55" s="27"/>
      <c r="U55" s="25"/>
      <c r="V55" s="25"/>
      <c r="W55" s="25"/>
      <c r="X55" s="56" t="s">
        <v>535</v>
      </c>
      <c r="Y55" s="53">
        <v>67335</v>
      </c>
      <c r="Z55" s="26">
        <v>44589</v>
      </c>
      <c r="AA55" s="26">
        <f>EDATE(Tabla1[[#This Row],[FECHA DE INICIO]],11)- 1</f>
        <v>44922</v>
      </c>
      <c r="AB55" s="25" t="s">
        <v>466</v>
      </c>
    </row>
    <row r="56" spans="1:28" s="32" customFormat="1" ht="21.75" customHeight="1" x14ac:dyDescent="0.15">
      <c r="A56" s="24"/>
      <c r="B56" s="52" t="s">
        <v>76</v>
      </c>
      <c r="C56" s="53" t="s">
        <v>71</v>
      </c>
      <c r="D56" s="54" t="s">
        <v>539</v>
      </c>
      <c r="E56" s="53" t="s">
        <v>464</v>
      </c>
      <c r="F56" s="55">
        <v>79455376</v>
      </c>
      <c r="G56" s="53" t="s">
        <v>4</v>
      </c>
      <c r="H56" s="53" t="s">
        <v>5</v>
      </c>
      <c r="I56" s="29">
        <v>59400000</v>
      </c>
      <c r="J56" s="25"/>
      <c r="K56" s="25"/>
      <c r="L56" s="31"/>
      <c r="M56" s="25"/>
      <c r="N56" s="31"/>
      <c r="O56" s="25"/>
      <c r="P56" s="29"/>
      <c r="Q56" s="25"/>
      <c r="R56" s="31"/>
      <c r="S56" s="25"/>
      <c r="T56" s="27"/>
      <c r="U56" s="25"/>
      <c r="V56" s="25"/>
      <c r="W56" s="25"/>
      <c r="X56" s="40" t="s">
        <v>538</v>
      </c>
      <c r="Y56" s="53">
        <v>67335</v>
      </c>
      <c r="Z56" s="26">
        <v>44596</v>
      </c>
      <c r="AA56" s="26">
        <f>EDATE(Tabla1[[#This Row],[FECHA DE INICIO]],11)- 1</f>
        <v>44929</v>
      </c>
      <c r="AB56" s="25" t="s">
        <v>466</v>
      </c>
    </row>
    <row r="57" spans="1:28" s="32" customFormat="1" ht="21.75" customHeight="1" x14ac:dyDescent="0.15">
      <c r="A57" s="24"/>
      <c r="B57" s="52" t="s">
        <v>77</v>
      </c>
      <c r="C57" s="53" t="s">
        <v>71</v>
      </c>
      <c r="D57" s="54" t="s">
        <v>540</v>
      </c>
      <c r="E57" s="53" t="s">
        <v>464</v>
      </c>
      <c r="F57" s="55">
        <v>52072284</v>
      </c>
      <c r="G57" s="53" t="s">
        <v>4</v>
      </c>
      <c r="H57" s="53" t="s">
        <v>5</v>
      </c>
      <c r="I57" s="29">
        <v>59400000</v>
      </c>
      <c r="J57" s="25"/>
      <c r="K57" s="25"/>
      <c r="L57" s="31"/>
      <c r="M57" s="25"/>
      <c r="N57" s="31"/>
      <c r="O57" s="25"/>
      <c r="P57" s="29"/>
      <c r="Q57" s="25"/>
      <c r="R57" s="31"/>
      <c r="S57" s="25"/>
      <c r="T57" s="27"/>
      <c r="U57" s="25"/>
      <c r="V57" s="25"/>
      <c r="W57" s="25"/>
      <c r="X57" s="40" t="s">
        <v>538</v>
      </c>
      <c r="Y57" s="53">
        <v>67335</v>
      </c>
      <c r="Z57" s="26">
        <v>44593</v>
      </c>
      <c r="AA57" s="26">
        <f>EDATE(Tabla1[[#This Row],[FECHA DE INICIO]],11)- 1</f>
        <v>44926</v>
      </c>
      <c r="AB57" s="25" t="s">
        <v>466</v>
      </c>
    </row>
    <row r="58" spans="1:28" s="32" customFormat="1" ht="21.75" customHeight="1" x14ac:dyDescent="0.15">
      <c r="A58" s="24"/>
      <c r="B58" s="52" t="s">
        <v>78</v>
      </c>
      <c r="C58" s="53" t="s">
        <v>71</v>
      </c>
      <c r="D58" s="54" t="s">
        <v>541</v>
      </c>
      <c r="E58" s="53" t="s">
        <v>464</v>
      </c>
      <c r="F58" s="55">
        <v>52525366</v>
      </c>
      <c r="G58" s="53" t="s">
        <v>4</v>
      </c>
      <c r="H58" s="53" t="s">
        <v>5</v>
      </c>
      <c r="I58" s="29">
        <v>59400000</v>
      </c>
      <c r="J58" s="25"/>
      <c r="K58" s="25"/>
      <c r="L58" s="31"/>
      <c r="M58" s="25"/>
      <c r="N58" s="31"/>
      <c r="O58" s="25"/>
      <c r="P58" s="29"/>
      <c r="Q58" s="25"/>
      <c r="R58" s="31"/>
      <c r="S58" s="25"/>
      <c r="T58" s="27"/>
      <c r="U58" s="25"/>
      <c r="V58" s="25"/>
      <c r="W58" s="25"/>
      <c r="X58" s="40" t="s">
        <v>538</v>
      </c>
      <c r="Y58" s="53">
        <v>67335</v>
      </c>
      <c r="Z58" s="26">
        <v>44596</v>
      </c>
      <c r="AA58" s="26">
        <f>EDATE(Tabla1[[#This Row],[FECHA DE INICIO]],11)- 1</f>
        <v>44929</v>
      </c>
      <c r="AB58" s="25" t="s">
        <v>466</v>
      </c>
    </row>
    <row r="59" spans="1:28" s="32" customFormat="1" ht="21.75" customHeight="1" x14ac:dyDescent="0.15">
      <c r="A59" s="24"/>
      <c r="B59" s="52" t="s">
        <v>79</v>
      </c>
      <c r="C59" s="53" t="s">
        <v>71</v>
      </c>
      <c r="D59" s="54" t="s">
        <v>542</v>
      </c>
      <c r="E59" s="53" t="s">
        <v>464</v>
      </c>
      <c r="F59" s="55">
        <v>1098675891</v>
      </c>
      <c r="G59" s="53" t="s">
        <v>4</v>
      </c>
      <c r="H59" s="53" t="s">
        <v>5</v>
      </c>
      <c r="I59" s="29">
        <v>59400000</v>
      </c>
      <c r="J59" s="25"/>
      <c r="K59" s="25"/>
      <c r="L59" s="31"/>
      <c r="M59" s="25"/>
      <c r="N59" s="31"/>
      <c r="O59" s="25"/>
      <c r="P59" s="29"/>
      <c r="Q59" s="25"/>
      <c r="R59" s="31"/>
      <c r="S59" s="25"/>
      <c r="T59" s="27"/>
      <c r="U59" s="25"/>
      <c r="V59" s="25"/>
      <c r="W59" s="25"/>
      <c r="X59" s="40" t="s">
        <v>538</v>
      </c>
      <c r="Y59" s="53">
        <v>67335</v>
      </c>
      <c r="Z59" s="26">
        <v>44595</v>
      </c>
      <c r="AA59" s="26">
        <f>EDATE(Tabla1[[#This Row],[FECHA DE INICIO]],11)- 1</f>
        <v>44928</v>
      </c>
      <c r="AB59" s="25" t="s">
        <v>466</v>
      </c>
    </row>
    <row r="60" spans="1:28" s="32" customFormat="1" ht="21.75" customHeight="1" x14ac:dyDescent="0.15">
      <c r="A60" s="24"/>
      <c r="B60" s="52" t="s">
        <v>80</v>
      </c>
      <c r="C60" s="53" t="s">
        <v>71</v>
      </c>
      <c r="D60" s="54" t="s">
        <v>543</v>
      </c>
      <c r="E60" s="53" t="s">
        <v>464</v>
      </c>
      <c r="F60" s="55">
        <v>52874586</v>
      </c>
      <c r="G60" s="53" t="s">
        <v>4</v>
      </c>
      <c r="H60" s="53" t="s">
        <v>5</v>
      </c>
      <c r="I60" s="29">
        <v>59400000</v>
      </c>
      <c r="J60" s="25"/>
      <c r="K60" s="25"/>
      <c r="L60" s="31"/>
      <c r="M60" s="25"/>
      <c r="N60" s="31"/>
      <c r="O60" s="25"/>
      <c r="P60" s="29"/>
      <c r="Q60" s="25"/>
      <c r="R60" s="31"/>
      <c r="S60" s="25"/>
      <c r="T60" s="27"/>
      <c r="U60" s="25"/>
      <c r="V60" s="25"/>
      <c r="W60" s="25"/>
      <c r="X60" s="40" t="s">
        <v>538</v>
      </c>
      <c r="Y60" s="53">
        <v>67335</v>
      </c>
      <c r="Z60" s="26">
        <v>44593</v>
      </c>
      <c r="AA60" s="26">
        <f>EDATE(Tabla1[[#This Row],[FECHA DE INICIO]],11)- 1</f>
        <v>44926</v>
      </c>
      <c r="AB60" s="25" t="s">
        <v>466</v>
      </c>
    </row>
    <row r="61" spans="1:28" s="32" customFormat="1" ht="21.75" customHeight="1" x14ac:dyDescent="0.15">
      <c r="A61" s="24"/>
      <c r="B61" s="52" t="s">
        <v>82</v>
      </c>
      <c r="C61" s="53" t="s">
        <v>81</v>
      </c>
      <c r="D61" s="54" t="s">
        <v>545</v>
      </c>
      <c r="E61" s="53" t="s">
        <v>464</v>
      </c>
      <c r="F61" s="55">
        <v>79347561</v>
      </c>
      <c r="G61" s="53" t="s">
        <v>4</v>
      </c>
      <c r="H61" s="53" t="s">
        <v>5</v>
      </c>
      <c r="I61" s="29">
        <v>59400000</v>
      </c>
      <c r="J61" s="25"/>
      <c r="K61" s="25"/>
      <c r="L61" s="31"/>
      <c r="M61" s="25"/>
      <c r="N61" s="31"/>
      <c r="O61" s="25"/>
      <c r="P61" s="29"/>
      <c r="Q61" s="25"/>
      <c r="R61" s="31"/>
      <c r="S61" s="25"/>
      <c r="T61" s="27"/>
      <c r="U61" s="25"/>
      <c r="V61" s="25"/>
      <c r="W61" s="25"/>
      <c r="X61" s="56" t="s">
        <v>544</v>
      </c>
      <c r="Y61" s="53">
        <v>67334</v>
      </c>
      <c r="Z61" s="26">
        <v>44588</v>
      </c>
      <c r="AA61" s="26">
        <f>EDATE(Tabla1[[#This Row],[FECHA DE INICIO]],11)- 1</f>
        <v>44921</v>
      </c>
      <c r="AB61" s="25" t="s">
        <v>466</v>
      </c>
    </row>
    <row r="62" spans="1:28" s="32" customFormat="1" ht="21.75" customHeight="1" x14ac:dyDescent="0.15">
      <c r="A62" s="24"/>
      <c r="B62" s="52" t="s">
        <v>84</v>
      </c>
      <c r="C62" s="53" t="s">
        <v>83</v>
      </c>
      <c r="D62" s="54" t="s">
        <v>547</v>
      </c>
      <c r="E62" s="53" t="s">
        <v>464</v>
      </c>
      <c r="F62" s="55">
        <v>79489811</v>
      </c>
      <c r="G62" s="53" t="s">
        <v>4</v>
      </c>
      <c r="H62" s="53" t="s">
        <v>5</v>
      </c>
      <c r="I62" s="29">
        <v>59400000</v>
      </c>
      <c r="J62" s="25"/>
      <c r="K62" s="25"/>
      <c r="L62" s="31"/>
      <c r="M62" s="25"/>
      <c r="N62" s="31"/>
      <c r="O62" s="25"/>
      <c r="P62" s="29"/>
      <c r="Q62" s="25"/>
      <c r="R62" s="31"/>
      <c r="S62" s="25"/>
      <c r="T62" s="27"/>
      <c r="U62" s="25"/>
      <c r="V62" s="25"/>
      <c r="W62" s="25"/>
      <c r="X62" s="58" t="s">
        <v>546</v>
      </c>
      <c r="Y62" s="53">
        <v>67281</v>
      </c>
      <c r="Z62" s="26">
        <v>44585</v>
      </c>
      <c r="AA62" s="26">
        <f>EDATE(Tabla1[[#This Row],[FECHA DE INICIO]],11)- 1</f>
        <v>44918</v>
      </c>
      <c r="AB62" s="25" t="s">
        <v>466</v>
      </c>
    </row>
    <row r="63" spans="1:28" s="32" customFormat="1" ht="21.75" customHeight="1" x14ac:dyDescent="0.15">
      <c r="A63" s="24"/>
      <c r="B63" s="52" t="s">
        <v>86</v>
      </c>
      <c r="C63" s="53" t="s">
        <v>85</v>
      </c>
      <c r="D63" s="54" t="s">
        <v>549</v>
      </c>
      <c r="E63" s="53" t="s">
        <v>464</v>
      </c>
      <c r="F63" s="55">
        <v>19338480</v>
      </c>
      <c r="G63" s="53" t="s">
        <v>4</v>
      </c>
      <c r="H63" s="53" t="s">
        <v>5</v>
      </c>
      <c r="I63" s="29">
        <v>59400000</v>
      </c>
      <c r="J63" s="25"/>
      <c r="K63" s="25"/>
      <c r="L63" s="31"/>
      <c r="M63" s="25"/>
      <c r="N63" s="31"/>
      <c r="O63" s="25"/>
      <c r="P63" s="29"/>
      <c r="Q63" s="25"/>
      <c r="R63" s="31"/>
      <c r="S63" s="25"/>
      <c r="T63" s="27"/>
      <c r="U63" s="25"/>
      <c r="V63" s="25"/>
      <c r="W63" s="25"/>
      <c r="X63" s="40" t="s">
        <v>548</v>
      </c>
      <c r="Y63" s="53">
        <v>67334</v>
      </c>
      <c r="Z63" s="26">
        <v>44593</v>
      </c>
      <c r="AA63" s="26">
        <f>EDATE(Tabla1[[#This Row],[FECHA DE INICIO]],11)- 1</f>
        <v>44926</v>
      </c>
      <c r="AB63" s="25" t="s">
        <v>466</v>
      </c>
    </row>
    <row r="64" spans="1:28" s="32" customFormat="1" ht="21.75" customHeight="1" x14ac:dyDescent="0.15">
      <c r="A64" s="24"/>
      <c r="B64" s="52" t="s">
        <v>88</v>
      </c>
      <c r="C64" s="53" t="s">
        <v>87</v>
      </c>
      <c r="D64" s="54" t="s">
        <v>551</v>
      </c>
      <c r="E64" s="53" t="s">
        <v>464</v>
      </c>
      <c r="F64" s="55">
        <v>1097332656</v>
      </c>
      <c r="G64" s="53" t="s">
        <v>4</v>
      </c>
      <c r="H64" s="53" t="s">
        <v>5</v>
      </c>
      <c r="I64" s="29">
        <v>44000000</v>
      </c>
      <c r="J64" s="25"/>
      <c r="K64" s="25"/>
      <c r="L64" s="31"/>
      <c r="M64" s="25"/>
      <c r="N64" s="31"/>
      <c r="O64" s="25"/>
      <c r="P64" s="29"/>
      <c r="Q64" s="25"/>
      <c r="R64" s="31"/>
      <c r="S64" s="25"/>
      <c r="T64" s="27"/>
      <c r="U64" s="25"/>
      <c r="V64" s="25"/>
      <c r="W64" s="25"/>
      <c r="X64" s="58" t="s">
        <v>550</v>
      </c>
      <c r="Y64" s="53">
        <v>68521</v>
      </c>
      <c r="Z64" s="26">
        <v>44587</v>
      </c>
      <c r="AA64" s="26">
        <f>EDATE(Tabla1[[#This Row],[FECHA DE INICIO]],11)- 1</f>
        <v>44920</v>
      </c>
      <c r="AB64" s="25" t="s">
        <v>466</v>
      </c>
    </row>
    <row r="65" spans="1:28" s="32" customFormat="1" ht="21.75" customHeight="1" x14ac:dyDescent="0.15">
      <c r="A65" s="24"/>
      <c r="B65" s="52" t="s">
        <v>89</v>
      </c>
      <c r="C65" s="53" t="s">
        <v>87</v>
      </c>
      <c r="D65" s="54" t="s">
        <v>552</v>
      </c>
      <c r="E65" s="53" t="s">
        <v>464</v>
      </c>
      <c r="F65" s="55">
        <v>80833968</v>
      </c>
      <c r="G65" s="53" t="s">
        <v>4</v>
      </c>
      <c r="H65" s="53" t="s">
        <v>5</v>
      </c>
      <c r="I65" s="29">
        <v>44000000</v>
      </c>
      <c r="J65" s="25"/>
      <c r="K65" s="25"/>
      <c r="L65" s="31"/>
      <c r="M65" s="25"/>
      <c r="N65" s="31"/>
      <c r="O65" s="25"/>
      <c r="P65" s="29"/>
      <c r="Q65" s="25"/>
      <c r="R65" s="31"/>
      <c r="S65" s="25"/>
      <c r="T65" s="25"/>
      <c r="U65" s="25"/>
      <c r="V65" s="28"/>
      <c r="W65" s="25"/>
      <c r="X65" s="56" t="s">
        <v>550</v>
      </c>
      <c r="Y65" s="53">
        <v>68521</v>
      </c>
      <c r="Z65" s="26">
        <v>44588</v>
      </c>
      <c r="AA65" s="26">
        <f>EDATE(Tabla1[[#This Row],[FECHA DE INICIO]],11)- 1</f>
        <v>44921</v>
      </c>
      <c r="AB65" s="25" t="s">
        <v>466</v>
      </c>
    </row>
    <row r="66" spans="1:28" s="32" customFormat="1" ht="21.75" customHeight="1" x14ac:dyDescent="0.15">
      <c r="A66" s="24"/>
      <c r="B66" s="52" t="s">
        <v>91</v>
      </c>
      <c r="C66" s="53" t="s">
        <v>90</v>
      </c>
      <c r="D66" s="54" t="s">
        <v>554</v>
      </c>
      <c r="E66" s="53" t="s">
        <v>464</v>
      </c>
      <c r="F66" s="55">
        <v>1075267896</v>
      </c>
      <c r="G66" s="53" t="s">
        <v>4</v>
      </c>
      <c r="H66" s="53" t="s">
        <v>5</v>
      </c>
      <c r="I66" s="29">
        <v>59400000</v>
      </c>
      <c r="J66" s="25"/>
      <c r="K66" s="25"/>
      <c r="L66" s="31"/>
      <c r="M66" s="25"/>
      <c r="N66" s="31"/>
      <c r="O66" s="25"/>
      <c r="P66" s="29"/>
      <c r="Q66" s="25"/>
      <c r="R66" s="31"/>
      <c r="S66" s="25"/>
      <c r="T66" s="27"/>
      <c r="U66" s="25"/>
      <c r="V66" s="25"/>
      <c r="W66" s="25"/>
      <c r="X66" s="33" t="s">
        <v>553</v>
      </c>
      <c r="Y66" s="53">
        <v>69760</v>
      </c>
      <c r="Z66" s="26">
        <v>44599</v>
      </c>
      <c r="AA66" s="26">
        <f>EDATE(Tabla1[[#This Row],[FECHA DE INICIO]],11)- 1</f>
        <v>44932</v>
      </c>
      <c r="AB66" s="25" t="s">
        <v>466</v>
      </c>
    </row>
    <row r="67" spans="1:28" s="32" customFormat="1" ht="21.75" customHeight="1" x14ac:dyDescent="0.15">
      <c r="A67" s="24"/>
      <c r="B67" s="52" t="s">
        <v>93</v>
      </c>
      <c r="C67" s="53" t="s">
        <v>92</v>
      </c>
      <c r="D67" s="54" t="s">
        <v>557</v>
      </c>
      <c r="E67" s="53" t="s">
        <v>464</v>
      </c>
      <c r="F67" s="55">
        <v>1105781137</v>
      </c>
      <c r="G67" s="53" t="s">
        <v>4</v>
      </c>
      <c r="H67" s="53" t="s">
        <v>5</v>
      </c>
      <c r="I67" s="29">
        <v>70400000</v>
      </c>
      <c r="J67" s="25"/>
      <c r="K67" s="25"/>
      <c r="L67" s="31"/>
      <c r="M67" s="25"/>
      <c r="N67" s="31"/>
      <c r="O67" s="25"/>
      <c r="P67" s="29"/>
      <c r="Q67" s="25"/>
      <c r="R67" s="31"/>
      <c r="S67" s="25"/>
      <c r="T67" s="27"/>
      <c r="U67" s="25"/>
      <c r="V67" s="25"/>
      <c r="W67" s="25"/>
      <c r="X67" s="56" t="s">
        <v>556</v>
      </c>
      <c r="Y67" s="53">
        <v>68774</v>
      </c>
      <c r="Z67" s="26">
        <v>44587</v>
      </c>
      <c r="AA67" s="26">
        <f>EDATE(Tabla1[[#This Row],[FECHA DE INICIO]],11)- 1</f>
        <v>44920</v>
      </c>
      <c r="AB67" s="25" t="s">
        <v>466</v>
      </c>
    </row>
    <row r="68" spans="1:28" s="32" customFormat="1" ht="21.75" customHeight="1" x14ac:dyDescent="0.15">
      <c r="A68" s="24"/>
      <c r="B68" s="52" t="s">
        <v>95</v>
      </c>
      <c r="C68" s="53" t="s">
        <v>94</v>
      </c>
      <c r="D68" s="54" t="s">
        <v>559</v>
      </c>
      <c r="E68" s="53" t="s">
        <v>464</v>
      </c>
      <c r="F68" s="55">
        <v>79536458</v>
      </c>
      <c r="G68" s="53" t="s">
        <v>4</v>
      </c>
      <c r="H68" s="53" t="s">
        <v>5</v>
      </c>
      <c r="I68" s="29">
        <v>20680000</v>
      </c>
      <c r="J68" s="25"/>
      <c r="K68" s="25"/>
      <c r="L68" s="31"/>
      <c r="M68" s="25"/>
      <c r="N68" s="31"/>
      <c r="O68" s="25"/>
      <c r="P68" s="29"/>
      <c r="Q68" s="25"/>
      <c r="R68" s="31"/>
      <c r="S68" s="25"/>
      <c r="T68" s="27"/>
      <c r="U68" s="25"/>
      <c r="V68" s="25"/>
      <c r="W68" s="25"/>
      <c r="X68" s="58" t="s">
        <v>558</v>
      </c>
      <c r="Y68" s="53">
        <v>68554</v>
      </c>
      <c r="Z68" s="26">
        <v>44587</v>
      </c>
      <c r="AA68" s="26">
        <f>EDATE(Tabla1[[#This Row],[FECHA DE INICIO]],11)- 1</f>
        <v>44920</v>
      </c>
      <c r="AB68" s="25" t="s">
        <v>466</v>
      </c>
    </row>
    <row r="69" spans="1:28" s="32" customFormat="1" ht="21.75" customHeight="1" x14ac:dyDescent="0.15">
      <c r="A69" s="24"/>
      <c r="B69" s="52" t="s">
        <v>97</v>
      </c>
      <c r="C69" s="53" t="s">
        <v>96</v>
      </c>
      <c r="D69" s="54" t="s">
        <v>561</v>
      </c>
      <c r="E69" s="53" t="s">
        <v>464</v>
      </c>
      <c r="F69" s="55">
        <v>334775</v>
      </c>
      <c r="G69" s="53" t="s">
        <v>4</v>
      </c>
      <c r="H69" s="53" t="s">
        <v>5</v>
      </c>
      <c r="I69" s="29">
        <v>29700000</v>
      </c>
      <c r="J69" s="25"/>
      <c r="K69" s="25"/>
      <c r="L69" s="31"/>
      <c r="M69" s="25"/>
      <c r="N69" s="31"/>
      <c r="O69" s="25"/>
      <c r="P69" s="29"/>
      <c r="Q69" s="25"/>
      <c r="R69" s="31"/>
      <c r="S69" s="25"/>
      <c r="T69" s="27"/>
      <c r="U69" s="25"/>
      <c r="V69" s="25"/>
      <c r="W69" s="25"/>
      <c r="X69" s="58" t="s">
        <v>560</v>
      </c>
      <c r="Y69" s="53">
        <v>67303</v>
      </c>
      <c r="Z69" s="26">
        <v>44593</v>
      </c>
      <c r="AA69" s="26">
        <f>EDATE(Tabla1[[#This Row],[FECHA DE INICIO]],11)- 1</f>
        <v>44926</v>
      </c>
      <c r="AB69" s="25" t="s">
        <v>466</v>
      </c>
    </row>
    <row r="70" spans="1:28" s="32" customFormat="1" ht="21.75" customHeight="1" x14ac:dyDescent="0.15">
      <c r="A70" s="24"/>
      <c r="B70" s="52" t="s">
        <v>98</v>
      </c>
      <c r="C70" s="53" t="s">
        <v>96</v>
      </c>
      <c r="D70" s="54" t="s">
        <v>562</v>
      </c>
      <c r="E70" s="53" t="s">
        <v>464</v>
      </c>
      <c r="F70" s="55">
        <v>79740493</v>
      </c>
      <c r="G70" s="53" t="s">
        <v>4</v>
      </c>
      <c r="H70" s="53" t="s">
        <v>5</v>
      </c>
      <c r="I70" s="29">
        <v>29700000</v>
      </c>
      <c r="J70" s="25"/>
      <c r="K70" s="25"/>
      <c r="L70" s="31"/>
      <c r="M70" s="25"/>
      <c r="N70" s="31"/>
      <c r="O70" s="25"/>
      <c r="P70" s="29"/>
      <c r="Q70" s="25"/>
      <c r="R70" s="31"/>
      <c r="S70" s="25"/>
      <c r="T70" s="27"/>
      <c r="U70" s="25"/>
      <c r="V70" s="25"/>
      <c r="W70" s="25"/>
      <c r="X70" s="56" t="s">
        <v>560</v>
      </c>
      <c r="Y70" s="53">
        <v>67303</v>
      </c>
      <c r="Z70" s="26">
        <v>44586</v>
      </c>
      <c r="AA70" s="26">
        <f>EDATE(Tabla1[[#This Row],[FECHA DE INICIO]],11)- 1</f>
        <v>44919</v>
      </c>
      <c r="AB70" s="25" t="s">
        <v>466</v>
      </c>
    </row>
    <row r="71" spans="1:28" s="32" customFormat="1" ht="21.75" customHeight="1" x14ac:dyDescent="0.15">
      <c r="A71" s="24"/>
      <c r="B71" s="52" t="s">
        <v>99</v>
      </c>
      <c r="C71" s="53" t="s">
        <v>96</v>
      </c>
      <c r="D71" s="54" t="s">
        <v>563</v>
      </c>
      <c r="E71" s="53" t="s">
        <v>464</v>
      </c>
      <c r="F71" s="55">
        <v>79258775</v>
      </c>
      <c r="G71" s="53" t="s">
        <v>4</v>
      </c>
      <c r="H71" s="53" t="s">
        <v>5</v>
      </c>
      <c r="I71" s="29">
        <v>29700000</v>
      </c>
      <c r="J71" s="25"/>
      <c r="K71" s="25"/>
      <c r="L71" s="31"/>
      <c r="M71" s="25"/>
      <c r="N71" s="31"/>
      <c r="O71" s="25"/>
      <c r="P71" s="29"/>
      <c r="Q71" s="25"/>
      <c r="R71" s="31"/>
      <c r="S71" s="25"/>
      <c r="T71" s="27"/>
      <c r="U71" s="25"/>
      <c r="V71" s="25"/>
      <c r="W71" s="25"/>
      <c r="X71" s="56" t="s">
        <v>560</v>
      </c>
      <c r="Y71" s="53">
        <v>67303</v>
      </c>
      <c r="Z71" s="26">
        <v>44586</v>
      </c>
      <c r="AA71" s="26">
        <f>EDATE(Tabla1[[#This Row],[FECHA DE INICIO]],11)- 1</f>
        <v>44919</v>
      </c>
      <c r="AB71" s="25" t="s">
        <v>466</v>
      </c>
    </row>
    <row r="72" spans="1:28" s="32" customFormat="1" ht="21.75" customHeight="1" x14ac:dyDescent="0.15">
      <c r="A72" s="24"/>
      <c r="B72" s="52" t="s">
        <v>100</v>
      </c>
      <c r="C72" s="53" t="s">
        <v>96</v>
      </c>
      <c r="D72" s="54" t="s">
        <v>564</v>
      </c>
      <c r="E72" s="53" t="s">
        <v>464</v>
      </c>
      <c r="F72" s="55">
        <v>79533887</v>
      </c>
      <c r="G72" s="53" t="s">
        <v>4</v>
      </c>
      <c r="H72" s="53" t="s">
        <v>5</v>
      </c>
      <c r="I72" s="29">
        <v>29700000</v>
      </c>
      <c r="J72" s="25"/>
      <c r="K72" s="25"/>
      <c r="L72" s="31"/>
      <c r="M72" s="25"/>
      <c r="N72" s="31"/>
      <c r="O72" s="25"/>
      <c r="P72" s="29"/>
      <c r="Q72" s="25"/>
      <c r="R72" s="31"/>
      <c r="S72" s="25"/>
      <c r="T72" s="27"/>
      <c r="U72" s="25"/>
      <c r="V72" s="25"/>
      <c r="W72" s="25"/>
      <c r="X72" s="56" t="s">
        <v>560</v>
      </c>
      <c r="Y72" s="53">
        <v>67303</v>
      </c>
      <c r="Z72" s="26">
        <v>44587</v>
      </c>
      <c r="AA72" s="26">
        <f>EDATE(Tabla1[[#This Row],[FECHA DE INICIO]],11)- 1</f>
        <v>44920</v>
      </c>
      <c r="AB72" s="25" t="s">
        <v>466</v>
      </c>
    </row>
    <row r="73" spans="1:28" s="32" customFormat="1" ht="21.75" customHeight="1" x14ac:dyDescent="0.15">
      <c r="A73" s="24"/>
      <c r="B73" s="52" t="s">
        <v>101</v>
      </c>
      <c r="C73" s="53" t="s">
        <v>96</v>
      </c>
      <c r="D73" s="54" t="s">
        <v>565</v>
      </c>
      <c r="E73" s="53" t="s">
        <v>464</v>
      </c>
      <c r="F73" s="55">
        <v>1013603721</v>
      </c>
      <c r="G73" s="53" t="s">
        <v>4</v>
      </c>
      <c r="H73" s="53" t="s">
        <v>5</v>
      </c>
      <c r="I73" s="29">
        <v>29700000</v>
      </c>
      <c r="J73" s="25"/>
      <c r="K73" s="25"/>
      <c r="L73" s="31"/>
      <c r="M73" s="25"/>
      <c r="N73" s="31"/>
      <c r="O73" s="25"/>
      <c r="P73" s="29"/>
      <c r="Q73" s="25"/>
      <c r="R73" s="31"/>
      <c r="S73" s="25"/>
      <c r="T73" s="27"/>
      <c r="U73" s="25"/>
      <c r="V73" s="25"/>
      <c r="W73" s="25"/>
      <c r="X73" s="56" t="s">
        <v>560</v>
      </c>
      <c r="Y73" s="53">
        <v>67303</v>
      </c>
      <c r="Z73" s="26">
        <v>44596</v>
      </c>
      <c r="AA73" s="26">
        <f>EDATE(Tabla1[[#This Row],[FECHA DE INICIO]],11)- 1</f>
        <v>44929</v>
      </c>
      <c r="AB73" s="25" t="s">
        <v>466</v>
      </c>
    </row>
    <row r="74" spans="1:28" s="32" customFormat="1" ht="21.75" customHeight="1" x14ac:dyDescent="0.15">
      <c r="A74" s="24"/>
      <c r="B74" s="52" t="s">
        <v>103</v>
      </c>
      <c r="C74" s="53" t="s">
        <v>102</v>
      </c>
      <c r="D74" s="54" t="s">
        <v>567</v>
      </c>
      <c r="E74" s="53" t="s">
        <v>464</v>
      </c>
      <c r="F74" s="55">
        <v>80810407</v>
      </c>
      <c r="G74" s="53" t="s">
        <v>4</v>
      </c>
      <c r="H74" s="53" t="s">
        <v>5</v>
      </c>
      <c r="I74" s="37">
        <v>29700000</v>
      </c>
      <c r="J74" s="34"/>
      <c r="K74" s="34"/>
      <c r="L74" s="38"/>
      <c r="M74" s="34"/>
      <c r="N74" s="38"/>
      <c r="O74" s="34"/>
      <c r="P74" s="37"/>
      <c r="Q74" s="34"/>
      <c r="R74" s="38"/>
      <c r="S74" s="34"/>
      <c r="T74" s="36"/>
      <c r="U74" s="34"/>
      <c r="V74" s="34"/>
      <c r="W74" s="34"/>
      <c r="X74" s="58" t="s">
        <v>566</v>
      </c>
      <c r="Y74" s="53">
        <v>68515</v>
      </c>
      <c r="Z74" s="26">
        <v>44587</v>
      </c>
      <c r="AA74" s="26">
        <f>EDATE(Tabla1[[#This Row],[FECHA DE INICIO]],11)- 1</f>
        <v>44920</v>
      </c>
      <c r="AB74" s="25" t="s">
        <v>466</v>
      </c>
    </row>
    <row r="75" spans="1:28" s="32" customFormat="1" ht="21.75" customHeight="1" x14ac:dyDescent="0.15">
      <c r="A75" s="39"/>
      <c r="B75" s="52" t="s">
        <v>104</v>
      </c>
      <c r="C75" s="53" t="s">
        <v>102</v>
      </c>
      <c r="D75" s="54" t="s">
        <v>568</v>
      </c>
      <c r="E75" s="53" t="s">
        <v>464</v>
      </c>
      <c r="F75" s="55">
        <v>1033764978</v>
      </c>
      <c r="G75" s="53" t="s">
        <v>4</v>
      </c>
      <c r="H75" s="53" t="s">
        <v>5</v>
      </c>
      <c r="I75" s="37">
        <v>29700000</v>
      </c>
      <c r="J75" s="34"/>
      <c r="K75" s="34"/>
      <c r="L75" s="38"/>
      <c r="M75" s="34"/>
      <c r="N75" s="38"/>
      <c r="O75" s="34"/>
      <c r="P75" s="37"/>
      <c r="Q75" s="34"/>
      <c r="R75" s="38"/>
      <c r="S75" s="34"/>
      <c r="T75" s="36"/>
      <c r="U75" s="34"/>
      <c r="V75" s="34"/>
      <c r="W75" s="34"/>
      <c r="X75" s="56" t="s">
        <v>566</v>
      </c>
      <c r="Y75" s="53">
        <v>68515</v>
      </c>
      <c r="Z75" s="26">
        <v>44588</v>
      </c>
      <c r="AA75" s="26">
        <f>EDATE(Tabla1[[#This Row],[FECHA DE INICIO]],11)- 1</f>
        <v>44921</v>
      </c>
      <c r="AB75" s="25" t="s">
        <v>466</v>
      </c>
    </row>
    <row r="76" spans="1:28" s="32" customFormat="1" ht="21.75" customHeight="1" x14ac:dyDescent="0.15">
      <c r="A76" s="24"/>
      <c r="B76" s="52" t="s">
        <v>106</v>
      </c>
      <c r="C76" s="53" t="s">
        <v>105</v>
      </c>
      <c r="D76" s="54" t="s">
        <v>570</v>
      </c>
      <c r="E76" s="53" t="s">
        <v>464</v>
      </c>
      <c r="F76" s="55">
        <v>1033808967</v>
      </c>
      <c r="G76" s="53" t="s">
        <v>4</v>
      </c>
      <c r="H76" s="53" t="s">
        <v>5</v>
      </c>
      <c r="I76" s="37">
        <v>29700000</v>
      </c>
      <c r="J76" s="25"/>
      <c r="K76" s="25"/>
      <c r="L76" s="31"/>
      <c r="M76" s="25"/>
      <c r="N76" s="31"/>
      <c r="O76" s="25"/>
      <c r="P76" s="29"/>
      <c r="Q76" s="25"/>
      <c r="R76" s="31"/>
      <c r="S76" s="25"/>
      <c r="T76" s="27"/>
      <c r="U76" s="25"/>
      <c r="V76" s="25"/>
      <c r="W76" s="25"/>
      <c r="X76" s="33" t="s">
        <v>569</v>
      </c>
      <c r="Y76" s="53">
        <v>67306</v>
      </c>
      <c r="Z76" s="26">
        <v>44594</v>
      </c>
      <c r="AA76" s="26">
        <f>EDATE(Tabla1[[#This Row],[FECHA DE INICIO]],11)- 1</f>
        <v>44927</v>
      </c>
      <c r="AB76" s="25" t="s">
        <v>466</v>
      </c>
    </row>
    <row r="77" spans="1:28" s="32" customFormat="1" ht="21.75" customHeight="1" x14ac:dyDescent="0.15">
      <c r="A77" s="24"/>
      <c r="B77" s="52" t="s">
        <v>108</v>
      </c>
      <c r="C77" s="53" t="s">
        <v>107</v>
      </c>
      <c r="D77" s="54" t="s">
        <v>572</v>
      </c>
      <c r="E77" s="53" t="s">
        <v>464</v>
      </c>
      <c r="F77" s="55">
        <v>80071371</v>
      </c>
      <c r="G77" s="53" t="s">
        <v>4</v>
      </c>
      <c r="H77" s="53" t="s">
        <v>5</v>
      </c>
      <c r="I77" s="37">
        <v>37400000</v>
      </c>
      <c r="J77" s="34"/>
      <c r="K77" s="34"/>
      <c r="L77" s="38"/>
      <c r="M77" s="34"/>
      <c r="N77" s="38"/>
      <c r="O77" s="34"/>
      <c r="P77" s="37"/>
      <c r="Q77" s="34"/>
      <c r="R77" s="38"/>
      <c r="S77" s="34"/>
      <c r="T77" s="36"/>
      <c r="U77" s="34"/>
      <c r="V77" s="34"/>
      <c r="W77" s="34"/>
      <c r="X77" s="58" t="s">
        <v>571</v>
      </c>
      <c r="Y77" s="53">
        <v>67309</v>
      </c>
      <c r="Z77" s="26">
        <v>44587</v>
      </c>
      <c r="AA77" s="26">
        <f>EDATE(Tabla1[[#This Row],[FECHA DE INICIO]],11)- 1</f>
        <v>44920</v>
      </c>
      <c r="AB77" s="25" t="s">
        <v>466</v>
      </c>
    </row>
    <row r="78" spans="1:28" s="32" customFormat="1" ht="21.75" customHeight="1" x14ac:dyDescent="0.15">
      <c r="A78" s="24"/>
      <c r="B78" s="52" t="s">
        <v>110</v>
      </c>
      <c r="C78" s="53" t="s">
        <v>109</v>
      </c>
      <c r="D78" s="54" t="s">
        <v>574</v>
      </c>
      <c r="E78" s="53" t="s">
        <v>464</v>
      </c>
      <c r="F78" s="55">
        <v>1033679200</v>
      </c>
      <c r="G78" s="53" t="s">
        <v>4</v>
      </c>
      <c r="H78" s="53" t="s">
        <v>5</v>
      </c>
      <c r="I78" s="37">
        <v>59400000</v>
      </c>
      <c r="J78" s="25"/>
      <c r="K78" s="25"/>
      <c r="L78" s="31"/>
      <c r="M78" s="25"/>
      <c r="N78" s="31"/>
      <c r="O78" s="25"/>
      <c r="P78" s="29"/>
      <c r="Q78" s="25"/>
      <c r="R78" s="31"/>
      <c r="S78" s="25"/>
      <c r="T78" s="27"/>
      <c r="U78" s="25"/>
      <c r="V78" s="25"/>
      <c r="W78" s="25"/>
      <c r="X78" s="56" t="s">
        <v>573</v>
      </c>
      <c r="Y78" s="53">
        <v>69760</v>
      </c>
      <c r="Z78" s="26">
        <v>44587</v>
      </c>
      <c r="AA78" s="26">
        <f>EDATE(Tabla1[[#This Row],[FECHA DE INICIO]],11)- 1</f>
        <v>44920</v>
      </c>
      <c r="AB78" s="25" t="s">
        <v>466</v>
      </c>
    </row>
    <row r="79" spans="1:28" s="32" customFormat="1" ht="21.75" customHeight="1" x14ac:dyDescent="0.15">
      <c r="A79" s="24"/>
      <c r="B79" s="52" t="s">
        <v>112</v>
      </c>
      <c r="C79" s="53" t="s">
        <v>111</v>
      </c>
      <c r="D79" s="54" t="s">
        <v>576</v>
      </c>
      <c r="E79" s="53" t="s">
        <v>464</v>
      </c>
      <c r="F79" s="55">
        <v>1026276229</v>
      </c>
      <c r="G79" s="53" t="s">
        <v>4</v>
      </c>
      <c r="H79" s="53" t="s">
        <v>5</v>
      </c>
      <c r="I79" s="29">
        <v>50600000</v>
      </c>
      <c r="J79" s="25"/>
      <c r="K79" s="25"/>
      <c r="L79" s="31"/>
      <c r="M79" s="25"/>
      <c r="N79" s="31"/>
      <c r="O79" s="25"/>
      <c r="P79" s="29"/>
      <c r="Q79" s="25"/>
      <c r="R79" s="31"/>
      <c r="S79" s="25"/>
      <c r="T79" s="27"/>
      <c r="U79" s="25"/>
      <c r="V79" s="25"/>
      <c r="W79" s="25"/>
      <c r="X79" s="40" t="s">
        <v>575</v>
      </c>
      <c r="Y79" s="53">
        <v>67287</v>
      </c>
      <c r="Z79" s="26">
        <v>44593</v>
      </c>
      <c r="AA79" s="26">
        <f>EDATE(Tabla1[[#This Row],[FECHA DE INICIO]],11)- 1</f>
        <v>44926</v>
      </c>
      <c r="AB79" s="25" t="s">
        <v>466</v>
      </c>
    </row>
    <row r="80" spans="1:28" s="32" customFormat="1" ht="21.75" customHeight="1" x14ac:dyDescent="0.15">
      <c r="A80" s="24"/>
      <c r="B80" s="52" t="s">
        <v>114</v>
      </c>
      <c r="C80" s="53" t="s">
        <v>113</v>
      </c>
      <c r="D80" s="54" t="s">
        <v>578</v>
      </c>
      <c r="E80" s="53" t="s">
        <v>464</v>
      </c>
      <c r="F80" s="55">
        <v>52501843</v>
      </c>
      <c r="G80" s="53" t="s">
        <v>4</v>
      </c>
      <c r="H80" s="53" t="s">
        <v>5</v>
      </c>
      <c r="I80" s="29">
        <v>75900000</v>
      </c>
      <c r="J80" s="25"/>
      <c r="K80" s="25"/>
      <c r="L80" s="31"/>
      <c r="M80" s="25"/>
      <c r="N80" s="31"/>
      <c r="O80" s="25"/>
      <c r="P80" s="29"/>
      <c r="Q80" s="25"/>
      <c r="R80" s="31"/>
      <c r="S80" s="25"/>
      <c r="T80" s="27"/>
      <c r="U80" s="25"/>
      <c r="V80" s="25"/>
      <c r="W80" s="25"/>
      <c r="X80" s="56" t="s">
        <v>577</v>
      </c>
      <c r="Y80" s="53">
        <v>69796</v>
      </c>
      <c r="Z80" s="26">
        <v>44588</v>
      </c>
      <c r="AA80" s="26">
        <f>EDATE(Tabla1[[#This Row],[FECHA DE INICIO]],11)- 1</f>
        <v>44921</v>
      </c>
      <c r="AB80" s="25" t="s">
        <v>466</v>
      </c>
    </row>
    <row r="81" spans="1:28" s="32" customFormat="1" ht="21.75" customHeight="1" x14ac:dyDescent="0.15">
      <c r="A81" s="24"/>
      <c r="B81" s="52" t="s">
        <v>116</v>
      </c>
      <c r="C81" s="53" t="s">
        <v>115</v>
      </c>
      <c r="D81" s="54" t="s">
        <v>580</v>
      </c>
      <c r="E81" s="53" t="s">
        <v>464</v>
      </c>
      <c r="F81" s="55">
        <v>1032457982</v>
      </c>
      <c r="G81" s="53" t="s">
        <v>4</v>
      </c>
      <c r="H81" s="53" t="s">
        <v>5</v>
      </c>
      <c r="I81" s="29">
        <v>59400000</v>
      </c>
      <c r="J81" s="25"/>
      <c r="K81" s="25"/>
      <c r="L81" s="31"/>
      <c r="M81" s="25"/>
      <c r="N81" s="31"/>
      <c r="O81" s="25"/>
      <c r="P81" s="29"/>
      <c r="Q81" s="25"/>
      <c r="R81" s="31"/>
      <c r="S81" s="25"/>
      <c r="T81" s="27"/>
      <c r="U81" s="25"/>
      <c r="V81" s="25"/>
      <c r="W81" s="25"/>
      <c r="X81" s="58" t="s">
        <v>579</v>
      </c>
      <c r="Y81" s="53">
        <v>69768</v>
      </c>
      <c r="Z81" s="26">
        <v>44593</v>
      </c>
      <c r="AA81" s="26">
        <f>EDATE(Tabla1[[#This Row],[FECHA DE INICIO]],11)- 1</f>
        <v>44926</v>
      </c>
      <c r="AB81" s="25" t="s">
        <v>466</v>
      </c>
    </row>
    <row r="82" spans="1:28" s="32" customFormat="1" ht="21.75" customHeight="1" x14ac:dyDescent="0.15">
      <c r="A82" s="24"/>
      <c r="B82" s="52" t="s">
        <v>118</v>
      </c>
      <c r="C82" s="53" t="s">
        <v>117</v>
      </c>
      <c r="D82" s="54" t="s">
        <v>582</v>
      </c>
      <c r="E82" s="53" t="s">
        <v>464</v>
      </c>
      <c r="F82" s="55">
        <v>1013661860</v>
      </c>
      <c r="G82" s="53" t="s">
        <v>4</v>
      </c>
      <c r="H82" s="53" t="s">
        <v>5</v>
      </c>
      <c r="I82" s="29">
        <v>59400000</v>
      </c>
      <c r="J82" s="25"/>
      <c r="K82" s="25"/>
      <c r="L82" s="31"/>
      <c r="M82" s="25"/>
      <c r="N82" s="31"/>
      <c r="O82" s="25"/>
      <c r="P82" s="29"/>
      <c r="Q82" s="25"/>
      <c r="R82" s="31"/>
      <c r="S82" s="25"/>
      <c r="T82" s="27"/>
      <c r="U82" s="25"/>
      <c r="V82" s="25"/>
      <c r="W82" s="25"/>
      <c r="X82" s="58" t="s">
        <v>581</v>
      </c>
      <c r="Y82" s="53">
        <v>68617</v>
      </c>
      <c r="Z82" s="26">
        <v>44588</v>
      </c>
      <c r="AA82" s="26">
        <f>EDATE(Tabla1[[#This Row],[FECHA DE INICIO]],11)- 1</f>
        <v>44921</v>
      </c>
      <c r="AB82" s="25" t="s">
        <v>466</v>
      </c>
    </row>
    <row r="83" spans="1:28" s="32" customFormat="1" ht="21.75" customHeight="1" x14ac:dyDescent="0.15">
      <c r="A83" s="24"/>
      <c r="B83" s="52" t="s">
        <v>120</v>
      </c>
      <c r="C83" s="53" t="s">
        <v>119</v>
      </c>
      <c r="D83" s="54" t="s">
        <v>584</v>
      </c>
      <c r="E83" s="53" t="s">
        <v>464</v>
      </c>
      <c r="F83" s="55">
        <v>1014213321</v>
      </c>
      <c r="G83" s="53" t="s">
        <v>4</v>
      </c>
      <c r="H83" s="53" t="s">
        <v>5</v>
      </c>
      <c r="I83" s="29">
        <v>59400000</v>
      </c>
      <c r="J83" s="25"/>
      <c r="K83" s="25"/>
      <c r="L83" s="31"/>
      <c r="M83" s="25"/>
      <c r="N83" s="31"/>
      <c r="O83" s="25"/>
      <c r="P83" s="29"/>
      <c r="Q83" s="25"/>
      <c r="R83" s="31"/>
      <c r="S83" s="25"/>
      <c r="T83" s="27"/>
      <c r="U83" s="25"/>
      <c r="V83" s="25"/>
      <c r="W83" s="25"/>
      <c r="X83" s="56" t="s">
        <v>583</v>
      </c>
      <c r="Y83" s="59">
        <v>69760</v>
      </c>
      <c r="Z83" s="26">
        <v>44593</v>
      </c>
      <c r="AA83" s="26">
        <f>EDATE(Tabla1[[#This Row],[FECHA DE INICIO]],11)- 1</f>
        <v>44926</v>
      </c>
      <c r="AB83" s="25" t="s">
        <v>466</v>
      </c>
    </row>
    <row r="84" spans="1:28" s="32" customFormat="1" ht="21.75" customHeight="1" x14ac:dyDescent="0.15">
      <c r="A84" s="24"/>
      <c r="B84" s="52" t="s">
        <v>122</v>
      </c>
      <c r="C84" s="53" t="s">
        <v>121</v>
      </c>
      <c r="D84" s="54" t="s">
        <v>586</v>
      </c>
      <c r="E84" s="53" t="s">
        <v>464</v>
      </c>
      <c r="F84" s="55">
        <v>1013620667</v>
      </c>
      <c r="G84" s="53" t="s">
        <v>4</v>
      </c>
      <c r="H84" s="53" t="s">
        <v>5</v>
      </c>
      <c r="I84" s="29">
        <v>59400000</v>
      </c>
      <c r="J84" s="25"/>
      <c r="K84" s="25"/>
      <c r="L84" s="31"/>
      <c r="M84" s="25"/>
      <c r="N84" s="31"/>
      <c r="O84" s="25"/>
      <c r="P84" s="29"/>
      <c r="Q84" s="25"/>
      <c r="R84" s="31"/>
      <c r="S84" s="25"/>
      <c r="T84" s="27"/>
      <c r="U84" s="25"/>
      <c r="V84" s="25"/>
      <c r="W84" s="25"/>
      <c r="X84" s="56" t="s">
        <v>585</v>
      </c>
      <c r="Y84" s="53">
        <v>69760</v>
      </c>
      <c r="Z84" s="26">
        <v>44588</v>
      </c>
      <c r="AA84" s="26">
        <f>EDATE(Tabla1[[#This Row],[FECHA DE INICIO]],11)- 1</f>
        <v>44921</v>
      </c>
      <c r="AB84" s="25" t="s">
        <v>466</v>
      </c>
    </row>
    <row r="85" spans="1:28" s="32" customFormat="1" ht="21.75" customHeight="1" x14ac:dyDescent="0.15">
      <c r="A85" s="24"/>
      <c r="B85" s="52" t="s">
        <v>124</v>
      </c>
      <c r="C85" s="53" t="s">
        <v>123</v>
      </c>
      <c r="D85" s="60" t="s">
        <v>555</v>
      </c>
      <c r="E85" s="53" t="s">
        <v>464</v>
      </c>
      <c r="F85" s="55">
        <v>79380897</v>
      </c>
      <c r="G85" s="53" t="s">
        <v>4</v>
      </c>
      <c r="H85" s="53" t="s">
        <v>5</v>
      </c>
      <c r="I85" s="29">
        <v>78100000</v>
      </c>
      <c r="J85" s="25"/>
      <c r="K85" s="25"/>
      <c r="L85" s="31"/>
      <c r="M85" s="25"/>
      <c r="N85" s="31"/>
      <c r="O85" s="25"/>
      <c r="P85" s="29"/>
      <c r="Q85" s="25"/>
      <c r="R85" s="31"/>
      <c r="S85" s="25"/>
      <c r="T85" s="27" t="s">
        <v>588</v>
      </c>
      <c r="U85" s="25" t="s">
        <v>464</v>
      </c>
      <c r="V85" s="28">
        <v>7143459</v>
      </c>
      <c r="W85" s="26">
        <v>44621</v>
      </c>
      <c r="X85" s="58" t="s">
        <v>587</v>
      </c>
      <c r="Y85" s="53">
        <v>68837</v>
      </c>
      <c r="Z85" s="26">
        <v>44588</v>
      </c>
      <c r="AA85" s="26">
        <f>EDATE(Tabla1[[#This Row],[FECHA DE INICIO]],11)- 1</f>
        <v>44921</v>
      </c>
      <c r="AB85" s="25" t="s">
        <v>466</v>
      </c>
    </row>
    <row r="86" spans="1:28" s="32" customFormat="1" ht="21.75" customHeight="1" x14ac:dyDescent="0.15">
      <c r="A86" s="24"/>
      <c r="B86" s="52" t="s">
        <v>126</v>
      </c>
      <c r="C86" s="53" t="s">
        <v>125</v>
      </c>
      <c r="D86" s="57" t="s">
        <v>590</v>
      </c>
      <c r="E86" s="53" t="s">
        <v>464</v>
      </c>
      <c r="F86" s="55">
        <v>1070962440</v>
      </c>
      <c r="G86" s="53" t="s">
        <v>4</v>
      </c>
      <c r="H86" s="53" t="s">
        <v>5</v>
      </c>
      <c r="I86" s="37">
        <v>59400000</v>
      </c>
      <c r="J86" s="34"/>
      <c r="K86" s="34"/>
      <c r="L86" s="38"/>
      <c r="M86" s="34"/>
      <c r="N86" s="38"/>
      <c r="O86" s="34"/>
      <c r="P86" s="37"/>
      <c r="Q86" s="34"/>
      <c r="R86" s="38"/>
      <c r="S86" s="34"/>
      <c r="T86" s="36"/>
      <c r="U86" s="34"/>
      <c r="V86" s="34"/>
      <c r="W86" s="34"/>
      <c r="X86" s="58" t="s">
        <v>589</v>
      </c>
      <c r="Y86" s="53">
        <v>69760</v>
      </c>
      <c r="Z86" s="35">
        <v>44587</v>
      </c>
      <c r="AA86" s="26">
        <f>EDATE(Tabla1[[#This Row],[FECHA DE INICIO]],11)- 1</f>
        <v>44920</v>
      </c>
      <c r="AB86" s="25" t="s">
        <v>466</v>
      </c>
    </row>
    <row r="87" spans="1:28" s="32" customFormat="1" ht="21.75" customHeight="1" x14ac:dyDescent="0.15">
      <c r="A87" s="24"/>
      <c r="B87" s="52" t="s">
        <v>128</v>
      </c>
      <c r="C87" s="53" t="s">
        <v>127</v>
      </c>
      <c r="D87" s="54" t="s">
        <v>592</v>
      </c>
      <c r="E87" s="53" t="s">
        <v>464</v>
      </c>
      <c r="F87" s="55">
        <v>1077859493</v>
      </c>
      <c r="G87" s="53" t="s">
        <v>4</v>
      </c>
      <c r="H87" s="53" t="s">
        <v>5</v>
      </c>
      <c r="I87" s="29">
        <v>59400000</v>
      </c>
      <c r="J87" s="25"/>
      <c r="K87" s="25"/>
      <c r="L87" s="31"/>
      <c r="M87" s="25"/>
      <c r="N87" s="31"/>
      <c r="O87" s="25"/>
      <c r="P87" s="29"/>
      <c r="Q87" s="25"/>
      <c r="R87" s="31"/>
      <c r="S87" s="25"/>
      <c r="T87" s="27"/>
      <c r="U87" s="25"/>
      <c r="V87" s="25"/>
      <c r="W87" s="25"/>
      <c r="X87" s="58" t="s">
        <v>591</v>
      </c>
      <c r="Y87" s="53">
        <v>69760</v>
      </c>
      <c r="Z87" s="26">
        <v>44589</v>
      </c>
      <c r="AA87" s="26">
        <f>EDATE(Tabla1[[#This Row],[FECHA DE INICIO]],11)- 1</f>
        <v>44922</v>
      </c>
      <c r="AB87" s="25" t="s">
        <v>466</v>
      </c>
    </row>
    <row r="88" spans="1:28" s="32" customFormat="1" ht="21.75" customHeight="1" x14ac:dyDescent="0.15">
      <c r="A88" s="24"/>
      <c r="B88" s="52" t="s">
        <v>130</v>
      </c>
      <c r="C88" s="53" t="s">
        <v>129</v>
      </c>
      <c r="D88" s="54" t="s">
        <v>594</v>
      </c>
      <c r="E88" s="53" t="s">
        <v>464</v>
      </c>
      <c r="F88" s="55">
        <v>79908252</v>
      </c>
      <c r="G88" s="53" t="s">
        <v>4</v>
      </c>
      <c r="H88" s="53" t="s">
        <v>5</v>
      </c>
      <c r="I88" s="29">
        <v>25300000</v>
      </c>
      <c r="J88" s="25"/>
      <c r="K88" s="25"/>
      <c r="L88" s="31"/>
      <c r="M88" s="25"/>
      <c r="N88" s="31"/>
      <c r="O88" s="25"/>
      <c r="P88" s="29"/>
      <c r="Q88" s="25"/>
      <c r="R88" s="31"/>
      <c r="S88" s="25"/>
      <c r="T88" s="27"/>
      <c r="U88" s="25"/>
      <c r="V88" s="25"/>
      <c r="W88" s="25"/>
      <c r="X88" s="58" t="s">
        <v>593</v>
      </c>
      <c r="Y88" s="53">
        <v>69788</v>
      </c>
      <c r="Z88" s="26">
        <v>44593</v>
      </c>
      <c r="AA88" s="26">
        <f>EDATE(Tabla1[[#This Row],[FECHA DE INICIO]],11)- 1</f>
        <v>44926</v>
      </c>
      <c r="AB88" s="25" t="s">
        <v>466</v>
      </c>
    </row>
    <row r="89" spans="1:28" s="32" customFormat="1" ht="21.75" customHeight="1" x14ac:dyDescent="0.15">
      <c r="A89" s="24"/>
      <c r="B89" s="52" t="s">
        <v>131</v>
      </c>
      <c r="C89" s="53" t="s">
        <v>129</v>
      </c>
      <c r="D89" s="54" t="s">
        <v>595</v>
      </c>
      <c r="E89" s="53" t="s">
        <v>464</v>
      </c>
      <c r="F89" s="55">
        <v>3232660</v>
      </c>
      <c r="G89" s="53" t="s">
        <v>4</v>
      </c>
      <c r="H89" s="53" t="s">
        <v>5</v>
      </c>
      <c r="I89" s="29">
        <v>25300000</v>
      </c>
      <c r="J89" s="25"/>
      <c r="K89" s="25"/>
      <c r="L89" s="31"/>
      <c r="M89" s="25"/>
      <c r="N89" s="31"/>
      <c r="O89" s="25"/>
      <c r="P89" s="29"/>
      <c r="Q89" s="25"/>
      <c r="R89" s="31"/>
      <c r="S89" s="25"/>
      <c r="T89" s="27"/>
      <c r="U89" s="25"/>
      <c r="V89" s="25"/>
      <c r="W89" s="25"/>
      <c r="X89" s="58" t="s">
        <v>593</v>
      </c>
      <c r="Y89" s="53">
        <v>69788</v>
      </c>
      <c r="Z89" s="26">
        <v>44588</v>
      </c>
      <c r="AA89" s="26">
        <f>EDATE(Tabla1[[#This Row],[FECHA DE INICIO]],11)- 1</f>
        <v>44921</v>
      </c>
      <c r="AB89" s="25" t="s">
        <v>466</v>
      </c>
    </row>
    <row r="90" spans="1:28" s="32" customFormat="1" ht="21.75" customHeight="1" x14ac:dyDescent="0.15">
      <c r="A90" s="24"/>
      <c r="B90" s="52" t="s">
        <v>132</v>
      </c>
      <c r="C90" s="53" t="s">
        <v>129</v>
      </c>
      <c r="D90" s="54" t="s">
        <v>596</v>
      </c>
      <c r="E90" s="53" t="s">
        <v>464</v>
      </c>
      <c r="F90" s="55">
        <v>1023882603</v>
      </c>
      <c r="G90" s="53" t="s">
        <v>4</v>
      </c>
      <c r="H90" s="53" t="s">
        <v>5</v>
      </c>
      <c r="I90" s="29">
        <v>25300000</v>
      </c>
      <c r="J90" s="25"/>
      <c r="K90" s="25"/>
      <c r="L90" s="31"/>
      <c r="M90" s="25"/>
      <c r="N90" s="31"/>
      <c r="O90" s="25"/>
      <c r="P90" s="29"/>
      <c r="Q90" s="25"/>
      <c r="R90" s="31"/>
      <c r="S90" s="25"/>
      <c r="T90" s="27"/>
      <c r="U90" s="25"/>
      <c r="V90" s="25"/>
      <c r="W90" s="25"/>
      <c r="X90" s="58" t="s">
        <v>593</v>
      </c>
      <c r="Y90" s="53">
        <v>69788</v>
      </c>
      <c r="Z90" s="26">
        <v>44588</v>
      </c>
      <c r="AA90" s="26">
        <f>EDATE(Tabla1[[#This Row],[FECHA DE INICIO]],11)- 1</f>
        <v>44921</v>
      </c>
      <c r="AB90" s="25" t="s">
        <v>466</v>
      </c>
    </row>
    <row r="91" spans="1:28" s="32" customFormat="1" ht="21.75" customHeight="1" x14ac:dyDescent="0.15">
      <c r="A91" s="24"/>
      <c r="B91" s="52" t="s">
        <v>133</v>
      </c>
      <c r="C91" s="53" t="s">
        <v>129</v>
      </c>
      <c r="D91" s="54" t="s">
        <v>597</v>
      </c>
      <c r="E91" s="53" t="s">
        <v>464</v>
      </c>
      <c r="F91" s="55">
        <v>53002331</v>
      </c>
      <c r="G91" s="53" t="s">
        <v>4</v>
      </c>
      <c r="H91" s="53" t="s">
        <v>5</v>
      </c>
      <c r="I91" s="29">
        <v>25300000</v>
      </c>
      <c r="J91" s="25"/>
      <c r="K91" s="25"/>
      <c r="L91" s="31"/>
      <c r="M91" s="25"/>
      <c r="N91" s="31"/>
      <c r="O91" s="25"/>
      <c r="P91" s="29"/>
      <c r="Q91" s="25"/>
      <c r="R91" s="31"/>
      <c r="S91" s="25"/>
      <c r="T91" s="27"/>
      <c r="U91" s="25"/>
      <c r="V91" s="25"/>
      <c r="W91" s="25"/>
      <c r="X91" s="58" t="s">
        <v>593</v>
      </c>
      <c r="Y91" s="53">
        <v>69788</v>
      </c>
      <c r="Z91" s="26">
        <v>44588</v>
      </c>
      <c r="AA91" s="26">
        <f>EDATE(Tabla1[[#This Row],[FECHA DE INICIO]],11)- 1</f>
        <v>44921</v>
      </c>
      <c r="AB91" s="25" t="s">
        <v>466</v>
      </c>
    </row>
    <row r="92" spans="1:28" s="32" customFormat="1" ht="21.75" customHeight="1" x14ac:dyDescent="0.15">
      <c r="A92" s="24"/>
      <c r="B92" s="52" t="s">
        <v>134</v>
      </c>
      <c r="C92" s="53" t="s">
        <v>129</v>
      </c>
      <c r="D92" s="54" t="s">
        <v>598</v>
      </c>
      <c r="E92" s="53" t="s">
        <v>464</v>
      </c>
      <c r="F92" s="55">
        <v>1032410626</v>
      </c>
      <c r="G92" s="53" t="s">
        <v>4</v>
      </c>
      <c r="H92" s="53" t="s">
        <v>5</v>
      </c>
      <c r="I92" s="29">
        <v>25300000</v>
      </c>
      <c r="J92" s="25"/>
      <c r="K92" s="25"/>
      <c r="L92" s="31"/>
      <c r="M92" s="25"/>
      <c r="N92" s="31"/>
      <c r="O92" s="25"/>
      <c r="P92" s="29"/>
      <c r="Q92" s="25"/>
      <c r="R92" s="31"/>
      <c r="S92" s="25"/>
      <c r="T92" s="27"/>
      <c r="U92" s="25"/>
      <c r="V92" s="25"/>
      <c r="W92" s="25"/>
      <c r="X92" s="58" t="s">
        <v>593</v>
      </c>
      <c r="Y92" s="53">
        <v>69788</v>
      </c>
      <c r="Z92" s="26">
        <v>44588</v>
      </c>
      <c r="AA92" s="26">
        <f>EDATE(Tabla1[[#This Row],[FECHA DE INICIO]],11)- 1</f>
        <v>44921</v>
      </c>
      <c r="AB92" s="25" t="s">
        <v>466</v>
      </c>
    </row>
    <row r="93" spans="1:28" s="32" customFormat="1" ht="21.75" customHeight="1" x14ac:dyDescent="0.15">
      <c r="A93" s="24"/>
      <c r="B93" s="52" t="s">
        <v>135</v>
      </c>
      <c r="C93" s="53" t="s">
        <v>129</v>
      </c>
      <c r="D93" s="54" t="s">
        <v>599</v>
      </c>
      <c r="E93" s="53" t="s">
        <v>464</v>
      </c>
      <c r="F93" s="55">
        <v>79496051</v>
      </c>
      <c r="G93" s="53" t="s">
        <v>4</v>
      </c>
      <c r="H93" s="53" t="s">
        <v>5</v>
      </c>
      <c r="I93" s="29">
        <v>25300000</v>
      </c>
      <c r="J93" s="25"/>
      <c r="K93" s="25"/>
      <c r="L93" s="31"/>
      <c r="M93" s="25"/>
      <c r="N93" s="31"/>
      <c r="O93" s="25"/>
      <c r="P93" s="29"/>
      <c r="Q93" s="25"/>
      <c r="R93" s="31"/>
      <c r="S93" s="25"/>
      <c r="T93" s="27"/>
      <c r="U93" s="25"/>
      <c r="V93" s="25"/>
      <c r="W93" s="25"/>
      <c r="X93" s="58" t="s">
        <v>593</v>
      </c>
      <c r="Y93" s="53">
        <v>69788</v>
      </c>
      <c r="Z93" s="26">
        <v>44589</v>
      </c>
      <c r="AA93" s="26">
        <f>EDATE(Tabla1[[#This Row],[FECHA DE INICIO]],11)- 1</f>
        <v>44922</v>
      </c>
      <c r="AB93" s="25" t="s">
        <v>466</v>
      </c>
    </row>
    <row r="94" spans="1:28" s="32" customFormat="1" ht="21.75" customHeight="1" x14ac:dyDescent="0.15">
      <c r="A94" s="24"/>
      <c r="B94" s="52" t="s">
        <v>136</v>
      </c>
      <c r="C94" s="53" t="s">
        <v>129</v>
      </c>
      <c r="D94" s="54" t="s">
        <v>600</v>
      </c>
      <c r="E94" s="53" t="s">
        <v>464</v>
      </c>
      <c r="F94" s="55">
        <v>1022444715</v>
      </c>
      <c r="G94" s="53" t="s">
        <v>4</v>
      </c>
      <c r="H94" s="53" t="s">
        <v>5</v>
      </c>
      <c r="I94" s="29">
        <v>25300000</v>
      </c>
      <c r="J94" s="25"/>
      <c r="K94" s="25"/>
      <c r="L94" s="31"/>
      <c r="M94" s="25"/>
      <c r="N94" s="31"/>
      <c r="O94" s="25"/>
      <c r="P94" s="29"/>
      <c r="Q94" s="25"/>
      <c r="R94" s="31"/>
      <c r="S94" s="25"/>
      <c r="T94" s="27"/>
      <c r="U94" s="25"/>
      <c r="V94" s="25"/>
      <c r="W94" s="25"/>
      <c r="X94" s="58" t="s">
        <v>593</v>
      </c>
      <c r="Y94" s="53">
        <v>69788</v>
      </c>
      <c r="Z94" s="26">
        <v>44589</v>
      </c>
      <c r="AA94" s="26">
        <f>EDATE(Tabla1[[#This Row],[FECHA DE INICIO]],11)- 1</f>
        <v>44922</v>
      </c>
      <c r="AB94" s="25" t="s">
        <v>466</v>
      </c>
    </row>
    <row r="95" spans="1:28" s="32" customFormat="1" ht="21.75" customHeight="1" x14ac:dyDescent="0.15">
      <c r="A95" s="24"/>
      <c r="B95" s="52" t="s">
        <v>137</v>
      </c>
      <c r="C95" s="53" t="s">
        <v>129</v>
      </c>
      <c r="D95" s="57" t="s">
        <v>601</v>
      </c>
      <c r="E95" s="53" t="s">
        <v>464</v>
      </c>
      <c r="F95" s="55">
        <v>51912017</v>
      </c>
      <c r="G95" s="53" t="s">
        <v>4</v>
      </c>
      <c r="H95" s="53" t="s">
        <v>5</v>
      </c>
      <c r="I95" s="29">
        <v>25300000</v>
      </c>
      <c r="J95" s="25"/>
      <c r="K95" s="25"/>
      <c r="L95" s="31"/>
      <c r="M95" s="25"/>
      <c r="N95" s="31"/>
      <c r="O95" s="25"/>
      <c r="P95" s="29"/>
      <c r="Q95" s="25"/>
      <c r="R95" s="31"/>
      <c r="S95" s="25"/>
      <c r="T95" s="27"/>
      <c r="U95" s="25"/>
      <c r="V95" s="25"/>
      <c r="W95" s="25"/>
      <c r="X95" s="58" t="s">
        <v>593</v>
      </c>
      <c r="Y95" s="53">
        <v>69788</v>
      </c>
      <c r="Z95" s="26">
        <v>44589</v>
      </c>
      <c r="AA95" s="26">
        <f>EDATE(Tabla1[[#This Row],[FECHA DE INICIO]],11)- 1</f>
        <v>44922</v>
      </c>
      <c r="AB95" s="25" t="s">
        <v>466</v>
      </c>
    </row>
    <row r="96" spans="1:28" s="32" customFormat="1" ht="21.75" customHeight="1" x14ac:dyDescent="0.15">
      <c r="A96" s="24"/>
      <c r="B96" s="52" t="s">
        <v>138</v>
      </c>
      <c r="C96" s="53" t="s">
        <v>129</v>
      </c>
      <c r="D96" s="54" t="s">
        <v>602</v>
      </c>
      <c r="E96" s="53" t="s">
        <v>464</v>
      </c>
      <c r="F96" s="55">
        <v>2970813</v>
      </c>
      <c r="G96" s="53" t="s">
        <v>4</v>
      </c>
      <c r="H96" s="53" t="s">
        <v>5</v>
      </c>
      <c r="I96" s="29">
        <v>25300000</v>
      </c>
      <c r="J96" s="25"/>
      <c r="K96" s="25"/>
      <c r="L96" s="31"/>
      <c r="M96" s="25"/>
      <c r="N96" s="31"/>
      <c r="O96" s="25"/>
      <c r="P96" s="29"/>
      <c r="Q96" s="25"/>
      <c r="R96" s="31"/>
      <c r="S96" s="25"/>
      <c r="T96" s="27"/>
      <c r="U96" s="25"/>
      <c r="V96" s="25"/>
      <c r="W96" s="25"/>
      <c r="X96" s="58" t="s">
        <v>593</v>
      </c>
      <c r="Y96" s="53">
        <v>69788</v>
      </c>
      <c r="Z96" s="26">
        <v>44589</v>
      </c>
      <c r="AA96" s="26">
        <f>EDATE(Tabla1[[#This Row],[FECHA DE INICIO]],11)- 1</f>
        <v>44922</v>
      </c>
      <c r="AB96" s="25" t="s">
        <v>466</v>
      </c>
    </row>
    <row r="97" spans="1:28" s="32" customFormat="1" ht="21.75" customHeight="1" x14ac:dyDescent="0.15">
      <c r="A97" s="24"/>
      <c r="B97" s="52" t="s">
        <v>139</v>
      </c>
      <c r="C97" s="53" t="s">
        <v>129</v>
      </c>
      <c r="D97" s="54" t="s">
        <v>603</v>
      </c>
      <c r="E97" s="53" t="s">
        <v>464</v>
      </c>
      <c r="F97" s="55">
        <v>1023892888</v>
      </c>
      <c r="G97" s="53" t="s">
        <v>4</v>
      </c>
      <c r="H97" s="53" t="s">
        <v>5</v>
      </c>
      <c r="I97" s="29">
        <v>25300000</v>
      </c>
      <c r="J97" s="25"/>
      <c r="K97" s="25"/>
      <c r="L97" s="31"/>
      <c r="M97" s="25"/>
      <c r="N97" s="31"/>
      <c r="O97" s="25"/>
      <c r="P97" s="29"/>
      <c r="Q97" s="25"/>
      <c r="R97" s="31"/>
      <c r="S97" s="25"/>
      <c r="T97" s="27"/>
      <c r="U97" s="25"/>
      <c r="V97" s="25"/>
      <c r="W97" s="25"/>
      <c r="X97" s="58" t="s">
        <v>593</v>
      </c>
      <c r="Y97" s="53">
        <v>69788</v>
      </c>
      <c r="Z97" s="26">
        <v>44589</v>
      </c>
      <c r="AA97" s="26">
        <f>EDATE(Tabla1[[#This Row],[FECHA DE INICIO]],11)- 1</f>
        <v>44922</v>
      </c>
      <c r="AB97" s="25" t="s">
        <v>466</v>
      </c>
    </row>
    <row r="98" spans="1:28" s="32" customFormat="1" ht="21.75" customHeight="1" x14ac:dyDescent="0.15">
      <c r="A98" s="24"/>
      <c r="B98" s="52" t="s">
        <v>140</v>
      </c>
      <c r="C98" s="53" t="s">
        <v>129</v>
      </c>
      <c r="D98" s="54" t="s">
        <v>604</v>
      </c>
      <c r="E98" s="53" t="s">
        <v>464</v>
      </c>
      <c r="F98" s="55">
        <v>79640008</v>
      </c>
      <c r="G98" s="53" t="s">
        <v>4</v>
      </c>
      <c r="H98" s="53" t="s">
        <v>5</v>
      </c>
      <c r="I98" s="29">
        <v>25300000</v>
      </c>
      <c r="J98" s="25"/>
      <c r="K98" s="25"/>
      <c r="L98" s="31"/>
      <c r="M98" s="25"/>
      <c r="N98" s="31"/>
      <c r="O98" s="25"/>
      <c r="P98" s="29"/>
      <c r="Q98" s="25"/>
      <c r="R98" s="31"/>
      <c r="S98" s="25"/>
      <c r="T98" s="27"/>
      <c r="U98" s="25"/>
      <c r="V98" s="25"/>
      <c r="W98" s="25"/>
      <c r="X98" s="58" t="s">
        <v>593</v>
      </c>
      <c r="Y98" s="53">
        <v>69788</v>
      </c>
      <c r="Z98" s="26">
        <v>44589</v>
      </c>
      <c r="AA98" s="26">
        <f>EDATE(Tabla1[[#This Row],[FECHA DE INICIO]],11)- 1</f>
        <v>44922</v>
      </c>
      <c r="AB98" s="25" t="s">
        <v>466</v>
      </c>
    </row>
    <row r="99" spans="1:28" s="32" customFormat="1" ht="21.75" customHeight="1" x14ac:dyDescent="0.15">
      <c r="A99" s="24"/>
      <c r="B99" s="52" t="s">
        <v>141</v>
      </c>
      <c r="C99" s="53" t="s">
        <v>129</v>
      </c>
      <c r="D99" s="54" t="s">
        <v>605</v>
      </c>
      <c r="E99" s="53" t="s">
        <v>464</v>
      </c>
      <c r="F99" s="55">
        <v>1013642971</v>
      </c>
      <c r="G99" s="53" t="s">
        <v>4</v>
      </c>
      <c r="H99" s="53" t="s">
        <v>5</v>
      </c>
      <c r="I99" s="29">
        <v>25300000</v>
      </c>
      <c r="J99" s="25"/>
      <c r="K99" s="25"/>
      <c r="L99" s="31"/>
      <c r="M99" s="25"/>
      <c r="N99" s="31"/>
      <c r="O99" s="25"/>
      <c r="P99" s="29"/>
      <c r="Q99" s="25"/>
      <c r="R99" s="31"/>
      <c r="S99" s="25"/>
      <c r="T99" s="27"/>
      <c r="U99" s="25"/>
      <c r="V99" s="25"/>
      <c r="W99" s="25"/>
      <c r="X99" s="58" t="s">
        <v>593</v>
      </c>
      <c r="Y99" s="53">
        <v>69788</v>
      </c>
      <c r="Z99" s="26">
        <v>44601</v>
      </c>
      <c r="AA99" s="26">
        <f>EDATE(Tabla1[[#This Row],[FECHA DE INICIO]],11)- 1</f>
        <v>44934</v>
      </c>
      <c r="AB99" s="25" t="s">
        <v>466</v>
      </c>
    </row>
    <row r="100" spans="1:28" s="32" customFormat="1" ht="21.75" customHeight="1" x14ac:dyDescent="0.15">
      <c r="A100" s="24"/>
      <c r="B100" s="52" t="s">
        <v>142</v>
      </c>
      <c r="C100" s="53" t="s">
        <v>129</v>
      </c>
      <c r="D100" s="54" t="s">
        <v>606</v>
      </c>
      <c r="E100" s="53" t="s">
        <v>464</v>
      </c>
      <c r="F100" s="55">
        <v>1013643216</v>
      </c>
      <c r="G100" s="53" t="s">
        <v>4</v>
      </c>
      <c r="H100" s="53" t="s">
        <v>5</v>
      </c>
      <c r="I100" s="30">
        <v>25300000</v>
      </c>
      <c r="J100" s="25"/>
      <c r="K100" s="25"/>
      <c r="L100" s="31"/>
      <c r="M100" s="25"/>
      <c r="N100" s="31"/>
      <c r="O100" s="25"/>
      <c r="P100" s="29"/>
      <c r="Q100" s="25"/>
      <c r="R100" s="31"/>
      <c r="S100" s="25"/>
      <c r="T100" s="27"/>
      <c r="U100" s="25"/>
      <c r="V100" s="25"/>
      <c r="W100" s="25"/>
      <c r="X100" s="58" t="s">
        <v>593</v>
      </c>
      <c r="Y100" s="53">
        <v>69788</v>
      </c>
      <c r="Z100" s="26">
        <v>44589</v>
      </c>
      <c r="AA100" s="26">
        <f>EDATE(Tabla1[[#This Row],[FECHA DE INICIO]],11)- 1</f>
        <v>44922</v>
      </c>
      <c r="AB100" s="25" t="s">
        <v>466</v>
      </c>
    </row>
    <row r="101" spans="1:28" s="32" customFormat="1" ht="21.75" customHeight="1" x14ac:dyDescent="0.15">
      <c r="A101" s="24"/>
      <c r="B101" s="52" t="s">
        <v>143</v>
      </c>
      <c r="C101" s="53" t="s">
        <v>129</v>
      </c>
      <c r="D101" s="54" t="s">
        <v>607</v>
      </c>
      <c r="E101" s="53" t="s">
        <v>464</v>
      </c>
      <c r="F101" s="55">
        <v>80911828</v>
      </c>
      <c r="G101" s="53" t="s">
        <v>4</v>
      </c>
      <c r="H101" s="53" t="s">
        <v>5</v>
      </c>
      <c r="I101" s="29">
        <v>2530000</v>
      </c>
      <c r="J101" s="25"/>
      <c r="K101" s="25"/>
      <c r="L101" s="31"/>
      <c r="M101" s="25"/>
      <c r="N101" s="31"/>
      <c r="O101" s="25"/>
      <c r="P101" s="29"/>
      <c r="Q101" s="25"/>
      <c r="R101" s="31"/>
      <c r="S101" s="25"/>
      <c r="T101" s="27"/>
      <c r="U101" s="25"/>
      <c r="V101" s="25"/>
      <c r="W101" s="25"/>
      <c r="X101" s="58" t="s">
        <v>593</v>
      </c>
      <c r="Y101" s="53">
        <v>69788</v>
      </c>
      <c r="Z101" s="26">
        <v>44593</v>
      </c>
      <c r="AA101" s="26">
        <f>EDATE(Tabla1[[#This Row],[FECHA DE INICIO]],11)- 1</f>
        <v>44926</v>
      </c>
      <c r="AB101" s="25" t="s">
        <v>466</v>
      </c>
    </row>
    <row r="102" spans="1:28" s="32" customFormat="1" ht="21.75" customHeight="1" x14ac:dyDescent="0.15">
      <c r="A102" s="24"/>
      <c r="B102" s="52" t="s">
        <v>144</v>
      </c>
      <c r="C102" s="53" t="s">
        <v>129</v>
      </c>
      <c r="D102" s="54" t="s">
        <v>608</v>
      </c>
      <c r="E102" s="53" t="s">
        <v>464</v>
      </c>
      <c r="F102" s="55">
        <v>1031172956</v>
      </c>
      <c r="G102" s="53" t="s">
        <v>4</v>
      </c>
      <c r="H102" s="53" t="s">
        <v>5</v>
      </c>
      <c r="I102" s="29">
        <v>25300000</v>
      </c>
      <c r="J102" s="25"/>
      <c r="K102" s="25"/>
      <c r="L102" s="31"/>
      <c r="M102" s="25"/>
      <c r="N102" s="31"/>
      <c r="O102" s="25"/>
      <c r="P102" s="29"/>
      <c r="Q102" s="25"/>
      <c r="R102" s="31"/>
      <c r="S102" s="25"/>
      <c r="T102" s="27"/>
      <c r="U102" s="25"/>
      <c r="V102" s="25"/>
      <c r="W102" s="25"/>
      <c r="X102" s="58" t="s">
        <v>593</v>
      </c>
      <c r="Y102" s="53">
        <v>69788</v>
      </c>
      <c r="Z102" s="26">
        <v>44593</v>
      </c>
      <c r="AA102" s="26">
        <f>EDATE(Tabla1[[#This Row],[FECHA DE INICIO]],11)- 1</f>
        <v>44926</v>
      </c>
      <c r="AB102" s="25" t="s">
        <v>466</v>
      </c>
    </row>
    <row r="103" spans="1:28" s="32" customFormat="1" ht="21.75" customHeight="1" x14ac:dyDescent="0.15">
      <c r="A103" s="24"/>
      <c r="B103" s="52" t="s">
        <v>145</v>
      </c>
      <c r="C103" s="53" t="s">
        <v>129</v>
      </c>
      <c r="D103" s="54" t="s">
        <v>609</v>
      </c>
      <c r="E103" s="53" t="s">
        <v>464</v>
      </c>
      <c r="F103" s="55">
        <v>80029346</v>
      </c>
      <c r="G103" s="53" t="s">
        <v>4</v>
      </c>
      <c r="H103" s="53" t="s">
        <v>5</v>
      </c>
      <c r="I103" s="29">
        <v>25300000</v>
      </c>
      <c r="J103" s="25"/>
      <c r="K103" s="25"/>
      <c r="L103" s="31"/>
      <c r="M103" s="25"/>
      <c r="N103" s="31"/>
      <c r="O103" s="25"/>
      <c r="P103" s="29"/>
      <c r="Q103" s="25"/>
      <c r="R103" s="31"/>
      <c r="S103" s="25"/>
      <c r="T103" s="27"/>
      <c r="U103" s="25"/>
      <c r="V103" s="25"/>
      <c r="W103" s="25"/>
      <c r="X103" s="58" t="s">
        <v>593</v>
      </c>
      <c r="Y103" s="53">
        <v>69788</v>
      </c>
      <c r="Z103" s="26">
        <v>44593</v>
      </c>
      <c r="AA103" s="26">
        <f>EDATE(Tabla1[[#This Row],[FECHA DE INICIO]],11)- 1</f>
        <v>44926</v>
      </c>
      <c r="AB103" s="25" t="s">
        <v>466</v>
      </c>
    </row>
    <row r="104" spans="1:28" s="32" customFormat="1" ht="21.75" customHeight="1" x14ac:dyDescent="0.15">
      <c r="A104" s="24"/>
      <c r="B104" s="52" t="s">
        <v>146</v>
      </c>
      <c r="C104" s="53" t="s">
        <v>129</v>
      </c>
      <c r="D104" s="54" t="s">
        <v>610</v>
      </c>
      <c r="E104" s="53" t="s">
        <v>464</v>
      </c>
      <c r="F104" s="55">
        <v>52538269</v>
      </c>
      <c r="G104" s="53" t="s">
        <v>4</v>
      </c>
      <c r="H104" s="53" t="s">
        <v>5</v>
      </c>
      <c r="I104" s="29">
        <v>25300000</v>
      </c>
      <c r="J104" s="25"/>
      <c r="K104" s="25"/>
      <c r="L104" s="31"/>
      <c r="M104" s="25"/>
      <c r="N104" s="31"/>
      <c r="O104" s="25"/>
      <c r="P104" s="29"/>
      <c r="Q104" s="25"/>
      <c r="R104" s="31"/>
      <c r="S104" s="25"/>
      <c r="T104" s="25"/>
      <c r="U104" s="25"/>
      <c r="V104" s="28"/>
      <c r="W104" s="25"/>
      <c r="X104" s="58" t="s">
        <v>593</v>
      </c>
      <c r="Y104" s="53">
        <v>69788</v>
      </c>
      <c r="Z104" s="26">
        <v>44593</v>
      </c>
      <c r="AA104" s="26">
        <f>EDATE(Tabla1[[#This Row],[FECHA DE INICIO]],11)- 1</f>
        <v>44926</v>
      </c>
      <c r="AB104" s="25" t="s">
        <v>466</v>
      </c>
    </row>
    <row r="105" spans="1:28" s="32" customFormat="1" ht="21.75" customHeight="1" x14ac:dyDescent="0.15">
      <c r="A105" s="24"/>
      <c r="B105" s="52" t="s">
        <v>147</v>
      </c>
      <c r="C105" s="53" t="s">
        <v>129</v>
      </c>
      <c r="D105" s="54" t="s">
        <v>611</v>
      </c>
      <c r="E105" s="53" t="s">
        <v>464</v>
      </c>
      <c r="F105" s="55">
        <v>1031148872</v>
      </c>
      <c r="G105" s="53" t="s">
        <v>4</v>
      </c>
      <c r="H105" s="53" t="s">
        <v>5</v>
      </c>
      <c r="I105" s="29">
        <v>25300000</v>
      </c>
      <c r="J105" s="25"/>
      <c r="K105" s="25"/>
      <c r="L105" s="31"/>
      <c r="M105" s="25"/>
      <c r="N105" s="31"/>
      <c r="O105" s="25"/>
      <c r="P105" s="29"/>
      <c r="Q105" s="25"/>
      <c r="R105" s="31"/>
      <c r="S105" s="25"/>
      <c r="T105" s="27"/>
      <c r="U105" s="25"/>
      <c r="V105" s="25"/>
      <c r="W105" s="25"/>
      <c r="X105" s="58" t="s">
        <v>593</v>
      </c>
      <c r="Y105" s="53">
        <v>69788</v>
      </c>
      <c r="Z105" s="26">
        <v>44593</v>
      </c>
      <c r="AA105" s="26">
        <f>EDATE(Tabla1[[#This Row],[FECHA DE INICIO]],11)- 1</f>
        <v>44926</v>
      </c>
      <c r="AB105" s="25" t="s">
        <v>466</v>
      </c>
    </row>
    <row r="106" spans="1:28" s="32" customFormat="1" ht="21.75" customHeight="1" x14ac:dyDescent="0.15">
      <c r="A106" s="24"/>
      <c r="B106" s="52" t="s">
        <v>148</v>
      </c>
      <c r="C106" s="53" t="s">
        <v>129</v>
      </c>
      <c r="D106" s="54" t="s">
        <v>612</v>
      </c>
      <c r="E106" s="53" t="s">
        <v>464</v>
      </c>
      <c r="F106" s="55">
        <v>1031150866</v>
      </c>
      <c r="G106" s="53" t="s">
        <v>4</v>
      </c>
      <c r="H106" s="53" t="s">
        <v>5</v>
      </c>
      <c r="I106" s="29">
        <v>25300000</v>
      </c>
      <c r="J106" s="25"/>
      <c r="K106" s="25"/>
      <c r="L106" s="31"/>
      <c r="M106" s="25"/>
      <c r="N106" s="31"/>
      <c r="O106" s="25"/>
      <c r="P106" s="29"/>
      <c r="Q106" s="25"/>
      <c r="R106" s="31"/>
      <c r="S106" s="25"/>
      <c r="T106" s="27"/>
      <c r="U106" s="25"/>
      <c r="V106" s="25"/>
      <c r="W106" s="25"/>
      <c r="X106" s="58" t="s">
        <v>593</v>
      </c>
      <c r="Y106" s="53">
        <v>69788</v>
      </c>
      <c r="Z106" s="26">
        <v>44593</v>
      </c>
      <c r="AA106" s="26">
        <f>EDATE(Tabla1[[#This Row],[FECHA DE INICIO]],11)- 1</f>
        <v>44926</v>
      </c>
      <c r="AB106" s="25" t="s">
        <v>466</v>
      </c>
    </row>
    <row r="107" spans="1:28" s="32" customFormat="1" ht="21.75" customHeight="1" x14ac:dyDescent="0.15">
      <c r="A107" s="24"/>
      <c r="B107" s="52" t="s">
        <v>149</v>
      </c>
      <c r="C107" s="53" t="s">
        <v>129</v>
      </c>
      <c r="D107" s="54" t="s">
        <v>613</v>
      </c>
      <c r="E107" s="53" t="s">
        <v>464</v>
      </c>
      <c r="F107" s="55">
        <v>28224210</v>
      </c>
      <c r="G107" s="53" t="s">
        <v>4</v>
      </c>
      <c r="H107" s="53" t="s">
        <v>5</v>
      </c>
      <c r="I107" s="29">
        <v>25300000</v>
      </c>
      <c r="J107" s="25"/>
      <c r="K107" s="25"/>
      <c r="L107" s="31"/>
      <c r="M107" s="25"/>
      <c r="N107" s="31"/>
      <c r="O107" s="25"/>
      <c r="P107" s="29"/>
      <c r="Q107" s="25"/>
      <c r="R107" s="31"/>
      <c r="S107" s="25"/>
      <c r="T107" s="27"/>
      <c r="U107" s="25"/>
      <c r="V107" s="25"/>
      <c r="W107" s="25"/>
      <c r="X107" s="58" t="s">
        <v>593</v>
      </c>
      <c r="Y107" s="53">
        <v>69788</v>
      </c>
      <c r="Z107" s="26">
        <v>44593</v>
      </c>
      <c r="AA107" s="26">
        <f>EDATE(Tabla1[[#This Row],[FECHA DE INICIO]],11)- 1</f>
        <v>44926</v>
      </c>
      <c r="AB107" s="25" t="s">
        <v>466</v>
      </c>
    </row>
    <row r="108" spans="1:28" s="32" customFormat="1" ht="21.75" customHeight="1" x14ac:dyDescent="0.15">
      <c r="A108" s="24"/>
      <c r="B108" s="52" t="s">
        <v>150</v>
      </c>
      <c r="C108" s="53" t="s">
        <v>129</v>
      </c>
      <c r="D108" s="54" t="s">
        <v>614</v>
      </c>
      <c r="E108" s="53" t="s">
        <v>464</v>
      </c>
      <c r="F108" s="55">
        <v>1031150465</v>
      </c>
      <c r="G108" s="53" t="s">
        <v>4</v>
      </c>
      <c r="H108" s="53" t="s">
        <v>5</v>
      </c>
      <c r="I108" s="29">
        <v>25300000</v>
      </c>
      <c r="J108" s="25"/>
      <c r="K108" s="25"/>
      <c r="L108" s="31"/>
      <c r="M108" s="25"/>
      <c r="N108" s="31"/>
      <c r="O108" s="25"/>
      <c r="P108" s="29"/>
      <c r="Q108" s="25"/>
      <c r="R108" s="31"/>
      <c r="S108" s="25"/>
      <c r="T108" s="27"/>
      <c r="U108" s="25"/>
      <c r="V108" s="25"/>
      <c r="W108" s="25"/>
      <c r="X108" s="58" t="s">
        <v>593</v>
      </c>
      <c r="Y108" s="53">
        <v>69788</v>
      </c>
      <c r="Z108" s="26">
        <v>44594</v>
      </c>
      <c r="AA108" s="26">
        <f>EDATE(Tabla1[[#This Row],[FECHA DE INICIO]],11)- 1</f>
        <v>44927</v>
      </c>
      <c r="AB108" s="25" t="s">
        <v>466</v>
      </c>
    </row>
    <row r="109" spans="1:28" s="32" customFormat="1" ht="21.75" customHeight="1" x14ac:dyDescent="0.15">
      <c r="A109" s="24"/>
      <c r="B109" s="52" t="s">
        <v>151</v>
      </c>
      <c r="C109" s="53" t="s">
        <v>129</v>
      </c>
      <c r="D109" s="54" t="s">
        <v>615</v>
      </c>
      <c r="E109" s="53" t="s">
        <v>464</v>
      </c>
      <c r="F109" s="55">
        <v>80808223</v>
      </c>
      <c r="G109" s="53" t="s">
        <v>4</v>
      </c>
      <c r="H109" s="53" t="s">
        <v>5</v>
      </c>
      <c r="I109" s="29">
        <v>25300000</v>
      </c>
      <c r="J109" s="25"/>
      <c r="K109" s="25"/>
      <c r="L109" s="31"/>
      <c r="M109" s="25"/>
      <c r="N109" s="31"/>
      <c r="O109" s="25"/>
      <c r="P109" s="29"/>
      <c r="Q109" s="25"/>
      <c r="R109" s="31"/>
      <c r="S109" s="25"/>
      <c r="T109" s="27"/>
      <c r="U109" s="25"/>
      <c r="V109" s="25"/>
      <c r="W109" s="25"/>
      <c r="X109" s="58" t="s">
        <v>593</v>
      </c>
      <c r="Y109" s="53">
        <v>69788</v>
      </c>
      <c r="Z109" s="26">
        <v>44593</v>
      </c>
      <c r="AA109" s="26">
        <f>EDATE(Tabla1[[#This Row],[FECHA DE INICIO]],11)- 1</f>
        <v>44926</v>
      </c>
      <c r="AB109" s="25" t="s">
        <v>466</v>
      </c>
    </row>
    <row r="110" spans="1:28" s="32" customFormat="1" ht="21.75" customHeight="1" x14ac:dyDescent="0.15">
      <c r="A110" s="24"/>
      <c r="B110" s="52" t="s">
        <v>152</v>
      </c>
      <c r="C110" s="53" t="s">
        <v>129</v>
      </c>
      <c r="D110" s="54" t="s">
        <v>616</v>
      </c>
      <c r="E110" s="53" t="s">
        <v>464</v>
      </c>
      <c r="F110" s="55">
        <v>1031182726</v>
      </c>
      <c r="G110" s="53" t="s">
        <v>4</v>
      </c>
      <c r="H110" s="53" t="s">
        <v>5</v>
      </c>
      <c r="I110" s="29">
        <v>25300000</v>
      </c>
      <c r="J110" s="25"/>
      <c r="K110" s="25"/>
      <c r="L110" s="31"/>
      <c r="M110" s="25"/>
      <c r="N110" s="31"/>
      <c r="O110" s="25"/>
      <c r="P110" s="29"/>
      <c r="Q110" s="25"/>
      <c r="R110" s="31"/>
      <c r="S110" s="25"/>
      <c r="T110" s="27"/>
      <c r="U110" s="25"/>
      <c r="V110" s="25"/>
      <c r="W110" s="25"/>
      <c r="X110" s="58" t="s">
        <v>593</v>
      </c>
      <c r="Y110" s="53">
        <v>69788</v>
      </c>
      <c r="Z110" s="26">
        <v>44594</v>
      </c>
      <c r="AA110" s="26">
        <f>EDATE(Tabla1[[#This Row],[FECHA DE INICIO]],11)- 1</f>
        <v>44927</v>
      </c>
      <c r="AB110" s="25" t="s">
        <v>466</v>
      </c>
    </row>
    <row r="111" spans="1:28" s="32" customFormat="1" ht="21.75" customHeight="1" x14ac:dyDescent="0.15">
      <c r="A111" s="24"/>
      <c r="B111" s="52" t="s">
        <v>153</v>
      </c>
      <c r="C111" s="53" t="s">
        <v>129</v>
      </c>
      <c r="D111" s="54" t="s">
        <v>617</v>
      </c>
      <c r="E111" s="53" t="s">
        <v>464</v>
      </c>
      <c r="F111" s="55">
        <v>79826479</v>
      </c>
      <c r="G111" s="53" t="s">
        <v>4</v>
      </c>
      <c r="H111" s="53" t="s">
        <v>5</v>
      </c>
      <c r="I111" s="29">
        <v>25300000</v>
      </c>
      <c r="J111" s="25"/>
      <c r="K111" s="25"/>
      <c r="L111" s="31"/>
      <c r="M111" s="25"/>
      <c r="N111" s="31"/>
      <c r="O111" s="25"/>
      <c r="P111" s="29"/>
      <c r="Q111" s="25"/>
      <c r="R111" s="31"/>
      <c r="S111" s="25"/>
      <c r="T111" s="27"/>
      <c r="U111" s="25"/>
      <c r="V111" s="25"/>
      <c r="W111" s="25"/>
      <c r="X111" s="58" t="s">
        <v>593</v>
      </c>
      <c r="Y111" s="53">
        <v>69788</v>
      </c>
      <c r="Z111" s="26">
        <v>44593</v>
      </c>
      <c r="AA111" s="26">
        <f>EDATE(Tabla1[[#This Row],[FECHA DE INICIO]],11)- 1</f>
        <v>44926</v>
      </c>
      <c r="AB111" s="25" t="s">
        <v>466</v>
      </c>
    </row>
    <row r="112" spans="1:28" s="32" customFormat="1" ht="21.75" customHeight="1" x14ac:dyDescent="0.15">
      <c r="A112" s="24"/>
      <c r="B112" s="52" t="s">
        <v>154</v>
      </c>
      <c r="C112" s="53" t="s">
        <v>129</v>
      </c>
      <c r="D112" s="57" t="s">
        <v>618</v>
      </c>
      <c r="E112" s="53" t="s">
        <v>464</v>
      </c>
      <c r="F112" s="55">
        <v>79637330</v>
      </c>
      <c r="G112" s="53" t="s">
        <v>4</v>
      </c>
      <c r="H112" s="53" t="s">
        <v>5</v>
      </c>
      <c r="I112" s="29">
        <v>25300000</v>
      </c>
      <c r="J112" s="25"/>
      <c r="K112" s="25"/>
      <c r="L112" s="31"/>
      <c r="M112" s="25"/>
      <c r="N112" s="31"/>
      <c r="O112" s="25"/>
      <c r="P112" s="29"/>
      <c r="Q112" s="25"/>
      <c r="R112" s="31"/>
      <c r="S112" s="25"/>
      <c r="T112" s="27"/>
      <c r="U112" s="25"/>
      <c r="V112" s="25"/>
      <c r="W112" s="25"/>
      <c r="X112" s="58" t="s">
        <v>593</v>
      </c>
      <c r="Y112" s="53">
        <v>69788</v>
      </c>
      <c r="Z112" s="26">
        <v>44596</v>
      </c>
      <c r="AA112" s="26">
        <f>EDATE(Tabla1[[#This Row],[FECHA DE INICIO]],11)- 1</f>
        <v>44929</v>
      </c>
      <c r="AB112" s="25" t="s">
        <v>466</v>
      </c>
    </row>
    <row r="113" spans="1:28" s="32" customFormat="1" ht="21.75" customHeight="1" x14ac:dyDescent="0.15">
      <c r="A113" s="24"/>
      <c r="B113" s="52" t="s">
        <v>156</v>
      </c>
      <c r="C113" s="53" t="s">
        <v>155</v>
      </c>
      <c r="D113" s="57" t="s">
        <v>620</v>
      </c>
      <c r="E113" s="53" t="s">
        <v>464</v>
      </c>
      <c r="F113" s="53">
        <v>1023955863</v>
      </c>
      <c r="G113" s="53" t="s">
        <v>4</v>
      </c>
      <c r="H113" s="53" t="s">
        <v>5</v>
      </c>
      <c r="I113" s="29">
        <v>20680000</v>
      </c>
      <c r="J113" s="25"/>
      <c r="K113" s="25"/>
      <c r="L113" s="31"/>
      <c r="M113" s="25"/>
      <c r="N113" s="31"/>
      <c r="O113" s="25"/>
      <c r="P113" s="29"/>
      <c r="Q113" s="25"/>
      <c r="R113" s="31"/>
      <c r="S113" s="25"/>
      <c r="T113" s="27"/>
      <c r="U113" s="25"/>
      <c r="V113" s="25"/>
      <c r="W113" s="25"/>
      <c r="X113" s="40" t="s">
        <v>619</v>
      </c>
      <c r="Y113" s="53">
        <v>68513</v>
      </c>
      <c r="Z113" s="26">
        <v>44593</v>
      </c>
      <c r="AA113" s="26">
        <f>EDATE(Tabla1[[#This Row],[FECHA DE INICIO]],11)- 1</f>
        <v>44926</v>
      </c>
      <c r="AB113" s="25" t="s">
        <v>466</v>
      </c>
    </row>
    <row r="114" spans="1:28" s="32" customFormat="1" ht="21.75" customHeight="1" x14ac:dyDescent="0.15">
      <c r="A114" s="24"/>
      <c r="B114" s="52" t="s">
        <v>158</v>
      </c>
      <c r="C114" s="53" t="s">
        <v>157</v>
      </c>
      <c r="D114" s="54" t="s">
        <v>622</v>
      </c>
      <c r="E114" s="53" t="s">
        <v>464</v>
      </c>
      <c r="F114" s="53">
        <v>51913151</v>
      </c>
      <c r="G114" s="53" t="s">
        <v>4</v>
      </c>
      <c r="H114" s="53" t="s">
        <v>5</v>
      </c>
      <c r="I114" s="29">
        <v>50600000</v>
      </c>
      <c r="J114" s="25"/>
      <c r="K114" s="25"/>
      <c r="L114" s="31"/>
      <c r="M114" s="25"/>
      <c r="N114" s="31"/>
      <c r="O114" s="25"/>
      <c r="P114" s="29"/>
      <c r="Q114" s="25"/>
      <c r="R114" s="31"/>
      <c r="S114" s="25"/>
      <c r="T114" s="27"/>
      <c r="U114" s="25"/>
      <c r="V114" s="25"/>
      <c r="W114" s="25"/>
      <c r="X114" s="56" t="s">
        <v>621</v>
      </c>
      <c r="Y114" s="59">
        <v>68537</v>
      </c>
      <c r="Z114" s="26">
        <v>44588</v>
      </c>
      <c r="AA114" s="26">
        <f>EDATE(Tabla1[[#This Row],[FECHA DE INICIO]],11)- 1</f>
        <v>44921</v>
      </c>
      <c r="AB114" s="25" t="s">
        <v>466</v>
      </c>
    </row>
    <row r="115" spans="1:28" s="32" customFormat="1" ht="21.75" customHeight="1" x14ac:dyDescent="0.15">
      <c r="A115" s="24"/>
      <c r="B115" s="52" t="s">
        <v>160</v>
      </c>
      <c r="C115" s="53" t="s">
        <v>159</v>
      </c>
      <c r="D115" s="54" t="s">
        <v>624</v>
      </c>
      <c r="E115" s="53" t="s">
        <v>464</v>
      </c>
      <c r="F115" s="53">
        <v>80129534</v>
      </c>
      <c r="G115" s="53" t="s">
        <v>4</v>
      </c>
      <c r="H115" s="53" t="s">
        <v>5</v>
      </c>
      <c r="I115" s="29">
        <v>31200000</v>
      </c>
      <c r="J115" s="25"/>
      <c r="K115" s="25"/>
      <c r="L115" s="31"/>
      <c r="M115" s="25"/>
      <c r="N115" s="31"/>
      <c r="O115" s="25"/>
      <c r="P115" s="29"/>
      <c r="Q115" s="25"/>
      <c r="R115" s="31"/>
      <c r="S115" s="25"/>
      <c r="T115" s="27"/>
      <c r="U115" s="25"/>
      <c r="V115" s="25"/>
      <c r="W115" s="25"/>
      <c r="X115" s="40" t="s">
        <v>623</v>
      </c>
      <c r="Y115" s="53">
        <v>69826</v>
      </c>
      <c r="Z115" s="26">
        <v>44594</v>
      </c>
      <c r="AA115" s="26">
        <f>EDATE(Tabla1[[#This Row],[FECHA DE INICIO]],6)-1</f>
        <v>44774</v>
      </c>
      <c r="AB115" s="25" t="s">
        <v>466</v>
      </c>
    </row>
    <row r="116" spans="1:28" s="32" customFormat="1" ht="21.75" customHeight="1" x14ac:dyDescent="0.15">
      <c r="A116" s="24"/>
      <c r="B116" s="52" t="s">
        <v>162</v>
      </c>
      <c r="C116" s="53" t="s">
        <v>161</v>
      </c>
      <c r="D116" s="54" t="s">
        <v>626</v>
      </c>
      <c r="E116" s="53" t="s">
        <v>464</v>
      </c>
      <c r="F116" s="53">
        <v>80124179</v>
      </c>
      <c r="G116" s="53" t="s">
        <v>4</v>
      </c>
      <c r="H116" s="53" t="s">
        <v>5</v>
      </c>
      <c r="I116" s="29">
        <v>20680000</v>
      </c>
      <c r="J116" s="25"/>
      <c r="K116" s="25"/>
      <c r="L116" s="31"/>
      <c r="M116" s="25"/>
      <c r="N116" s="31"/>
      <c r="O116" s="25"/>
      <c r="P116" s="29"/>
      <c r="Q116" s="25"/>
      <c r="R116" s="31"/>
      <c r="S116" s="25"/>
      <c r="T116" s="27"/>
      <c r="U116" s="25"/>
      <c r="V116" s="25"/>
      <c r="W116" s="25"/>
      <c r="X116" s="56" t="s">
        <v>625</v>
      </c>
      <c r="Y116" s="59">
        <v>68513</v>
      </c>
      <c r="Z116" s="26">
        <v>44588</v>
      </c>
      <c r="AA116" s="26">
        <f>EDATE(Tabla1[[#This Row],[FECHA DE INICIO]],11)- 1</f>
        <v>44921</v>
      </c>
      <c r="AB116" s="25" t="s">
        <v>466</v>
      </c>
    </row>
    <row r="117" spans="1:28" s="32" customFormat="1" ht="21.75" customHeight="1" x14ac:dyDescent="0.15">
      <c r="A117" s="24"/>
      <c r="B117" s="52" t="s">
        <v>164</v>
      </c>
      <c r="C117" s="53" t="s">
        <v>163</v>
      </c>
      <c r="D117" s="54" t="s">
        <v>628</v>
      </c>
      <c r="E117" s="53" t="s">
        <v>483</v>
      </c>
      <c r="F117" s="55">
        <v>1032417994</v>
      </c>
      <c r="G117" s="53" t="s">
        <v>4</v>
      </c>
      <c r="H117" s="53" t="s">
        <v>5</v>
      </c>
      <c r="I117" s="29">
        <v>30250000</v>
      </c>
      <c r="J117" s="25"/>
      <c r="K117" s="25"/>
      <c r="L117" s="31"/>
      <c r="M117" s="25"/>
      <c r="N117" s="31"/>
      <c r="O117" s="25"/>
      <c r="P117" s="29"/>
      <c r="Q117" s="25"/>
      <c r="R117" s="31"/>
      <c r="S117" s="25"/>
      <c r="T117" s="27"/>
      <c r="U117" s="25"/>
      <c r="V117" s="25"/>
      <c r="W117" s="25"/>
      <c r="X117" s="58" t="s">
        <v>627</v>
      </c>
      <c r="Y117" s="53">
        <v>68842</v>
      </c>
      <c r="Z117" s="26">
        <v>44593</v>
      </c>
      <c r="AA117" s="26">
        <f>EDATE(Tabla1[[#This Row],[FECHA DE INICIO]],11)- 1</f>
        <v>44926</v>
      </c>
      <c r="AB117" s="25" t="s">
        <v>466</v>
      </c>
    </row>
    <row r="118" spans="1:28" s="32" customFormat="1" ht="21.75" customHeight="1" x14ac:dyDescent="0.15">
      <c r="A118" s="24"/>
      <c r="B118" s="52" t="s">
        <v>166</v>
      </c>
      <c r="C118" s="53" t="s">
        <v>165</v>
      </c>
      <c r="D118" s="57" t="s">
        <v>630</v>
      </c>
      <c r="E118" s="53" t="s">
        <v>483</v>
      </c>
      <c r="F118" s="55">
        <v>1014239291</v>
      </c>
      <c r="G118" s="53" t="s">
        <v>4</v>
      </c>
      <c r="H118" s="53" t="s">
        <v>5</v>
      </c>
      <c r="I118" s="29">
        <v>20680000</v>
      </c>
      <c r="J118" s="25"/>
      <c r="K118" s="25"/>
      <c r="L118" s="31"/>
      <c r="M118" s="25"/>
      <c r="N118" s="31"/>
      <c r="O118" s="25"/>
      <c r="P118" s="29"/>
      <c r="Q118" s="25"/>
      <c r="R118" s="31"/>
      <c r="S118" s="25"/>
      <c r="T118" s="27"/>
      <c r="U118" s="25"/>
      <c r="V118" s="25"/>
      <c r="W118" s="25"/>
      <c r="X118" s="56" t="s">
        <v>629</v>
      </c>
      <c r="Y118" s="59">
        <v>68513</v>
      </c>
      <c r="Z118" s="26">
        <v>44588</v>
      </c>
      <c r="AA118" s="26">
        <f>EDATE(Tabla1[[#This Row],[FECHA DE INICIO]],11)- 1</f>
        <v>44921</v>
      </c>
      <c r="AB118" s="25" t="s">
        <v>466</v>
      </c>
    </row>
    <row r="119" spans="1:28" s="32" customFormat="1" ht="21.75" customHeight="1" x14ac:dyDescent="0.15">
      <c r="A119" s="24"/>
      <c r="B119" s="52" t="s">
        <v>168</v>
      </c>
      <c r="C119" s="53" t="s">
        <v>167</v>
      </c>
      <c r="D119" s="54" t="s">
        <v>632</v>
      </c>
      <c r="E119" s="53" t="s">
        <v>464</v>
      </c>
      <c r="F119" s="55">
        <v>1121832284</v>
      </c>
      <c r="G119" s="53" t="s">
        <v>4</v>
      </c>
      <c r="H119" s="53" t="s">
        <v>5</v>
      </c>
      <c r="I119" s="29">
        <v>70400000</v>
      </c>
      <c r="J119" s="25"/>
      <c r="K119" s="25"/>
      <c r="L119" s="31"/>
      <c r="M119" s="25"/>
      <c r="N119" s="31"/>
      <c r="O119" s="25"/>
      <c r="P119" s="29"/>
      <c r="Q119" s="25"/>
      <c r="R119" s="31"/>
      <c r="S119" s="25"/>
      <c r="T119" s="27"/>
      <c r="U119" s="25"/>
      <c r="V119" s="25"/>
      <c r="W119" s="25"/>
      <c r="X119" s="56" t="s">
        <v>631</v>
      </c>
      <c r="Y119" s="53">
        <v>68774</v>
      </c>
      <c r="Z119" s="26">
        <v>44588</v>
      </c>
      <c r="AA119" s="26">
        <f>EDATE(Tabla1[[#This Row],[FECHA DE INICIO]],11)- 1</f>
        <v>44921</v>
      </c>
      <c r="AB119" s="25" t="s">
        <v>466</v>
      </c>
    </row>
    <row r="120" spans="1:28" s="32" customFormat="1" ht="21.75" customHeight="1" x14ac:dyDescent="0.15">
      <c r="A120" s="24"/>
      <c r="B120" s="52" t="s">
        <v>170</v>
      </c>
      <c r="C120" s="53" t="s">
        <v>169</v>
      </c>
      <c r="D120" s="54" t="s">
        <v>634</v>
      </c>
      <c r="E120" s="53" t="s">
        <v>464</v>
      </c>
      <c r="F120" s="55">
        <v>1026272955</v>
      </c>
      <c r="G120" s="53" t="s">
        <v>4</v>
      </c>
      <c r="H120" s="53" t="s">
        <v>5</v>
      </c>
      <c r="I120" s="29">
        <v>59400000</v>
      </c>
      <c r="J120" s="25"/>
      <c r="K120" s="25"/>
      <c r="L120" s="31"/>
      <c r="M120" s="25"/>
      <c r="N120" s="31"/>
      <c r="O120" s="25"/>
      <c r="P120" s="29"/>
      <c r="Q120" s="25"/>
      <c r="R120" s="31"/>
      <c r="S120" s="25"/>
      <c r="T120" s="27"/>
      <c r="U120" s="25"/>
      <c r="V120" s="25"/>
      <c r="W120" s="25"/>
      <c r="X120" s="40" t="s">
        <v>633</v>
      </c>
      <c r="Y120" s="59">
        <v>67185</v>
      </c>
      <c r="Z120" s="26">
        <v>44593</v>
      </c>
      <c r="AA120" s="26">
        <f>EDATE(Tabla1[[#This Row],[FECHA DE INICIO]],11)- 1</f>
        <v>44926</v>
      </c>
      <c r="AB120" s="25" t="s">
        <v>636</v>
      </c>
    </row>
    <row r="121" spans="1:28" s="32" customFormat="1" ht="21.75" customHeight="1" x14ac:dyDescent="0.15">
      <c r="A121" s="24"/>
      <c r="B121" s="52" t="s">
        <v>172</v>
      </c>
      <c r="C121" s="53" t="s">
        <v>171</v>
      </c>
      <c r="D121" s="54" t="s">
        <v>638</v>
      </c>
      <c r="E121" s="53" t="s">
        <v>464</v>
      </c>
      <c r="F121" s="55">
        <v>80114984</v>
      </c>
      <c r="G121" s="53" t="s">
        <v>4</v>
      </c>
      <c r="H121" s="53" t="s">
        <v>5</v>
      </c>
      <c r="I121" s="29">
        <v>59400000</v>
      </c>
      <c r="J121" s="25"/>
      <c r="K121" s="25"/>
      <c r="L121" s="31"/>
      <c r="M121" s="25"/>
      <c r="N121" s="31"/>
      <c r="O121" s="25"/>
      <c r="P121" s="29"/>
      <c r="Q121" s="25"/>
      <c r="R121" s="31"/>
      <c r="S121" s="25"/>
      <c r="T121" s="27"/>
      <c r="U121" s="25"/>
      <c r="V121" s="25"/>
      <c r="W121" s="25"/>
      <c r="X121" s="40" t="s">
        <v>637</v>
      </c>
      <c r="Y121" s="59">
        <v>67185</v>
      </c>
      <c r="Z121" s="26">
        <v>44593</v>
      </c>
      <c r="AA121" s="26">
        <f>EDATE(Tabla1[[#This Row],[FECHA DE INICIO]],11)- 1</f>
        <v>44926</v>
      </c>
      <c r="AB121" s="25" t="s">
        <v>636</v>
      </c>
    </row>
    <row r="122" spans="1:28" s="32" customFormat="1" ht="21.75" customHeight="1" x14ac:dyDescent="0.15">
      <c r="A122" s="24"/>
      <c r="B122" s="52" t="s">
        <v>174</v>
      </c>
      <c r="C122" s="53" t="s">
        <v>173</v>
      </c>
      <c r="D122" s="54" t="s">
        <v>640</v>
      </c>
      <c r="E122" s="53" t="s">
        <v>464</v>
      </c>
      <c r="F122" s="55">
        <v>80913594</v>
      </c>
      <c r="G122" s="53" t="s">
        <v>4</v>
      </c>
      <c r="H122" s="53" t="s">
        <v>5</v>
      </c>
      <c r="I122" s="29">
        <v>59400000</v>
      </c>
      <c r="J122" s="25"/>
      <c r="K122" s="25"/>
      <c r="L122" s="31"/>
      <c r="M122" s="25"/>
      <c r="N122" s="31"/>
      <c r="O122" s="25"/>
      <c r="P122" s="29"/>
      <c r="Q122" s="25"/>
      <c r="R122" s="31"/>
      <c r="S122" s="25"/>
      <c r="T122" s="27"/>
      <c r="U122" s="25"/>
      <c r="V122" s="25"/>
      <c r="W122" s="25"/>
      <c r="X122" s="40" t="s">
        <v>639</v>
      </c>
      <c r="Y122" s="59">
        <v>67185</v>
      </c>
      <c r="Z122" s="26">
        <v>44593</v>
      </c>
      <c r="AA122" s="26">
        <f>EDATE(Tabla1[[#This Row],[FECHA DE INICIO]],11)- 1</f>
        <v>44926</v>
      </c>
      <c r="AB122" s="25" t="s">
        <v>636</v>
      </c>
    </row>
    <row r="123" spans="1:28" s="32" customFormat="1" ht="21.75" customHeight="1" x14ac:dyDescent="0.15">
      <c r="A123" s="24"/>
      <c r="B123" s="52" t="s">
        <v>176</v>
      </c>
      <c r="C123" s="53" t="s">
        <v>175</v>
      </c>
      <c r="D123" s="57" t="s">
        <v>642</v>
      </c>
      <c r="E123" s="53" t="s">
        <v>464</v>
      </c>
      <c r="F123" s="55">
        <v>1033710335</v>
      </c>
      <c r="G123" s="53" t="s">
        <v>4</v>
      </c>
      <c r="H123" s="53" t="s">
        <v>5</v>
      </c>
      <c r="I123" s="29">
        <v>59400000</v>
      </c>
      <c r="J123" s="25"/>
      <c r="K123" s="25"/>
      <c r="L123" s="31"/>
      <c r="M123" s="25"/>
      <c r="N123" s="31"/>
      <c r="O123" s="25"/>
      <c r="P123" s="29"/>
      <c r="Q123" s="25"/>
      <c r="R123" s="31"/>
      <c r="S123" s="25"/>
      <c r="T123" s="27"/>
      <c r="U123" s="25"/>
      <c r="V123" s="25"/>
      <c r="W123" s="25"/>
      <c r="X123" s="56" t="s">
        <v>641</v>
      </c>
      <c r="Y123" s="59">
        <v>67185</v>
      </c>
      <c r="Z123" s="26">
        <v>44588</v>
      </c>
      <c r="AA123" s="26">
        <f>EDATE(Tabla1[[#This Row],[FECHA DE INICIO]],11)- 1</f>
        <v>44921</v>
      </c>
      <c r="AB123" s="25" t="s">
        <v>636</v>
      </c>
    </row>
    <row r="124" spans="1:28" s="32" customFormat="1" ht="21.75" customHeight="1" x14ac:dyDescent="0.15">
      <c r="A124" s="24"/>
      <c r="B124" s="52" t="s">
        <v>177</v>
      </c>
      <c r="C124" s="53" t="s">
        <v>175</v>
      </c>
      <c r="D124" s="54" t="s">
        <v>643</v>
      </c>
      <c r="E124" s="53" t="s">
        <v>464</v>
      </c>
      <c r="F124" s="55">
        <v>1031156309</v>
      </c>
      <c r="G124" s="53" t="s">
        <v>4</v>
      </c>
      <c r="H124" s="53" t="s">
        <v>5</v>
      </c>
      <c r="I124" s="29">
        <v>59400000</v>
      </c>
      <c r="J124" s="25"/>
      <c r="K124" s="25"/>
      <c r="L124" s="31"/>
      <c r="M124" s="25"/>
      <c r="N124" s="31"/>
      <c r="O124" s="25"/>
      <c r="P124" s="29"/>
      <c r="Q124" s="25"/>
      <c r="R124" s="31"/>
      <c r="S124" s="25"/>
      <c r="T124" s="27"/>
      <c r="U124" s="25"/>
      <c r="V124" s="25"/>
      <c r="W124" s="25"/>
      <c r="X124" s="56" t="s">
        <v>641</v>
      </c>
      <c r="Y124" s="59">
        <v>67185</v>
      </c>
      <c r="Z124" s="26">
        <v>44588</v>
      </c>
      <c r="AA124" s="26">
        <f>EDATE(Tabla1[[#This Row],[FECHA DE INICIO]],11)- 1</f>
        <v>44921</v>
      </c>
      <c r="AB124" s="25" t="s">
        <v>636</v>
      </c>
    </row>
    <row r="125" spans="1:28" s="32" customFormat="1" ht="21.75" customHeight="1" x14ac:dyDescent="0.15">
      <c r="A125" s="24"/>
      <c r="B125" s="52" t="s">
        <v>179</v>
      </c>
      <c r="C125" s="53" t="s">
        <v>178</v>
      </c>
      <c r="D125" s="54" t="s">
        <v>645</v>
      </c>
      <c r="E125" s="53" t="s">
        <v>464</v>
      </c>
      <c r="F125" s="55">
        <v>29705959</v>
      </c>
      <c r="G125" s="53" t="s">
        <v>4</v>
      </c>
      <c r="H125" s="53" t="s">
        <v>5</v>
      </c>
      <c r="I125" s="29">
        <v>59400000</v>
      </c>
      <c r="J125" s="25"/>
      <c r="K125" s="25"/>
      <c r="L125" s="31"/>
      <c r="M125" s="25"/>
      <c r="N125" s="31"/>
      <c r="O125" s="25"/>
      <c r="P125" s="29"/>
      <c r="Q125" s="25"/>
      <c r="R125" s="31"/>
      <c r="S125" s="25"/>
      <c r="T125" s="27"/>
      <c r="U125" s="25"/>
      <c r="V125" s="25"/>
      <c r="W125" s="25"/>
      <c r="X125" s="40" t="s">
        <v>644</v>
      </c>
      <c r="Y125" s="59">
        <v>67185</v>
      </c>
      <c r="Z125" s="26">
        <v>44601</v>
      </c>
      <c r="AA125" s="26">
        <f>EDATE(Tabla1[[#This Row],[FECHA DE INICIO]],11)- 1</f>
        <v>44934</v>
      </c>
      <c r="AB125" s="25" t="s">
        <v>636</v>
      </c>
    </row>
    <row r="126" spans="1:28" s="32" customFormat="1" ht="21.75" customHeight="1" x14ac:dyDescent="0.15">
      <c r="A126" s="24"/>
      <c r="B126" s="52" t="s">
        <v>181</v>
      </c>
      <c r="C126" s="53" t="s">
        <v>180</v>
      </c>
      <c r="D126" s="54" t="s">
        <v>647</v>
      </c>
      <c r="E126" s="53" t="s">
        <v>464</v>
      </c>
      <c r="F126" s="55">
        <v>1020797579</v>
      </c>
      <c r="G126" s="53" t="s">
        <v>4</v>
      </c>
      <c r="H126" s="53" t="s">
        <v>5</v>
      </c>
      <c r="I126" s="29">
        <v>27600000</v>
      </c>
      <c r="J126" s="25"/>
      <c r="K126" s="25"/>
      <c r="L126" s="31"/>
      <c r="M126" s="25"/>
      <c r="N126" s="31"/>
      <c r="O126" s="25"/>
      <c r="P126" s="29"/>
      <c r="Q126" s="25"/>
      <c r="R126" s="31"/>
      <c r="S126" s="25"/>
      <c r="T126" s="27"/>
      <c r="U126" s="25"/>
      <c r="V126" s="25"/>
      <c r="W126" s="25"/>
      <c r="X126" s="58" t="s">
        <v>646</v>
      </c>
      <c r="Y126" s="53">
        <v>68567</v>
      </c>
      <c r="Z126" s="26">
        <v>44593</v>
      </c>
      <c r="AA126" s="26">
        <f>EDATE(Tabla1[[#This Row],[FECHA DE INICIO]],6)- 1</f>
        <v>44773</v>
      </c>
      <c r="AB126" s="25" t="s">
        <v>636</v>
      </c>
    </row>
    <row r="127" spans="1:28" s="32" customFormat="1" ht="21.75" customHeight="1" x14ac:dyDescent="0.15">
      <c r="A127" s="24"/>
      <c r="B127" s="52" t="s">
        <v>183</v>
      </c>
      <c r="C127" s="53" t="s">
        <v>182</v>
      </c>
      <c r="D127" s="54" t="s">
        <v>635</v>
      </c>
      <c r="E127" s="53" t="s">
        <v>464</v>
      </c>
      <c r="F127" s="55">
        <v>52409679</v>
      </c>
      <c r="G127" s="53" t="s">
        <v>4</v>
      </c>
      <c r="H127" s="53" t="s">
        <v>5</v>
      </c>
      <c r="I127" s="29">
        <v>66000000</v>
      </c>
      <c r="J127" s="25"/>
      <c r="K127" s="25"/>
      <c r="L127" s="31"/>
      <c r="M127" s="25"/>
      <c r="N127" s="31"/>
      <c r="O127" s="25"/>
      <c r="P127" s="29"/>
      <c r="Q127" s="25"/>
      <c r="R127" s="31"/>
      <c r="S127" s="25"/>
      <c r="T127" s="27"/>
      <c r="U127" s="25"/>
      <c r="V127" s="25"/>
      <c r="W127" s="25"/>
      <c r="X127" s="56" t="s">
        <v>648</v>
      </c>
      <c r="Y127" s="59">
        <v>67194</v>
      </c>
      <c r="Z127" s="26">
        <v>44593</v>
      </c>
      <c r="AA127" s="26">
        <f>EDATE(Tabla1[[#This Row],[FECHA DE INICIO]],11)- 1</f>
        <v>44926</v>
      </c>
      <c r="AB127" s="25" t="s">
        <v>636</v>
      </c>
    </row>
    <row r="128" spans="1:28" s="32" customFormat="1" ht="21.75" customHeight="1" x14ac:dyDescent="0.15">
      <c r="A128" s="24"/>
      <c r="B128" s="52" t="s">
        <v>185</v>
      </c>
      <c r="C128" s="53" t="s">
        <v>184</v>
      </c>
      <c r="D128" s="54" t="s">
        <v>650</v>
      </c>
      <c r="E128" s="53" t="s">
        <v>464</v>
      </c>
      <c r="F128" s="55">
        <v>1020713661</v>
      </c>
      <c r="G128" s="53" t="s">
        <v>4</v>
      </c>
      <c r="H128" s="53" t="s">
        <v>5</v>
      </c>
      <c r="I128" s="29">
        <v>59400000</v>
      </c>
      <c r="J128" s="25"/>
      <c r="K128" s="25"/>
      <c r="L128" s="31"/>
      <c r="M128" s="25"/>
      <c r="N128" s="31"/>
      <c r="O128" s="25"/>
      <c r="P128" s="29"/>
      <c r="Q128" s="25"/>
      <c r="R128" s="31"/>
      <c r="S128" s="25"/>
      <c r="T128" s="27"/>
      <c r="U128" s="25"/>
      <c r="V128" s="25"/>
      <c r="W128" s="25"/>
      <c r="X128" s="40" t="s">
        <v>649</v>
      </c>
      <c r="Y128" s="53">
        <v>69760</v>
      </c>
      <c r="Z128" s="26">
        <v>44593</v>
      </c>
      <c r="AA128" s="26">
        <f>EDATE(Tabla1[[#This Row],[FECHA DE INICIO]],11)- 1</f>
        <v>44926</v>
      </c>
      <c r="AB128" s="25" t="s">
        <v>636</v>
      </c>
    </row>
    <row r="129" spans="1:28" s="32" customFormat="1" ht="21.75" customHeight="1" x14ac:dyDescent="0.15">
      <c r="A129" s="39"/>
      <c r="B129" s="52" t="s">
        <v>187</v>
      </c>
      <c r="C129" s="53" t="s">
        <v>186</v>
      </c>
      <c r="D129" s="54" t="s">
        <v>652</v>
      </c>
      <c r="E129" s="53" t="s">
        <v>464</v>
      </c>
      <c r="F129" s="55">
        <v>1010201479</v>
      </c>
      <c r="G129" s="53" t="s">
        <v>4</v>
      </c>
      <c r="H129" s="53" t="s">
        <v>5</v>
      </c>
      <c r="I129" s="29">
        <v>30250000</v>
      </c>
      <c r="J129" s="25"/>
      <c r="K129" s="25"/>
      <c r="L129" s="31"/>
      <c r="M129" s="25"/>
      <c r="N129" s="31"/>
      <c r="O129" s="25"/>
      <c r="P129" s="29"/>
      <c r="Q129" s="25"/>
      <c r="R129" s="31"/>
      <c r="S129" s="25"/>
      <c r="T129" s="27"/>
      <c r="U129" s="25"/>
      <c r="V129" s="25"/>
      <c r="W129" s="25"/>
      <c r="X129" s="40" t="s">
        <v>651</v>
      </c>
      <c r="Y129" s="53">
        <v>68842</v>
      </c>
      <c r="Z129" s="26">
        <v>44589</v>
      </c>
      <c r="AA129" s="26">
        <f>EDATE(Tabla1[[#This Row],[FECHA DE INICIO]],11)- 1</f>
        <v>44922</v>
      </c>
      <c r="AB129" s="25" t="s">
        <v>636</v>
      </c>
    </row>
    <row r="130" spans="1:28" s="32" customFormat="1" ht="21.75" customHeight="1" x14ac:dyDescent="0.15">
      <c r="A130" s="24"/>
      <c r="B130" s="52" t="s">
        <v>189</v>
      </c>
      <c r="C130" s="53" t="s">
        <v>188</v>
      </c>
      <c r="D130" s="54" t="s">
        <v>654</v>
      </c>
      <c r="E130" s="53" t="s">
        <v>464</v>
      </c>
      <c r="F130" s="55">
        <v>1024469143</v>
      </c>
      <c r="G130" s="53" t="s">
        <v>4</v>
      </c>
      <c r="H130" s="53" t="s">
        <v>5</v>
      </c>
      <c r="I130" s="29">
        <v>59400000</v>
      </c>
      <c r="J130" s="25"/>
      <c r="K130" s="25"/>
      <c r="L130" s="31"/>
      <c r="M130" s="25"/>
      <c r="N130" s="31"/>
      <c r="O130" s="25"/>
      <c r="P130" s="29"/>
      <c r="Q130" s="25"/>
      <c r="R130" s="31"/>
      <c r="S130" s="25"/>
      <c r="T130" s="27"/>
      <c r="U130" s="25"/>
      <c r="V130" s="25"/>
      <c r="W130" s="25"/>
      <c r="X130" s="56" t="s">
        <v>653</v>
      </c>
      <c r="Y130" s="53">
        <v>67185</v>
      </c>
      <c r="Z130" s="26">
        <v>44596</v>
      </c>
      <c r="AA130" s="26">
        <f>EDATE(Tabla1[[#This Row],[FECHA DE INICIO]],11)- 1</f>
        <v>44929</v>
      </c>
      <c r="AB130" s="25" t="s">
        <v>636</v>
      </c>
    </row>
    <row r="131" spans="1:28" s="32" customFormat="1" ht="21.75" customHeight="1" x14ac:dyDescent="0.15">
      <c r="A131" s="24"/>
      <c r="B131" s="52" t="s">
        <v>191</v>
      </c>
      <c r="C131" s="53" t="s">
        <v>190</v>
      </c>
      <c r="D131" s="54" t="s">
        <v>656</v>
      </c>
      <c r="E131" s="53" t="s">
        <v>464</v>
      </c>
      <c r="F131" s="55">
        <v>60340764</v>
      </c>
      <c r="G131" s="53" t="s">
        <v>4</v>
      </c>
      <c r="H131" s="53" t="s">
        <v>5</v>
      </c>
      <c r="I131" s="29">
        <v>59400000</v>
      </c>
      <c r="J131" s="25"/>
      <c r="K131" s="25"/>
      <c r="L131" s="31"/>
      <c r="M131" s="25"/>
      <c r="N131" s="31"/>
      <c r="O131" s="25"/>
      <c r="P131" s="29"/>
      <c r="Q131" s="25"/>
      <c r="R131" s="31"/>
      <c r="S131" s="25"/>
      <c r="T131" s="27"/>
      <c r="U131" s="25"/>
      <c r="V131" s="25"/>
      <c r="W131" s="25"/>
      <c r="X131" s="40" t="s">
        <v>655</v>
      </c>
      <c r="Y131" s="59">
        <v>67185</v>
      </c>
      <c r="Z131" s="26">
        <v>44593</v>
      </c>
      <c r="AA131" s="26">
        <f>EDATE(Tabla1[[#This Row],[FECHA DE INICIO]],11)- 1</f>
        <v>44926</v>
      </c>
      <c r="AB131" s="25" t="s">
        <v>636</v>
      </c>
    </row>
    <row r="132" spans="1:28" s="32" customFormat="1" ht="21.75" customHeight="1" x14ac:dyDescent="0.15">
      <c r="A132" s="24"/>
      <c r="B132" s="52" t="s">
        <v>193</v>
      </c>
      <c r="C132" s="53" t="s">
        <v>192</v>
      </c>
      <c r="D132" s="54" t="s">
        <v>658</v>
      </c>
      <c r="E132" s="53" t="s">
        <v>464</v>
      </c>
      <c r="F132" s="55">
        <v>1026277883</v>
      </c>
      <c r="G132" s="53" t="s">
        <v>4</v>
      </c>
      <c r="H132" s="53" t="s">
        <v>5</v>
      </c>
      <c r="I132" s="29">
        <v>59400000</v>
      </c>
      <c r="J132" s="25"/>
      <c r="K132" s="25"/>
      <c r="L132" s="31"/>
      <c r="M132" s="25"/>
      <c r="N132" s="31"/>
      <c r="O132" s="25"/>
      <c r="P132" s="29"/>
      <c r="Q132" s="25"/>
      <c r="R132" s="31"/>
      <c r="S132" s="25"/>
      <c r="T132" s="27"/>
      <c r="U132" s="25"/>
      <c r="V132" s="25"/>
      <c r="W132" s="25"/>
      <c r="X132" s="56" t="s">
        <v>657</v>
      </c>
      <c r="Y132" s="53">
        <v>67182</v>
      </c>
      <c r="Z132" s="26">
        <v>44589</v>
      </c>
      <c r="AA132" s="26">
        <f>EDATE(Tabla1[[#This Row],[FECHA DE INICIO]],11)- 1</f>
        <v>44922</v>
      </c>
      <c r="AB132" s="25" t="s">
        <v>466</v>
      </c>
    </row>
    <row r="133" spans="1:28" s="32" customFormat="1" ht="21.75" customHeight="1" x14ac:dyDescent="0.15">
      <c r="A133" s="24"/>
      <c r="B133" s="52" t="s">
        <v>195</v>
      </c>
      <c r="C133" s="53" t="s">
        <v>194</v>
      </c>
      <c r="D133" s="54" t="s">
        <v>660</v>
      </c>
      <c r="E133" s="53" t="s">
        <v>464</v>
      </c>
      <c r="F133" s="55">
        <v>1013611272</v>
      </c>
      <c r="G133" s="53" t="s">
        <v>4</v>
      </c>
      <c r="H133" s="53" t="s">
        <v>5</v>
      </c>
      <c r="I133" s="29">
        <v>59400000</v>
      </c>
      <c r="J133" s="25"/>
      <c r="K133" s="25"/>
      <c r="L133" s="31"/>
      <c r="M133" s="25"/>
      <c r="N133" s="31"/>
      <c r="O133" s="25"/>
      <c r="P133" s="29"/>
      <c r="Q133" s="25"/>
      <c r="R133" s="31"/>
      <c r="S133" s="25"/>
      <c r="T133" s="27"/>
      <c r="U133" s="25"/>
      <c r="V133" s="25"/>
      <c r="W133" s="25"/>
      <c r="X133" s="56" t="s">
        <v>659</v>
      </c>
      <c r="Y133" s="59">
        <v>67182</v>
      </c>
      <c r="Z133" s="26">
        <v>44589</v>
      </c>
      <c r="AA133" s="26">
        <f>EDATE(Tabla1[[#This Row],[FECHA DE INICIO]],11)- 1</f>
        <v>44922</v>
      </c>
      <c r="AB133" s="25" t="s">
        <v>466</v>
      </c>
    </row>
    <row r="134" spans="1:28" s="32" customFormat="1" ht="21.75" customHeight="1" x14ac:dyDescent="0.15">
      <c r="A134" s="24"/>
      <c r="B134" s="52" t="s">
        <v>197</v>
      </c>
      <c r="C134" s="53" t="s">
        <v>196</v>
      </c>
      <c r="D134" s="54" t="s">
        <v>662</v>
      </c>
      <c r="E134" s="53" t="s">
        <v>464</v>
      </c>
      <c r="F134" s="55">
        <v>1018453055</v>
      </c>
      <c r="G134" s="53" t="s">
        <v>4</v>
      </c>
      <c r="H134" s="53" t="s">
        <v>5</v>
      </c>
      <c r="I134" s="29">
        <v>59400000</v>
      </c>
      <c r="J134" s="25"/>
      <c r="K134" s="25"/>
      <c r="L134" s="31"/>
      <c r="M134" s="25"/>
      <c r="N134" s="31"/>
      <c r="O134" s="25"/>
      <c r="P134" s="29"/>
      <c r="Q134" s="25"/>
      <c r="R134" s="31"/>
      <c r="S134" s="25"/>
      <c r="T134" s="27"/>
      <c r="U134" s="25"/>
      <c r="V134" s="25"/>
      <c r="W134" s="25"/>
      <c r="X134" s="56" t="s">
        <v>661</v>
      </c>
      <c r="Y134" s="53">
        <v>67185</v>
      </c>
      <c r="Z134" s="26">
        <v>44589</v>
      </c>
      <c r="AA134" s="26">
        <f>EDATE(Tabla1[[#This Row],[FECHA DE INICIO]],11)- 1</f>
        <v>44922</v>
      </c>
      <c r="AB134" s="25" t="s">
        <v>636</v>
      </c>
    </row>
    <row r="135" spans="1:28" s="32" customFormat="1" ht="21.75" customHeight="1" x14ac:dyDescent="0.15">
      <c r="A135" s="24"/>
      <c r="B135" s="52" t="s">
        <v>199</v>
      </c>
      <c r="C135" s="53" t="s">
        <v>198</v>
      </c>
      <c r="D135" s="54" t="s">
        <v>664</v>
      </c>
      <c r="E135" s="53" t="s">
        <v>464</v>
      </c>
      <c r="F135" s="55">
        <v>1013663192</v>
      </c>
      <c r="G135" s="53" t="s">
        <v>4</v>
      </c>
      <c r="H135" s="53" t="s">
        <v>5</v>
      </c>
      <c r="I135" s="29">
        <v>59400000</v>
      </c>
      <c r="J135" s="25"/>
      <c r="K135" s="25"/>
      <c r="L135" s="31"/>
      <c r="M135" s="25"/>
      <c r="N135" s="31"/>
      <c r="O135" s="25"/>
      <c r="P135" s="29"/>
      <c r="Q135" s="25"/>
      <c r="R135" s="31"/>
      <c r="S135" s="25"/>
      <c r="T135" s="27"/>
      <c r="U135" s="25"/>
      <c r="V135" s="25"/>
      <c r="W135" s="25"/>
      <c r="X135" s="40" t="s">
        <v>663</v>
      </c>
      <c r="Y135" s="59">
        <v>67185</v>
      </c>
      <c r="Z135" s="26">
        <v>44589</v>
      </c>
      <c r="AA135" s="26">
        <f>EDATE(Tabla1[[#This Row],[FECHA DE INICIO]],11)- 1</f>
        <v>44922</v>
      </c>
      <c r="AB135" s="25" t="s">
        <v>636</v>
      </c>
    </row>
    <row r="136" spans="1:28" s="32" customFormat="1" ht="21.75" customHeight="1" x14ac:dyDescent="0.15">
      <c r="A136" s="24"/>
      <c r="B136" s="52" t="s">
        <v>201</v>
      </c>
      <c r="C136" s="53" t="s">
        <v>200</v>
      </c>
      <c r="D136" s="54" t="s">
        <v>666</v>
      </c>
      <c r="E136" s="53" t="s">
        <v>464</v>
      </c>
      <c r="F136" s="55">
        <v>52374822</v>
      </c>
      <c r="G136" s="53" t="s">
        <v>4</v>
      </c>
      <c r="H136" s="53" t="s">
        <v>5</v>
      </c>
      <c r="I136" s="29">
        <v>37400000</v>
      </c>
      <c r="J136" s="25"/>
      <c r="K136" s="25"/>
      <c r="L136" s="31"/>
      <c r="M136" s="25"/>
      <c r="N136" s="31"/>
      <c r="O136" s="25"/>
      <c r="P136" s="29"/>
      <c r="Q136" s="25"/>
      <c r="R136" s="31"/>
      <c r="S136" s="25"/>
      <c r="T136" s="27"/>
      <c r="U136" s="25"/>
      <c r="V136" s="25"/>
      <c r="W136" s="25"/>
      <c r="X136" s="58" t="s">
        <v>665</v>
      </c>
      <c r="Y136" s="59">
        <v>67190</v>
      </c>
      <c r="Z136" s="26">
        <v>44593</v>
      </c>
      <c r="AA136" s="26">
        <f>EDATE(Tabla1[[#This Row],[FECHA DE INICIO]],11)- 1</f>
        <v>44926</v>
      </c>
      <c r="AB136" s="25" t="s">
        <v>466</v>
      </c>
    </row>
    <row r="137" spans="1:28" s="32" customFormat="1" ht="21.75" customHeight="1" x14ac:dyDescent="0.15">
      <c r="A137" s="24"/>
      <c r="B137" s="52" t="s">
        <v>202</v>
      </c>
      <c r="C137" s="53" t="s">
        <v>200</v>
      </c>
      <c r="D137" s="54" t="s">
        <v>668</v>
      </c>
      <c r="E137" s="53" t="s">
        <v>464</v>
      </c>
      <c r="F137" s="55">
        <v>1014197762</v>
      </c>
      <c r="G137" s="53" t="s">
        <v>4</v>
      </c>
      <c r="H137" s="53" t="s">
        <v>5</v>
      </c>
      <c r="I137" s="29">
        <v>37400000</v>
      </c>
      <c r="J137" s="25"/>
      <c r="K137" s="25"/>
      <c r="L137" s="31"/>
      <c r="M137" s="25"/>
      <c r="N137" s="31"/>
      <c r="O137" s="25"/>
      <c r="P137" s="29"/>
      <c r="Q137" s="25"/>
      <c r="R137" s="31"/>
      <c r="S137" s="25"/>
      <c r="T137" s="27" t="s">
        <v>669</v>
      </c>
      <c r="U137" s="25" t="s">
        <v>464</v>
      </c>
      <c r="V137" s="28">
        <v>52834869</v>
      </c>
      <c r="W137" s="26">
        <v>44621</v>
      </c>
      <c r="X137" s="58" t="s">
        <v>667</v>
      </c>
      <c r="Y137" s="59">
        <v>67190</v>
      </c>
      <c r="Z137" s="26">
        <v>44588</v>
      </c>
      <c r="AA137" s="26">
        <f>EDATE(Tabla1[[#This Row],[FECHA DE INICIO]],11)- 1</f>
        <v>44921</v>
      </c>
      <c r="AB137" s="25" t="s">
        <v>466</v>
      </c>
    </row>
    <row r="138" spans="1:28" s="32" customFormat="1" ht="21.75" customHeight="1" x14ac:dyDescent="0.15">
      <c r="A138" s="24"/>
      <c r="B138" s="52" t="s">
        <v>204</v>
      </c>
      <c r="C138" s="53" t="s">
        <v>203</v>
      </c>
      <c r="D138" s="54" t="s">
        <v>671</v>
      </c>
      <c r="E138" s="53" t="s">
        <v>464</v>
      </c>
      <c r="F138" s="55">
        <v>1013610988</v>
      </c>
      <c r="G138" s="53" t="s">
        <v>4</v>
      </c>
      <c r="H138" s="53" t="s">
        <v>5</v>
      </c>
      <c r="I138" s="29">
        <v>37400000</v>
      </c>
      <c r="J138" s="25"/>
      <c r="K138" s="25"/>
      <c r="L138" s="31"/>
      <c r="M138" s="25"/>
      <c r="N138" s="31"/>
      <c r="O138" s="25"/>
      <c r="P138" s="29"/>
      <c r="Q138" s="25"/>
      <c r="R138" s="31"/>
      <c r="S138" s="25"/>
      <c r="T138" s="27"/>
      <c r="U138" s="25"/>
      <c r="V138" s="25"/>
      <c r="W138" s="25"/>
      <c r="X138" s="40" t="s">
        <v>670</v>
      </c>
      <c r="Y138" s="59">
        <v>67190</v>
      </c>
      <c r="Z138" s="26">
        <v>44589</v>
      </c>
      <c r="AA138" s="26">
        <f>EDATE(Tabla1[[#This Row],[FECHA DE INICIO]],11)- 1</f>
        <v>44922</v>
      </c>
      <c r="AB138" s="25" t="s">
        <v>466</v>
      </c>
    </row>
    <row r="139" spans="1:28" s="32" customFormat="1" ht="21.75" customHeight="1" x14ac:dyDescent="0.15">
      <c r="A139" s="24"/>
      <c r="B139" s="52" t="s">
        <v>206</v>
      </c>
      <c r="C139" s="53" t="s">
        <v>205</v>
      </c>
      <c r="D139" s="54" t="s">
        <v>673</v>
      </c>
      <c r="E139" s="53" t="s">
        <v>464</v>
      </c>
      <c r="F139" s="55">
        <v>1022374922</v>
      </c>
      <c r="G139" s="53" t="s">
        <v>4</v>
      </c>
      <c r="H139" s="53" t="s">
        <v>5</v>
      </c>
      <c r="I139" s="29">
        <v>59400000</v>
      </c>
      <c r="J139" s="25"/>
      <c r="K139" s="25"/>
      <c r="L139" s="31"/>
      <c r="M139" s="25"/>
      <c r="N139" s="31"/>
      <c r="O139" s="25"/>
      <c r="P139" s="29"/>
      <c r="Q139" s="25"/>
      <c r="R139" s="31"/>
      <c r="S139" s="25"/>
      <c r="T139" s="27"/>
      <c r="U139" s="25"/>
      <c r="V139" s="25"/>
      <c r="W139" s="25"/>
      <c r="X139" s="40" t="s">
        <v>672</v>
      </c>
      <c r="Y139" s="59">
        <v>67185</v>
      </c>
      <c r="Z139" s="26">
        <v>44601</v>
      </c>
      <c r="AA139" s="26">
        <f>EDATE(Tabla1[[#This Row],[FECHA DE INICIO]],11)- 1</f>
        <v>44934</v>
      </c>
      <c r="AB139" s="25" t="s">
        <v>636</v>
      </c>
    </row>
    <row r="140" spans="1:28" s="32" customFormat="1" ht="21.75" customHeight="1" x14ac:dyDescent="0.15">
      <c r="A140" s="24"/>
      <c r="B140" s="52" t="s">
        <v>208</v>
      </c>
      <c r="C140" s="53" t="s">
        <v>207</v>
      </c>
      <c r="D140" s="54" t="s">
        <v>675</v>
      </c>
      <c r="E140" s="53" t="s">
        <v>464</v>
      </c>
      <c r="F140" s="55">
        <v>52363835</v>
      </c>
      <c r="G140" s="53" t="s">
        <v>4</v>
      </c>
      <c r="H140" s="53" t="s">
        <v>5</v>
      </c>
      <c r="I140" s="29">
        <v>59400000</v>
      </c>
      <c r="J140" s="25"/>
      <c r="K140" s="25"/>
      <c r="L140" s="31"/>
      <c r="M140" s="25"/>
      <c r="N140" s="31"/>
      <c r="O140" s="25"/>
      <c r="P140" s="29"/>
      <c r="Q140" s="25"/>
      <c r="R140" s="31"/>
      <c r="S140" s="25"/>
      <c r="T140" s="27"/>
      <c r="U140" s="25"/>
      <c r="V140" s="25"/>
      <c r="W140" s="25"/>
      <c r="X140" s="56" t="s">
        <v>674</v>
      </c>
      <c r="Y140" s="59">
        <v>67185</v>
      </c>
      <c r="Z140" s="26">
        <v>44594</v>
      </c>
      <c r="AA140" s="26">
        <f>EDATE(Tabla1[[#This Row],[FECHA DE INICIO]],11)- 1</f>
        <v>44927</v>
      </c>
      <c r="AB140" s="25" t="s">
        <v>636</v>
      </c>
    </row>
    <row r="141" spans="1:28" s="32" customFormat="1" ht="21.75" customHeight="1" x14ac:dyDescent="0.15">
      <c r="A141" s="24"/>
      <c r="B141" s="52" t="s">
        <v>210</v>
      </c>
      <c r="C141" s="53" t="s">
        <v>209</v>
      </c>
      <c r="D141" s="54" t="s">
        <v>677</v>
      </c>
      <c r="E141" s="53" t="s">
        <v>464</v>
      </c>
      <c r="F141" s="55">
        <v>79880521</v>
      </c>
      <c r="G141" s="53" t="s">
        <v>4</v>
      </c>
      <c r="H141" s="53" t="s">
        <v>5</v>
      </c>
      <c r="I141" s="29">
        <v>59400000</v>
      </c>
      <c r="J141" s="25"/>
      <c r="K141" s="25"/>
      <c r="L141" s="31"/>
      <c r="M141" s="25"/>
      <c r="N141" s="31"/>
      <c r="O141" s="25"/>
      <c r="P141" s="29"/>
      <c r="Q141" s="25"/>
      <c r="R141" s="31"/>
      <c r="S141" s="25"/>
      <c r="T141" s="27"/>
      <c r="U141" s="25"/>
      <c r="V141" s="25"/>
      <c r="W141" s="25"/>
      <c r="X141" s="40" t="s">
        <v>676</v>
      </c>
      <c r="Y141" s="53">
        <v>67202</v>
      </c>
      <c r="Z141" s="26">
        <v>44601</v>
      </c>
      <c r="AA141" s="26">
        <f>EDATE(Tabla1[[#This Row],[FECHA DE INICIO]],11)- 1</f>
        <v>44934</v>
      </c>
      <c r="AB141" s="25" t="s">
        <v>466</v>
      </c>
    </row>
    <row r="142" spans="1:28" s="32" customFormat="1" ht="21.75" customHeight="1" x14ac:dyDescent="0.15">
      <c r="A142" s="24"/>
      <c r="B142" s="52" t="s">
        <v>212</v>
      </c>
      <c r="C142" s="53" t="s">
        <v>211</v>
      </c>
      <c r="D142" s="57" t="s">
        <v>679</v>
      </c>
      <c r="E142" s="53" t="s">
        <v>464</v>
      </c>
      <c r="F142" s="55">
        <v>52828741</v>
      </c>
      <c r="G142" s="53" t="s">
        <v>4</v>
      </c>
      <c r="H142" s="53" t="s">
        <v>5</v>
      </c>
      <c r="I142" s="29">
        <v>20400000</v>
      </c>
      <c r="J142" s="25"/>
      <c r="K142" s="25"/>
      <c r="L142" s="31"/>
      <c r="M142" s="25"/>
      <c r="N142" s="31"/>
      <c r="O142" s="25"/>
      <c r="P142" s="29"/>
      <c r="Q142" s="25"/>
      <c r="R142" s="31"/>
      <c r="S142" s="25"/>
      <c r="T142" s="27"/>
      <c r="U142" s="25"/>
      <c r="V142" s="25"/>
      <c r="W142" s="25"/>
      <c r="X142" s="56" t="s">
        <v>678</v>
      </c>
      <c r="Y142" s="59">
        <v>68768</v>
      </c>
      <c r="Z142" s="26">
        <v>44588</v>
      </c>
      <c r="AA142" s="26">
        <f>EDATE(Tabla1[[#This Row],[FECHA DE INICIO]],6)-1</f>
        <v>44768</v>
      </c>
      <c r="AB142" s="25" t="s">
        <v>466</v>
      </c>
    </row>
    <row r="143" spans="1:28" s="32" customFormat="1" ht="21.75" customHeight="1" x14ac:dyDescent="0.15">
      <c r="A143" s="24"/>
      <c r="B143" s="52" t="s">
        <v>213</v>
      </c>
      <c r="C143" s="53" t="s">
        <v>211</v>
      </c>
      <c r="D143" s="54" t="s">
        <v>680</v>
      </c>
      <c r="E143" s="53" t="s">
        <v>464</v>
      </c>
      <c r="F143" s="55">
        <v>41799594</v>
      </c>
      <c r="G143" s="53" t="s">
        <v>4</v>
      </c>
      <c r="H143" s="53" t="s">
        <v>5</v>
      </c>
      <c r="I143" s="29">
        <v>20400000</v>
      </c>
      <c r="J143" s="25"/>
      <c r="K143" s="25"/>
      <c r="L143" s="31"/>
      <c r="M143" s="25"/>
      <c r="N143" s="31"/>
      <c r="O143" s="25"/>
      <c r="P143" s="29"/>
      <c r="Q143" s="25"/>
      <c r="R143" s="31"/>
      <c r="S143" s="25"/>
      <c r="T143" s="27"/>
      <c r="U143" s="25"/>
      <c r="V143" s="25"/>
      <c r="W143" s="25"/>
      <c r="X143" s="56" t="s">
        <v>678</v>
      </c>
      <c r="Y143" s="59">
        <v>68768</v>
      </c>
      <c r="Z143" s="26">
        <v>44588</v>
      </c>
      <c r="AA143" s="26">
        <f>EDATE(Tabla1[[#This Row],[FECHA DE INICIO]],6)-1</f>
        <v>44768</v>
      </c>
      <c r="AB143" s="25" t="s">
        <v>466</v>
      </c>
    </row>
    <row r="144" spans="1:28" s="32" customFormat="1" ht="21.75" customHeight="1" x14ac:dyDescent="0.15">
      <c r="A144" s="24"/>
      <c r="B144" s="52" t="s">
        <v>215</v>
      </c>
      <c r="C144" s="53" t="s">
        <v>214</v>
      </c>
      <c r="D144" s="54" t="s">
        <v>682</v>
      </c>
      <c r="E144" s="53" t="s">
        <v>464</v>
      </c>
      <c r="F144" s="55">
        <v>79650934</v>
      </c>
      <c r="G144" s="53" t="s">
        <v>4</v>
      </c>
      <c r="H144" s="53" t="s">
        <v>5</v>
      </c>
      <c r="I144" s="29">
        <v>32400000</v>
      </c>
      <c r="J144" s="25"/>
      <c r="K144" s="25"/>
      <c r="L144" s="31"/>
      <c r="M144" s="25"/>
      <c r="N144" s="31"/>
      <c r="O144" s="25"/>
      <c r="P144" s="29"/>
      <c r="Q144" s="25"/>
      <c r="R144" s="31"/>
      <c r="S144" s="25"/>
      <c r="T144" s="27"/>
      <c r="U144" s="25"/>
      <c r="V144" s="25"/>
      <c r="W144" s="25"/>
      <c r="X144" s="40" t="s">
        <v>681</v>
      </c>
      <c r="Y144" s="53">
        <v>68778</v>
      </c>
      <c r="Z144" s="26">
        <v>44593</v>
      </c>
      <c r="AA144" s="26">
        <f>EDATE(Tabla1[[#This Row],[FECHA DE INICIO]],6)-1</f>
        <v>44773</v>
      </c>
      <c r="AB144" s="25" t="s">
        <v>636</v>
      </c>
    </row>
    <row r="145" spans="1:28" s="32" customFormat="1" ht="21.75" customHeight="1" x14ac:dyDescent="0.15">
      <c r="A145" s="24"/>
      <c r="B145" s="52" t="s">
        <v>217</v>
      </c>
      <c r="C145" s="53" t="s">
        <v>216</v>
      </c>
      <c r="D145" s="54" t="s">
        <v>684</v>
      </c>
      <c r="E145" s="53" t="s">
        <v>464</v>
      </c>
      <c r="F145" s="55">
        <v>52538287</v>
      </c>
      <c r="G145" s="53" t="s">
        <v>4</v>
      </c>
      <c r="H145" s="53" t="s">
        <v>5</v>
      </c>
      <c r="I145" s="29">
        <v>32400000</v>
      </c>
      <c r="J145" s="25"/>
      <c r="K145" s="25"/>
      <c r="L145" s="31"/>
      <c r="M145" s="25"/>
      <c r="N145" s="31"/>
      <c r="O145" s="25"/>
      <c r="P145" s="29"/>
      <c r="Q145" s="25"/>
      <c r="R145" s="31"/>
      <c r="S145" s="25"/>
      <c r="T145" s="27"/>
      <c r="U145" s="25"/>
      <c r="V145" s="25"/>
      <c r="W145" s="25"/>
      <c r="X145" s="40" t="s">
        <v>683</v>
      </c>
      <c r="Y145" s="53">
        <v>68653</v>
      </c>
      <c r="Z145" s="26">
        <v>44589</v>
      </c>
      <c r="AA145" s="26">
        <f>EDATE(Tabla1[[#This Row],[FECHA DE INICIO]],6)-1</f>
        <v>44769</v>
      </c>
      <c r="AB145" s="25" t="s">
        <v>636</v>
      </c>
    </row>
    <row r="146" spans="1:28" s="32" customFormat="1" ht="21.75" customHeight="1" x14ac:dyDescent="0.15">
      <c r="A146" s="24"/>
      <c r="B146" s="52" t="s">
        <v>218</v>
      </c>
      <c r="C146" s="61" t="s">
        <v>685</v>
      </c>
      <c r="D146" s="54" t="s">
        <v>687</v>
      </c>
      <c r="E146" s="53" t="s">
        <v>464</v>
      </c>
      <c r="F146" s="55">
        <v>80442207</v>
      </c>
      <c r="G146" s="53" t="s">
        <v>4</v>
      </c>
      <c r="H146" s="53" t="s">
        <v>5</v>
      </c>
      <c r="I146" s="29">
        <v>42240000</v>
      </c>
      <c r="J146" s="25"/>
      <c r="K146" s="25"/>
      <c r="L146" s="31"/>
      <c r="M146" s="25"/>
      <c r="N146" s="31"/>
      <c r="O146" s="25"/>
      <c r="P146" s="29"/>
      <c r="Q146" s="25"/>
      <c r="R146" s="31"/>
      <c r="S146" s="25"/>
      <c r="T146" s="27"/>
      <c r="U146" s="25"/>
      <c r="V146" s="25"/>
      <c r="W146" s="25"/>
      <c r="X146" s="40" t="s">
        <v>686</v>
      </c>
      <c r="Y146" s="53">
        <v>67207</v>
      </c>
      <c r="Z146" s="26">
        <v>44589</v>
      </c>
      <c r="AA146" s="26">
        <f>EDATE(Tabla1[[#This Row],[FECHA DE INICIO]],6)-1</f>
        <v>44769</v>
      </c>
      <c r="AB146" s="25" t="s">
        <v>466</v>
      </c>
    </row>
    <row r="147" spans="1:28" s="32" customFormat="1" ht="21.75" customHeight="1" x14ac:dyDescent="0.15">
      <c r="A147" s="24"/>
      <c r="B147" s="52" t="s">
        <v>220</v>
      </c>
      <c r="C147" s="53" t="s">
        <v>219</v>
      </c>
      <c r="D147" s="54" t="s">
        <v>689</v>
      </c>
      <c r="E147" s="53" t="s">
        <v>464</v>
      </c>
      <c r="F147" s="55">
        <v>19410967</v>
      </c>
      <c r="G147" s="53" t="s">
        <v>4</v>
      </c>
      <c r="H147" s="53" t="s">
        <v>5</v>
      </c>
      <c r="I147" s="29">
        <v>32400000</v>
      </c>
      <c r="J147" s="25"/>
      <c r="K147" s="25"/>
      <c r="L147" s="31"/>
      <c r="M147" s="25"/>
      <c r="N147" s="31"/>
      <c r="O147" s="25"/>
      <c r="P147" s="29"/>
      <c r="Q147" s="25"/>
      <c r="R147" s="31"/>
      <c r="S147" s="25"/>
      <c r="T147" s="27"/>
      <c r="U147" s="25"/>
      <c r="V147" s="25"/>
      <c r="W147" s="25"/>
      <c r="X147" s="40" t="s">
        <v>688</v>
      </c>
      <c r="Y147" s="53">
        <v>69791</v>
      </c>
      <c r="Z147" s="26">
        <v>44589</v>
      </c>
      <c r="AA147" s="26">
        <f>EDATE(Tabla1[[#This Row],[FECHA DE INICIO]],6)-1</f>
        <v>44769</v>
      </c>
      <c r="AB147" s="25" t="s">
        <v>466</v>
      </c>
    </row>
    <row r="148" spans="1:28" s="32" customFormat="1" ht="21.75" customHeight="1" x14ac:dyDescent="0.15">
      <c r="A148" s="24"/>
      <c r="B148" s="52" t="s">
        <v>222</v>
      </c>
      <c r="C148" s="53" t="s">
        <v>221</v>
      </c>
      <c r="D148" s="54" t="s">
        <v>691</v>
      </c>
      <c r="E148" s="53" t="s">
        <v>464</v>
      </c>
      <c r="F148" s="55">
        <v>1023886101</v>
      </c>
      <c r="G148" s="53" t="s">
        <v>4</v>
      </c>
      <c r="H148" s="53" t="s">
        <v>5</v>
      </c>
      <c r="I148" s="29">
        <v>32400000</v>
      </c>
      <c r="J148" s="25"/>
      <c r="K148" s="25"/>
      <c r="L148" s="31"/>
      <c r="M148" s="25"/>
      <c r="N148" s="31"/>
      <c r="O148" s="25"/>
      <c r="P148" s="29"/>
      <c r="Q148" s="25"/>
      <c r="R148" s="31"/>
      <c r="S148" s="25"/>
      <c r="T148" s="27"/>
      <c r="U148" s="25"/>
      <c r="V148" s="25"/>
      <c r="W148" s="25"/>
      <c r="X148" s="40" t="s">
        <v>690</v>
      </c>
      <c r="Y148" s="53">
        <v>69791</v>
      </c>
      <c r="Z148" s="26">
        <v>44589</v>
      </c>
      <c r="AA148" s="26">
        <f>EDATE(Tabla1[[#This Row],[FECHA DE INICIO]],6)-1</f>
        <v>44769</v>
      </c>
      <c r="AB148" s="25" t="s">
        <v>466</v>
      </c>
    </row>
    <row r="149" spans="1:28" s="32" customFormat="1" ht="21.75" customHeight="1" x14ac:dyDescent="0.15">
      <c r="A149" s="24"/>
      <c r="B149" s="52" t="s">
        <v>224</v>
      </c>
      <c r="C149" s="53" t="s">
        <v>223</v>
      </c>
      <c r="D149" s="57" t="s">
        <v>693</v>
      </c>
      <c r="E149" s="53" t="s">
        <v>464</v>
      </c>
      <c r="F149" s="55">
        <v>1020753752</v>
      </c>
      <c r="G149" s="53" t="s">
        <v>4</v>
      </c>
      <c r="H149" s="53" t="s">
        <v>5</v>
      </c>
      <c r="I149" s="29">
        <v>32400000</v>
      </c>
      <c r="J149" s="25"/>
      <c r="K149" s="25"/>
      <c r="L149" s="31"/>
      <c r="M149" s="25"/>
      <c r="N149" s="31"/>
      <c r="O149" s="25"/>
      <c r="P149" s="29"/>
      <c r="Q149" s="25"/>
      <c r="R149" s="31"/>
      <c r="S149" s="25"/>
      <c r="T149" s="27"/>
      <c r="U149" s="25"/>
      <c r="V149" s="25"/>
      <c r="W149" s="25"/>
      <c r="X149" s="40" t="s">
        <v>692</v>
      </c>
      <c r="Y149" s="53">
        <v>69791</v>
      </c>
      <c r="Z149" s="26">
        <v>44593</v>
      </c>
      <c r="AA149" s="26">
        <f>EDATE(Tabla1[[#This Row],[FECHA DE INICIO]],6)-1</f>
        <v>44773</v>
      </c>
      <c r="AB149" s="25" t="s">
        <v>466</v>
      </c>
    </row>
    <row r="150" spans="1:28" s="32" customFormat="1" ht="21.75" customHeight="1" x14ac:dyDescent="0.15">
      <c r="A150" s="24"/>
      <c r="B150" s="52" t="s">
        <v>226</v>
      </c>
      <c r="C150" s="53" t="s">
        <v>225</v>
      </c>
      <c r="D150" s="54" t="s">
        <v>695</v>
      </c>
      <c r="E150" s="53" t="s">
        <v>464</v>
      </c>
      <c r="F150" s="55">
        <v>79743591</v>
      </c>
      <c r="G150" s="53" t="s">
        <v>4</v>
      </c>
      <c r="H150" s="53" t="s">
        <v>5</v>
      </c>
      <c r="I150" s="29">
        <v>32400000</v>
      </c>
      <c r="J150" s="25"/>
      <c r="K150" s="25"/>
      <c r="L150" s="31"/>
      <c r="M150" s="25"/>
      <c r="N150" s="31"/>
      <c r="O150" s="25"/>
      <c r="P150" s="29"/>
      <c r="Q150" s="25"/>
      <c r="R150" s="31"/>
      <c r="S150" s="25"/>
      <c r="T150" s="27"/>
      <c r="U150" s="25"/>
      <c r="V150" s="25"/>
      <c r="W150" s="25"/>
      <c r="X150" s="40" t="s">
        <v>694</v>
      </c>
      <c r="Y150" s="53">
        <v>69791</v>
      </c>
      <c r="Z150" s="26">
        <v>44593</v>
      </c>
      <c r="AA150" s="26">
        <f>EDATE(Tabla1[[#This Row],[FECHA DE INICIO]],6)-1</f>
        <v>44773</v>
      </c>
      <c r="AB150" s="25" t="s">
        <v>466</v>
      </c>
    </row>
    <row r="151" spans="1:28" s="32" customFormat="1" ht="21.75" customHeight="1" x14ac:dyDescent="0.15">
      <c r="A151" s="24"/>
      <c r="B151" s="52" t="s">
        <v>228</v>
      </c>
      <c r="C151" s="53" t="s">
        <v>227</v>
      </c>
      <c r="D151" s="57" t="s">
        <v>697</v>
      </c>
      <c r="E151" s="53" t="s">
        <v>464</v>
      </c>
      <c r="F151" s="55">
        <v>80098149</v>
      </c>
      <c r="G151" s="53" t="s">
        <v>4</v>
      </c>
      <c r="H151" s="53" t="s">
        <v>5</v>
      </c>
      <c r="I151" s="29">
        <v>32400000</v>
      </c>
      <c r="J151" s="25"/>
      <c r="K151" s="25"/>
      <c r="L151" s="31"/>
      <c r="M151" s="25"/>
      <c r="N151" s="31"/>
      <c r="O151" s="25"/>
      <c r="P151" s="29"/>
      <c r="Q151" s="25"/>
      <c r="R151" s="31"/>
      <c r="S151" s="25"/>
      <c r="T151" s="27"/>
      <c r="U151" s="25"/>
      <c r="V151" s="25"/>
      <c r="W151" s="25"/>
      <c r="X151" s="56" t="s">
        <v>696</v>
      </c>
      <c r="Y151" s="53">
        <v>69791</v>
      </c>
      <c r="Z151" s="26">
        <v>44593</v>
      </c>
      <c r="AA151" s="26">
        <f>EDATE(Tabla1[[#This Row],[FECHA DE INICIO]],6)-1</f>
        <v>44773</v>
      </c>
      <c r="AB151" s="25" t="s">
        <v>466</v>
      </c>
    </row>
    <row r="152" spans="1:28" s="32" customFormat="1" ht="21.75" customHeight="1" x14ac:dyDescent="0.15">
      <c r="A152" s="24"/>
      <c r="B152" s="52" t="s">
        <v>230</v>
      </c>
      <c r="C152" s="53" t="s">
        <v>229</v>
      </c>
      <c r="D152" s="57" t="s">
        <v>699</v>
      </c>
      <c r="E152" s="53" t="s">
        <v>464</v>
      </c>
      <c r="F152" s="55">
        <v>53043856</v>
      </c>
      <c r="G152" s="53" t="s">
        <v>4</v>
      </c>
      <c r="H152" s="53" t="s">
        <v>5</v>
      </c>
      <c r="I152" s="29">
        <v>57200000</v>
      </c>
      <c r="J152" s="25"/>
      <c r="K152" s="25"/>
      <c r="L152" s="31"/>
      <c r="M152" s="25"/>
      <c r="N152" s="31"/>
      <c r="O152" s="25"/>
      <c r="P152" s="29"/>
      <c r="Q152" s="25"/>
      <c r="R152" s="31"/>
      <c r="S152" s="25"/>
      <c r="T152" s="27"/>
      <c r="U152" s="25"/>
      <c r="V152" s="25"/>
      <c r="W152" s="25"/>
      <c r="X152" s="40" t="s">
        <v>698</v>
      </c>
      <c r="Y152" s="53">
        <v>69829</v>
      </c>
      <c r="Z152" s="26">
        <v>44593</v>
      </c>
      <c r="AA152" s="26">
        <f>EDATE(Tabla1[[#This Row],[FECHA DE INICIO]],11)- 1</f>
        <v>44926</v>
      </c>
      <c r="AB152" s="25" t="s">
        <v>636</v>
      </c>
    </row>
    <row r="153" spans="1:28" s="32" customFormat="1" ht="21.75" customHeight="1" x14ac:dyDescent="0.15">
      <c r="A153" s="24"/>
      <c r="B153" s="52" t="s">
        <v>232</v>
      </c>
      <c r="C153" s="53" t="s">
        <v>231</v>
      </c>
      <c r="D153" s="54" t="s">
        <v>701</v>
      </c>
      <c r="E153" s="53" t="s">
        <v>464</v>
      </c>
      <c r="F153" s="55">
        <v>79497759</v>
      </c>
      <c r="G153" s="53" t="s">
        <v>4</v>
      </c>
      <c r="H153" s="53" t="s">
        <v>5</v>
      </c>
      <c r="I153" s="29">
        <v>57200000</v>
      </c>
      <c r="J153" s="25"/>
      <c r="K153" s="25"/>
      <c r="L153" s="31"/>
      <c r="M153" s="25"/>
      <c r="N153" s="31"/>
      <c r="O153" s="25"/>
      <c r="P153" s="29"/>
      <c r="Q153" s="25"/>
      <c r="R153" s="31"/>
      <c r="S153" s="25"/>
      <c r="T153" s="27"/>
      <c r="U153" s="25"/>
      <c r="V153" s="25"/>
      <c r="W153" s="25"/>
      <c r="X153" s="40" t="s">
        <v>700</v>
      </c>
      <c r="Y153" s="53">
        <v>69829</v>
      </c>
      <c r="Z153" s="26">
        <v>44593</v>
      </c>
      <c r="AA153" s="26">
        <f>EDATE(Tabla1[[#This Row],[FECHA DE INICIO]],11)- 1</f>
        <v>44926</v>
      </c>
      <c r="AB153" s="25" t="s">
        <v>636</v>
      </c>
    </row>
    <row r="154" spans="1:28" s="32" customFormat="1" ht="21.75" customHeight="1" x14ac:dyDescent="0.15">
      <c r="A154" s="24"/>
      <c r="B154" s="52" t="s">
        <v>234</v>
      </c>
      <c r="C154" s="53" t="s">
        <v>233</v>
      </c>
      <c r="D154" s="54" t="s">
        <v>703</v>
      </c>
      <c r="E154" s="53" t="s">
        <v>464</v>
      </c>
      <c r="F154" s="55">
        <v>1014178675</v>
      </c>
      <c r="G154" s="53" t="s">
        <v>4</v>
      </c>
      <c r="H154" s="53" t="s">
        <v>5</v>
      </c>
      <c r="I154" s="29">
        <v>57200000</v>
      </c>
      <c r="J154" s="25"/>
      <c r="K154" s="25"/>
      <c r="L154" s="31"/>
      <c r="M154" s="25"/>
      <c r="N154" s="31"/>
      <c r="O154" s="25"/>
      <c r="P154" s="29"/>
      <c r="Q154" s="25"/>
      <c r="R154" s="31"/>
      <c r="S154" s="25"/>
      <c r="T154" s="27"/>
      <c r="U154" s="25"/>
      <c r="V154" s="25"/>
      <c r="W154" s="25"/>
      <c r="X154" s="40" t="s">
        <v>702</v>
      </c>
      <c r="Y154" s="53">
        <v>69833</v>
      </c>
      <c r="Z154" s="26">
        <v>44601</v>
      </c>
      <c r="AA154" s="26">
        <f>EDATE(Tabla1[[#This Row],[FECHA DE INICIO]],11)- 1</f>
        <v>44934</v>
      </c>
      <c r="AB154" s="25" t="s">
        <v>466</v>
      </c>
    </row>
    <row r="155" spans="1:28" s="32" customFormat="1" ht="21.75" customHeight="1" x14ac:dyDescent="0.15">
      <c r="A155" s="24"/>
      <c r="B155" s="52" t="s">
        <v>236</v>
      </c>
      <c r="C155" s="53" t="s">
        <v>235</v>
      </c>
      <c r="D155" s="54" t="s">
        <v>705</v>
      </c>
      <c r="E155" s="53" t="s">
        <v>464</v>
      </c>
      <c r="F155" s="55">
        <v>52968152</v>
      </c>
      <c r="G155" s="53" t="s">
        <v>4</v>
      </c>
      <c r="H155" s="53" t="s">
        <v>5</v>
      </c>
      <c r="I155" s="29">
        <v>57200000</v>
      </c>
      <c r="J155" s="25"/>
      <c r="K155" s="25"/>
      <c r="L155" s="31"/>
      <c r="M155" s="25"/>
      <c r="N155" s="31"/>
      <c r="O155" s="25"/>
      <c r="P155" s="29"/>
      <c r="Q155" s="25"/>
      <c r="R155" s="31"/>
      <c r="S155" s="25"/>
      <c r="T155" s="27"/>
      <c r="U155" s="25"/>
      <c r="V155" s="25"/>
      <c r="W155" s="25"/>
      <c r="X155" s="40" t="s">
        <v>704</v>
      </c>
      <c r="Y155" s="53">
        <v>69833</v>
      </c>
      <c r="Z155" s="26">
        <v>44594</v>
      </c>
      <c r="AA155" s="26">
        <f>EDATE(Tabla1[[#This Row],[FECHA DE INICIO]],11)- 1</f>
        <v>44927</v>
      </c>
      <c r="AB155" s="25" t="s">
        <v>466</v>
      </c>
    </row>
    <row r="156" spans="1:28" s="32" customFormat="1" ht="21.75" customHeight="1" x14ac:dyDescent="0.15">
      <c r="A156" s="24"/>
      <c r="B156" s="52" t="s">
        <v>238</v>
      </c>
      <c r="C156" s="53" t="s">
        <v>237</v>
      </c>
      <c r="D156" s="54" t="s">
        <v>707</v>
      </c>
      <c r="E156" s="53" t="s">
        <v>464</v>
      </c>
      <c r="F156" s="55">
        <v>19445797</v>
      </c>
      <c r="G156" s="53" t="s">
        <v>4</v>
      </c>
      <c r="H156" s="53" t="s">
        <v>5</v>
      </c>
      <c r="I156" s="29">
        <v>24000000</v>
      </c>
      <c r="J156" s="25"/>
      <c r="K156" s="25"/>
      <c r="L156" s="31"/>
      <c r="M156" s="25"/>
      <c r="N156" s="31"/>
      <c r="O156" s="25"/>
      <c r="P156" s="29"/>
      <c r="Q156" s="25"/>
      <c r="R156" s="31"/>
      <c r="S156" s="25"/>
      <c r="T156" s="27"/>
      <c r="U156" s="25"/>
      <c r="V156" s="25"/>
      <c r="W156" s="25"/>
      <c r="X156" s="40" t="s">
        <v>706</v>
      </c>
      <c r="Y156" s="53">
        <v>68555</v>
      </c>
      <c r="Z156" s="26">
        <v>44589</v>
      </c>
      <c r="AA156" s="26">
        <f>EDATE(Tabla1[[#This Row],[FECHA DE INICIO]],6)-1</f>
        <v>44769</v>
      </c>
      <c r="AB156" s="25" t="s">
        <v>466</v>
      </c>
    </row>
    <row r="157" spans="1:28" s="32" customFormat="1" ht="21.75" customHeight="1" x14ac:dyDescent="0.15">
      <c r="A157" s="24"/>
      <c r="B157" s="52" t="s">
        <v>240</v>
      </c>
      <c r="C157" s="53" t="s">
        <v>239</v>
      </c>
      <c r="D157" s="54" t="s">
        <v>709</v>
      </c>
      <c r="E157" s="53" t="s">
        <v>464</v>
      </c>
      <c r="F157" s="55">
        <v>1030559488</v>
      </c>
      <c r="G157" s="53" t="s">
        <v>4</v>
      </c>
      <c r="H157" s="53" t="s">
        <v>5</v>
      </c>
      <c r="I157" s="29">
        <v>24000000</v>
      </c>
      <c r="J157" s="25"/>
      <c r="K157" s="25"/>
      <c r="L157" s="31"/>
      <c r="M157" s="25"/>
      <c r="N157" s="31"/>
      <c r="O157" s="25"/>
      <c r="P157" s="29"/>
      <c r="Q157" s="25"/>
      <c r="R157" s="31"/>
      <c r="S157" s="25"/>
      <c r="T157" s="27"/>
      <c r="U157" s="25"/>
      <c r="V157" s="25"/>
      <c r="W157" s="25"/>
      <c r="X157" s="40" t="s">
        <v>708</v>
      </c>
      <c r="Y157" s="53">
        <v>68555</v>
      </c>
      <c r="Z157" s="26">
        <v>44589</v>
      </c>
      <c r="AA157" s="26">
        <f>EDATE(Tabla1[[#This Row],[FECHA DE INICIO]],6)-1</f>
        <v>44769</v>
      </c>
      <c r="AB157" s="25" t="s">
        <v>466</v>
      </c>
    </row>
    <row r="158" spans="1:28" s="32" customFormat="1" ht="21.75" customHeight="1" x14ac:dyDescent="0.15">
      <c r="A158" s="24"/>
      <c r="B158" s="52" t="s">
        <v>242</v>
      </c>
      <c r="C158" s="53" t="s">
        <v>241</v>
      </c>
      <c r="D158" s="57" t="s">
        <v>711</v>
      </c>
      <c r="E158" s="53" t="s">
        <v>464</v>
      </c>
      <c r="F158" s="55">
        <v>51922807</v>
      </c>
      <c r="G158" s="53" t="s">
        <v>4</v>
      </c>
      <c r="H158" s="53" t="s">
        <v>5</v>
      </c>
      <c r="I158" s="29">
        <v>32400000</v>
      </c>
      <c r="J158" s="25"/>
      <c r="K158" s="25"/>
      <c r="L158" s="31"/>
      <c r="M158" s="25"/>
      <c r="N158" s="31"/>
      <c r="O158" s="25"/>
      <c r="P158" s="29"/>
      <c r="Q158" s="25"/>
      <c r="R158" s="31"/>
      <c r="S158" s="25"/>
      <c r="T158" s="27"/>
      <c r="U158" s="25"/>
      <c r="V158" s="25"/>
      <c r="W158" s="25"/>
      <c r="X158" s="40" t="s">
        <v>710</v>
      </c>
      <c r="Y158" s="53">
        <v>68780</v>
      </c>
      <c r="Z158" s="26">
        <v>44589</v>
      </c>
      <c r="AA158" s="26">
        <f>EDATE(Tabla1[[#This Row],[FECHA DE INICIO]],6)-1</f>
        <v>44769</v>
      </c>
      <c r="AB158" s="25" t="s">
        <v>636</v>
      </c>
    </row>
    <row r="159" spans="1:28" s="32" customFormat="1" ht="21.75" customHeight="1" x14ac:dyDescent="0.15">
      <c r="A159" s="24"/>
      <c r="B159" s="52" t="s">
        <v>244</v>
      </c>
      <c r="C159" s="53" t="s">
        <v>243</v>
      </c>
      <c r="D159" s="54" t="s">
        <v>713</v>
      </c>
      <c r="E159" s="53" t="s">
        <v>464</v>
      </c>
      <c r="F159" s="55">
        <v>1018475446</v>
      </c>
      <c r="G159" s="53" t="s">
        <v>4</v>
      </c>
      <c r="H159" s="53" t="s">
        <v>5</v>
      </c>
      <c r="I159" s="29">
        <v>32400000</v>
      </c>
      <c r="J159" s="25"/>
      <c r="K159" s="25"/>
      <c r="L159" s="31"/>
      <c r="M159" s="25"/>
      <c r="N159" s="31"/>
      <c r="O159" s="25"/>
      <c r="P159" s="29"/>
      <c r="Q159" s="25"/>
      <c r="R159" s="31"/>
      <c r="S159" s="25"/>
      <c r="T159" s="27"/>
      <c r="U159" s="25"/>
      <c r="V159" s="25"/>
      <c r="W159" s="25"/>
      <c r="X159" s="40" t="s">
        <v>712</v>
      </c>
      <c r="Y159" s="53">
        <v>68839</v>
      </c>
      <c r="Z159" s="26">
        <v>44593</v>
      </c>
      <c r="AA159" s="26">
        <f>EDATE(Tabla1[[#This Row],[FECHA DE INICIO]],6)-1</f>
        <v>44773</v>
      </c>
      <c r="AB159" s="25" t="s">
        <v>466</v>
      </c>
    </row>
    <row r="160" spans="1:28" s="32" customFormat="1" ht="21.75" customHeight="1" x14ac:dyDescent="0.15">
      <c r="A160" s="24"/>
      <c r="B160" s="52" t="s">
        <v>246</v>
      </c>
      <c r="C160" s="53" t="s">
        <v>245</v>
      </c>
      <c r="D160" s="54" t="s">
        <v>715</v>
      </c>
      <c r="E160" s="53" t="s">
        <v>464</v>
      </c>
      <c r="F160" s="55">
        <v>1026279529</v>
      </c>
      <c r="G160" s="53" t="s">
        <v>4</v>
      </c>
      <c r="H160" s="53" t="s">
        <v>5</v>
      </c>
      <c r="I160" s="29">
        <v>32400000</v>
      </c>
      <c r="J160" s="25"/>
      <c r="K160" s="25"/>
      <c r="L160" s="31"/>
      <c r="M160" s="25"/>
      <c r="N160" s="31"/>
      <c r="O160" s="25"/>
      <c r="P160" s="29"/>
      <c r="Q160" s="25"/>
      <c r="R160" s="31"/>
      <c r="S160" s="25"/>
      <c r="T160" s="27"/>
      <c r="U160" s="25"/>
      <c r="V160" s="25"/>
      <c r="W160" s="25"/>
      <c r="X160" s="40" t="s">
        <v>714</v>
      </c>
      <c r="Y160" s="53">
        <v>68839</v>
      </c>
      <c r="Z160" s="26">
        <v>44589</v>
      </c>
      <c r="AA160" s="26">
        <f>EDATE(Tabla1[[#This Row],[FECHA DE INICIO]],6)-1</f>
        <v>44769</v>
      </c>
      <c r="AB160" s="25" t="s">
        <v>466</v>
      </c>
    </row>
    <row r="161" spans="1:28" s="32" customFormat="1" ht="21.75" customHeight="1" x14ac:dyDescent="0.15">
      <c r="A161" s="24"/>
      <c r="B161" s="52" t="s">
        <v>248</v>
      </c>
      <c r="C161" s="53" t="s">
        <v>247</v>
      </c>
      <c r="D161" s="54" t="s">
        <v>717</v>
      </c>
      <c r="E161" s="53" t="s">
        <v>464</v>
      </c>
      <c r="F161" s="55">
        <v>1018467983</v>
      </c>
      <c r="G161" s="53" t="s">
        <v>4</v>
      </c>
      <c r="H161" s="53" t="s">
        <v>5</v>
      </c>
      <c r="I161" s="29">
        <v>32400000</v>
      </c>
      <c r="J161" s="25"/>
      <c r="K161" s="25"/>
      <c r="L161" s="31"/>
      <c r="M161" s="25"/>
      <c r="N161" s="31"/>
      <c r="O161" s="25"/>
      <c r="P161" s="29"/>
      <c r="Q161" s="25"/>
      <c r="R161" s="31"/>
      <c r="S161" s="25"/>
      <c r="T161" s="27"/>
      <c r="U161" s="25"/>
      <c r="V161" s="25"/>
      <c r="W161" s="25"/>
      <c r="X161" s="33" t="s">
        <v>716</v>
      </c>
      <c r="Y161" s="53">
        <v>70963</v>
      </c>
      <c r="Z161" s="26">
        <v>44589</v>
      </c>
      <c r="AA161" s="26">
        <f>EDATE(Tabla1[[#This Row],[FECHA DE INICIO]],6)-1</f>
        <v>44769</v>
      </c>
      <c r="AB161" s="25" t="s">
        <v>466</v>
      </c>
    </row>
    <row r="162" spans="1:28" s="32" customFormat="1" ht="21.75" customHeight="1" x14ac:dyDescent="0.15">
      <c r="A162" s="24"/>
      <c r="B162" s="52" t="s">
        <v>250</v>
      </c>
      <c r="C162" s="53" t="s">
        <v>249</v>
      </c>
      <c r="D162" s="57" t="s">
        <v>719</v>
      </c>
      <c r="E162" s="53" t="s">
        <v>464</v>
      </c>
      <c r="F162" s="55">
        <v>68290146</v>
      </c>
      <c r="G162" s="53" t="s">
        <v>4</v>
      </c>
      <c r="H162" s="53" t="s">
        <v>5</v>
      </c>
      <c r="I162" s="29">
        <v>42600000</v>
      </c>
      <c r="J162" s="25"/>
      <c r="K162" s="25"/>
      <c r="L162" s="31"/>
      <c r="M162" s="25"/>
      <c r="N162" s="31"/>
      <c r="O162" s="25"/>
      <c r="P162" s="29"/>
      <c r="Q162" s="25"/>
      <c r="R162" s="31"/>
      <c r="S162" s="25"/>
      <c r="T162" s="57" t="s">
        <v>720</v>
      </c>
      <c r="U162" s="53" t="s">
        <v>464</v>
      </c>
      <c r="V162" s="55">
        <v>80061073</v>
      </c>
      <c r="W162" s="51">
        <v>44636</v>
      </c>
      <c r="X162" s="40" t="s">
        <v>718</v>
      </c>
      <c r="Y162" s="53">
        <v>68550</v>
      </c>
      <c r="Z162" s="26">
        <v>44589</v>
      </c>
      <c r="AA162" s="26">
        <f>EDATE(Tabla1[[#This Row],[FECHA DE INICIO]],6)-1</f>
        <v>44769</v>
      </c>
      <c r="AB162" s="25" t="s">
        <v>466</v>
      </c>
    </row>
    <row r="163" spans="1:28" s="32" customFormat="1" ht="21.75" customHeight="1" x14ac:dyDescent="0.15">
      <c r="A163" s="24"/>
      <c r="B163" s="52" t="s">
        <v>252</v>
      </c>
      <c r="C163" s="53" t="s">
        <v>251</v>
      </c>
      <c r="D163" s="54" t="s">
        <v>721</v>
      </c>
      <c r="E163" s="53" t="s">
        <v>464</v>
      </c>
      <c r="F163" s="55">
        <v>79594955</v>
      </c>
      <c r="G163" s="53" t="s">
        <v>4</v>
      </c>
      <c r="H163" s="53" t="s">
        <v>5</v>
      </c>
      <c r="I163" s="29">
        <v>42600000</v>
      </c>
      <c r="J163" s="25"/>
      <c r="K163" s="25"/>
      <c r="L163" s="31"/>
      <c r="M163" s="25"/>
      <c r="N163" s="31"/>
      <c r="O163" s="25"/>
      <c r="P163" s="29"/>
      <c r="Q163" s="25"/>
      <c r="R163" s="31"/>
      <c r="S163" s="25"/>
      <c r="T163" s="27"/>
      <c r="U163" s="25"/>
      <c r="V163" s="25"/>
      <c r="W163" s="25"/>
      <c r="X163" s="40" t="s">
        <v>722</v>
      </c>
      <c r="Y163" s="53">
        <v>68547</v>
      </c>
      <c r="Z163" s="26">
        <v>44593</v>
      </c>
      <c r="AA163" s="26">
        <f>EDATE(Tabla1[[#This Row],[FECHA DE INICIO]],6)-1</f>
        <v>44773</v>
      </c>
      <c r="AB163" s="25" t="s">
        <v>466</v>
      </c>
    </row>
    <row r="164" spans="1:28" s="32" customFormat="1" ht="21.75" customHeight="1" x14ac:dyDescent="0.15">
      <c r="A164" s="24"/>
      <c r="B164" s="52" t="s">
        <v>254</v>
      </c>
      <c r="C164" s="53" t="s">
        <v>253</v>
      </c>
      <c r="D164" s="54" t="s">
        <v>724</v>
      </c>
      <c r="E164" s="53" t="s">
        <v>464</v>
      </c>
      <c r="F164" s="55">
        <v>80779609</v>
      </c>
      <c r="G164" s="53" t="s">
        <v>4</v>
      </c>
      <c r="H164" s="53" t="s">
        <v>5</v>
      </c>
      <c r="I164" s="29">
        <v>27600000</v>
      </c>
      <c r="J164" s="25"/>
      <c r="K164" s="25"/>
      <c r="L164" s="31"/>
      <c r="M164" s="25"/>
      <c r="N164" s="31"/>
      <c r="O164" s="25"/>
      <c r="P164" s="29"/>
      <c r="Q164" s="25"/>
      <c r="R164" s="31"/>
      <c r="S164" s="25"/>
      <c r="T164" s="27"/>
      <c r="U164" s="25"/>
      <c r="V164" s="25"/>
      <c r="W164" s="25"/>
      <c r="X164" s="56" t="s">
        <v>723</v>
      </c>
      <c r="Y164" s="53">
        <v>68451</v>
      </c>
      <c r="Z164" s="26">
        <v>44601</v>
      </c>
      <c r="AA164" s="26">
        <f>EDATE(Tabla1[[#This Row],[FECHA DE INICIO]],6)-1</f>
        <v>44781</v>
      </c>
      <c r="AB164" s="25" t="s">
        <v>466</v>
      </c>
    </row>
    <row r="165" spans="1:28" s="32" customFormat="1" ht="21.75" customHeight="1" x14ac:dyDescent="0.15">
      <c r="A165" s="24"/>
      <c r="B165" s="52" t="s">
        <v>256</v>
      </c>
      <c r="C165" s="53" t="s">
        <v>255</v>
      </c>
      <c r="D165" s="54" t="s">
        <v>726</v>
      </c>
      <c r="E165" s="53" t="s">
        <v>464</v>
      </c>
      <c r="F165" s="55">
        <v>1033773166</v>
      </c>
      <c r="G165" s="53" t="s">
        <v>4</v>
      </c>
      <c r="H165" s="53" t="s">
        <v>5</v>
      </c>
      <c r="I165" s="29">
        <v>35400000</v>
      </c>
      <c r="J165" s="25"/>
      <c r="K165" s="25"/>
      <c r="L165" s="31"/>
      <c r="M165" s="25"/>
      <c r="N165" s="31"/>
      <c r="O165" s="25"/>
      <c r="P165" s="29"/>
      <c r="Q165" s="25"/>
      <c r="R165" s="31"/>
      <c r="S165" s="25"/>
      <c r="T165" s="27"/>
      <c r="U165" s="25"/>
      <c r="V165" s="25"/>
      <c r="W165" s="25"/>
      <c r="X165" s="40" t="s">
        <v>725</v>
      </c>
      <c r="Y165" s="53">
        <v>68559</v>
      </c>
      <c r="Z165" s="26">
        <v>44593</v>
      </c>
      <c r="AA165" s="26">
        <f>EDATE(Tabla1[[#This Row],[FECHA DE INICIO]],6)-1</f>
        <v>44773</v>
      </c>
      <c r="AB165" s="25" t="s">
        <v>636</v>
      </c>
    </row>
    <row r="166" spans="1:28" s="32" customFormat="1" ht="21.75" customHeight="1" x14ac:dyDescent="0.15">
      <c r="A166" s="24"/>
      <c r="B166" s="52" t="s">
        <v>258</v>
      </c>
      <c r="C166" s="53" t="s">
        <v>257</v>
      </c>
      <c r="D166" s="54" t="s">
        <v>728</v>
      </c>
      <c r="E166" s="53" t="s">
        <v>464</v>
      </c>
      <c r="F166" s="55">
        <v>1014266791</v>
      </c>
      <c r="G166" s="53" t="s">
        <v>4</v>
      </c>
      <c r="H166" s="53" t="s">
        <v>5</v>
      </c>
      <c r="I166" s="29">
        <v>16200000</v>
      </c>
      <c r="J166" s="25"/>
      <c r="K166" s="25"/>
      <c r="L166" s="31"/>
      <c r="M166" s="25"/>
      <c r="N166" s="31"/>
      <c r="O166" s="25"/>
      <c r="P166" s="29"/>
      <c r="Q166" s="25"/>
      <c r="R166" s="31"/>
      <c r="S166" s="25"/>
      <c r="T166" s="27"/>
      <c r="U166" s="25"/>
      <c r="V166" s="25"/>
      <c r="W166" s="25"/>
      <c r="X166" s="40" t="s">
        <v>727</v>
      </c>
      <c r="Y166" s="53">
        <v>67208</v>
      </c>
      <c r="Z166" s="26">
        <v>44593</v>
      </c>
      <c r="AA166" s="26">
        <f>EDATE(Tabla1[[#This Row],[FECHA DE INICIO]],6)-1</f>
        <v>44773</v>
      </c>
      <c r="AB166" s="25" t="s">
        <v>466</v>
      </c>
    </row>
    <row r="167" spans="1:28" s="32" customFormat="1" ht="21.75" customHeight="1" x14ac:dyDescent="0.15">
      <c r="A167" s="24"/>
      <c r="B167" s="52" t="s">
        <v>260</v>
      </c>
      <c r="C167" s="53" t="s">
        <v>259</v>
      </c>
      <c r="D167" s="57" t="s">
        <v>730</v>
      </c>
      <c r="E167" s="53" t="s">
        <v>464</v>
      </c>
      <c r="F167" s="55">
        <v>71624800</v>
      </c>
      <c r="G167" s="53" t="s">
        <v>4</v>
      </c>
      <c r="H167" s="53" t="s">
        <v>5</v>
      </c>
      <c r="I167" s="29">
        <v>59400000</v>
      </c>
      <c r="J167" s="25"/>
      <c r="K167" s="25"/>
      <c r="L167" s="31"/>
      <c r="M167" s="25"/>
      <c r="N167" s="31"/>
      <c r="O167" s="25"/>
      <c r="P167" s="29"/>
      <c r="Q167" s="25"/>
      <c r="R167" s="31"/>
      <c r="S167" s="25"/>
      <c r="T167" s="27"/>
      <c r="U167" s="25"/>
      <c r="V167" s="25"/>
      <c r="W167" s="25"/>
      <c r="X167" s="40" t="s">
        <v>729</v>
      </c>
      <c r="Y167" s="53">
        <v>69775</v>
      </c>
      <c r="Z167" s="26">
        <v>44589</v>
      </c>
      <c r="AA167" s="26">
        <f>EDATE(Tabla1[[#This Row],[FECHA DE INICIO]],11)- 1</f>
        <v>44922</v>
      </c>
      <c r="AB167" s="25" t="s">
        <v>636</v>
      </c>
    </row>
    <row r="168" spans="1:28" s="32" customFormat="1" ht="21.75" customHeight="1" x14ac:dyDescent="0.15">
      <c r="A168" s="24"/>
      <c r="B168" s="52" t="s">
        <v>262</v>
      </c>
      <c r="C168" s="53" t="s">
        <v>261</v>
      </c>
      <c r="D168" s="54" t="s">
        <v>733</v>
      </c>
      <c r="E168" s="53" t="s">
        <v>464</v>
      </c>
      <c r="F168" s="55">
        <v>1019054181</v>
      </c>
      <c r="G168" s="53" t="s">
        <v>4</v>
      </c>
      <c r="H168" s="53" t="s">
        <v>5</v>
      </c>
      <c r="I168" s="29">
        <v>24000000</v>
      </c>
      <c r="J168" s="25"/>
      <c r="K168" s="25"/>
      <c r="L168" s="31"/>
      <c r="M168" s="25"/>
      <c r="N168" s="31"/>
      <c r="O168" s="25"/>
      <c r="P168" s="29"/>
      <c r="Q168" s="25"/>
      <c r="R168" s="31"/>
      <c r="S168" s="25"/>
      <c r="T168" s="27"/>
      <c r="U168" s="25"/>
      <c r="V168" s="25"/>
      <c r="W168" s="25"/>
      <c r="X168" s="33" t="s">
        <v>732</v>
      </c>
      <c r="Y168" s="53">
        <v>68841</v>
      </c>
      <c r="Z168" s="26">
        <v>44589</v>
      </c>
      <c r="AA168" s="26">
        <f>EDATE(Tabla1[[#This Row],[FECHA DE INICIO]],6)-1</f>
        <v>44769</v>
      </c>
      <c r="AB168" s="25" t="s">
        <v>466</v>
      </c>
    </row>
    <row r="169" spans="1:28" s="32" customFormat="1" ht="21.75" customHeight="1" x14ac:dyDescent="0.15">
      <c r="A169" s="24"/>
      <c r="B169" s="52" t="s">
        <v>263</v>
      </c>
      <c r="C169" s="53" t="s">
        <v>261</v>
      </c>
      <c r="D169" s="54" t="s">
        <v>734</v>
      </c>
      <c r="E169" s="53" t="s">
        <v>464</v>
      </c>
      <c r="F169" s="55">
        <v>1033750473</v>
      </c>
      <c r="G169" s="53" t="s">
        <v>4</v>
      </c>
      <c r="H169" s="53" t="s">
        <v>5</v>
      </c>
      <c r="I169" s="29">
        <v>24000000</v>
      </c>
      <c r="J169" s="25"/>
      <c r="K169" s="25"/>
      <c r="L169" s="31"/>
      <c r="M169" s="25"/>
      <c r="N169" s="31"/>
      <c r="O169" s="25"/>
      <c r="P169" s="29"/>
      <c r="Q169" s="25"/>
      <c r="R169" s="31"/>
      <c r="S169" s="25"/>
      <c r="T169" s="27"/>
      <c r="U169" s="25"/>
      <c r="V169" s="25"/>
      <c r="W169" s="25"/>
      <c r="X169" s="33" t="s">
        <v>732</v>
      </c>
      <c r="Y169" s="53">
        <v>68841</v>
      </c>
      <c r="Z169" s="26">
        <v>44589</v>
      </c>
      <c r="AA169" s="26">
        <f>EDATE(Tabla1[[#This Row],[FECHA DE INICIO]],6)-1</f>
        <v>44769</v>
      </c>
      <c r="AB169" s="25" t="s">
        <v>466</v>
      </c>
    </row>
    <row r="170" spans="1:28" s="32" customFormat="1" ht="21.75" customHeight="1" x14ac:dyDescent="0.15">
      <c r="A170" s="24"/>
      <c r="B170" s="52" t="s">
        <v>264</v>
      </c>
      <c r="C170" s="53" t="s">
        <v>261</v>
      </c>
      <c r="D170" s="54" t="s">
        <v>735</v>
      </c>
      <c r="E170" s="53" t="s">
        <v>464</v>
      </c>
      <c r="F170" s="55">
        <v>1031163818</v>
      </c>
      <c r="G170" s="53" t="s">
        <v>4</v>
      </c>
      <c r="H170" s="53" t="s">
        <v>5</v>
      </c>
      <c r="I170" s="29">
        <v>24000000</v>
      </c>
      <c r="J170" s="25"/>
      <c r="K170" s="25"/>
      <c r="L170" s="31"/>
      <c r="M170" s="25"/>
      <c r="N170" s="31"/>
      <c r="O170" s="25"/>
      <c r="P170" s="29"/>
      <c r="Q170" s="25"/>
      <c r="R170" s="31"/>
      <c r="S170" s="25"/>
      <c r="T170" s="27"/>
      <c r="U170" s="25"/>
      <c r="V170" s="25"/>
      <c r="W170" s="25"/>
      <c r="X170" s="33" t="s">
        <v>732</v>
      </c>
      <c r="Y170" s="53">
        <v>68841</v>
      </c>
      <c r="Z170" s="26">
        <v>44596</v>
      </c>
      <c r="AA170" s="26">
        <f>EDATE(Tabla1[[#This Row],[FECHA DE INICIO]],6)-1</f>
        <v>44776</v>
      </c>
      <c r="AB170" s="25" t="s">
        <v>466</v>
      </c>
    </row>
    <row r="171" spans="1:28" s="32" customFormat="1" ht="21.75" customHeight="1" x14ac:dyDescent="0.15">
      <c r="A171" s="24"/>
      <c r="B171" s="52" t="s">
        <v>266</v>
      </c>
      <c r="C171" s="53" t="s">
        <v>265</v>
      </c>
      <c r="D171" s="54" t="s">
        <v>737</v>
      </c>
      <c r="E171" s="53" t="s">
        <v>464</v>
      </c>
      <c r="F171" s="55">
        <v>79287603</v>
      </c>
      <c r="G171" s="53" t="s">
        <v>4</v>
      </c>
      <c r="H171" s="53" t="s">
        <v>5</v>
      </c>
      <c r="I171" s="29">
        <v>16200000</v>
      </c>
      <c r="J171" s="25"/>
      <c r="K171" s="25"/>
      <c r="L171" s="31"/>
      <c r="M171" s="25"/>
      <c r="N171" s="31"/>
      <c r="O171" s="25"/>
      <c r="P171" s="29"/>
      <c r="Q171" s="25"/>
      <c r="R171" s="31"/>
      <c r="S171" s="25"/>
      <c r="T171" s="25"/>
      <c r="U171" s="25"/>
      <c r="V171" s="28"/>
      <c r="W171" s="25"/>
      <c r="X171" s="40" t="s">
        <v>736</v>
      </c>
      <c r="Y171" s="53">
        <v>67208</v>
      </c>
      <c r="Z171" s="26">
        <v>44589</v>
      </c>
      <c r="AA171" s="26">
        <f>EDATE(Tabla1[[#This Row],[FECHA DE INICIO]],6)-1</f>
        <v>44769</v>
      </c>
      <c r="AB171" s="25" t="s">
        <v>466</v>
      </c>
    </row>
    <row r="172" spans="1:28" s="32" customFormat="1" ht="21.75" customHeight="1" x14ac:dyDescent="0.15">
      <c r="A172" s="24"/>
      <c r="B172" s="52" t="s">
        <v>268</v>
      </c>
      <c r="C172" s="53" t="s">
        <v>267</v>
      </c>
      <c r="D172" s="54" t="s">
        <v>739</v>
      </c>
      <c r="E172" s="53" t="s">
        <v>464</v>
      </c>
      <c r="F172" s="55">
        <v>1013616944</v>
      </c>
      <c r="G172" s="53" t="s">
        <v>4</v>
      </c>
      <c r="H172" s="53" t="s">
        <v>5</v>
      </c>
      <c r="I172" s="29">
        <v>59400000</v>
      </c>
      <c r="J172" s="25"/>
      <c r="K172" s="25"/>
      <c r="L172" s="31"/>
      <c r="M172" s="25"/>
      <c r="N172" s="31"/>
      <c r="O172" s="25"/>
      <c r="P172" s="29"/>
      <c r="Q172" s="25"/>
      <c r="R172" s="31"/>
      <c r="S172" s="25"/>
      <c r="T172" s="27"/>
      <c r="U172" s="25"/>
      <c r="V172" s="25"/>
      <c r="W172" s="25"/>
      <c r="X172" s="40" t="s">
        <v>738</v>
      </c>
      <c r="Y172" s="59">
        <v>67185</v>
      </c>
      <c r="Z172" s="26">
        <v>44593</v>
      </c>
      <c r="AA172" s="26">
        <f>EDATE(Tabla1[[#This Row],[FECHA DE INICIO]],11)- 1</f>
        <v>44926</v>
      </c>
      <c r="AB172" s="25" t="s">
        <v>636</v>
      </c>
    </row>
    <row r="173" spans="1:28" s="32" customFormat="1" ht="21.75" customHeight="1" x14ac:dyDescent="0.15">
      <c r="A173" s="24"/>
      <c r="B173" s="52" t="s">
        <v>270</v>
      </c>
      <c r="C173" s="53" t="s">
        <v>269</v>
      </c>
      <c r="D173" s="54" t="s">
        <v>741</v>
      </c>
      <c r="E173" s="53" t="s">
        <v>464</v>
      </c>
      <c r="F173" s="55">
        <v>80372860</v>
      </c>
      <c r="G173" s="53" t="s">
        <v>4</v>
      </c>
      <c r="H173" s="53" t="s">
        <v>5</v>
      </c>
      <c r="I173" s="29">
        <v>37200000</v>
      </c>
      <c r="J173" s="25"/>
      <c r="K173" s="25"/>
      <c r="L173" s="31"/>
      <c r="M173" s="25"/>
      <c r="N173" s="31"/>
      <c r="O173" s="25"/>
      <c r="P173" s="29"/>
      <c r="Q173" s="25"/>
      <c r="R173" s="31"/>
      <c r="S173" s="25"/>
      <c r="T173" s="27"/>
      <c r="U173" s="25"/>
      <c r="V173" s="25"/>
      <c r="W173" s="25"/>
      <c r="X173" s="40" t="s">
        <v>740</v>
      </c>
      <c r="Y173" s="53">
        <v>68539</v>
      </c>
      <c r="Z173" s="26">
        <v>44589</v>
      </c>
      <c r="AA173" s="26">
        <f>EDATE(Tabla1[[#This Row],[FECHA DE INICIO]],6)-1</f>
        <v>44769</v>
      </c>
      <c r="AB173" s="25" t="s">
        <v>466</v>
      </c>
    </row>
    <row r="174" spans="1:28" s="32" customFormat="1" ht="21.75" customHeight="1" x14ac:dyDescent="0.15">
      <c r="A174" s="24"/>
      <c r="B174" s="52" t="s">
        <v>272</v>
      </c>
      <c r="C174" s="53" t="s">
        <v>271</v>
      </c>
      <c r="D174" s="54" t="s">
        <v>743</v>
      </c>
      <c r="E174" s="53" t="s">
        <v>464</v>
      </c>
      <c r="F174" s="55">
        <v>79956583</v>
      </c>
      <c r="G174" s="53" t="s">
        <v>4</v>
      </c>
      <c r="H174" s="53" t="s">
        <v>5</v>
      </c>
      <c r="I174" s="29">
        <v>32400000</v>
      </c>
      <c r="J174" s="25"/>
      <c r="K174" s="25"/>
      <c r="L174" s="31"/>
      <c r="M174" s="25"/>
      <c r="N174" s="31"/>
      <c r="O174" s="25"/>
      <c r="P174" s="29"/>
      <c r="Q174" s="25"/>
      <c r="R174" s="31"/>
      <c r="S174" s="25"/>
      <c r="T174" s="27"/>
      <c r="U174" s="25"/>
      <c r="V174" s="25"/>
      <c r="W174" s="25"/>
      <c r="X174" s="40" t="s">
        <v>742</v>
      </c>
      <c r="Y174" s="53">
        <v>68523</v>
      </c>
      <c r="Z174" s="26">
        <v>44593</v>
      </c>
      <c r="AA174" s="26">
        <f>EDATE(Tabla1[[#This Row],[FECHA DE INICIO]],6)-1</f>
        <v>44773</v>
      </c>
      <c r="AB174" s="25" t="s">
        <v>466</v>
      </c>
    </row>
    <row r="175" spans="1:28" s="32" customFormat="1" ht="21.75" customHeight="1" x14ac:dyDescent="0.15">
      <c r="A175" s="24"/>
      <c r="B175" s="52" t="s">
        <v>274</v>
      </c>
      <c r="C175" s="53" t="s">
        <v>273</v>
      </c>
      <c r="D175" s="54" t="s">
        <v>745</v>
      </c>
      <c r="E175" s="53" t="s">
        <v>464</v>
      </c>
      <c r="F175" s="55">
        <v>1030587570</v>
      </c>
      <c r="G175" s="53" t="s">
        <v>4</v>
      </c>
      <c r="H175" s="53" t="s">
        <v>5</v>
      </c>
      <c r="I175" s="29">
        <v>20400000</v>
      </c>
      <c r="J175" s="25"/>
      <c r="K175" s="25"/>
      <c r="L175" s="31"/>
      <c r="M175" s="25"/>
      <c r="N175" s="31"/>
      <c r="O175" s="25"/>
      <c r="P175" s="29"/>
      <c r="Q175" s="25"/>
      <c r="R175" s="31"/>
      <c r="S175" s="25"/>
      <c r="T175" s="27"/>
      <c r="U175" s="25"/>
      <c r="V175" s="25"/>
      <c r="W175" s="25"/>
      <c r="X175" s="40" t="s">
        <v>744</v>
      </c>
      <c r="Y175" s="53">
        <v>68556</v>
      </c>
      <c r="Z175" s="26">
        <v>44593</v>
      </c>
      <c r="AA175" s="26">
        <f>EDATE(Tabla1[[#This Row],[FECHA DE INICIO]],6)-1</f>
        <v>44773</v>
      </c>
      <c r="AB175" s="25" t="s">
        <v>466</v>
      </c>
    </row>
    <row r="176" spans="1:28" s="32" customFormat="1" ht="21.75" customHeight="1" x14ac:dyDescent="0.15">
      <c r="A176" s="24"/>
      <c r="B176" s="52" t="s">
        <v>276</v>
      </c>
      <c r="C176" s="53" t="s">
        <v>275</v>
      </c>
      <c r="D176" s="54" t="s">
        <v>747</v>
      </c>
      <c r="E176" s="53" t="s">
        <v>464</v>
      </c>
      <c r="F176" s="55">
        <v>1013625644</v>
      </c>
      <c r="G176" s="53" t="s">
        <v>4</v>
      </c>
      <c r="H176" s="53" t="s">
        <v>5</v>
      </c>
      <c r="I176" s="29">
        <v>59400000</v>
      </c>
      <c r="J176" s="25"/>
      <c r="K176" s="25"/>
      <c r="L176" s="31"/>
      <c r="M176" s="25"/>
      <c r="N176" s="31"/>
      <c r="O176" s="25"/>
      <c r="P176" s="29"/>
      <c r="Q176" s="25"/>
      <c r="R176" s="31"/>
      <c r="S176" s="25"/>
      <c r="T176" s="27"/>
      <c r="U176" s="25"/>
      <c r="V176" s="25"/>
      <c r="W176" s="25"/>
      <c r="X176" s="33" t="s">
        <v>746</v>
      </c>
      <c r="Y176" s="53">
        <v>69760</v>
      </c>
      <c r="Z176" s="26">
        <v>44589</v>
      </c>
      <c r="AA176" s="26">
        <f>EDATE(Tabla1[[#This Row],[FECHA DE INICIO]],11)- 1</f>
        <v>44922</v>
      </c>
      <c r="AB176" s="25" t="s">
        <v>466</v>
      </c>
    </row>
    <row r="177" spans="1:28" s="32" customFormat="1" ht="21.75" customHeight="1" x14ac:dyDescent="0.15">
      <c r="A177" s="24"/>
      <c r="B177" s="52" t="s">
        <v>278</v>
      </c>
      <c r="C177" s="53" t="s">
        <v>277</v>
      </c>
      <c r="D177" s="57" t="s">
        <v>749</v>
      </c>
      <c r="E177" s="53" t="s">
        <v>464</v>
      </c>
      <c r="F177" s="55">
        <v>52517945</v>
      </c>
      <c r="G177" s="53" t="s">
        <v>4</v>
      </c>
      <c r="H177" s="53" t="s">
        <v>5</v>
      </c>
      <c r="I177" s="29">
        <v>11280000</v>
      </c>
      <c r="J177" s="25"/>
      <c r="K177" s="25"/>
      <c r="L177" s="31"/>
      <c r="M177" s="25"/>
      <c r="N177" s="31"/>
      <c r="O177" s="25"/>
      <c r="P177" s="29"/>
      <c r="Q177" s="25"/>
      <c r="R177" s="31"/>
      <c r="S177" s="25"/>
      <c r="T177" s="27"/>
      <c r="U177" s="25"/>
      <c r="V177" s="25"/>
      <c r="W177" s="25"/>
      <c r="X177" s="40" t="s">
        <v>748</v>
      </c>
      <c r="Y177" s="53">
        <v>70967</v>
      </c>
      <c r="Z177" s="26">
        <v>44593</v>
      </c>
      <c r="AA177" s="26">
        <f>EDATE(Tabla1[[#This Row],[FECHA DE INICIO]],6)-1</f>
        <v>44773</v>
      </c>
      <c r="AB177" s="25" t="s">
        <v>466</v>
      </c>
    </row>
    <row r="178" spans="1:28" s="32" customFormat="1" ht="29.25" customHeight="1" x14ac:dyDescent="0.15">
      <c r="A178" s="24"/>
      <c r="B178" s="52" t="s">
        <v>279</v>
      </c>
      <c r="C178" s="53" t="s">
        <v>750</v>
      </c>
      <c r="D178" s="54" t="s">
        <v>752</v>
      </c>
      <c r="E178" s="53" t="s">
        <v>464</v>
      </c>
      <c r="F178" s="55">
        <v>52316051</v>
      </c>
      <c r="G178" s="53" t="s">
        <v>4</v>
      </c>
      <c r="H178" s="53" t="s">
        <v>5</v>
      </c>
      <c r="I178" s="29">
        <v>24000000</v>
      </c>
      <c r="J178" s="25"/>
      <c r="K178" s="25"/>
      <c r="L178" s="31"/>
      <c r="M178" s="25"/>
      <c r="N178" s="31"/>
      <c r="O178" s="25"/>
      <c r="P178" s="29"/>
      <c r="Q178" s="25"/>
      <c r="R178" s="31"/>
      <c r="S178" s="25"/>
      <c r="T178" s="27"/>
      <c r="U178" s="25"/>
      <c r="V178" s="25"/>
      <c r="W178" s="25"/>
      <c r="X178" s="40" t="s">
        <v>751</v>
      </c>
      <c r="Y178" s="53">
        <v>67276</v>
      </c>
      <c r="Z178" s="26">
        <v>44588</v>
      </c>
      <c r="AA178" s="26">
        <f>EDATE(Tabla1[[#This Row],[FECHA DE INICIO]],6)-1</f>
        <v>44768</v>
      </c>
      <c r="AB178" s="25" t="s">
        <v>466</v>
      </c>
    </row>
    <row r="179" spans="1:28" s="32" customFormat="1" ht="21.75" customHeight="1" x14ac:dyDescent="0.15">
      <c r="A179" s="24"/>
      <c r="B179" s="52" t="s">
        <v>281</v>
      </c>
      <c r="C179" s="53" t="s">
        <v>280</v>
      </c>
      <c r="D179" s="54" t="s">
        <v>754</v>
      </c>
      <c r="E179" s="53" t="s">
        <v>464</v>
      </c>
      <c r="F179" s="55">
        <v>79910956</v>
      </c>
      <c r="G179" s="53" t="s">
        <v>4</v>
      </c>
      <c r="H179" s="53" t="s">
        <v>5</v>
      </c>
      <c r="I179" s="29">
        <v>24000000</v>
      </c>
      <c r="J179" s="25"/>
      <c r="K179" s="25"/>
      <c r="L179" s="31"/>
      <c r="M179" s="25"/>
      <c r="N179" s="31"/>
      <c r="O179" s="25"/>
      <c r="P179" s="29"/>
      <c r="Q179" s="25"/>
      <c r="R179" s="31"/>
      <c r="S179" s="25"/>
      <c r="T179" s="27"/>
      <c r="U179" s="25"/>
      <c r="V179" s="25"/>
      <c r="W179" s="25"/>
      <c r="X179" s="40" t="s">
        <v>753</v>
      </c>
      <c r="Y179" s="53">
        <v>67276</v>
      </c>
      <c r="Z179" s="26">
        <v>44593</v>
      </c>
      <c r="AA179" s="26">
        <f>EDATE(Tabla1[[#This Row],[FECHA DE INICIO]],6)-1</f>
        <v>44773</v>
      </c>
      <c r="AB179" s="25" t="s">
        <v>466</v>
      </c>
    </row>
    <row r="180" spans="1:28" s="32" customFormat="1" ht="21.75" customHeight="1" x14ac:dyDescent="0.15">
      <c r="A180" s="24"/>
      <c r="B180" s="52" t="s">
        <v>283</v>
      </c>
      <c r="C180" s="53" t="s">
        <v>282</v>
      </c>
      <c r="D180" s="54" t="s">
        <v>756</v>
      </c>
      <c r="E180" s="53" t="s">
        <v>464</v>
      </c>
      <c r="F180" s="55">
        <v>52832043</v>
      </c>
      <c r="G180" s="53" t="s">
        <v>4</v>
      </c>
      <c r="H180" s="53" t="s">
        <v>5</v>
      </c>
      <c r="I180" s="29">
        <v>16200000</v>
      </c>
      <c r="J180" s="25"/>
      <c r="K180" s="25"/>
      <c r="L180" s="31"/>
      <c r="M180" s="25"/>
      <c r="N180" s="31"/>
      <c r="O180" s="25"/>
      <c r="P180" s="29"/>
      <c r="Q180" s="25"/>
      <c r="R180" s="31"/>
      <c r="S180" s="25"/>
      <c r="T180" s="27"/>
      <c r="U180" s="25"/>
      <c r="V180" s="25"/>
      <c r="W180" s="25"/>
      <c r="X180" s="40" t="s">
        <v>755</v>
      </c>
      <c r="Y180" s="53">
        <v>69842</v>
      </c>
      <c r="Z180" s="26">
        <v>44589</v>
      </c>
      <c r="AA180" s="26">
        <f>EDATE(Tabla1[[#This Row],[FECHA DE INICIO]],6)-1</f>
        <v>44769</v>
      </c>
      <c r="AB180" s="25" t="s">
        <v>466</v>
      </c>
    </row>
    <row r="181" spans="1:28" s="32" customFormat="1" ht="21.75" customHeight="1" x14ac:dyDescent="0.15">
      <c r="A181" s="24"/>
      <c r="B181" s="52" t="s">
        <v>285</v>
      </c>
      <c r="C181" s="53" t="s">
        <v>284</v>
      </c>
      <c r="D181" s="54" t="s">
        <v>758</v>
      </c>
      <c r="E181" s="53" t="s">
        <v>464</v>
      </c>
      <c r="F181" s="55">
        <v>1031177773</v>
      </c>
      <c r="G181" s="53" t="s">
        <v>4</v>
      </c>
      <c r="H181" s="53" t="s">
        <v>5</v>
      </c>
      <c r="I181" s="29">
        <v>16200000</v>
      </c>
      <c r="J181" s="25"/>
      <c r="K181" s="25"/>
      <c r="L181" s="31"/>
      <c r="M181" s="25"/>
      <c r="N181" s="31"/>
      <c r="O181" s="25"/>
      <c r="P181" s="29"/>
      <c r="Q181" s="25"/>
      <c r="R181" s="31"/>
      <c r="S181" s="25"/>
      <c r="T181" s="27"/>
      <c r="U181" s="25"/>
      <c r="V181" s="25"/>
      <c r="W181" s="25"/>
      <c r="X181" s="40" t="s">
        <v>757</v>
      </c>
      <c r="Y181" s="53">
        <v>69842</v>
      </c>
      <c r="Z181" s="26">
        <v>44593</v>
      </c>
      <c r="AA181" s="26">
        <f>EDATE(Tabla1[[#This Row],[FECHA DE INICIO]],6)-1</f>
        <v>44773</v>
      </c>
      <c r="AB181" s="25" t="s">
        <v>466</v>
      </c>
    </row>
    <row r="182" spans="1:28" s="32" customFormat="1" ht="21.75" customHeight="1" x14ac:dyDescent="0.15">
      <c r="A182" s="24"/>
      <c r="B182" s="52" t="s">
        <v>287</v>
      </c>
      <c r="C182" s="53" t="s">
        <v>286</v>
      </c>
      <c r="D182" s="54" t="s">
        <v>760</v>
      </c>
      <c r="E182" s="53" t="s">
        <v>464</v>
      </c>
      <c r="F182" s="55">
        <v>1032436573</v>
      </c>
      <c r="G182" s="53" t="s">
        <v>4</v>
      </c>
      <c r="H182" s="53" t="s">
        <v>5</v>
      </c>
      <c r="I182" s="29">
        <v>16200000</v>
      </c>
      <c r="J182" s="25"/>
      <c r="K182" s="25"/>
      <c r="L182" s="31"/>
      <c r="M182" s="25"/>
      <c r="N182" s="31"/>
      <c r="O182" s="25"/>
      <c r="P182" s="29"/>
      <c r="Q182" s="25"/>
      <c r="R182" s="31"/>
      <c r="S182" s="25"/>
      <c r="T182" s="27"/>
      <c r="U182" s="25"/>
      <c r="V182" s="25"/>
      <c r="W182" s="25"/>
      <c r="X182" s="40" t="s">
        <v>759</v>
      </c>
      <c r="Y182" s="53">
        <v>69842</v>
      </c>
      <c r="Z182" s="26">
        <v>44589</v>
      </c>
      <c r="AA182" s="26">
        <f>EDATE(Tabla1[[#This Row],[FECHA DE INICIO]],6)-1</f>
        <v>44769</v>
      </c>
      <c r="AB182" s="25" t="s">
        <v>466</v>
      </c>
    </row>
    <row r="183" spans="1:28" s="32" customFormat="1" ht="21.75" customHeight="1" x14ac:dyDescent="0.15">
      <c r="A183" s="24"/>
      <c r="B183" s="52" t="s">
        <v>289</v>
      </c>
      <c r="C183" s="53" t="s">
        <v>288</v>
      </c>
      <c r="D183" s="54" t="s">
        <v>762</v>
      </c>
      <c r="E183" s="53" t="s">
        <v>464</v>
      </c>
      <c r="F183" s="55">
        <v>1033747880</v>
      </c>
      <c r="G183" s="53" t="s">
        <v>4</v>
      </c>
      <c r="H183" s="53" t="s">
        <v>5</v>
      </c>
      <c r="I183" s="29">
        <v>27600000</v>
      </c>
      <c r="J183" s="25"/>
      <c r="K183" s="25"/>
      <c r="L183" s="31"/>
      <c r="M183" s="25"/>
      <c r="N183" s="31"/>
      <c r="O183" s="25"/>
      <c r="P183" s="29"/>
      <c r="Q183" s="25"/>
      <c r="R183" s="31"/>
      <c r="S183" s="25"/>
      <c r="T183" s="27"/>
      <c r="U183" s="25"/>
      <c r="V183" s="25"/>
      <c r="W183" s="25"/>
      <c r="X183" s="33" t="s">
        <v>761</v>
      </c>
      <c r="Y183" s="53">
        <v>69805</v>
      </c>
      <c r="Z183" s="26">
        <v>44593</v>
      </c>
      <c r="AA183" s="26">
        <f>EDATE(Tabla1[[#This Row],[FECHA DE INICIO]],6)-1</f>
        <v>44773</v>
      </c>
      <c r="AB183" s="25" t="s">
        <v>466</v>
      </c>
    </row>
    <row r="184" spans="1:28" s="32" customFormat="1" ht="21.75" customHeight="1" x14ac:dyDescent="0.15">
      <c r="A184" s="24"/>
      <c r="B184" s="52" t="s">
        <v>291</v>
      </c>
      <c r="C184" s="53" t="s">
        <v>290</v>
      </c>
      <c r="D184" s="54" t="s">
        <v>764</v>
      </c>
      <c r="E184" s="53" t="s">
        <v>464</v>
      </c>
      <c r="F184" s="55">
        <v>1111791373</v>
      </c>
      <c r="G184" s="53" t="s">
        <v>4</v>
      </c>
      <c r="H184" s="53" t="s">
        <v>5</v>
      </c>
      <c r="I184" s="29">
        <v>38400000</v>
      </c>
      <c r="J184" s="25"/>
      <c r="K184" s="25"/>
      <c r="L184" s="31"/>
      <c r="M184" s="25"/>
      <c r="N184" s="31"/>
      <c r="O184" s="25"/>
      <c r="P184" s="29"/>
      <c r="Q184" s="25"/>
      <c r="R184" s="31"/>
      <c r="S184" s="25"/>
      <c r="T184" s="27"/>
      <c r="U184" s="25"/>
      <c r="V184" s="25"/>
      <c r="W184" s="25"/>
      <c r="X184" s="40" t="s">
        <v>763</v>
      </c>
      <c r="Y184" s="53">
        <v>68560</v>
      </c>
      <c r="Z184" s="26">
        <v>44593</v>
      </c>
      <c r="AA184" s="26">
        <f>EDATE(Tabla1[[#This Row],[FECHA DE INICIO]],6)-1</f>
        <v>44773</v>
      </c>
      <c r="AB184" s="25" t="s">
        <v>466</v>
      </c>
    </row>
    <row r="185" spans="1:28" s="32" customFormat="1" ht="21.75" customHeight="1" x14ac:dyDescent="0.15">
      <c r="A185" s="24"/>
      <c r="B185" s="52" t="s">
        <v>293</v>
      </c>
      <c r="C185" s="53" t="s">
        <v>292</v>
      </c>
      <c r="D185" s="54" t="s">
        <v>766</v>
      </c>
      <c r="E185" s="53" t="s">
        <v>464</v>
      </c>
      <c r="F185" s="55">
        <v>1144057374</v>
      </c>
      <c r="G185" s="53" t="s">
        <v>4</v>
      </c>
      <c r="H185" s="53" t="s">
        <v>5</v>
      </c>
      <c r="I185" s="29">
        <v>32400000</v>
      </c>
      <c r="J185" s="25"/>
      <c r="K185" s="25"/>
      <c r="L185" s="31"/>
      <c r="M185" s="25"/>
      <c r="N185" s="31"/>
      <c r="O185" s="25"/>
      <c r="P185" s="29"/>
      <c r="Q185" s="25"/>
      <c r="R185" s="31"/>
      <c r="S185" s="25"/>
      <c r="T185" s="27" t="s">
        <v>767</v>
      </c>
      <c r="U185" s="25" t="s">
        <v>464</v>
      </c>
      <c r="V185" s="28">
        <v>1023910605</v>
      </c>
      <c r="W185" s="26">
        <v>44622</v>
      </c>
      <c r="X185" s="40" t="s">
        <v>765</v>
      </c>
      <c r="Y185" s="53">
        <v>69830</v>
      </c>
      <c r="Z185" s="26">
        <v>44593</v>
      </c>
      <c r="AA185" s="26">
        <f>EDATE(Tabla1[[#This Row],[FECHA DE INICIO]],6)-1</f>
        <v>44773</v>
      </c>
      <c r="AB185" s="25" t="s">
        <v>466</v>
      </c>
    </row>
    <row r="186" spans="1:28" s="32" customFormat="1" ht="21.75" customHeight="1" x14ac:dyDescent="0.15">
      <c r="A186" s="24"/>
      <c r="B186" s="52" t="s">
        <v>295</v>
      </c>
      <c r="C186" s="53" t="s">
        <v>294</v>
      </c>
      <c r="D186" s="54" t="s">
        <v>769</v>
      </c>
      <c r="E186" s="53" t="s">
        <v>464</v>
      </c>
      <c r="F186" s="55">
        <v>1088264048</v>
      </c>
      <c r="G186" s="53" t="s">
        <v>4</v>
      </c>
      <c r="H186" s="53" t="s">
        <v>5</v>
      </c>
      <c r="I186" s="29">
        <v>32400000</v>
      </c>
      <c r="J186" s="25"/>
      <c r="K186" s="25"/>
      <c r="L186" s="31"/>
      <c r="M186" s="25"/>
      <c r="N186" s="31"/>
      <c r="O186" s="25"/>
      <c r="P186" s="29"/>
      <c r="Q186" s="25"/>
      <c r="R186" s="31"/>
      <c r="S186" s="25"/>
      <c r="T186" s="27"/>
      <c r="U186" s="25"/>
      <c r="V186" s="25"/>
      <c r="W186" s="25"/>
      <c r="X186" s="40" t="s">
        <v>768</v>
      </c>
      <c r="Y186" s="53">
        <v>69817</v>
      </c>
      <c r="Z186" s="26">
        <v>44593</v>
      </c>
      <c r="AA186" s="26">
        <f>EDATE(Tabla1[[#This Row],[FECHA DE INICIO]],6)-1</f>
        <v>44773</v>
      </c>
      <c r="AB186" s="25" t="s">
        <v>466</v>
      </c>
    </row>
    <row r="187" spans="1:28" s="32" customFormat="1" ht="21.75" customHeight="1" x14ac:dyDescent="0.15">
      <c r="A187" s="24"/>
      <c r="B187" s="52" t="s">
        <v>297</v>
      </c>
      <c r="C187" s="53" t="s">
        <v>296</v>
      </c>
      <c r="D187" s="54" t="s">
        <v>771</v>
      </c>
      <c r="E187" s="53" t="s">
        <v>464</v>
      </c>
      <c r="F187" s="55">
        <v>1140826131</v>
      </c>
      <c r="G187" s="53" t="s">
        <v>4</v>
      </c>
      <c r="H187" s="53" t="s">
        <v>5</v>
      </c>
      <c r="I187" s="29">
        <v>31200000</v>
      </c>
      <c r="J187" s="25"/>
      <c r="K187" s="25"/>
      <c r="L187" s="31"/>
      <c r="M187" s="25"/>
      <c r="N187" s="31"/>
      <c r="O187" s="25"/>
      <c r="P187" s="29"/>
      <c r="Q187" s="25"/>
      <c r="R187" s="31"/>
      <c r="S187" s="25"/>
      <c r="T187" s="27"/>
      <c r="U187" s="25"/>
      <c r="V187" s="25"/>
      <c r="W187" s="25"/>
      <c r="X187" s="40" t="s">
        <v>770</v>
      </c>
      <c r="Y187" s="53">
        <v>69826</v>
      </c>
      <c r="Z187" s="26">
        <v>44593</v>
      </c>
      <c r="AA187" s="26">
        <f>EDATE(Tabla1[[#This Row],[FECHA DE INICIO]],6)-1</f>
        <v>44773</v>
      </c>
      <c r="AB187" s="25" t="s">
        <v>466</v>
      </c>
    </row>
    <row r="188" spans="1:28" s="32" customFormat="1" ht="21.75" customHeight="1" x14ac:dyDescent="0.15">
      <c r="A188" s="24"/>
      <c r="B188" s="52" t="s">
        <v>299</v>
      </c>
      <c r="C188" s="53" t="s">
        <v>298</v>
      </c>
      <c r="D188" s="57" t="s">
        <v>773</v>
      </c>
      <c r="E188" s="53" t="s">
        <v>464</v>
      </c>
      <c r="F188" s="55">
        <v>79845438</v>
      </c>
      <c r="G188" s="53" t="s">
        <v>4</v>
      </c>
      <c r="H188" s="53" t="s">
        <v>5</v>
      </c>
      <c r="I188" s="29">
        <v>31200000</v>
      </c>
      <c r="J188" s="25"/>
      <c r="K188" s="25"/>
      <c r="L188" s="31"/>
      <c r="M188" s="25"/>
      <c r="N188" s="31"/>
      <c r="O188" s="25"/>
      <c r="P188" s="29"/>
      <c r="Q188" s="25"/>
      <c r="R188" s="31"/>
      <c r="S188" s="25"/>
      <c r="T188" s="27"/>
      <c r="U188" s="25"/>
      <c r="V188" s="25"/>
      <c r="W188" s="25"/>
      <c r="X188" s="33" t="s">
        <v>772</v>
      </c>
      <c r="Y188" s="53">
        <v>69826</v>
      </c>
      <c r="Z188" s="26">
        <v>44593</v>
      </c>
      <c r="AA188" s="26">
        <f>EDATE(Tabla1[[#This Row],[FECHA DE INICIO]],6)-1</f>
        <v>44773</v>
      </c>
      <c r="AB188" s="25" t="s">
        <v>466</v>
      </c>
    </row>
    <row r="189" spans="1:28" s="32" customFormat="1" ht="21.75" customHeight="1" x14ac:dyDescent="0.15">
      <c r="A189" s="24"/>
      <c r="B189" s="52" t="s">
        <v>301</v>
      </c>
      <c r="C189" s="53" t="s">
        <v>300</v>
      </c>
      <c r="D189" s="54" t="s">
        <v>775</v>
      </c>
      <c r="E189" s="53" t="s">
        <v>464</v>
      </c>
      <c r="F189" s="55">
        <v>1031134255</v>
      </c>
      <c r="G189" s="53" t="s">
        <v>4</v>
      </c>
      <c r="H189" s="53" t="s">
        <v>5</v>
      </c>
      <c r="I189" s="29">
        <v>59400000</v>
      </c>
      <c r="J189" s="25"/>
      <c r="K189" s="25"/>
      <c r="L189" s="31"/>
      <c r="M189" s="25"/>
      <c r="N189" s="31"/>
      <c r="O189" s="25"/>
      <c r="P189" s="29"/>
      <c r="Q189" s="25"/>
      <c r="R189" s="31"/>
      <c r="S189" s="25"/>
      <c r="T189" s="27"/>
      <c r="U189" s="25"/>
      <c r="V189" s="25"/>
      <c r="W189" s="25"/>
      <c r="X189" s="40" t="s">
        <v>774</v>
      </c>
      <c r="Y189" s="53">
        <v>70997</v>
      </c>
      <c r="Z189" s="26">
        <v>44596</v>
      </c>
      <c r="AA189" s="26">
        <f>EDATE(Tabla1[[#This Row],[FECHA DE INICIO]],11)- 1</f>
        <v>44929</v>
      </c>
      <c r="AB189" s="25" t="s">
        <v>466</v>
      </c>
    </row>
    <row r="190" spans="1:28" s="32" customFormat="1" ht="21.75" customHeight="1" x14ac:dyDescent="0.15">
      <c r="A190" s="24"/>
      <c r="B190" s="52" t="s">
        <v>303</v>
      </c>
      <c r="C190" s="53" t="s">
        <v>302</v>
      </c>
      <c r="D190" s="57" t="s">
        <v>777</v>
      </c>
      <c r="E190" s="53" t="s">
        <v>464</v>
      </c>
      <c r="F190" s="55">
        <v>52844341</v>
      </c>
      <c r="G190" s="53" t="s">
        <v>4</v>
      </c>
      <c r="H190" s="53" t="s">
        <v>5</v>
      </c>
      <c r="I190" s="29">
        <v>59400000</v>
      </c>
      <c r="J190" s="25"/>
      <c r="K190" s="25"/>
      <c r="L190" s="31"/>
      <c r="M190" s="25"/>
      <c r="N190" s="31"/>
      <c r="O190" s="25"/>
      <c r="P190" s="29"/>
      <c r="Q190" s="25"/>
      <c r="R190" s="31"/>
      <c r="S190" s="25"/>
      <c r="T190" s="54" t="s">
        <v>778</v>
      </c>
      <c r="U190" s="53" t="s">
        <v>464</v>
      </c>
      <c r="V190" s="55">
        <v>52811514</v>
      </c>
      <c r="W190" s="26">
        <v>44601</v>
      </c>
      <c r="X190" s="40" t="s">
        <v>776</v>
      </c>
      <c r="Y190" s="53">
        <v>70997</v>
      </c>
      <c r="Z190" s="26">
        <v>44593</v>
      </c>
      <c r="AA190" s="26">
        <f>EDATE(Tabla1[[#This Row],[FECHA DE INICIO]],11)- 1</f>
        <v>44926</v>
      </c>
      <c r="AB190" s="25" t="s">
        <v>466</v>
      </c>
    </row>
    <row r="191" spans="1:28" s="32" customFormat="1" ht="21.75" customHeight="1" x14ac:dyDescent="0.15">
      <c r="A191" s="24"/>
      <c r="B191" s="52" t="s">
        <v>305</v>
      </c>
      <c r="C191" s="53" t="s">
        <v>304</v>
      </c>
      <c r="D191" s="57" t="s">
        <v>780</v>
      </c>
      <c r="E191" s="53" t="s">
        <v>464</v>
      </c>
      <c r="F191" s="55">
        <v>1019023768</v>
      </c>
      <c r="G191" s="53" t="s">
        <v>4</v>
      </c>
      <c r="H191" s="53" t="s">
        <v>5</v>
      </c>
      <c r="I191" s="29">
        <v>32400000</v>
      </c>
      <c r="J191" s="25"/>
      <c r="K191" s="25"/>
      <c r="L191" s="31"/>
      <c r="M191" s="25"/>
      <c r="N191" s="31"/>
      <c r="O191" s="25"/>
      <c r="P191" s="29"/>
      <c r="Q191" s="25"/>
      <c r="R191" s="31"/>
      <c r="S191" s="25"/>
      <c r="T191" s="54"/>
      <c r="U191" s="53"/>
      <c r="V191" s="53"/>
      <c r="W191" s="25"/>
      <c r="X191" s="40" t="s">
        <v>779</v>
      </c>
      <c r="Y191" s="53">
        <v>67262</v>
      </c>
      <c r="Z191" s="26">
        <v>44589</v>
      </c>
      <c r="AA191" s="26">
        <f>EDATE(Tabla1[[#This Row],[FECHA DE INICIO]],6)-1</f>
        <v>44769</v>
      </c>
      <c r="AB191" s="25" t="s">
        <v>466</v>
      </c>
    </row>
    <row r="192" spans="1:28" s="32" customFormat="1" ht="21.75" customHeight="1" x14ac:dyDescent="0.15">
      <c r="A192" s="24"/>
      <c r="B192" s="52" t="s">
        <v>307</v>
      </c>
      <c r="C192" s="53" t="s">
        <v>306</v>
      </c>
      <c r="D192" s="54" t="s">
        <v>782</v>
      </c>
      <c r="E192" s="53" t="s">
        <v>464</v>
      </c>
      <c r="F192" s="55">
        <v>1016109867</v>
      </c>
      <c r="G192" s="53" t="s">
        <v>4</v>
      </c>
      <c r="H192" s="53" t="s">
        <v>5</v>
      </c>
      <c r="I192" s="29">
        <v>16200000</v>
      </c>
      <c r="J192" s="25"/>
      <c r="K192" s="25"/>
      <c r="L192" s="31"/>
      <c r="M192" s="25"/>
      <c r="N192" s="31"/>
      <c r="O192" s="25"/>
      <c r="P192" s="29"/>
      <c r="Q192" s="25"/>
      <c r="R192" s="31"/>
      <c r="S192" s="25"/>
      <c r="T192" s="27"/>
      <c r="U192" s="25"/>
      <c r="V192" s="25"/>
      <c r="W192" s="25"/>
      <c r="X192" s="40" t="s">
        <v>781</v>
      </c>
      <c r="Y192" s="53">
        <v>68553</v>
      </c>
      <c r="Z192" s="26">
        <v>44589</v>
      </c>
      <c r="AA192" s="26">
        <f>EDATE(Tabla1[[#This Row],[FECHA DE INICIO]],6)-1</f>
        <v>44769</v>
      </c>
      <c r="AB192" s="25" t="s">
        <v>466</v>
      </c>
    </row>
    <row r="193" spans="1:28" s="32" customFormat="1" ht="21.75" customHeight="1" x14ac:dyDescent="0.15">
      <c r="A193" s="24"/>
      <c r="B193" s="52" t="s">
        <v>309</v>
      </c>
      <c r="C193" s="53" t="s">
        <v>308</v>
      </c>
      <c r="D193" s="54" t="s">
        <v>784</v>
      </c>
      <c r="E193" s="53" t="s">
        <v>464</v>
      </c>
      <c r="F193" s="55">
        <v>1052388338</v>
      </c>
      <c r="G193" s="53" t="s">
        <v>4</v>
      </c>
      <c r="H193" s="53" t="s">
        <v>5</v>
      </c>
      <c r="I193" s="29">
        <v>16200000</v>
      </c>
      <c r="J193" s="25"/>
      <c r="K193" s="25"/>
      <c r="L193" s="31"/>
      <c r="M193" s="25"/>
      <c r="N193" s="31"/>
      <c r="O193" s="25"/>
      <c r="P193" s="29"/>
      <c r="Q193" s="25"/>
      <c r="R193" s="31"/>
      <c r="S193" s="25"/>
      <c r="T193" s="27"/>
      <c r="U193" s="25"/>
      <c r="V193" s="25"/>
      <c r="W193" s="25"/>
      <c r="X193" s="40" t="s">
        <v>783</v>
      </c>
      <c r="Y193" s="53">
        <v>68553</v>
      </c>
      <c r="Z193" s="26">
        <v>44589</v>
      </c>
      <c r="AA193" s="26">
        <f>EDATE(Tabla1[[#This Row],[FECHA DE INICIO]],6)-1</f>
        <v>44769</v>
      </c>
      <c r="AB193" s="25" t="s">
        <v>466</v>
      </c>
    </row>
    <row r="194" spans="1:28" s="32" customFormat="1" ht="21.75" customHeight="1" x14ac:dyDescent="0.15">
      <c r="A194" s="24"/>
      <c r="B194" s="52" t="s">
        <v>311</v>
      </c>
      <c r="C194" s="53" t="s">
        <v>310</v>
      </c>
      <c r="D194" s="54" t="s">
        <v>786</v>
      </c>
      <c r="E194" s="53" t="s">
        <v>464</v>
      </c>
      <c r="F194" s="55">
        <v>1033819386</v>
      </c>
      <c r="G194" s="53" t="s">
        <v>4</v>
      </c>
      <c r="H194" s="53" t="s">
        <v>5</v>
      </c>
      <c r="I194" s="29">
        <v>16200000</v>
      </c>
      <c r="J194" s="25"/>
      <c r="K194" s="25"/>
      <c r="L194" s="31"/>
      <c r="M194" s="25"/>
      <c r="N194" s="31"/>
      <c r="O194" s="25"/>
      <c r="P194" s="29"/>
      <c r="Q194" s="25"/>
      <c r="R194" s="31"/>
      <c r="S194" s="25"/>
      <c r="T194" s="27"/>
      <c r="U194" s="25"/>
      <c r="V194" s="25"/>
      <c r="W194" s="25"/>
      <c r="X194" s="40" t="s">
        <v>785</v>
      </c>
      <c r="Y194" s="53">
        <v>68553</v>
      </c>
      <c r="Z194" s="26">
        <v>44589</v>
      </c>
      <c r="AA194" s="26">
        <f>EDATE(Tabla1[[#This Row],[FECHA DE INICIO]],6)-1</f>
        <v>44769</v>
      </c>
      <c r="AB194" s="25" t="s">
        <v>466</v>
      </c>
    </row>
    <row r="195" spans="1:28" s="32" customFormat="1" ht="21.75" customHeight="1" x14ac:dyDescent="0.15">
      <c r="A195" s="24"/>
      <c r="B195" s="52" t="s">
        <v>313</v>
      </c>
      <c r="C195" s="53" t="s">
        <v>312</v>
      </c>
      <c r="D195" s="54" t="s">
        <v>788</v>
      </c>
      <c r="E195" s="53" t="s">
        <v>464</v>
      </c>
      <c r="F195" s="55">
        <v>52903975</v>
      </c>
      <c r="G195" s="53" t="s">
        <v>4</v>
      </c>
      <c r="H195" s="53" t="s">
        <v>5</v>
      </c>
      <c r="I195" s="29">
        <v>16200000</v>
      </c>
      <c r="J195" s="25"/>
      <c r="K195" s="25"/>
      <c r="L195" s="31"/>
      <c r="M195" s="25"/>
      <c r="N195" s="31"/>
      <c r="O195" s="25"/>
      <c r="P195" s="29"/>
      <c r="Q195" s="25"/>
      <c r="R195" s="31"/>
      <c r="S195" s="25"/>
      <c r="T195" s="27"/>
      <c r="U195" s="25"/>
      <c r="V195" s="25"/>
      <c r="W195" s="25"/>
      <c r="X195" s="40" t="s">
        <v>787</v>
      </c>
      <c r="Y195" s="53">
        <v>68553</v>
      </c>
      <c r="Z195" s="26">
        <v>44593</v>
      </c>
      <c r="AA195" s="26">
        <f>EDATE(Tabla1[[#This Row],[FECHA DE INICIO]],6)-1</f>
        <v>44773</v>
      </c>
      <c r="AB195" s="25" t="s">
        <v>466</v>
      </c>
    </row>
    <row r="196" spans="1:28" s="32" customFormat="1" ht="21.75" customHeight="1" x14ac:dyDescent="0.15">
      <c r="A196" s="24"/>
      <c r="B196" s="52" t="s">
        <v>315</v>
      </c>
      <c r="C196" s="53" t="s">
        <v>314</v>
      </c>
      <c r="D196" s="54" t="s">
        <v>790</v>
      </c>
      <c r="E196" s="53" t="s">
        <v>464</v>
      </c>
      <c r="F196" s="55">
        <v>1023016773</v>
      </c>
      <c r="G196" s="53" t="s">
        <v>4</v>
      </c>
      <c r="H196" s="53" t="s">
        <v>5</v>
      </c>
      <c r="I196" s="29">
        <v>27600000</v>
      </c>
      <c r="J196" s="25"/>
      <c r="K196" s="25"/>
      <c r="L196" s="31"/>
      <c r="M196" s="25"/>
      <c r="N196" s="31"/>
      <c r="O196" s="25"/>
      <c r="P196" s="29"/>
      <c r="Q196" s="25"/>
      <c r="R196" s="31"/>
      <c r="S196" s="25"/>
      <c r="T196" s="27"/>
      <c r="U196" s="25"/>
      <c r="V196" s="25"/>
      <c r="W196" s="25"/>
      <c r="X196" s="40" t="s">
        <v>789</v>
      </c>
      <c r="Y196" s="53">
        <v>70996</v>
      </c>
      <c r="Z196" s="26">
        <v>44589</v>
      </c>
      <c r="AA196" s="26">
        <f>EDATE(Tabla1[[#This Row],[FECHA DE INICIO]],6)-1</f>
        <v>44769</v>
      </c>
      <c r="AB196" s="25" t="s">
        <v>466</v>
      </c>
    </row>
    <row r="197" spans="1:28" s="32" customFormat="1" ht="21.75" customHeight="1" x14ac:dyDescent="0.15">
      <c r="A197" s="24"/>
      <c r="B197" s="52" t="s">
        <v>317</v>
      </c>
      <c r="C197" s="53" t="s">
        <v>316</v>
      </c>
      <c r="D197" s="54" t="s">
        <v>792</v>
      </c>
      <c r="E197" s="53" t="s">
        <v>464</v>
      </c>
      <c r="F197" s="55">
        <v>1013593388</v>
      </c>
      <c r="G197" s="53" t="s">
        <v>4</v>
      </c>
      <c r="H197" s="53" t="s">
        <v>5</v>
      </c>
      <c r="I197" s="29">
        <v>39000000</v>
      </c>
      <c r="J197" s="25"/>
      <c r="K197" s="25"/>
      <c r="L197" s="31"/>
      <c r="M197" s="25"/>
      <c r="N197" s="31"/>
      <c r="O197" s="25"/>
      <c r="P197" s="29"/>
      <c r="Q197" s="25"/>
      <c r="R197" s="31"/>
      <c r="S197" s="25"/>
      <c r="T197" s="27"/>
      <c r="U197" s="25"/>
      <c r="V197" s="25"/>
      <c r="W197" s="25"/>
      <c r="X197" s="40" t="s">
        <v>791</v>
      </c>
      <c r="Y197" s="53">
        <v>68840</v>
      </c>
      <c r="Z197" s="26">
        <v>44596</v>
      </c>
      <c r="AA197" s="26">
        <f>EDATE(Tabla1[[#This Row],[FECHA DE INICIO]],6)-1</f>
        <v>44776</v>
      </c>
      <c r="AB197" s="25" t="s">
        <v>466</v>
      </c>
    </row>
    <row r="198" spans="1:28" s="32" customFormat="1" ht="21.75" customHeight="1" x14ac:dyDescent="0.15">
      <c r="A198" s="24"/>
      <c r="B198" s="52" t="s">
        <v>319</v>
      </c>
      <c r="C198" s="53" t="s">
        <v>318</v>
      </c>
      <c r="D198" s="54" t="s">
        <v>794</v>
      </c>
      <c r="E198" s="53" t="s">
        <v>464</v>
      </c>
      <c r="F198" s="55">
        <v>19398360</v>
      </c>
      <c r="G198" s="53" t="s">
        <v>4</v>
      </c>
      <c r="H198" s="53" t="s">
        <v>5</v>
      </c>
      <c r="I198" s="29">
        <v>37200000</v>
      </c>
      <c r="J198" s="25"/>
      <c r="K198" s="25"/>
      <c r="L198" s="31"/>
      <c r="M198" s="25"/>
      <c r="N198" s="31"/>
      <c r="O198" s="25"/>
      <c r="P198" s="29"/>
      <c r="Q198" s="25"/>
      <c r="R198" s="31"/>
      <c r="S198" s="25"/>
      <c r="T198" s="27"/>
      <c r="U198" s="25"/>
      <c r="V198" s="25"/>
      <c r="W198" s="25"/>
      <c r="X198" s="40" t="s">
        <v>793</v>
      </c>
      <c r="Y198" s="53">
        <v>67067</v>
      </c>
      <c r="Z198" s="26">
        <v>44589</v>
      </c>
      <c r="AA198" s="26">
        <f>EDATE(Tabla1[[#This Row],[FECHA DE INICIO]],6)-1</f>
        <v>44769</v>
      </c>
      <c r="AB198" s="25" t="s">
        <v>466</v>
      </c>
    </row>
    <row r="199" spans="1:28" s="32" customFormat="1" ht="21.75" customHeight="1" x14ac:dyDescent="0.15">
      <c r="A199" s="24"/>
      <c r="B199" s="52" t="s">
        <v>321</v>
      </c>
      <c r="C199" s="53" t="s">
        <v>320</v>
      </c>
      <c r="D199" s="54" t="s">
        <v>796</v>
      </c>
      <c r="E199" s="53" t="s">
        <v>464</v>
      </c>
      <c r="F199" s="55">
        <v>1023896385</v>
      </c>
      <c r="G199" s="53" t="s">
        <v>4</v>
      </c>
      <c r="H199" s="53" t="s">
        <v>5</v>
      </c>
      <c r="I199" s="29">
        <v>24000000</v>
      </c>
      <c r="J199" s="25"/>
      <c r="K199" s="25"/>
      <c r="L199" s="31"/>
      <c r="M199" s="25"/>
      <c r="N199" s="31"/>
      <c r="O199" s="25"/>
      <c r="P199" s="29"/>
      <c r="Q199" s="25"/>
      <c r="R199" s="31"/>
      <c r="S199" s="25"/>
      <c r="T199" s="27"/>
      <c r="U199" s="25"/>
      <c r="V199" s="25"/>
      <c r="W199" s="25"/>
      <c r="X199" s="40" t="s">
        <v>795</v>
      </c>
      <c r="Y199" s="53">
        <v>68558</v>
      </c>
      <c r="Z199" s="26">
        <v>44593</v>
      </c>
      <c r="AA199" s="26">
        <f>EDATE(Tabla1[[#This Row],[FECHA DE INICIO]],6)-1</f>
        <v>44773</v>
      </c>
      <c r="AB199" s="25" t="s">
        <v>636</v>
      </c>
    </row>
    <row r="200" spans="1:28" s="32" customFormat="1" ht="21.75" customHeight="1" x14ac:dyDescent="0.15">
      <c r="A200" s="24"/>
      <c r="B200" s="52" t="s">
        <v>323</v>
      </c>
      <c r="C200" s="53" t="s">
        <v>322</v>
      </c>
      <c r="D200" s="54" t="s">
        <v>798</v>
      </c>
      <c r="E200" s="53" t="s">
        <v>464</v>
      </c>
      <c r="F200" s="55">
        <v>1014225405</v>
      </c>
      <c r="G200" s="53" t="s">
        <v>4</v>
      </c>
      <c r="H200" s="53" t="s">
        <v>5</v>
      </c>
      <c r="I200" s="29">
        <v>32400000</v>
      </c>
      <c r="J200" s="25"/>
      <c r="K200" s="25"/>
      <c r="L200" s="31"/>
      <c r="M200" s="25"/>
      <c r="N200" s="31"/>
      <c r="O200" s="25"/>
      <c r="P200" s="29"/>
      <c r="Q200" s="25"/>
      <c r="R200" s="31"/>
      <c r="S200" s="25"/>
      <c r="T200" s="27"/>
      <c r="U200" s="25"/>
      <c r="V200" s="25"/>
      <c r="W200" s="25"/>
      <c r="X200" s="40" t="s">
        <v>797</v>
      </c>
      <c r="Y200" s="53">
        <v>68691</v>
      </c>
      <c r="Z200" s="26">
        <v>44593</v>
      </c>
      <c r="AA200" s="26">
        <f>EDATE(Tabla1[[#This Row],[FECHA DE INICIO]],6)-1</f>
        <v>44773</v>
      </c>
      <c r="AB200" s="25" t="s">
        <v>466</v>
      </c>
    </row>
    <row r="201" spans="1:28" s="32" customFormat="1" ht="21.75" customHeight="1" x14ac:dyDescent="0.15">
      <c r="A201" s="24"/>
      <c r="B201" s="52" t="s">
        <v>325</v>
      </c>
      <c r="C201" s="53" t="s">
        <v>324</v>
      </c>
      <c r="D201" s="57" t="s">
        <v>801</v>
      </c>
      <c r="E201" s="53" t="s">
        <v>464</v>
      </c>
      <c r="F201" s="55">
        <v>1071548371</v>
      </c>
      <c r="G201" s="53" t="s">
        <v>4</v>
      </c>
      <c r="H201" s="53" t="s">
        <v>5</v>
      </c>
      <c r="I201" s="29">
        <v>32400000</v>
      </c>
      <c r="J201" s="25"/>
      <c r="K201" s="25"/>
      <c r="L201" s="31"/>
      <c r="M201" s="25"/>
      <c r="N201" s="31"/>
      <c r="O201" s="25"/>
      <c r="P201" s="29"/>
      <c r="Q201" s="25"/>
      <c r="R201" s="31"/>
      <c r="S201" s="25"/>
      <c r="T201" s="27"/>
      <c r="U201" s="25"/>
      <c r="V201" s="25"/>
      <c r="W201" s="25"/>
      <c r="X201" s="40" t="s">
        <v>800</v>
      </c>
      <c r="Y201" s="53">
        <v>68691</v>
      </c>
      <c r="Z201" s="26">
        <v>44593</v>
      </c>
      <c r="AA201" s="26">
        <f>EDATE(Tabla1[[#This Row],[FECHA DE INICIO]],6)-1</f>
        <v>44773</v>
      </c>
      <c r="AB201" s="25" t="s">
        <v>466</v>
      </c>
    </row>
    <row r="202" spans="1:28" s="32" customFormat="1" ht="21.75" customHeight="1" x14ac:dyDescent="0.15">
      <c r="A202" s="24"/>
      <c r="B202" s="52" t="s">
        <v>327</v>
      </c>
      <c r="C202" s="53" t="s">
        <v>326</v>
      </c>
      <c r="D202" s="57" t="s">
        <v>803</v>
      </c>
      <c r="E202" s="53" t="s">
        <v>464</v>
      </c>
      <c r="F202" s="55">
        <v>1026568078</v>
      </c>
      <c r="G202" s="53" t="s">
        <v>4</v>
      </c>
      <c r="H202" s="53" t="s">
        <v>5</v>
      </c>
      <c r="I202" s="29">
        <v>18600000</v>
      </c>
      <c r="J202" s="25"/>
      <c r="K202" s="25"/>
      <c r="L202" s="31"/>
      <c r="M202" s="25"/>
      <c r="N202" s="31"/>
      <c r="O202" s="25"/>
      <c r="P202" s="29"/>
      <c r="Q202" s="25"/>
      <c r="R202" s="31"/>
      <c r="S202" s="25"/>
      <c r="T202" s="27"/>
      <c r="U202" s="25"/>
      <c r="V202" s="25"/>
      <c r="W202" s="25"/>
      <c r="X202" s="40" t="s">
        <v>802</v>
      </c>
      <c r="Y202" s="53">
        <v>68667</v>
      </c>
      <c r="Z202" s="26">
        <v>44593</v>
      </c>
      <c r="AA202" s="26">
        <f>EDATE(Tabla1[[#This Row],[FECHA DE INICIO]],6)-1</f>
        <v>44773</v>
      </c>
      <c r="AB202" s="25" t="s">
        <v>466</v>
      </c>
    </row>
    <row r="203" spans="1:28" s="32" customFormat="1" ht="21.75" customHeight="1" x14ac:dyDescent="0.15">
      <c r="A203" s="24"/>
      <c r="B203" s="52" t="s">
        <v>329</v>
      </c>
      <c r="C203" s="53" t="s">
        <v>328</v>
      </c>
      <c r="D203" s="54" t="s">
        <v>799</v>
      </c>
      <c r="E203" s="53" t="s">
        <v>464</v>
      </c>
      <c r="F203" s="55">
        <v>1022942908</v>
      </c>
      <c r="G203" s="53" t="s">
        <v>4</v>
      </c>
      <c r="H203" s="53" t="s">
        <v>5</v>
      </c>
      <c r="I203" s="29">
        <v>41400000</v>
      </c>
      <c r="J203" s="25"/>
      <c r="K203" s="25"/>
      <c r="L203" s="31"/>
      <c r="M203" s="25"/>
      <c r="N203" s="31"/>
      <c r="O203" s="25"/>
      <c r="P203" s="29"/>
      <c r="Q203" s="25"/>
      <c r="R203" s="31"/>
      <c r="S203" s="25"/>
      <c r="T203" s="27"/>
      <c r="U203" s="25"/>
      <c r="V203" s="25"/>
      <c r="W203" s="25"/>
      <c r="X203" s="40" t="s">
        <v>804</v>
      </c>
      <c r="Y203" s="53">
        <v>68673</v>
      </c>
      <c r="Z203" s="26">
        <v>44593</v>
      </c>
      <c r="AA203" s="26">
        <f>EDATE(Tabla1[[#This Row],[FECHA DE INICIO]],6)-1</f>
        <v>44773</v>
      </c>
      <c r="AB203" s="25" t="s">
        <v>466</v>
      </c>
    </row>
    <row r="204" spans="1:28" s="32" customFormat="1" ht="21.75" customHeight="1" x14ac:dyDescent="0.15">
      <c r="A204" s="24"/>
      <c r="B204" s="52" t="s">
        <v>331</v>
      </c>
      <c r="C204" s="53" t="s">
        <v>330</v>
      </c>
      <c r="D204" s="54" t="s">
        <v>806</v>
      </c>
      <c r="E204" s="53" t="s">
        <v>464</v>
      </c>
      <c r="F204" s="55">
        <v>1022950072</v>
      </c>
      <c r="G204" s="53" t="s">
        <v>4</v>
      </c>
      <c r="H204" s="53" t="s">
        <v>5</v>
      </c>
      <c r="I204" s="29">
        <v>32400000</v>
      </c>
      <c r="J204" s="25"/>
      <c r="K204" s="25"/>
      <c r="L204" s="31"/>
      <c r="M204" s="25"/>
      <c r="N204" s="31"/>
      <c r="O204" s="25"/>
      <c r="P204" s="29"/>
      <c r="Q204" s="25"/>
      <c r="R204" s="31"/>
      <c r="S204" s="25"/>
      <c r="T204" s="27"/>
      <c r="U204" s="25"/>
      <c r="V204" s="25"/>
      <c r="W204" s="25"/>
      <c r="X204" s="40" t="s">
        <v>805</v>
      </c>
      <c r="Y204" s="53">
        <v>68557</v>
      </c>
      <c r="Z204" s="26">
        <v>44589</v>
      </c>
      <c r="AA204" s="26">
        <f>EDATE(Tabla1[[#This Row],[FECHA DE INICIO]],6)-1</f>
        <v>44769</v>
      </c>
      <c r="AB204" s="25" t="s">
        <v>466</v>
      </c>
    </row>
    <row r="205" spans="1:28" s="32" customFormat="1" ht="21.75" customHeight="1" x14ac:dyDescent="0.15">
      <c r="A205" s="24"/>
      <c r="B205" s="52" t="s">
        <v>333</v>
      </c>
      <c r="C205" s="53" t="s">
        <v>332</v>
      </c>
      <c r="D205" s="54" t="s">
        <v>808</v>
      </c>
      <c r="E205" s="53" t="s">
        <v>464</v>
      </c>
      <c r="F205" s="55">
        <v>80139417</v>
      </c>
      <c r="G205" s="53" t="s">
        <v>4</v>
      </c>
      <c r="H205" s="53" t="s">
        <v>5</v>
      </c>
      <c r="I205" s="29">
        <v>16200000</v>
      </c>
      <c r="J205" s="25"/>
      <c r="K205" s="25"/>
      <c r="L205" s="31"/>
      <c r="M205" s="25"/>
      <c r="N205" s="31"/>
      <c r="O205" s="25"/>
      <c r="P205" s="29"/>
      <c r="Q205" s="25"/>
      <c r="R205" s="31"/>
      <c r="S205" s="25"/>
      <c r="T205" s="27"/>
      <c r="U205" s="25"/>
      <c r="V205" s="25"/>
      <c r="W205" s="25"/>
      <c r="X205" s="40" t="s">
        <v>807</v>
      </c>
      <c r="Y205" s="53">
        <v>69756</v>
      </c>
      <c r="Z205" s="26">
        <v>44589</v>
      </c>
      <c r="AA205" s="26">
        <f>EDATE(Tabla1[[#This Row],[FECHA DE INICIO]],6)-1</f>
        <v>44769</v>
      </c>
      <c r="AB205" s="25" t="s">
        <v>466</v>
      </c>
    </row>
    <row r="206" spans="1:28" s="32" customFormat="1" ht="21.75" customHeight="1" x14ac:dyDescent="0.15">
      <c r="A206" s="24"/>
      <c r="B206" s="52" t="s">
        <v>335</v>
      </c>
      <c r="C206" s="53" t="s">
        <v>334</v>
      </c>
      <c r="D206" s="54" t="s">
        <v>810</v>
      </c>
      <c r="E206" s="53" t="s">
        <v>464</v>
      </c>
      <c r="F206" s="55">
        <v>1031154746</v>
      </c>
      <c r="G206" s="53" t="s">
        <v>4</v>
      </c>
      <c r="H206" s="53" t="s">
        <v>5</v>
      </c>
      <c r="I206" s="29">
        <v>16200000</v>
      </c>
      <c r="J206" s="25"/>
      <c r="K206" s="25"/>
      <c r="L206" s="31"/>
      <c r="M206" s="25"/>
      <c r="N206" s="31"/>
      <c r="O206" s="25"/>
      <c r="P206" s="29"/>
      <c r="Q206" s="25"/>
      <c r="R206" s="31"/>
      <c r="S206" s="25"/>
      <c r="T206" s="27"/>
      <c r="U206" s="25"/>
      <c r="V206" s="25"/>
      <c r="W206" s="25"/>
      <c r="X206" s="40" t="s">
        <v>809</v>
      </c>
      <c r="Y206" s="53">
        <v>69756</v>
      </c>
      <c r="Z206" s="26">
        <v>44589</v>
      </c>
      <c r="AA206" s="26">
        <f>EDATE(Tabla1[[#This Row],[FECHA DE INICIO]],6)-1</f>
        <v>44769</v>
      </c>
      <c r="AB206" s="25" t="s">
        <v>466</v>
      </c>
    </row>
    <row r="207" spans="1:28" s="32" customFormat="1" ht="21.75" customHeight="1" x14ac:dyDescent="0.15">
      <c r="A207" s="24"/>
      <c r="B207" s="52" t="s">
        <v>337</v>
      </c>
      <c r="C207" s="53" t="s">
        <v>336</v>
      </c>
      <c r="D207" s="54" t="s">
        <v>812</v>
      </c>
      <c r="E207" s="53" t="s">
        <v>464</v>
      </c>
      <c r="F207" s="55">
        <v>1022955000</v>
      </c>
      <c r="G207" s="53" t="s">
        <v>4</v>
      </c>
      <c r="H207" s="53" t="s">
        <v>5</v>
      </c>
      <c r="I207" s="29">
        <v>16200000</v>
      </c>
      <c r="J207" s="25"/>
      <c r="K207" s="25"/>
      <c r="L207" s="31"/>
      <c r="M207" s="25"/>
      <c r="N207" s="31"/>
      <c r="O207" s="25"/>
      <c r="P207" s="29"/>
      <c r="Q207" s="25"/>
      <c r="R207" s="31"/>
      <c r="S207" s="25"/>
      <c r="T207" s="27"/>
      <c r="U207" s="25"/>
      <c r="V207" s="25"/>
      <c r="W207" s="25"/>
      <c r="X207" s="40" t="s">
        <v>811</v>
      </c>
      <c r="Y207" s="53">
        <v>69756</v>
      </c>
      <c r="Z207" s="26">
        <v>44589</v>
      </c>
      <c r="AA207" s="26">
        <f>EDATE(Tabla1[[#This Row],[FECHA DE INICIO]],6)-1</f>
        <v>44769</v>
      </c>
      <c r="AB207" s="25" t="s">
        <v>466</v>
      </c>
    </row>
    <row r="208" spans="1:28" s="32" customFormat="1" ht="21.75" customHeight="1" x14ac:dyDescent="0.15">
      <c r="A208" s="24"/>
      <c r="B208" s="52" t="s">
        <v>339</v>
      </c>
      <c r="C208" s="53" t="s">
        <v>338</v>
      </c>
      <c r="D208" s="54" t="s">
        <v>814</v>
      </c>
      <c r="E208" s="53" t="s">
        <v>464</v>
      </c>
      <c r="F208" s="55">
        <v>19397700</v>
      </c>
      <c r="G208" s="53" t="s">
        <v>4</v>
      </c>
      <c r="H208" s="53" t="s">
        <v>5</v>
      </c>
      <c r="I208" s="29">
        <v>16200000</v>
      </c>
      <c r="J208" s="25"/>
      <c r="K208" s="25"/>
      <c r="L208" s="31"/>
      <c r="M208" s="25"/>
      <c r="N208" s="31"/>
      <c r="O208" s="25"/>
      <c r="P208" s="29"/>
      <c r="Q208" s="25"/>
      <c r="R208" s="31"/>
      <c r="S208" s="25"/>
      <c r="T208" s="27"/>
      <c r="U208" s="25"/>
      <c r="V208" s="25"/>
      <c r="W208" s="25"/>
      <c r="X208" s="40" t="s">
        <v>813</v>
      </c>
      <c r="Y208" s="53">
        <v>69756</v>
      </c>
      <c r="Z208" s="26">
        <v>44589</v>
      </c>
      <c r="AA208" s="26">
        <f>EDATE(Tabla1[[#This Row],[FECHA DE INICIO]],6)-1</f>
        <v>44769</v>
      </c>
      <c r="AB208" s="25" t="s">
        <v>466</v>
      </c>
    </row>
    <row r="209" spans="1:28" s="32" customFormat="1" ht="21.75" customHeight="1" x14ac:dyDescent="0.15">
      <c r="A209" s="24"/>
      <c r="B209" s="52" t="s">
        <v>341</v>
      </c>
      <c r="C209" s="53" t="s">
        <v>340</v>
      </c>
      <c r="D209" s="54" t="s">
        <v>816</v>
      </c>
      <c r="E209" s="53" t="s">
        <v>464</v>
      </c>
      <c r="F209" s="55">
        <v>1015402029</v>
      </c>
      <c r="G209" s="53" t="s">
        <v>4</v>
      </c>
      <c r="H209" s="53" t="s">
        <v>5</v>
      </c>
      <c r="I209" s="29">
        <v>30600000</v>
      </c>
      <c r="J209" s="25"/>
      <c r="K209" s="25"/>
      <c r="L209" s="31"/>
      <c r="M209" s="25"/>
      <c r="N209" s="31"/>
      <c r="O209" s="25"/>
      <c r="P209" s="29"/>
      <c r="Q209" s="25"/>
      <c r="R209" s="31"/>
      <c r="S209" s="25"/>
      <c r="T209" s="27" t="s">
        <v>817</v>
      </c>
      <c r="U209" s="25" t="s">
        <v>464</v>
      </c>
      <c r="V209" s="28">
        <v>79893346</v>
      </c>
      <c r="W209" s="26">
        <v>44644</v>
      </c>
      <c r="X209" s="40" t="s">
        <v>815</v>
      </c>
      <c r="Y209" s="53">
        <v>68688</v>
      </c>
      <c r="Z209" s="26">
        <v>44599</v>
      </c>
      <c r="AA209" s="26">
        <f>EDATE(Tabla1[[#This Row],[FECHA DE INICIO]],6)-1</f>
        <v>44779</v>
      </c>
      <c r="AB209" s="25" t="s">
        <v>466</v>
      </c>
    </row>
    <row r="210" spans="1:28" s="32" customFormat="1" ht="21.75" customHeight="1" x14ac:dyDescent="0.15">
      <c r="A210" s="24"/>
      <c r="B210" s="52" t="s">
        <v>343</v>
      </c>
      <c r="C210" s="53" t="s">
        <v>342</v>
      </c>
      <c r="D210" s="54" t="s">
        <v>819</v>
      </c>
      <c r="E210" s="53" t="s">
        <v>464</v>
      </c>
      <c r="F210" s="55">
        <v>14321634</v>
      </c>
      <c r="G210" s="53" t="s">
        <v>4</v>
      </c>
      <c r="H210" s="53" t="s">
        <v>5</v>
      </c>
      <c r="I210" s="29">
        <v>3900000</v>
      </c>
      <c r="J210" s="25"/>
      <c r="K210" s="25"/>
      <c r="L210" s="31"/>
      <c r="M210" s="25"/>
      <c r="N210" s="31"/>
      <c r="O210" s="25"/>
      <c r="P210" s="29"/>
      <c r="Q210" s="25"/>
      <c r="R210" s="31"/>
      <c r="S210" s="25"/>
      <c r="T210" s="27"/>
      <c r="U210" s="25"/>
      <c r="V210" s="25"/>
      <c r="W210" s="25"/>
      <c r="X210" s="62" t="s">
        <v>818</v>
      </c>
      <c r="Y210" s="53">
        <v>68838</v>
      </c>
      <c r="Z210" s="26">
        <v>44593</v>
      </c>
      <c r="AA210" s="26">
        <f>EDATE(Tabla1[[#This Row],[FECHA DE INICIO]],6)-1</f>
        <v>44773</v>
      </c>
      <c r="AB210" s="25" t="s">
        <v>466</v>
      </c>
    </row>
    <row r="211" spans="1:28" s="32" customFormat="1" ht="21.75" customHeight="1" x14ac:dyDescent="0.15">
      <c r="A211" s="24"/>
      <c r="B211" s="52" t="s">
        <v>344</v>
      </c>
      <c r="C211" s="53" t="s">
        <v>345</v>
      </c>
      <c r="D211" s="54" t="s">
        <v>821</v>
      </c>
      <c r="E211" s="53" t="s">
        <v>464</v>
      </c>
      <c r="F211" s="55">
        <v>52381414</v>
      </c>
      <c r="G211" s="53" t="s">
        <v>4</v>
      </c>
      <c r="H211" s="53" t="s">
        <v>5</v>
      </c>
      <c r="I211" s="29">
        <v>35400000</v>
      </c>
      <c r="J211" s="25"/>
      <c r="K211" s="25"/>
      <c r="L211" s="31"/>
      <c r="M211" s="25"/>
      <c r="N211" s="31"/>
      <c r="O211" s="25"/>
      <c r="P211" s="29"/>
      <c r="Q211" s="25"/>
      <c r="R211" s="31"/>
      <c r="S211" s="25"/>
      <c r="T211" s="27"/>
      <c r="U211" s="25"/>
      <c r="V211" s="25"/>
      <c r="W211" s="25"/>
      <c r="X211" s="40" t="s">
        <v>820</v>
      </c>
      <c r="Y211" s="53">
        <v>68549</v>
      </c>
      <c r="Z211" s="26">
        <v>44593</v>
      </c>
      <c r="AA211" s="26">
        <f>EDATE(Tabla1[[#This Row],[FECHA DE INICIO]],6)-1</f>
        <v>44773</v>
      </c>
      <c r="AB211" s="25" t="s">
        <v>466</v>
      </c>
    </row>
    <row r="212" spans="1:28" s="32" customFormat="1" ht="21.75" customHeight="1" x14ac:dyDescent="0.15">
      <c r="A212" s="24"/>
      <c r="B212" s="52" t="s">
        <v>347</v>
      </c>
      <c r="C212" s="53" t="s">
        <v>346</v>
      </c>
      <c r="D212" s="54" t="s">
        <v>823</v>
      </c>
      <c r="E212" s="53" t="s">
        <v>464</v>
      </c>
      <c r="F212" s="55">
        <v>1020751349</v>
      </c>
      <c r="G212" s="53" t="s">
        <v>4</v>
      </c>
      <c r="H212" s="53" t="s">
        <v>5</v>
      </c>
      <c r="I212" s="29">
        <v>35400000</v>
      </c>
      <c r="J212" s="25"/>
      <c r="K212" s="25"/>
      <c r="L212" s="31"/>
      <c r="M212" s="25"/>
      <c r="N212" s="31"/>
      <c r="O212" s="25"/>
      <c r="P212" s="29"/>
      <c r="Q212" s="25"/>
      <c r="R212" s="31"/>
      <c r="S212" s="25"/>
      <c r="T212" s="27"/>
      <c r="U212" s="25"/>
      <c r="V212" s="25"/>
      <c r="W212" s="25"/>
      <c r="X212" s="40" t="s">
        <v>822</v>
      </c>
      <c r="Y212" s="53">
        <v>68549</v>
      </c>
      <c r="Z212" s="26">
        <v>44593</v>
      </c>
      <c r="AA212" s="26">
        <f>EDATE(Tabla1[[#This Row],[FECHA DE INICIO]],6)-1</f>
        <v>44773</v>
      </c>
      <c r="AB212" s="25" t="s">
        <v>466</v>
      </c>
    </row>
    <row r="213" spans="1:28" s="32" customFormat="1" ht="21.75" customHeight="1" x14ac:dyDescent="0.15">
      <c r="A213" s="24"/>
      <c r="B213" s="52" t="s">
        <v>349</v>
      </c>
      <c r="C213" s="53" t="s">
        <v>348</v>
      </c>
      <c r="D213" s="54" t="s">
        <v>825</v>
      </c>
      <c r="E213" s="53" t="s">
        <v>464</v>
      </c>
      <c r="F213" s="55">
        <v>1020755560</v>
      </c>
      <c r="G213" s="53" t="s">
        <v>4</v>
      </c>
      <c r="H213" s="53" t="s">
        <v>5</v>
      </c>
      <c r="I213" s="29">
        <v>35400000</v>
      </c>
      <c r="J213" s="25"/>
      <c r="K213" s="25"/>
      <c r="L213" s="31"/>
      <c r="M213" s="25"/>
      <c r="N213" s="31"/>
      <c r="O213" s="25"/>
      <c r="P213" s="29"/>
      <c r="Q213" s="25"/>
      <c r="R213" s="31"/>
      <c r="S213" s="25"/>
      <c r="T213" s="27"/>
      <c r="U213" s="25"/>
      <c r="V213" s="25"/>
      <c r="W213" s="25"/>
      <c r="X213" s="40" t="s">
        <v>824</v>
      </c>
      <c r="Y213" s="53">
        <v>68549</v>
      </c>
      <c r="Z213" s="26">
        <v>44593</v>
      </c>
      <c r="AA213" s="26">
        <f>EDATE(Tabla1[[#This Row],[FECHA DE INICIO]],6)-1</f>
        <v>44773</v>
      </c>
      <c r="AB213" s="25" t="s">
        <v>466</v>
      </c>
    </row>
    <row r="214" spans="1:28" s="32" customFormat="1" ht="21.75" customHeight="1" x14ac:dyDescent="0.15">
      <c r="A214" s="24"/>
      <c r="B214" s="52" t="s">
        <v>351</v>
      </c>
      <c r="C214" s="53" t="s">
        <v>350</v>
      </c>
      <c r="D214" s="54" t="s">
        <v>828</v>
      </c>
      <c r="E214" s="53" t="s">
        <v>464</v>
      </c>
      <c r="F214" s="55">
        <v>35489792</v>
      </c>
      <c r="G214" s="53" t="s">
        <v>4</v>
      </c>
      <c r="H214" s="53" t="s">
        <v>5</v>
      </c>
      <c r="I214" s="29">
        <v>41225508</v>
      </c>
      <c r="J214" s="25"/>
      <c r="K214" s="25"/>
      <c r="L214" s="31"/>
      <c r="M214" s="25"/>
      <c r="N214" s="31"/>
      <c r="O214" s="25"/>
      <c r="P214" s="29"/>
      <c r="Q214" s="25"/>
      <c r="R214" s="31"/>
      <c r="S214" s="25"/>
      <c r="T214" s="27"/>
      <c r="U214" s="25"/>
      <c r="V214" s="25"/>
      <c r="W214" s="25"/>
      <c r="X214" s="40" t="s">
        <v>826</v>
      </c>
      <c r="Y214" s="53" t="s">
        <v>827</v>
      </c>
      <c r="Z214" s="26">
        <v>44589</v>
      </c>
      <c r="AA214" s="26">
        <f>EDATE(Tabla1[[#This Row],[FECHA DE INICIO]],11)- 1</f>
        <v>44922</v>
      </c>
      <c r="AB214" s="25" t="s">
        <v>466</v>
      </c>
    </row>
    <row r="215" spans="1:28" s="32" customFormat="1" ht="21.75" customHeight="1" x14ac:dyDescent="0.15">
      <c r="A215" s="24"/>
      <c r="B215" s="52" t="s">
        <v>353</v>
      </c>
      <c r="C215" s="53" t="s">
        <v>352</v>
      </c>
      <c r="D215" s="54" t="s">
        <v>830</v>
      </c>
      <c r="E215" s="53" t="s">
        <v>464</v>
      </c>
      <c r="F215" s="55">
        <v>52177304</v>
      </c>
      <c r="G215" s="53" t="s">
        <v>4</v>
      </c>
      <c r="H215" s="53" t="s">
        <v>5</v>
      </c>
      <c r="I215" s="29">
        <v>35400000</v>
      </c>
      <c r="J215" s="25"/>
      <c r="K215" s="25"/>
      <c r="L215" s="31"/>
      <c r="M215" s="25"/>
      <c r="N215" s="31"/>
      <c r="O215" s="25"/>
      <c r="P215" s="29"/>
      <c r="Q215" s="25"/>
      <c r="R215" s="31"/>
      <c r="S215" s="25"/>
      <c r="T215" s="27"/>
      <c r="U215" s="25"/>
      <c r="V215" s="25"/>
      <c r="W215" s="25"/>
      <c r="X215" s="40" t="s">
        <v>829</v>
      </c>
      <c r="Y215" s="53">
        <v>68561</v>
      </c>
      <c r="Z215" s="26">
        <v>44593</v>
      </c>
      <c r="AA215" s="26">
        <f>EDATE(Tabla1[[#This Row],[FECHA DE INICIO]],6)-1</f>
        <v>44773</v>
      </c>
      <c r="AB215" s="25" t="s">
        <v>466</v>
      </c>
    </row>
    <row r="216" spans="1:28" s="32" customFormat="1" ht="21.75" customHeight="1" x14ac:dyDescent="0.15">
      <c r="A216" s="24"/>
      <c r="B216" s="52" t="s">
        <v>355</v>
      </c>
      <c r="C216" s="53" t="s">
        <v>354</v>
      </c>
      <c r="D216" s="57" t="s">
        <v>832</v>
      </c>
      <c r="E216" s="53" t="s">
        <v>464</v>
      </c>
      <c r="F216" s="55">
        <v>79938168</v>
      </c>
      <c r="G216" s="53" t="s">
        <v>4</v>
      </c>
      <c r="H216" s="53" t="s">
        <v>5</v>
      </c>
      <c r="I216" s="29">
        <v>59400000</v>
      </c>
      <c r="J216" s="25"/>
      <c r="K216" s="25"/>
      <c r="L216" s="31"/>
      <c r="M216" s="25"/>
      <c r="N216" s="31"/>
      <c r="O216" s="25"/>
      <c r="P216" s="29"/>
      <c r="Q216" s="25"/>
      <c r="R216" s="31"/>
      <c r="S216" s="25"/>
      <c r="T216" s="27"/>
      <c r="U216" s="25"/>
      <c r="V216" s="25"/>
      <c r="W216" s="25"/>
      <c r="X216" s="40" t="s">
        <v>831</v>
      </c>
      <c r="Y216" s="53">
        <v>69764</v>
      </c>
      <c r="Z216" s="26">
        <v>44589</v>
      </c>
      <c r="AA216" s="26">
        <f>EDATE(Tabla1[[#This Row],[FECHA DE INICIO]],11)-1</f>
        <v>44922</v>
      </c>
      <c r="AB216" s="25" t="s">
        <v>466</v>
      </c>
    </row>
    <row r="217" spans="1:28" s="32" customFormat="1" ht="21.75" customHeight="1" x14ac:dyDescent="0.15">
      <c r="A217" s="24"/>
      <c r="B217" s="52" t="s">
        <v>357</v>
      </c>
      <c r="C217" s="53" t="s">
        <v>356</v>
      </c>
      <c r="D217" s="54" t="s">
        <v>834</v>
      </c>
      <c r="E217" s="53" t="s">
        <v>464</v>
      </c>
      <c r="F217" s="55">
        <v>79443062</v>
      </c>
      <c r="G217" s="53" t="s">
        <v>4</v>
      </c>
      <c r="H217" s="53" t="s">
        <v>5</v>
      </c>
      <c r="I217" s="29">
        <v>32400000</v>
      </c>
      <c r="J217" s="25"/>
      <c r="K217" s="25"/>
      <c r="L217" s="31"/>
      <c r="M217" s="25"/>
      <c r="N217" s="31"/>
      <c r="O217" s="25"/>
      <c r="P217" s="29"/>
      <c r="Q217" s="25"/>
      <c r="R217" s="31"/>
      <c r="S217" s="25"/>
      <c r="T217" s="27"/>
      <c r="U217" s="25"/>
      <c r="V217" s="25"/>
      <c r="W217" s="25"/>
      <c r="X217" s="40" t="s">
        <v>833</v>
      </c>
      <c r="Y217" s="53">
        <v>68681</v>
      </c>
      <c r="Z217" s="26">
        <v>44593</v>
      </c>
      <c r="AA217" s="26">
        <f>EDATE(Tabla1[[#This Row],[FECHA DE INICIO]],6)-1</f>
        <v>44773</v>
      </c>
      <c r="AB217" s="25" t="s">
        <v>466</v>
      </c>
    </row>
    <row r="218" spans="1:28" s="32" customFormat="1" ht="21.75" customHeight="1" x14ac:dyDescent="0.15">
      <c r="A218" s="24"/>
      <c r="B218" s="52" t="s">
        <v>359</v>
      </c>
      <c r="C218" s="53" t="s">
        <v>358</v>
      </c>
      <c r="D218" s="54" t="s">
        <v>836</v>
      </c>
      <c r="E218" s="53" t="s">
        <v>464</v>
      </c>
      <c r="F218" s="55">
        <v>1026283917</v>
      </c>
      <c r="G218" s="53" t="s">
        <v>4</v>
      </c>
      <c r="H218" s="53" t="s">
        <v>5</v>
      </c>
      <c r="I218" s="29">
        <v>32400000</v>
      </c>
      <c r="J218" s="25"/>
      <c r="K218" s="25"/>
      <c r="L218" s="31"/>
      <c r="M218" s="25"/>
      <c r="N218" s="31"/>
      <c r="O218" s="25"/>
      <c r="P218" s="29"/>
      <c r="Q218" s="25"/>
      <c r="R218" s="31"/>
      <c r="S218" s="25"/>
      <c r="T218" s="27" t="s">
        <v>837</v>
      </c>
      <c r="U218" s="25" t="s">
        <v>464</v>
      </c>
      <c r="V218" s="28">
        <v>52219936</v>
      </c>
      <c r="W218" s="26">
        <v>44614</v>
      </c>
      <c r="X218" s="40" t="s">
        <v>835</v>
      </c>
      <c r="Y218" s="53">
        <v>68681</v>
      </c>
      <c r="Z218" s="26">
        <v>44593</v>
      </c>
      <c r="AA218" s="26">
        <f>EDATE(Tabla1[[#This Row],[FECHA DE INICIO]],6)-1</f>
        <v>44773</v>
      </c>
      <c r="AB218" s="25" t="s">
        <v>466</v>
      </c>
    </row>
    <row r="219" spans="1:28" s="32" customFormat="1" ht="21.75" customHeight="1" x14ac:dyDescent="0.15">
      <c r="A219" s="24"/>
      <c r="B219" s="52" t="s">
        <v>361</v>
      </c>
      <c r="C219" s="53" t="s">
        <v>360</v>
      </c>
      <c r="D219" s="54" t="s">
        <v>839</v>
      </c>
      <c r="E219" s="53" t="s">
        <v>464</v>
      </c>
      <c r="F219" s="55">
        <v>1010221253</v>
      </c>
      <c r="G219" s="53" t="s">
        <v>4</v>
      </c>
      <c r="H219" s="53" t="s">
        <v>5</v>
      </c>
      <c r="I219" s="29">
        <v>32400000</v>
      </c>
      <c r="J219" s="25"/>
      <c r="K219" s="25"/>
      <c r="L219" s="31"/>
      <c r="M219" s="25"/>
      <c r="N219" s="31"/>
      <c r="O219" s="25"/>
      <c r="P219" s="29"/>
      <c r="Q219" s="25"/>
      <c r="R219" s="31"/>
      <c r="S219" s="25"/>
      <c r="T219" s="27"/>
      <c r="U219" s="25"/>
      <c r="V219" s="28"/>
      <c r="W219" s="25"/>
      <c r="X219" s="40" t="s">
        <v>838</v>
      </c>
      <c r="Y219" s="53">
        <v>68681</v>
      </c>
      <c r="Z219" s="26">
        <v>44593</v>
      </c>
      <c r="AA219" s="26">
        <f>EDATE(Tabla1[[#This Row],[FECHA DE INICIO]],6)-1</f>
        <v>44773</v>
      </c>
      <c r="AB219" s="25" t="s">
        <v>466</v>
      </c>
    </row>
    <row r="220" spans="1:28" s="32" customFormat="1" ht="21.75" customHeight="1" x14ac:dyDescent="0.15">
      <c r="A220" s="24"/>
      <c r="B220" s="52" t="s">
        <v>363</v>
      </c>
      <c r="C220" s="53" t="s">
        <v>362</v>
      </c>
      <c r="D220" s="54" t="s">
        <v>841</v>
      </c>
      <c r="E220" s="53" t="s">
        <v>464</v>
      </c>
      <c r="F220" s="55">
        <v>52856574</v>
      </c>
      <c r="G220" s="53" t="s">
        <v>4</v>
      </c>
      <c r="H220" s="53" t="s">
        <v>5</v>
      </c>
      <c r="I220" s="29">
        <v>32400000</v>
      </c>
      <c r="J220" s="25"/>
      <c r="K220" s="25"/>
      <c r="L220" s="31"/>
      <c r="M220" s="25"/>
      <c r="N220" s="31"/>
      <c r="O220" s="25"/>
      <c r="P220" s="29"/>
      <c r="Q220" s="25"/>
      <c r="R220" s="31"/>
      <c r="S220" s="25"/>
      <c r="T220" s="27"/>
      <c r="U220" s="25"/>
      <c r="V220" s="25"/>
      <c r="W220" s="25"/>
      <c r="X220" s="40" t="s">
        <v>840</v>
      </c>
      <c r="Y220" s="53">
        <v>68525</v>
      </c>
      <c r="Z220" s="26">
        <v>44593</v>
      </c>
      <c r="AA220" s="26">
        <f>EDATE(Tabla1[[#This Row],[FECHA DE INICIO]],6)-1</f>
        <v>44773</v>
      </c>
      <c r="AB220" s="25" t="s">
        <v>466</v>
      </c>
    </row>
    <row r="221" spans="1:28" s="32" customFormat="1" ht="21.75" customHeight="1" x14ac:dyDescent="0.15">
      <c r="A221" s="24"/>
      <c r="B221" s="52" t="s">
        <v>365</v>
      </c>
      <c r="C221" s="53" t="s">
        <v>364</v>
      </c>
      <c r="D221" s="54" t="s">
        <v>843</v>
      </c>
      <c r="E221" s="53" t="s">
        <v>464</v>
      </c>
      <c r="F221" s="55">
        <v>1101177020</v>
      </c>
      <c r="G221" s="53" t="s">
        <v>4</v>
      </c>
      <c r="H221" s="53" t="s">
        <v>5</v>
      </c>
      <c r="I221" s="29">
        <v>32400000</v>
      </c>
      <c r="J221" s="25"/>
      <c r="K221" s="25"/>
      <c r="L221" s="31"/>
      <c r="M221" s="25"/>
      <c r="N221" s="31"/>
      <c r="O221" s="25"/>
      <c r="P221" s="29"/>
      <c r="Q221" s="25"/>
      <c r="R221" s="31"/>
      <c r="S221" s="25"/>
      <c r="T221" s="27"/>
      <c r="U221" s="25"/>
      <c r="V221" s="25"/>
      <c r="W221" s="25"/>
      <c r="X221" s="40" t="s">
        <v>842</v>
      </c>
      <c r="Y221" s="53">
        <v>68525</v>
      </c>
      <c r="Z221" s="26">
        <v>44593</v>
      </c>
      <c r="AA221" s="26">
        <f>EDATE(Tabla1[[#This Row],[FECHA DE INICIO]],6)-1</f>
        <v>44773</v>
      </c>
      <c r="AB221" s="25" t="s">
        <v>466</v>
      </c>
    </row>
    <row r="222" spans="1:28" s="32" customFormat="1" ht="21.75" customHeight="1" x14ac:dyDescent="0.15">
      <c r="A222" s="24"/>
      <c r="B222" s="52" t="s">
        <v>367</v>
      </c>
      <c r="C222" s="53" t="s">
        <v>366</v>
      </c>
      <c r="D222" s="54" t="s">
        <v>845</v>
      </c>
      <c r="E222" s="53" t="s">
        <v>464</v>
      </c>
      <c r="F222" s="55">
        <v>87941057</v>
      </c>
      <c r="G222" s="53" t="s">
        <v>4</v>
      </c>
      <c r="H222" s="53" t="s">
        <v>5</v>
      </c>
      <c r="I222" s="29">
        <v>32400000</v>
      </c>
      <c r="J222" s="25"/>
      <c r="K222" s="25"/>
      <c r="L222" s="31"/>
      <c r="M222" s="25"/>
      <c r="N222" s="31"/>
      <c r="O222" s="25"/>
      <c r="P222" s="29"/>
      <c r="Q222" s="25"/>
      <c r="R222" s="31"/>
      <c r="S222" s="25"/>
      <c r="T222" s="27"/>
      <c r="U222" s="25"/>
      <c r="V222" s="25"/>
      <c r="W222" s="25"/>
      <c r="X222" s="40" t="s">
        <v>844</v>
      </c>
      <c r="Y222" s="53">
        <v>68525</v>
      </c>
      <c r="Z222" s="26">
        <v>44593</v>
      </c>
      <c r="AA222" s="26">
        <f>EDATE(Tabla1[[#This Row],[FECHA DE INICIO]],6)-1</f>
        <v>44773</v>
      </c>
      <c r="AB222" s="25" t="s">
        <v>466</v>
      </c>
    </row>
    <row r="223" spans="1:28" s="32" customFormat="1" ht="21.75" customHeight="1" x14ac:dyDescent="0.15">
      <c r="A223" s="24"/>
      <c r="B223" s="52" t="s">
        <v>369</v>
      </c>
      <c r="C223" s="53" t="s">
        <v>368</v>
      </c>
      <c r="D223" s="54" t="s">
        <v>847</v>
      </c>
      <c r="E223" s="53" t="s">
        <v>464</v>
      </c>
      <c r="F223" s="55">
        <v>1077436601</v>
      </c>
      <c r="G223" s="53" t="s">
        <v>4</v>
      </c>
      <c r="H223" s="53" t="s">
        <v>5</v>
      </c>
      <c r="I223" s="29">
        <v>32400000</v>
      </c>
      <c r="J223" s="25"/>
      <c r="K223" s="25"/>
      <c r="L223" s="31"/>
      <c r="M223" s="25"/>
      <c r="N223" s="31"/>
      <c r="O223" s="25"/>
      <c r="P223" s="29"/>
      <c r="Q223" s="25"/>
      <c r="R223" s="31"/>
      <c r="S223" s="25"/>
      <c r="T223" s="27"/>
      <c r="U223" s="25"/>
      <c r="V223" s="25"/>
      <c r="W223" s="25"/>
      <c r="X223" s="40" t="s">
        <v>846</v>
      </c>
      <c r="Y223" s="53">
        <v>68784</v>
      </c>
      <c r="Z223" s="26">
        <v>44593</v>
      </c>
      <c r="AA223" s="26">
        <f>EDATE(Tabla1[[#This Row],[FECHA DE INICIO]],6)-1</f>
        <v>44773</v>
      </c>
      <c r="AB223" s="25" t="s">
        <v>466</v>
      </c>
    </row>
    <row r="224" spans="1:28" s="32" customFormat="1" ht="21.75" customHeight="1" x14ac:dyDescent="0.15">
      <c r="A224" s="24"/>
      <c r="B224" s="52" t="s">
        <v>371</v>
      </c>
      <c r="C224" s="53" t="s">
        <v>370</v>
      </c>
      <c r="D224" s="57" t="s">
        <v>849</v>
      </c>
      <c r="E224" s="53" t="s">
        <v>464</v>
      </c>
      <c r="F224" s="55">
        <v>13541996</v>
      </c>
      <c r="G224" s="53" t="s">
        <v>4</v>
      </c>
      <c r="H224" s="53" t="s">
        <v>5</v>
      </c>
      <c r="I224" s="29">
        <v>32400000</v>
      </c>
      <c r="J224" s="25"/>
      <c r="K224" s="25"/>
      <c r="L224" s="31"/>
      <c r="M224" s="25"/>
      <c r="N224" s="31"/>
      <c r="O224" s="25"/>
      <c r="P224" s="29"/>
      <c r="Q224" s="25"/>
      <c r="R224" s="31"/>
      <c r="S224" s="25"/>
      <c r="T224" s="27"/>
      <c r="U224" s="25"/>
      <c r="V224" s="25"/>
      <c r="W224" s="25"/>
      <c r="X224" s="40" t="s">
        <v>848</v>
      </c>
      <c r="Y224" s="53">
        <v>68784</v>
      </c>
      <c r="Z224" s="26">
        <v>44593</v>
      </c>
      <c r="AA224" s="26">
        <f>EDATE(Tabla1[[#This Row],[FECHA DE INICIO]],6)-1</f>
        <v>44773</v>
      </c>
      <c r="AB224" s="25" t="s">
        <v>466</v>
      </c>
    </row>
    <row r="225" spans="1:28" s="32" customFormat="1" ht="21.75" customHeight="1" x14ac:dyDescent="0.15">
      <c r="A225" s="24"/>
      <c r="B225" s="52" t="s">
        <v>373</v>
      </c>
      <c r="C225" s="53" t="s">
        <v>372</v>
      </c>
      <c r="D225" s="54" t="s">
        <v>851</v>
      </c>
      <c r="E225" s="53" t="s">
        <v>464</v>
      </c>
      <c r="F225" s="55">
        <v>52529553</v>
      </c>
      <c r="G225" s="53" t="s">
        <v>4</v>
      </c>
      <c r="H225" s="53" t="s">
        <v>5</v>
      </c>
      <c r="I225" s="29">
        <v>59400000</v>
      </c>
      <c r="J225" s="25"/>
      <c r="K225" s="25"/>
      <c r="L225" s="31"/>
      <c r="M225" s="25"/>
      <c r="N225" s="31"/>
      <c r="O225" s="25"/>
      <c r="P225" s="29"/>
      <c r="Q225" s="25"/>
      <c r="R225" s="31"/>
      <c r="S225" s="25"/>
      <c r="T225" s="27"/>
      <c r="U225" s="25"/>
      <c r="V225" s="25"/>
      <c r="W225" s="25"/>
      <c r="X225" s="63" t="s">
        <v>850</v>
      </c>
      <c r="Y225" s="53">
        <v>69760</v>
      </c>
      <c r="Z225" s="26">
        <v>44589</v>
      </c>
      <c r="AA225" s="26">
        <f>EDATE(Tabla1[[#This Row],[FECHA DE INICIO]],11)- 1</f>
        <v>44922</v>
      </c>
      <c r="AB225" s="25" t="s">
        <v>636</v>
      </c>
    </row>
    <row r="226" spans="1:28" s="32" customFormat="1" ht="21.75" customHeight="1" x14ac:dyDescent="0.15">
      <c r="A226" s="24"/>
      <c r="B226" s="52" t="s">
        <v>375</v>
      </c>
      <c r="C226" s="53" t="s">
        <v>374</v>
      </c>
      <c r="D226" s="57" t="s">
        <v>853</v>
      </c>
      <c r="E226" s="53" t="s">
        <v>464</v>
      </c>
      <c r="F226" s="55">
        <v>79748235</v>
      </c>
      <c r="G226" s="53" t="s">
        <v>4</v>
      </c>
      <c r="H226" s="53" t="s">
        <v>5</v>
      </c>
      <c r="I226" s="29">
        <v>59400000</v>
      </c>
      <c r="J226" s="25"/>
      <c r="K226" s="25"/>
      <c r="L226" s="31"/>
      <c r="M226" s="25"/>
      <c r="N226" s="31"/>
      <c r="O226" s="25"/>
      <c r="P226" s="29"/>
      <c r="Q226" s="25"/>
      <c r="R226" s="31"/>
      <c r="S226" s="25"/>
      <c r="T226" s="27"/>
      <c r="U226" s="25"/>
      <c r="V226" s="25"/>
      <c r="W226" s="25"/>
      <c r="X226" s="40" t="s">
        <v>852</v>
      </c>
      <c r="Y226" s="53">
        <v>67334</v>
      </c>
      <c r="Z226" s="26">
        <v>44593</v>
      </c>
      <c r="AA226" s="26">
        <f>EDATE(Tabla1[[#This Row],[FECHA DE INICIO]],11)- 1</f>
        <v>44926</v>
      </c>
      <c r="AB226" s="25" t="s">
        <v>466</v>
      </c>
    </row>
    <row r="227" spans="1:28" s="32" customFormat="1" ht="21.75" customHeight="1" x14ac:dyDescent="0.15">
      <c r="A227" s="24"/>
      <c r="B227" s="52" t="s">
        <v>377</v>
      </c>
      <c r="C227" s="53" t="s">
        <v>376</v>
      </c>
      <c r="D227" s="54" t="s">
        <v>855</v>
      </c>
      <c r="E227" s="53" t="s">
        <v>464</v>
      </c>
      <c r="F227" s="55">
        <v>50868594</v>
      </c>
      <c r="G227" s="53" t="s">
        <v>4</v>
      </c>
      <c r="H227" s="53" t="s">
        <v>5</v>
      </c>
      <c r="I227" s="29">
        <v>41400000</v>
      </c>
      <c r="J227" s="25"/>
      <c r="K227" s="25"/>
      <c r="L227" s="31"/>
      <c r="M227" s="25"/>
      <c r="N227" s="31"/>
      <c r="O227" s="25"/>
      <c r="P227" s="29"/>
      <c r="Q227" s="25"/>
      <c r="R227" s="31"/>
      <c r="S227" s="25"/>
      <c r="T227" s="27"/>
      <c r="U227" s="25"/>
      <c r="V227" s="25"/>
      <c r="W227" s="25"/>
      <c r="X227" s="62" t="s">
        <v>854</v>
      </c>
      <c r="Y227" s="53">
        <v>68632</v>
      </c>
      <c r="Z227" s="26">
        <v>44594</v>
      </c>
      <c r="AA227" s="26">
        <f>EDATE(Tabla1[[#This Row],[FECHA DE INICIO]],6)-1</f>
        <v>44774</v>
      </c>
      <c r="AB227" s="25" t="s">
        <v>466</v>
      </c>
    </row>
    <row r="228" spans="1:28" s="32" customFormat="1" ht="21.75" customHeight="1" x14ac:dyDescent="0.15">
      <c r="A228" s="24"/>
      <c r="B228" s="52" t="s">
        <v>379</v>
      </c>
      <c r="C228" s="53" t="s">
        <v>378</v>
      </c>
      <c r="D228" s="54" t="s">
        <v>857</v>
      </c>
      <c r="E228" s="53" t="s">
        <v>464</v>
      </c>
      <c r="F228" s="55">
        <v>1020721636</v>
      </c>
      <c r="G228" s="53" t="s">
        <v>4</v>
      </c>
      <c r="H228" s="53" t="s">
        <v>5</v>
      </c>
      <c r="I228" s="29">
        <v>24000000</v>
      </c>
      <c r="J228" s="25"/>
      <c r="K228" s="25"/>
      <c r="L228" s="31"/>
      <c r="M228" s="25"/>
      <c r="N228" s="31"/>
      <c r="O228" s="25"/>
      <c r="P228" s="29"/>
      <c r="Q228" s="25"/>
      <c r="R228" s="31"/>
      <c r="S228" s="25"/>
      <c r="T228" s="27"/>
      <c r="U228" s="25"/>
      <c r="V228" s="25"/>
      <c r="W228" s="25"/>
      <c r="X228" s="33" t="s">
        <v>856</v>
      </c>
      <c r="Y228" s="53">
        <v>68636</v>
      </c>
      <c r="Z228" s="26">
        <v>44593</v>
      </c>
      <c r="AA228" s="26">
        <f>EDATE(Tabla1[[#This Row],[FECHA DE INICIO]],6)-1</f>
        <v>44773</v>
      </c>
      <c r="AB228" s="25" t="s">
        <v>466</v>
      </c>
    </row>
    <row r="229" spans="1:28" s="32" customFormat="1" ht="21.75" customHeight="1" x14ac:dyDescent="0.15">
      <c r="A229" s="24"/>
      <c r="B229" s="52" t="s">
        <v>381</v>
      </c>
      <c r="C229" s="53" t="s">
        <v>380</v>
      </c>
      <c r="D229" s="57" t="s">
        <v>859</v>
      </c>
      <c r="E229" s="53" t="s">
        <v>464</v>
      </c>
      <c r="F229" s="55">
        <v>1012410729</v>
      </c>
      <c r="G229" s="53" t="s">
        <v>4</v>
      </c>
      <c r="H229" s="53" t="s">
        <v>5</v>
      </c>
      <c r="I229" s="29">
        <v>32400000</v>
      </c>
      <c r="J229" s="25"/>
      <c r="K229" s="25"/>
      <c r="L229" s="31"/>
      <c r="M229" s="25"/>
      <c r="N229" s="31"/>
      <c r="O229" s="25"/>
      <c r="P229" s="29"/>
      <c r="Q229" s="25"/>
      <c r="R229" s="31"/>
      <c r="S229" s="25"/>
      <c r="T229" s="27"/>
      <c r="U229" s="25"/>
      <c r="V229" s="25"/>
      <c r="W229" s="25"/>
      <c r="X229" s="33" t="s">
        <v>858</v>
      </c>
      <c r="Y229" s="53">
        <v>68623</v>
      </c>
      <c r="Z229" s="26">
        <v>44595</v>
      </c>
      <c r="AA229" s="26">
        <f>EDATE(Tabla1[[#This Row],[FECHA DE INICIO]],6)-1</f>
        <v>44775</v>
      </c>
      <c r="AB229" s="25" t="s">
        <v>466</v>
      </c>
    </row>
    <row r="230" spans="1:28" s="32" customFormat="1" ht="21.75" customHeight="1" x14ac:dyDescent="0.15">
      <c r="A230" s="24"/>
      <c r="B230" s="52" t="s">
        <v>383</v>
      </c>
      <c r="C230" s="53" t="s">
        <v>382</v>
      </c>
      <c r="D230" s="54" t="s">
        <v>861</v>
      </c>
      <c r="E230" s="53" t="s">
        <v>464</v>
      </c>
      <c r="F230" s="55">
        <v>79391495</v>
      </c>
      <c r="G230" s="53" t="s">
        <v>4</v>
      </c>
      <c r="H230" s="53" t="s">
        <v>5</v>
      </c>
      <c r="I230" s="29">
        <v>32400000</v>
      </c>
      <c r="J230" s="25"/>
      <c r="K230" s="25"/>
      <c r="L230" s="31"/>
      <c r="M230" s="25"/>
      <c r="N230" s="31"/>
      <c r="O230" s="25"/>
      <c r="P230" s="29"/>
      <c r="Q230" s="25"/>
      <c r="R230" s="31"/>
      <c r="S230" s="25"/>
      <c r="T230" s="27"/>
      <c r="U230" s="25"/>
      <c r="V230" s="25"/>
      <c r="W230" s="25"/>
      <c r="X230" s="33" t="s">
        <v>860</v>
      </c>
      <c r="Y230" s="53">
        <v>69766</v>
      </c>
      <c r="Z230" s="26">
        <v>44589</v>
      </c>
      <c r="AA230" s="26">
        <f>EDATE(Tabla1[[#This Row],[FECHA DE INICIO]],6)-1</f>
        <v>44769</v>
      </c>
      <c r="AB230" s="25" t="s">
        <v>466</v>
      </c>
    </row>
    <row r="231" spans="1:28" s="32" customFormat="1" ht="21.75" customHeight="1" x14ac:dyDescent="0.15">
      <c r="A231" s="24"/>
      <c r="B231" s="52" t="s">
        <v>385</v>
      </c>
      <c r="C231" s="53" t="s">
        <v>384</v>
      </c>
      <c r="D231" s="54" t="s">
        <v>863</v>
      </c>
      <c r="E231" s="53" t="s">
        <v>464</v>
      </c>
      <c r="F231" s="55" t="s">
        <v>864</v>
      </c>
      <c r="G231" s="53" t="s">
        <v>4</v>
      </c>
      <c r="H231" s="53" t="s">
        <v>5</v>
      </c>
      <c r="I231" s="29">
        <v>59400000</v>
      </c>
      <c r="J231" s="25"/>
      <c r="K231" s="25"/>
      <c r="L231" s="31"/>
      <c r="M231" s="25"/>
      <c r="N231" s="31"/>
      <c r="O231" s="25"/>
      <c r="P231" s="29"/>
      <c r="Q231" s="25"/>
      <c r="R231" s="31"/>
      <c r="S231" s="25"/>
      <c r="T231" s="27"/>
      <c r="U231" s="25"/>
      <c r="V231" s="25"/>
      <c r="W231" s="25"/>
      <c r="X231" s="33" t="s">
        <v>862</v>
      </c>
      <c r="Y231" s="53">
        <v>69760</v>
      </c>
      <c r="Z231" s="26">
        <v>44593</v>
      </c>
      <c r="AA231" s="26">
        <f>EDATE(Tabla1[[#This Row],[FECHA DE INICIO]],11)- 1</f>
        <v>44926</v>
      </c>
      <c r="AB231" s="25" t="s">
        <v>636</v>
      </c>
    </row>
    <row r="232" spans="1:28" s="32" customFormat="1" ht="21.75" customHeight="1" x14ac:dyDescent="0.15">
      <c r="A232" s="24"/>
      <c r="B232" s="52" t="s">
        <v>387</v>
      </c>
      <c r="C232" s="53" t="s">
        <v>386</v>
      </c>
      <c r="D232" s="54" t="s">
        <v>866</v>
      </c>
      <c r="E232" s="53" t="s">
        <v>464</v>
      </c>
      <c r="F232" s="55" t="s">
        <v>867</v>
      </c>
      <c r="G232" s="53" t="s">
        <v>4</v>
      </c>
      <c r="H232" s="53" t="s">
        <v>5</v>
      </c>
      <c r="I232" s="29">
        <v>57200000</v>
      </c>
      <c r="J232" s="25"/>
      <c r="K232" s="25"/>
      <c r="L232" s="31"/>
      <c r="M232" s="25"/>
      <c r="N232" s="31"/>
      <c r="O232" s="25"/>
      <c r="P232" s="29"/>
      <c r="Q232" s="25"/>
      <c r="R232" s="31"/>
      <c r="S232" s="25"/>
      <c r="T232" s="27"/>
      <c r="U232" s="25"/>
      <c r="V232" s="25"/>
      <c r="W232" s="25"/>
      <c r="X232" s="33" t="s">
        <v>865</v>
      </c>
      <c r="Y232" s="53">
        <v>69829</v>
      </c>
      <c r="Z232" s="26">
        <v>44594</v>
      </c>
      <c r="AA232" s="26">
        <f>EDATE(Tabla1[[#This Row],[FECHA DE INICIO]],11)- 1</f>
        <v>44927</v>
      </c>
      <c r="AB232" s="25" t="s">
        <v>636</v>
      </c>
    </row>
    <row r="233" spans="1:28" s="32" customFormat="1" ht="21.75" customHeight="1" x14ac:dyDescent="0.15">
      <c r="A233" s="24"/>
      <c r="B233" s="52" t="s">
        <v>389</v>
      </c>
      <c r="C233" s="53" t="s">
        <v>388</v>
      </c>
      <c r="D233" s="54" t="s">
        <v>869</v>
      </c>
      <c r="E233" s="53" t="s">
        <v>464</v>
      </c>
      <c r="F233" s="55">
        <v>1007885325</v>
      </c>
      <c r="G233" s="53" t="s">
        <v>4</v>
      </c>
      <c r="H233" s="53" t="s">
        <v>5</v>
      </c>
      <c r="I233" s="29">
        <v>59400000</v>
      </c>
      <c r="J233" s="25"/>
      <c r="K233" s="25"/>
      <c r="L233" s="31"/>
      <c r="M233" s="25"/>
      <c r="N233" s="31"/>
      <c r="O233" s="25"/>
      <c r="P233" s="29"/>
      <c r="Q233" s="25"/>
      <c r="R233" s="31"/>
      <c r="S233" s="25"/>
      <c r="T233" s="27"/>
      <c r="U233" s="25"/>
      <c r="V233" s="25"/>
      <c r="W233" s="25"/>
      <c r="X233" s="40" t="s">
        <v>868</v>
      </c>
      <c r="Y233" s="53">
        <v>67182</v>
      </c>
      <c r="Z233" s="26">
        <v>44593</v>
      </c>
      <c r="AA233" s="26">
        <f>EDATE(Tabla1[[#This Row],[FECHA DE INICIO]],11)- 1</f>
        <v>44926</v>
      </c>
      <c r="AB233" s="25" t="s">
        <v>466</v>
      </c>
    </row>
    <row r="234" spans="1:28" s="32" customFormat="1" ht="21.75" customHeight="1" x14ac:dyDescent="0.15">
      <c r="A234" s="24"/>
      <c r="B234" s="52" t="s">
        <v>391</v>
      </c>
      <c r="C234" s="53" t="s">
        <v>390</v>
      </c>
      <c r="D234" s="54" t="s">
        <v>871</v>
      </c>
      <c r="E234" s="53" t="s">
        <v>464</v>
      </c>
      <c r="F234" s="55">
        <v>52114709</v>
      </c>
      <c r="G234" s="53" t="s">
        <v>4</v>
      </c>
      <c r="H234" s="53" t="s">
        <v>5</v>
      </c>
      <c r="I234" s="29">
        <v>59400000</v>
      </c>
      <c r="J234" s="25"/>
      <c r="K234" s="25"/>
      <c r="L234" s="31"/>
      <c r="M234" s="25"/>
      <c r="N234" s="31"/>
      <c r="O234" s="25"/>
      <c r="P234" s="29"/>
      <c r="Q234" s="25"/>
      <c r="R234" s="31"/>
      <c r="S234" s="25"/>
      <c r="T234" s="27"/>
      <c r="U234" s="25"/>
      <c r="V234" s="25"/>
      <c r="W234" s="25"/>
      <c r="X234" s="40" t="s">
        <v>870</v>
      </c>
      <c r="Y234" s="53">
        <v>67185</v>
      </c>
      <c r="Z234" s="26">
        <v>44601</v>
      </c>
      <c r="AA234" s="26">
        <f>EDATE(Tabla1[[#This Row],[FECHA DE INICIO]],11)- 1</f>
        <v>44934</v>
      </c>
      <c r="AB234" s="25" t="s">
        <v>636</v>
      </c>
    </row>
    <row r="235" spans="1:28" s="32" customFormat="1" ht="21.75" customHeight="1" x14ac:dyDescent="0.15">
      <c r="A235" s="24"/>
      <c r="B235" s="52" t="s">
        <v>393</v>
      </c>
      <c r="C235" s="53" t="s">
        <v>392</v>
      </c>
      <c r="D235" s="54" t="s">
        <v>731</v>
      </c>
      <c r="E235" s="53" t="s">
        <v>464</v>
      </c>
      <c r="F235" s="55">
        <v>1010232623</v>
      </c>
      <c r="G235" s="53" t="s">
        <v>4</v>
      </c>
      <c r="H235" s="53" t="s">
        <v>5</v>
      </c>
      <c r="I235" s="29">
        <v>42240000</v>
      </c>
      <c r="J235" s="25"/>
      <c r="K235" s="25"/>
      <c r="L235" s="31"/>
      <c r="M235" s="25"/>
      <c r="N235" s="31"/>
      <c r="O235" s="25"/>
      <c r="P235" s="29"/>
      <c r="Q235" s="25"/>
      <c r="R235" s="31"/>
      <c r="S235" s="25"/>
      <c r="T235" s="27"/>
      <c r="U235" s="25"/>
      <c r="V235" s="25"/>
      <c r="W235" s="25"/>
      <c r="X235" s="40" t="s">
        <v>872</v>
      </c>
      <c r="Y235" s="53">
        <v>67207</v>
      </c>
      <c r="Z235" s="26">
        <v>44593</v>
      </c>
      <c r="AA235" s="26">
        <f>EDATE(Tabla1[[#This Row],[FECHA DE INICIO]],6)-1</f>
        <v>44773</v>
      </c>
      <c r="AB235" s="25" t="s">
        <v>466</v>
      </c>
    </row>
    <row r="236" spans="1:28" s="32" customFormat="1" ht="21.75" customHeight="1" x14ac:dyDescent="0.15">
      <c r="A236" s="24"/>
      <c r="B236" s="52" t="s">
        <v>395</v>
      </c>
      <c r="C236" s="53" t="s">
        <v>394</v>
      </c>
      <c r="D236" s="54" t="s">
        <v>874</v>
      </c>
      <c r="E236" s="53" t="s">
        <v>464</v>
      </c>
      <c r="F236" s="55">
        <v>80202017</v>
      </c>
      <c r="G236" s="53" t="s">
        <v>4</v>
      </c>
      <c r="H236" s="53" t="s">
        <v>5</v>
      </c>
      <c r="I236" s="29">
        <v>59400000</v>
      </c>
      <c r="J236" s="25"/>
      <c r="K236" s="25"/>
      <c r="L236" s="31"/>
      <c r="M236" s="25"/>
      <c r="N236" s="31"/>
      <c r="O236" s="25"/>
      <c r="P236" s="29"/>
      <c r="Q236" s="25"/>
      <c r="R236" s="31"/>
      <c r="S236" s="25"/>
      <c r="T236" s="27"/>
      <c r="U236" s="25"/>
      <c r="V236" s="25"/>
      <c r="W236" s="25"/>
      <c r="X236" s="40" t="s">
        <v>873</v>
      </c>
      <c r="Y236" s="53">
        <v>67334</v>
      </c>
      <c r="Z236" s="26">
        <v>44593</v>
      </c>
      <c r="AA236" s="26">
        <f>EDATE(Tabla1[[#This Row],[FECHA DE INICIO]],11)- 1</f>
        <v>44926</v>
      </c>
      <c r="AB236" s="25" t="s">
        <v>466</v>
      </c>
    </row>
    <row r="237" spans="1:28" s="32" customFormat="1" ht="21.75" customHeight="1" x14ac:dyDescent="0.15">
      <c r="A237" s="24"/>
      <c r="B237" s="52" t="s">
        <v>397</v>
      </c>
      <c r="C237" s="53" t="s">
        <v>396</v>
      </c>
      <c r="D237" s="57" t="s">
        <v>876</v>
      </c>
      <c r="E237" s="53" t="s">
        <v>464</v>
      </c>
      <c r="F237" s="55">
        <v>1136882598</v>
      </c>
      <c r="G237" s="53" t="s">
        <v>4</v>
      </c>
      <c r="H237" s="53" t="s">
        <v>5</v>
      </c>
      <c r="I237" s="29">
        <v>27600000</v>
      </c>
      <c r="J237" s="25"/>
      <c r="K237" s="25"/>
      <c r="L237" s="31"/>
      <c r="M237" s="25"/>
      <c r="N237" s="31"/>
      <c r="O237" s="25"/>
      <c r="P237" s="29"/>
      <c r="Q237" s="25"/>
      <c r="R237" s="31"/>
      <c r="S237" s="25"/>
      <c r="T237" s="27"/>
      <c r="U237" s="25"/>
      <c r="V237" s="25"/>
      <c r="W237" s="25"/>
      <c r="X237" s="40" t="s">
        <v>875</v>
      </c>
      <c r="Y237" s="53">
        <v>68782</v>
      </c>
      <c r="Z237" s="26">
        <v>44593</v>
      </c>
      <c r="AA237" s="26">
        <f>EDATE(Tabla1[[#This Row],[FECHA DE INICIO]],6)-1</f>
        <v>44773</v>
      </c>
      <c r="AB237" s="25" t="s">
        <v>636</v>
      </c>
    </row>
    <row r="238" spans="1:28" s="32" customFormat="1" ht="21.75" customHeight="1" x14ac:dyDescent="0.15">
      <c r="A238" s="24"/>
      <c r="B238" s="52" t="s">
        <v>399</v>
      </c>
      <c r="C238" s="53" t="s">
        <v>398</v>
      </c>
      <c r="D238" s="54" t="s">
        <v>878</v>
      </c>
      <c r="E238" s="53" t="s">
        <v>464</v>
      </c>
      <c r="F238" s="55">
        <v>1033727527</v>
      </c>
      <c r="G238" s="53" t="s">
        <v>4</v>
      </c>
      <c r="H238" s="53" t="s">
        <v>5</v>
      </c>
      <c r="I238" s="29">
        <v>32400000</v>
      </c>
      <c r="J238" s="25"/>
      <c r="K238" s="25"/>
      <c r="L238" s="31"/>
      <c r="M238" s="25"/>
      <c r="N238" s="31"/>
      <c r="O238" s="25"/>
      <c r="P238" s="29"/>
      <c r="Q238" s="25"/>
      <c r="R238" s="31"/>
      <c r="S238" s="25"/>
      <c r="T238" s="27"/>
      <c r="U238" s="25"/>
      <c r="V238" s="25"/>
      <c r="W238" s="25"/>
      <c r="X238" s="40" t="s">
        <v>877</v>
      </c>
      <c r="Y238" s="53">
        <v>68783</v>
      </c>
      <c r="Z238" s="26">
        <v>44593</v>
      </c>
      <c r="AA238" s="26">
        <f>EDATE(Tabla1[[#This Row],[FECHA DE INICIO]],6)-1</f>
        <v>44773</v>
      </c>
      <c r="AB238" s="25" t="s">
        <v>466</v>
      </c>
    </row>
    <row r="239" spans="1:28" s="32" customFormat="1" ht="21.75" customHeight="1" x14ac:dyDescent="0.15">
      <c r="A239" s="24"/>
      <c r="B239" s="52" t="s">
        <v>401</v>
      </c>
      <c r="C239" s="53" t="s">
        <v>400</v>
      </c>
      <c r="D239" s="57" t="s">
        <v>880</v>
      </c>
      <c r="E239" s="53" t="s">
        <v>464</v>
      </c>
      <c r="F239" s="55" t="s">
        <v>881</v>
      </c>
      <c r="G239" s="53" t="s">
        <v>4</v>
      </c>
      <c r="H239" s="53" t="s">
        <v>5</v>
      </c>
      <c r="I239" s="29">
        <v>59400000</v>
      </c>
      <c r="J239" s="25"/>
      <c r="K239" s="25"/>
      <c r="L239" s="31"/>
      <c r="M239" s="25"/>
      <c r="N239" s="31"/>
      <c r="O239" s="25"/>
      <c r="P239" s="29"/>
      <c r="Q239" s="25"/>
      <c r="R239" s="31"/>
      <c r="S239" s="25"/>
      <c r="T239" s="27"/>
      <c r="U239" s="25"/>
      <c r="V239" s="25"/>
      <c r="W239" s="25"/>
      <c r="X239" s="33" t="s">
        <v>879</v>
      </c>
      <c r="Y239" s="53">
        <v>69760</v>
      </c>
      <c r="Z239" s="26">
        <v>44593</v>
      </c>
      <c r="AA239" s="26">
        <f>EDATE(Tabla1[[#This Row],[FECHA DE INICIO]],11)- 1</f>
        <v>44926</v>
      </c>
      <c r="AB239" s="25" t="s">
        <v>636</v>
      </c>
    </row>
    <row r="240" spans="1:28" s="32" customFormat="1" ht="21.75" customHeight="1" x14ac:dyDescent="0.15">
      <c r="A240" s="24"/>
      <c r="B240" s="52" t="s">
        <v>403</v>
      </c>
      <c r="C240" s="53" t="s">
        <v>402</v>
      </c>
      <c r="D240" s="54" t="s">
        <v>883</v>
      </c>
      <c r="E240" s="53" t="s">
        <v>464</v>
      </c>
      <c r="F240" s="55" t="s">
        <v>884</v>
      </c>
      <c r="G240" s="53" t="s">
        <v>4</v>
      </c>
      <c r="H240" s="53" t="s">
        <v>5</v>
      </c>
      <c r="I240" s="29">
        <v>19800000</v>
      </c>
      <c r="J240" s="25"/>
      <c r="K240" s="25"/>
      <c r="L240" s="31"/>
      <c r="M240" s="25"/>
      <c r="N240" s="31"/>
      <c r="O240" s="25"/>
      <c r="P240" s="29"/>
      <c r="Q240" s="25"/>
      <c r="R240" s="31"/>
      <c r="S240" s="25"/>
      <c r="T240" s="27"/>
      <c r="U240" s="25"/>
      <c r="V240" s="25"/>
      <c r="W240" s="25"/>
      <c r="X240" s="40" t="s">
        <v>882</v>
      </c>
      <c r="Y240" s="53">
        <v>68843</v>
      </c>
      <c r="Z240" s="26">
        <v>44593</v>
      </c>
      <c r="AA240" s="26">
        <f>EDATE(Tabla1[[#This Row],[FECHA DE INICIO]],11)- 1</f>
        <v>44926</v>
      </c>
      <c r="AB240" s="25" t="s">
        <v>466</v>
      </c>
    </row>
    <row r="241" spans="1:28" s="32" customFormat="1" ht="21.75" customHeight="1" x14ac:dyDescent="0.15">
      <c r="A241" s="24"/>
      <c r="B241" s="52" t="s">
        <v>404</v>
      </c>
      <c r="C241" s="53" t="s">
        <v>402</v>
      </c>
      <c r="D241" s="57" t="s">
        <v>885</v>
      </c>
      <c r="E241" s="53" t="s">
        <v>464</v>
      </c>
      <c r="F241" s="55" t="s">
        <v>886</v>
      </c>
      <c r="G241" s="53" t="s">
        <v>4</v>
      </c>
      <c r="H241" s="53" t="s">
        <v>5</v>
      </c>
      <c r="I241" s="29">
        <v>19800000</v>
      </c>
      <c r="J241" s="25"/>
      <c r="K241" s="25"/>
      <c r="L241" s="31"/>
      <c r="M241" s="25"/>
      <c r="N241" s="31"/>
      <c r="O241" s="25"/>
      <c r="P241" s="29"/>
      <c r="Q241" s="25"/>
      <c r="R241" s="31"/>
      <c r="S241" s="25"/>
      <c r="T241" s="27"/>
      <c r="U241" s="25"/>
      <c r="V241" s="25"/>
      <c r="W241" s="25"/>
      <c r="X241" s="40" t="s">
        <v>882</v>
      </c>
      <c r="Y241" s="53">
        <v>68843</v>
      </c>
      <c r="Z241" s="26">
        <v>44593</v>
      </c>
      <c r="AA241" s="26">
        <f>EDATE(Tabla1[[#This Row],[FECHA DE INICIO]],11)- 1</f>
        <v>44926</v>
      </c>
      <c r="AB241" s="25" t="s">
        <v>466</v>
      </c>
    </row>
    <row r="242" spans="1:28" s="32" customFormat="1" ht="21.75" customHeight="1" x14ac:dyDescent="0.15">
      <c r="A242" s="24"/>
      <c r="B242" s="52" t="s">
        <v>405</v>
      </c>
      <c r="C242" s="53" t="s">
        <v>402</v>
      </c>
      <c r="D242" s="54" t="s">
        <v>887</v>
      </c>
      <c r="E242" s="53" t="s">
        <v>464</v>
      </c>
      <c r="F242" s="55">
        <v>1001271463</v>
      </c>
      <c r="G242" s="53" t="s">
        <v>4</v>
      </c>
      <c r="H242" s="53" t="s">
        <v>5</v>
      </c>
      <c r="I242" s="41">
        <v>19800000</v>
      </c>
      <c r="J242" s="25"/>
      <c r="K242" s="25"/>
      <c r="L242" s="31"/>
      <c r="M242" s="25"/>
      <c r="N242" s="31"/>
      <c r="O242" s="25"/>
      <c r="P242" s="29"/>
      <c r="Q242" s="25"/>
      <c r="R242" s="31"/>
      <c r="S242" s="25"/>
      <c r="T242" s="54" t="s">
        <v>888</v>
      </c>
      <c r="U242" s="53" t="s">
        <v>464</v>
      </c>
      <c r="V242" s="55" t="s">
        <v>889</v>
      </c>
      <c r="W242" s="51">
        <v>44621</v>
      </c>
      <c r="X242" s="40" t="s">
        <v>882</v>
      </c>
      <c r="Y242" s="53">
        <v>68843</v>
      </c>
      <c r="Z242" s="26">
        <v>44599</v>
      </c>
      <c r="AA242" s="26">
        <f>EDATE(Tabla1[[#This Row],[FECHA DE INICIO]],11)- 1</f>
        <v>44932</v>
      </c>
      <c r="AB242" s="25" t="s">
        <v>466</v>
      </c>
    </row>
    <row r="243" spans="1:28" s="32" customFormat="1" ht="21.75" customHeight="1" x14ac:dyDescent="0.15">
      <c r="A243" s="24"/>
      <c r="B243" s="52" t="s">
        <v>407</v>
      </c>
      <c r="C243" s="53" t="s">
        <v>406</v>
      </c>
      <c r="D243" s="54" t="s">
        <v>891</v>
      </c>
      <c r="E243" s="53" t="s">
        <v>464</v>
      </c>
      <c r="F243" s="55">
        <v>1023895485</v>
      </c>
      <c r="G243" s="53" t="s">
        <v>4</v>
      </c>
      <c r="H243" s="53" t="s">
        <v>5</v>
      </c>
      <c r="I243" s="29">
        <v>30250000</v>
      </c>
      <c r="J243" s="25"/>
      <c r="K243" s="25"/>
      <c r="L243" s="31"/>
      <c r="M243" s="25"/>
      <c r="N243" s="31"/>
      <c r="O243" s="25"/>
      <c r="P243" s="29"/>
      <c r="Q243" s="25"/>
      <c r="R243" s="31"/>
      <c r="S243" s="25"/>
      <c r="T243" s="54"/>
      <c r="U243" s="53"/>
      <c r="V243" s="53"/>
      <c r="W243" s="53"/>
      <c r="X243" s="40" t="s">
        <v>890</v>
      </c>
      <c r="Y243" s="53">
        <v>68842</v>
      </c>
      <c r="Z243" s="26">
        <v>44593</v>
      </c>
      <c r="AA243" s="26">
        <f>EDATE(Tabla1[[#This Row],[FECHA DE INICIO]],11)- 1</f>
        <v>44926</v>
      </c>
      <c r="AB243" s="25" t="s">
        <v>466</v>
      </c>
    </row>
    <row r="244" spans="1:28" s="32" customFormat="1" ht="21.75" customHeight="1" x14ac:dyDescent="0.15">
      <c r="A244" s="24"/>
      <c r="B244" s="52" t="s">
        <v>409</v>
      </c>
      <c r="C244" s="53" t="s">
        <v>408</v>
      </c>
      <c r="D244" s="54" t="s">
        <v>893</v>
      </c>
      <c r="E244" s="53" t="s">
        <v>464</v>
      </c>
      <c r="F244" s="55">
        <v>53106077</v>
      </c>
      <c r="G244" s="53" t="s">
        <v>4</v>
      </c>
      <c r="H244" s="53" t="s">
        <v>5</v>
      </c>
      <c r="I244" s="29">
        <v>57200000</v>
      </c>
      <c r="J244" s="25"/>
      <c r="K244" s="25"/>
      <c r="L244" s="31"/>
      <c r="M244" s="25"/>
      <c r="N244" s="31"/>
      <c r="O244" s="25"/>
      <c r="P244" s="29"/>
      <c r="Q244" s="25"/>
      <c r="R244" s="31"/>
      <c r="S244" s="25"/>
      <c r="T244" s="27"/>
      <c r="U244" s="25"/>
      <c r="V244" s="25"/>
      <c r="W244" s="25"/>
      <c r="X244" s="40" t="s">
        <v>892</v>
      </c>
      <c r="Y244" s="53">
        <v>69833</v>
      </c>
      <c r="Z244" s="26">
        <v>44593</v>
      </c>
      <c r="AA244" s="26">
        <f>EDATE(Tabla1[[#This Row],[FECHA DE INICIO]],11)- 1</f>
        <v>44926</v>
      </c>
      <c r="AB244" s="25" t="s">
        <v>466</v>
      </c>
    </row>
    <row r="245" spans="1:28" s="32" customFormat="1" ht="21.75" customHeight="1" x14ac:dyDescent="0.15">
      <c r="A245" s="24"/>
      <c r="B245" s="52" t="s">
        <v>411</v>
      </c>
      <c r="C245" s="53" t="s">
        <v>410</v>
      </c>
      <c r="D245" s="57" t="s">
        <v>895</v>
      </c>
      <c r="E245" s="53" t="s">
        <v>464</v>
      </c>
      <c r="F245" s="55">
        <v>53118438</v>
      </c>
      <c r="G245" s="53" t="s">
        <v>4</v>
      </c>
      <c r="H245" s="53" t="s">
        <v>5</v>
      </c>
      <c r="I245" s="29">
        <v>32400000</v>
      </c>
      <c r="J245" s="25"/>
      <c r="K245" s="25"/>
      <c r="L245" s="31"/>
      <c r="M245" s="25"/>
      <c r="N245" s="31"/>
      <c r="O245" s="25"/>
      <c r="P245" s="29"/>
      <c r="Q245" s="25"/>
      <c r="R245" s="31"/>
      <c r="S245" s="25"/>
      <c r="T245" s="27"/>
      <c r="U245" s="25"/>
      <c r="V245" s="25"/>
      <c r="W245" s="25"/>
      <c r="X245" s="40" t="s">
        <v>894</v>
      </c>
      <c r="Y245" s="53">
        <v>70963</v>
      </c>
      <c r="Z245" s="26">
        <v>44596</v>
      </c>
      <c r="AA245" s="26">
        <f>EDATE(Tabla1[[#This Row],[FECHA DE INICIO]],6)-1</f>
        <v>44776</v>
      </c>
      <c r="AB245" s="25" t="s">
        <v>466</v>
      </c>
    </row>
    <row r="246" spans="1:28" s="32" customFormat="1" ht="21.75" customHeight="1" x14ac:dyDescent="0.15">
      <c r="A246" s="24"/>
      <c r="B246" s="52" t="s">
        <v>413</v>
      </c>
      <c r="C246" s="53" t="s">
        <v>412</v>
      </c>
      <c r="D246" s="54" t="s">
        <v>897</v>
      </c>
      <c r="E246" s="53" t="s">
        <v>464</v>
      </c>
      <c r="F246" s="55">
        <v>53084681</v>
      </c>
      <c r="G246" s="53" t="s">
        <v>4</v>
      </c>
      <c r="H246" s="53" t="s">
        <v>5</v>
      </c>
      <c r="I246" s="29">
        <v>42600000</v>
      </c>
      <c r="J246" s="25"/>
      <c r="K246" s="25"/>
      <c r="L246" s="31"/>
      <c r="M246" s="25"/>
      <c r="N246" s="31"/>
      <c r="O246" s="25"/>
      <c r="P246" s="29"/>
      <c r="Q246" s="25"/>
      <c r="R246" s="31"/>
      <c r="S246" s="25"/>
      <c r="T246" s="27"/>
      <c r="U246" s="25"/>
      <c r="V246" s="25"/>
      <c r="W246" s="25"/>
      <c r="X246" s="40" t="s">
        <v>896</v>
      </c>
      <c r="Y246" s="53">
        <v>70966</v>
      </c>
      <c r="Z246" s="26">
        <v>44594</v>
      </c>
      <c r="AA246" s="26">
        <f>EDATE(Tabla1[[#This Row],[FECHA DE INICIO]],6)-1</f>
        <v>44774</v>
      </c>
      <c r="AB246" s="25" t="s">
        <v>466</v>
      </c>
    </row>
    <row r="247" spans="1:28" s="32" customFormat="1" ht="21.75" customHeight="1" x14ac:dyDescent="0.15">
      <c r="A247" s="24"/>
      <c r="B247" s="52" t="s">
        <v>415</v>
      </c>
      <c r="C247" s="53" t="s">
        <v>414</v>
      </c>
      <c r="D247" s="54" t="s">
        <v>899</v>
      </c>
      <c r="E247" s="53" t="s">
        <v>464</v>
      </c>
      <c r="F247" s="55">
        <v>1000217055</v>
      </c>
      <c r="G247" s="53" t="s">
        <v>4</v>
      </c>
      <c r="H247" s="53" t="s">
        <v>5</v>
      </c>
      <c r="I247" s="29">
        <v>11280000</v>
      </c>
      <c r="J247" s="25"/>
      <c r="K247" s="25"/>
      <c r="L247" s="31"/>
      <c r="M247" s="25"/>
      <c r="N247" s="31"/>
      <c r="O247" s="25"/>
      <c r="P247" s="29"/>
      <c r="Q247" s="25"/>
      <c r="R247" s="31"/>
      <c r="S247" s="25"/>
      <c r="T247" s="27"/>
      <c r="U247" s="25"/>
      <c r="V247" s="25"/>
      <c r="W247" s="25"/>
      <c r="X247" s="40" t="s">
        <v>898</v>
      </c>
      <c r="Y247" s="53">
        <v>70967</v>
      </c>
      <c r="Z247" s="26">
        <v>44592</v>
      </c>
      <c r="AA247" s="26">
        <f>EDATE(Tabla1[[#This Row],[FECHA DE INICIO]],6)-1</f>
        <v>44772</v>
      </c>
      <c r="AB247" s="25" t="s">
        <v>466</v>
      </c>
    </row>
    <row r="248" spans="1:28" s="32" customFormat="1" ht="21.75" customHeight="1" x14ac:dyDescent="0.15">
      <c r="A248" s="24"/>
      <c r="B248" s="52" t="s">
        <v>417</v>
      </c>
      <c r="C248" s="53" t="s">
        <v>416</v>
      </c>
      <c r="D248" s="54" t="s">
        <v>901</v>
      </c>
      <c r="E248" s="53" t="s">
        <v>464</v>
      </c>
      <c r="F248" s="55">
        <v>79878658</v>
      </c>
      <c r="G248" s="53" t="s">
        <v>4</v>
      </c>
      <c r="H248" s="53" t="s">
        <v>5</v>
      </c>
      <c r="I248" s="29">
        <v>32400000</v>
      </c>
      <c r="J248" s="25"/>
      <c r="K248" s="25"/>
      <c r="L248" s="31"/>
      <c r="M248" s="25"/>
      <c r="N248" s="31"/>
      <c r="O248" s="25"/>
      <c r="P248" s="29"/>
      <c r="Q248" s="25"/>
      <c r="R248" s="31"/>
      <c r="S248" s="25"/>
      <c r="T248" s="27"/>
      <c r="U248" s="25"/>
      <c r="V248" s="25"/>
      <c r="W248" s="25"/>
      <c r="X248" s="40" t="s">
        <v>900</v>
      </c>
      <c r="Y248" s="53">
        <v>71062</v>
      </c>
      <c r="Z248" s="26">
        <v>44594</v>
      </c>
      <c r="AA248" s="26">
        <f>EDATE(Tabla1[[#This Row],[FECHA DE INICIO]],6)-1</f>
        <v>44774</v>
      </c>
      <c r="AB248" s="25" t="s">
        <v>466</v>
      </c>
    </row>
    <row r="249" spans="1:28" s="32" customFormat="1" ht="21.75" customHeight="1" x14ac:dyDescent="0.15">
      <c r="A249" s="24"/>
      <c r="B249" s="52" t="s">
        <v>419</v>
      </c>
      <c r="C249" s="53" t="s">
        <v>418</v>
      </c>
      <c r="D249" s="54" t="s">
        <v>903</v>
      </c>
      <c r="E249" s="53" t="s">
        <v>464</v>
      </c>
      <c r="F249" s="55">
        <v>52207882</v>
      </c>
      <c r="G249" s="53" t="s">
        <v>4</v>
      </c>
      <c r="H249" s="53" t="s">
        <v>5</v>
      </c>
      <c r="I249" s="29">
        <v>32400000</v>
      </c>
      <c r="J249" s="25"/>
      <c r="K249" s="25"/>
      <c r="L249" s="31"/>
      <c r="M249" s="25"/>
      <c r="N249" s="31"/>
      <c r="O249" s="25"/>
      <c r="P249" s="29"/>
      <c r="Q249" s="25"/>
      <c r="R249" s="31"/>
      <c r="S249" s="25"/>
      <c r="T249" s="27"/>
      <c r="U249" s="25"/>
      <c r="V249" s="25"/>
      <c r="W249" s="25"/>
      <c r="X249" s="40" t="s">
        <v>902</v>
      </c>
      <c r="Y249" s="53">
        <v>71416</v>
      </c>
      <c r="Z249" s="26">
        <v>44596</v>
      </c>
      <c r="AA249" s="26">
        <f>EDATE(Tabla1[[#This Row],[FECHA DE INICIO]],6)-1</f>
        <v>44776</v>
      </c>
      <c r="AB249" s="25" t="s">
        <v>466</v>
      </c>
    </row>
    <row r="250" spans="1:28" s="32" customFormat="1" ht="21.75" customHeight="1" x14ac:dyDescent="0.15">
      <c r="A250" s="24"/>
      <c r="B250" s="52" t="s">
        <v>421</v>
      </c>
      <c r="C250" s="53" t="s">
        <v>420</v>
      </c>
      <c r="D250" s="54" t="s">
        <v>905</v>
      </c>
      <c r="E250" s="53" t="s">
        <v>464</v>
      </c>
      <c r="F250" s="55">
        <v>1000696681</v>
      </c>
      <c r="G250" s="53" t="s">
        <v>4</v>
      </c>
      <c r="H250" s="53" t="s">
        <v>5</v>
      </c>
      <c r="I250" s="29">
        <v>32400000</v>
      </c>
      <c r="J250" s="25"/>
      <c r="K250" s="25"/>
      <c r="L250" s="31"/>
      <c r="M250" s="25"/>
      <c r="N250" s="31"/>
      <c r="O250" s="25"/>
      <c r="P250" s="29"/>
      <c r="Q250" s="25"/>
      <c r="R250" s="31"/>
      <c r="S250" s="25"/>
      <c r="T250" s="27"/>
      <c r="U250" s="25"/>
      <c r="V250" s="25"/>
      <c r="W250" s="25"/>
      <c r="X250" s="40" t="s">
        <v>904</v>
      </c>
      <c r="Y250" s="53">
        <v>71423</v>
      </c>
      <c r="Z250" s="26">
        <v>44594</v>
      </c>
      <c r="AA250" s="26">
        <f>EDATE(Tabla1[[#This Row],[FECHA DE INICIO]],6)-1</f>
        <v>44774</v>
      </c>
      <c r="AB250" s="25" t="s">
        <v>636</v>
      </c>
    </row>
    <row r="251" spans="1:28" s="32" customFormat="1" ht="21.75" customHeight="1" x14ac:dyDescent="0.15">
      <c r="A251" s="24"/>
      <c r="B251" s="52" t="s">
        <v>423</v>
      </c>
      <c r="C251" s="53" t="s">
        <v>422</v>
      </c>
      <c r="D251" s="54" t="s">
        <v>907</v>
      </c>
      <c r="E251" s="53" t="s">
        <v>464</v>
      </c>
      <c r="F251" s="55">
        <v>79487850</v>
      </c>
      <c r="G251" s="53" t="s">
        <v>4</v>
      </c>
      <c r="H251" s="53" t="s">
        <v>5</v>
      </c>
      <c r="I251" s="29">
        <v>32400000</v>
      </c>
      <c r="J251" s="25"/>
      <c r="K251" s="25"/>
      <c r="L251" s="31"/>
      <c r="M251" s="25"/>
      <c r="N251" s="31"/>
      <c r="O251" s="25"/>
      <c r="P251" s="29"/>
      <c r="Q251" s="25"/>
      <c r="R251" s="31"/>
      <c r="S251" s="25"/>
      <c r="T251" s="27"/>
      <c r="U251" s="25"/>
      <c r="V251" s="25"/>
      <c r="W251" s="25"/>
      <c r="X251" s="40" t="s">
        <v>906</v>
      </c>
      <c r="Y251" s="53">
        <v>71423</v>
      </c>
      <c r="Z251" s="26">
        <v>44601</v>
      </c>
      <c r="AA251" s="26">
        <f>EDATE(Tabla1[[#This Row],[FECHA DE INICIO]],6)-1</f>
        <v>44781</v>
      </c>
      <c r="AB251" s="25" t="s">
        <v>636</v>
      </c>
    </row>
    <row r="252" spans="1:28" s="32" customFormat="1" ht="21.75" customHeight="1" x14ac:dyDescent="0.15">
      <c r="A252" s="24"/>
      <c r="B252" s="52" t="s">
        <v>425</v>
      </c>
      <c r="C252" s="53" t="s">
        <v>424</v>
      </c>
      <c r="D252" s="54" t="s">
        <v>909</v>
      </c>
      <c r="E252" s="53" t="s">
        <v>464</v>
      </c>
      <c r="F252" s="55">
        <v>1049795509</v>
      </c>
      <c r="G252" s="53" t="s">
        <v>4</v>
      </c>
      <c r="H252" s="53" t="s">
        <v>5</v>
      </c>
      <c r="I252" s="29">
        <v>32400000</v>
      </c>
      <c r="J252" s="25"/>
      <c r="K252" s="25"/>
      <c r="L252" s="31"/>
      <c r="M252" s="25"/>
      <c r="N252" s="31"/>
      <c r="O252" s="25"/>
      <c r="P252" s="29"/>
      <c r="Q252" s="25"/>
      <c r="R252" s="31"/>
      <c r="S252" s="25"/>
      <c r="T252" s="27"/>
      <c r="U252" s="25"/>
      <c r="V252" s="25"/>
      <c r="W252" s="25"/>
      <c r="X252" s="40" t="s">
        <v>908</v>
      </c>
      <c r="Y252" s="53">
        <v>71464</v>
      </c>
      <c r="Z252" s="26">
        <v>44595</v>
      </c>
      <c r="AA252" s="26">
        <f>EDATE(Tabla1[[#This Row],[FECHA DE INICIO]],6)-1</f>
        <v>44775</v>
      </c>
      <c r="AB252" s="25" t="s">
        <v>466</v>
      </c>
    </row>
    <row r="253" spans="1:28" s="32" customFormat="1" ht="21.75" customHeight="1" x14ac:dyDescent="0.15">
      <c r="A253" s="24"/>
      <c r="B253" s="52" t="s">
        <v>427</v>
      </c>
      <c r="C253" s="53" t="s">
        <v>426</v>
      </c>
      <c r="D253" s="57" t="s">
        <v>911</v>
      </c>
      <c r="E253" s="53" t="s">
        <v>464</v>
      </c>
      <c r="F253" s="55">
        <v>52454854</v>
      </c>
      <c r="G253" s="53" t="s">
        <v>4</v>
      </c>
      <c r="H253" s="53" t="s">
        <v>5</v>
      </c>
      <c r="I253" s="29">
        <v>32400000</v>
      </c>
      <c r="J253" s="25"/>
      <c r="K253" s="25"/>
      <c r="L253" s="31"/>
      <c r="M253" s="25"/>
      <c r="N253" s="31"/>
      <c r="O253" s="25"/>
      <c r="P253" s="29"/>
      <c r="Q253" s="25"/>
      <c r="R253" s="31"/>
      <c r="S253" s="25"/>
      <c r="T253" s="27"/>
      <c r="U253" s="25"/>
      <c r="V253" s="25"/>
      <c r="W253" s="25"/>
      <c r="X253" s="40" t="s">
        <v>910</v>
      </c>
      <c r="Y253" s="53">
        <v>71471</v>
      </c>
      <c r="Z253" s="26">
        <v>44593</v>
      </c>
      <c r="AA253" s="26">
        <f>EDATE(Tabla1[[#This Row],[FECHA DE INICIO]],6)-1</f>
        <v>44773</v>
      </c>
      <c r="AB253" s="25" t="s">
        <v>636</v>
      </c>
    </row>
    <row r="254" spans="1:28" s="32" customFormat="1" ht="21.75" customHeight="1" x14ac:dyDescent="0.15">
      <c r="A254" s="24"/>
      <c r="B254" s="52" t="s">
        <v>429</v>
      </c>
      <c r="C254" s="64" t="s">
        <v>428</v>
      </c>
      <c r="D254" s="54" t="s">
        <v>913</v>
      </c>
      <c r="E254" s="53" t="s">
        <v>464</v>
      </c>
      <c r="F254" s="55">
        <v>10782015</v>
      </c>
      <c r="G254" s="53" t="s">
        <v>4</v>
      </c>
      <c r="H254" s="53" t="s">
        <v>5</v>
      </c>
      <c r="I254" s="29">
        <v>27500000</v>
      </c>
      <c r="J254" s="25"/>
      <c r="K254" s="25"/>
      <c r="L254" s="31"/>
      <c r="M254" s="25"/>
      <c r="N254" s="31"/>
      <c r="O254" s="25"/>
      <c r="P254" s="29"/>
      <c r="Q254" s="25"/>
      <c r="R254" s="31"/>
      <c r="S254" s="25"/>
      <c r="T254" s="27"/>
      <c r="U254" s="25"/>
      <c r="V254" s="25"/>
      <c r="W254" s="25"/>
      <c r="X254" s="40" t="s">
        <v>912</v>
      </c>
      <c r="Y254" s="53">
        <v>67331</v>
      </c>
      <c r="Z254" s="26">
        <v>44606</v>
      </c>
      <c r="AA254" s="26">
        <f>EDATE(Tabla1[[#This Row],[FECHA DE INICIO]],11)- 1</f>
        <v>44939</v>
      </c>
      <c r="AB254" s="25" t="s">
        <v>466</v>
      </c>
    </row>
    <row r="255" spans="1:28" s="32" customFormat="1" ht="21.75" customHeight="1" x14ac:dyDescent="0.15">
      <c r="A255" s="24"/>
      <c r="B255" s="52" t="s">
        <v>431</v>
      </c>
      <c r="C255" s="53" t="s">
        <v>430</v>
      </c>
      <c r="D255" s="54" t="s">
        <v>915</v>
      </c>
      <c r="E255" s="53" t="s">
        <v>464</v>
      </c>
      <c r="F255" s="55">
        <v>52856517</v>
      </c>
      <c r="G255" s="53" t="s">
        <v>4</v>
      </c>
      <c r="H255" s="53" t="s">
        <v>5</v>
      </c>
      <c r="I255" s="29">
        <v>44000000</v>
      </c>
      <c r="J255" s="25"/>
      <c r="K255" s="25"/>
      <c r="L255" s="31"/>
      <c r="M255" s="25"/>
      <c r="N255" s="31"/>
      <c r="O255" s="25"/>
      <c r="P255" s="29"/>
      <c r="Q255" s="25"/>
      <c r="R255" s="31"/>
      <c r="S255" s="25"/>
      <c r="T255" s="27"/>
      <c r="U255" s="25"/>
      <c r="V255" s="25"/>
      <c r="W255" s="25"/>
      <c r="X255" s="40" t="s">
        <v>914</v>
      </c>
      <c r="Y255" s="53">
        <v>71325</v>
      </c>
      <c r="Z255" s="26">
        <v>44594</v>
      </c>
      <c r="AA255" s="26">
        <f>EDATE(Tabla1[[#This Row],[FECHA DE INICIO]],11)- 1</f>
        <v>44927</v>
      </c>
      <c r="AB255" s="25" t="s">
        <v>466</v>
      </c>
    </row>
    <row r="256" spans="1:28" s="32" customFormat="1" ht="21.75" customHeight="1" x14ac:dyDescent="0.15">
      <c r="A256" s="24"/>
      <c r="B256" s="65" t="s">
        <v>433</v>
      </c>
      <c r="C256" s="64" t="s">
        <v>432</v>
      </c>
      <c r="D256" s="67" t="s">
        <v>917</v>
      </c>
      <c r="E256" s="64" t="s">
        <v>483</v>
      </c>
      <c r="F256" s="68">
        <v>52161937</v>
      </c>
      <c r="G256" s="64" t="s">
        <v>4</v>
      </c>
      <c r="H256" s="64" t="s">
        <v>5</v>
      </c>
      <c r="I256" s="46">
        <v>20680000</v>
      </c>
      <c r="J256" s="43"/>
      <c r="K256" s="43"/>
      <c r="L256" s="47"/>
      <c r="M256" s="43"/>
      <c r="N256" s="47"/>
      <c r="O256" s="43"/>
      <c r="P256" s="46"/>
      <c r="Q256" s="43"/>
      <c r="R256" s="47"/>
      <c r="S256" s="43"/>
      <c r="T256" s="45"/>
      <c r="U256" s="43"/>
      <c r="V256" s="43"/>
      <c r="W256" s="43"/>
      <c r="X256" s="66" t="s">
        <v>916</v>
      </c>
      <c r="Y256" s="64">
        <v>68513</v>
      </c>
      <c r="Z256" s="50">
        <v>44594</v>
      </c>
      <c r="AA256" s="26">
        <f>EDATE(Tabla1[[#This Row],[FECHA DE INICIO]],11)- 1</f>
        <v>44927</v>
      </c>
      <c r="AB256" s="43" t="s">
        <v>466</v>
      </c>
    </row>
    <row r="257" spans="1:50" s="32" customFormat="1" ht="21.75" customHeight="1" x14ac:dyDescent="0.15">
      <c r="A257" s="48"/>
      <c r="B257" s="65" t="s">
        <v>10</v>
      </c>
      <c r="C257" s="64" t="s">
        <v>7</v>
      </c>
      <c r="D257" s="69" t="s">
        <v>919</v>
      </c>
      <c r="E257" s="64" t="s">
        <v>920</v>
      </c>
      <c r="F257" s="68">
        <v>860037013</v>
      </c>
      <c r="G257" s="64" t="s">
        <v>8</v>
      </c>
      <c r="H257" s="64" t="s">
        <v>9</v>
      </c>
      <c r="I257" s="46">
        <v>11733821</v>
      </c>
      <c r="J257" s="43"/>
      <c r="K257" s="43"/>
      <c r="L257" s="47"/>
      <c r="M257" s="43"/>
      <c r="N257" s="47"/>
      <c r="O257" s="43"/>
      <c r="P257" s="46"/>
      <c r="Q257" s="43"/>
      <c r="R257" s="47"/>
      <c r="S257" s="43"/>
      <c r="T257" s="45"/>
      <c r="U257" s="43"/>
      <c r="V257" s="43"/>
      <c r="W257" s="43"/>
      <c r="X257" s="66" t="s">
        <v>918</v>
      </c>
      <c r="Y257" s="64"/>
      <c r="Z257" s="50">
        <v>44613</v>
      </c>
      <c r="AA257" s="50">
        <v>44688</v>
      </c>
      <c r="AB257" s="43" t="s">
        <v>466</v>
      </c>
      <c r="AC257" s="48"/>
      <c r="AD257" s="48"/>
    </row>
    <row r="258" spans="1:50" ht="15.75" customHeight="1" x14ac:dyDescent="0.15">
      <c r="A258" s="19"/>
      <c r="B258" s="42"/>
      <c r="C258" s="43"/>
      <c r="D258" s="45"/>
      <c r="E258" s="43"/>
      <c r="F258" s="44"/>
      <c r="G258" s="43"/>
      <c r="H258" s="43"/>
      <c r="I258" s="46"/>
      <c r="J258" s="43"/>
      <c r="K258" s="43"/>
      <c r="L258" s="47"/>
      <c r="M258" s="43"/>
      <c r="N258" s="47"/>
      <c r="O258" s="43"/>
      <c r="P258" s="46"/>
      <c r="Q258" s="43"/>
      <c r="R258" s="47"/>
      <c r="S258" s="43"/>
      <c r="T258" s="45"/>
      <c r="U258" s="43"/>
      <c r="V258" s="43"/>
      <c r="W258" s="43"/>
      <c r="X258" s="49"/>
      <c r="Y258" s="43"/>
      <c r="Z258" s="50"/>
      <c r="AA258" s="50"/>
      <c r="AB258" s="43"/>
      <c r="AC258" s="19"/>
      <c r="AD258" s="19"/>
      <c r="AF258" s="9"/>
      <c r="AG258" s="9"/>
      <c r="AH258" s="9"/>
      <c r="AI258" s="9"/>
      <c r="AJ258" s="9"/>
      <c r="AK258" s="9"/>
      <c r="AL258" s="9"/>
      <c r="AM258" s="9"/>
      <c r="AN258" s="9"/>
      <c r="AO258" s="9"/>
    </row>
    <row r="259" spans="1:50" ht="15.75" customHeight="1" x14ac:dyDescent="0.15">
      <c r="A259" s="19"/>
      <c r="B259" s="42"/>
      <c r="C259" s="43"/>
      <c r="D259" s="45"/>
      <c r="E259" s="43"/>
      <c r="F259" s="44"/>
      <c r="G259" s="43"/>
      <c r="H259" s="43"/>
      <c r="I259" s="46"/>
      <c r="J259" s="43"/>
      <c r="K259" s="43"/>
      <c r="L259" s="47"/>
      <c r="M259" s="43"/>
      <c r="N259" s="47"/>
      <c r="O259" s="43"/>
      <c r="P259" s="46"/>
      <c r="Q259" s="43"/>
      <c r="R259" s="47"/>
      <c r="S259" s="43"/>
      <c r="T259" s="45"/>
      <c r="U259" s="43"/>
      <c r="V259" s="43"/>
      <c r="W259" s="43"/>
      <c r="X259" s="49"/>
      <c r="Y259" s="43"/>
      <c r="Z259" s="50"/>
      <c r="AA259" s="50"/>
      <c r="AB259" s="43"/>
      <c r="AC259" s="19"/>
      <c r="AD259" s="19"/>
      <c r="AF259" s="9"/>
      <c r="AG259" s="9"/>
      <c r="AH259" s="9"/>
      <c r="AI259" s="9"/>
      <c r="AJ259" s="9"/>
      <c r="AK259" s="9"/>
      <c r="AL259" s="9"/>
      <c r="AM259" s="9"/>
      <c r="AN259" s="9"/>
      <c r="AO259" s="9"/>
    </row>
    <row r="260" spans="1:50" ht="15.75" customHeight="1" x14ac:dyDescent="0.15">
      <c r="A260" s="19"/>
      <c r="B260" s="42"/>
      <c r="C260" s="43"/>
      <c r="D260" s="45"/>
      <c r="E260" s="43"/>
      <c r="F260" s="44"/>
      <c r="G260" s="43"/>
      <c r="H260" s="43"/>
      <c r="I260" s="46"/>
      <c r="J260" s="43"/>
      <c r="K260" s="43"/>
      <c r="L260" s="47"/>
      <c r="M260" s="43"/>
      <c r="N260" s="47"/>
      <c r="O260" s="43"/>
      <c r="P260" s="46"/>
      <c r="Q260" s="43"/>
      <c r="R260" s="47"/>
      <c r="S260" s="43"/>
      <c r="T260" s="45"/>
      <c r="U260" s="43"/>
      <c r="V260" s="43"/>
      <c r="W260" s="43"/>
      <c r="X260" s="49"/>
      <c r="Y260" s="43"/>
      <c r="Z260" s="50"/>
      <c r="AA260" s="50"/>
      <c r="AB260" s="43"/>
      <c r="AC260" s="19"/>
      <c r="AD260" s="19"/>
      <c r="AF260" s="9"/>
      <c r="AG260" s="9"/>
      <c r="AH260" s="9"/>
      <c r="AI260" s="9"/>
      <c r="AJ260" s="9"/>
      <c r="AK260" s="9"/>
      <c r="AL260" s="9"/>
      <c r="AM260" s="9"/>
      <c r="AN260" s="9"/>
      <c r="AO260" s="9"/>
    </row>
    <row r="261" spans="1:50" ht="15.75" customHeight="1" x14ac:dyDescent="0.15">
      <c r="A261" s="19"/>
      <c r="B261" s="19"/>
      <c r="C261" s="19"/>
      <c r="D261" s="21"/>
      <c r="E261" s="19"/>
      <c r="F261" s="22"/>
      <c r="G261" s="19"/>
      <c r="H261" s="19"/>
      <c r="I261" s="19"/>
      <c r="J261" s="9"/>
      <c r="K261" s="19"/>
      <c r="L261" s="19"/>
      <c r="M261" s="20"/>
      <c r="N261" s="20"/>
      <c r="O261" s="23"/>
      <c r="P261" s="19"/>
      <c r="Q261" s="19"/>
      <c r="R261" s="19"/>
      <c r="S261" s="19"/>
      <c r="T261" s="9"/>
      <c r="U261" s="19"/>
      <c r="V261" s="19"/>
      <c r="W261" s="19"/>
      <c r="X261" s="19"/>
      <c r="Y261" s="9"/>
      <c r="Z261" s="2"/>
      <c r="AA261" s="2"/>
      <c r="AB261" s="2"/>
      <c r="AC261" s="9"/>
      <c r="AD261" s="19"/>
      <c r="AE261" s="1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19"/>
      <c r="AQ261" s="19"/>
      <c r="AR261" s="23"/>
      <c r="AS261" s="19"/>
      <c r="AT261" s="19"/>
      <c r="AU261" s="19"/>
      <c r="AV261" s="19"/>
      <c r="AW261" s="19"/>
      <c r="AX261" s="19"/>
    </row>
    <row r="262" spans="1:50" ht="15.75" customHeight="1" x14ac:dyDescent="0.15">
      <c r="A262" s="19"/>
      <c r="B262" s="19"/>
      <c r="C262" s="19"/>
      <c r="D262" s="21"/>
      <c r="E262" s="19"/>
      <c r="F262" s="22"/>
      <c r="G262" s="19"/>
      <c r="H262" s="19"/>
      <c r="I262" s="19"/>
      <c r="J262" s="9"/>
      <c r="K262" s="19"/>
      <c r="L262" s="19"/>
      <c r="M262" s="20"/>
      <c r="N262" s="20"/>
      <c r="O262" s="23"/>
      <c r="P262" s="19"/>
      <c r="Q262" s="19"/>
      <c r="R262" s="19"/>
      <c r="S262" s="19"/>
      <c r="T262" s="9"/>
      <c r="U262" s="19"/>
      <c r="V262" s="19"/>
      <c r="W262" s="19"/>
      <c r="X262" s="19"/>
      <c r="Y262" s="9"/>
      <c r="Z262" s="2"/>
      <c r="AA262" s="2"/>
      <c r="AB262" s="2"/>
      <c r="AC262" s="9"/>
      <c r="AD262" s="19"/>
      <c r="AE262" s="1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19"/>
      <c r="AQ262" s="19"/>
      <c r="AR262" s="23"/>
      <c r="AS262" s="19"/>
      <c r="AT262" s="19"/>
      <c r="AU262" s="19"/>
      <c r="AV262" s="19"/>
      <c r="AW262" s="19"/>
      <c r="AX262" s="19"/>
    </row>
    <row r="263" spans="1:50" ht="15.75" customHeight="1" x14ac:dyDescent="0.15">
      <c r="A263" s="19"/>
      <c r="B263" s="19"/>
      <c r="C263" s="19"/>
      <c r="D263" s="21"/>
      <c r="E263" s="19"/>
      <c r="F263" s="22"/>
      <c r="G263" s="19"/>
      <c r="H263" s="19"/>
      <c r="I263" s="19"/>
      <c r="J263" s="9"/>
      <c r="K263" s="19"/>
      <c r="L263" s="19"/>
      <c r="M263" s="20"/>
      <c r="N263" s="20"/>
      <c r="O263" s="23"/>
      <c r="P263" s="19"/>
      <c r="Q263" s="19"/>
      <c r="R263" s="19"/>
      <c r="S263" s="19"/>
      <c r="T263" s="9"/>
      <c r="U263" s="19"/>
      <c r="V263" s="19"/>
      <c r="W263" s="19"/>
      <c r="X263" s="19"/>
      <c r="Y263" s="9"/>
      <c r="Z263" s="2"/>
      <c r="AA263" s="2"/>
      <c r="AB263" s="2"/>
      <c r="AC263" s="9"/>
      <c r="AD263" s="19"/>
      <c r="AE263" s="1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19"/>
      <c r="AQ263" s="19"/>
      <c r="AR263" s="23"/>
      <c r="AS263" s="19"/>
      <c r="AT263" s="19"/>
      <c r="AU263" s="19"/>
      <c r="AV263" s="19"/>
      <c r="AW263" s="19"/>
      <c r="AX263" s="19"/>
    </row>
    <row r="264" spans="1:50" ht="15.75" customHeight="1" x14ac:dyDescent="0.15">
      <c r="A264" s="19"/>
      <c r="B264" s="19"/>
      <c r="C264" s="19"/>
      <c r="D264" s="21"/>
      <c r="E264" s="19"/>
      <c r="F264" s="22"/>
      <c r="G264" s="19"/>
      <c r="H264" s="19"/>
      <c r="I264" s="19"/>
      <c r="J264" s="9"/>
      <c r="K264" s="19"/>
      <c r="L264" s="19"/>
      <c r="M264" s="20"/>
      <c r="N264" s="20"/>
      <c r="O264" s="23"/>
      <c r="P264" s="19"/>
      <c r="Q264" s="19"/>
      <c r="R264" s="19"/>
      <c r="S264" s="19"/>
      <c r="T264" s="9"/>
      <c r="U264" s="19"/>
      <c r="V264" s="19"/>
      <c r="W264" s="19"/>
      <c r="X264" s="19"/>
      <c r="Y264" s="9"/>
      <c r="Z264" s="2"/>
      <c r="AA264" s="2"/>
      <c r="AB264" s="2"/>
      <c r="AC264" s="9"/>
      <c r="AD264" s="19"/>
      <c r="AE264" s="1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19"/>
      <c r="AQ264" s="19"/>
      <c r="AR264" s="23"/>
      <c r="AS264" s="19"/>
      <c r="AT264" s="19"/>
      <c r="AU264" s="19"/>
      <c r="AV264" s="19"/>
      <c r="AW264" s="19"/>
      <c r="AX264" s="19"/>
    </row>
    <row r="265" spans="1:50" ht="15.75" customHeight="1" x14ac:dyDescent="0.15">
      <c r="A265" s="19"/>
      <c r="B265" s="19"/>
      <c r="C265" s="19"/>
      <c r="D265" s="21"/>
      <c r="E265" s="19"/>
      <c r="F265" s="22"/>
      <c r="G265" s="19"/>
      <c r="H265" s="19"/>
      <c r="I265" s="19"/>
      <c r="J265" s="9"/>
      <c r="K265" s="19"/>
      <c r="L265" s="19"/>
      <c r="M265" s="20"/>
      <c r="N265" s="20"/>
      <c r="O265" s="23"/>
      <c r="P265" s="19"/>
      <c r="Q265" s="19"/>
      <c r="R265" s="19"/>
      <c r="S265" s="19"/>
      <c r="T265" s="9"/>
      <c r="U265" s="19"/>
      <c r="V265" s="19"/>
      <c r="W265" s="19"/>
      <c r="X265" s="19"/>
      <c r="Y265" s="9"/>
      <c r="Z265" s="2"/>
      <c r="AA265" s="2"/>
      <c r="AB265" s="2"/>
      <c r="AC265" s="9"/>
      <c r="AD265" s="19"/>
      <c r="AE265" s="1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19"/>
      <c r="AQ265" s="19"/>
      <c r="AR265" s="23"/>
      <c r="AS265" s="19"/>
      <c r="AT265" s="19"/>
      <c r="AU265" s="19"/>
      <c r="AV265" s="19"/>
      <c r="AW265" s="19"/>
      <c r="AX265" s="19"/>
    </row>
    <row r="266" spans="1:50" ht="15.75" customHeight="1" x14ac:dyDescent="0.15">
      <c r="A266" s="19"/>
      <c r="B266" s="19"/>
      <c r="C266" s="19"/>
      <c r="D266" s="21"/>
      <c r="E266" s="19"/>
      <c r="F266" s="22"/>
      <c r="G266" s="19"/>
      <c r="H266" s="19"/>
      <c r="I266" s="19"/>
      <c r="J266" s="9"/>
      <c r="K266" s="19"/>
      <c r="L266" s="19"/>
      <c r="M266" s="20"/>
      <c r="N266" s="20"/>
      <c r="O266" s="23"/>
      <c r="P266" s="19"/>
      <c r="Q266" s="19"/>
      <c r="R266" s="19"/>
      <c r="S266" s="19"/>
      <c r="T266" s="9"/>
      <c r="U266" s="19"/>
      <c r="V266" s="19"/>
      <c r="W266" s="19"/>
      <c r="X266" s="19"/>
      <c r="Y266" s="9"/>
      <c r="Z266" s="2"/>
      <c r="AA266" s="2"/>
      <c r="AB266" s="2"/>
      <c r="AC266" s="9"/>
      <c r="AD266" s="19"/>
      <c r="AE266" s="1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19"/>
      <c r="AQ266" s="19"/>
      <c r="AR266" s="23"/>
      <c r="AS266" s="19"/>
      <c r="AT266" s="19"/>
      <c r="AU266" s="19"/>
      <c r="AV266" s="19"/>
      <c r="AW266" s="19"/>
      <c r="AX266" s="19"/>
    </row>
    <row r="267" spans="1:50" ht="15.75" customHeight="1" x14ac:dyDescent="0.15">
      <c r="A267" s="19"/>
      <c r="B267" s="19"/>
      <c r="C267" s="19"/>
      <c r="D267" s="21"/>
      <c r="E267" s="19"/>
      <c r="F267" s="22"/>
      <c r="G267" s="19"/>
      <c r="H267" s="19"/>
      <c r="I267" s="19"/>
      <c r="J267" s="9"/>
      <c r="K267" s="19"/>
      <c r="L267" s="19"/>
      <c r="M267" s="20"/>
      <c r="N267" s="20"/>
      <c r="O267" s="23"/>
      <c r="P267" s="19"/>
      <c r="Q267" s="19"/>
      <c r="R267" s="19"/>
      <c r="S267" s="19"/>
      <c r="T267" s="9"/>
      <c r="U267" s="19"/>
      <c r="V267" s="19"/>
      <c r="W267" s="19"/>
      <c r="X267" s="19"/>
      <c r="Y267" s="9"/>
      <c r="Z267" s="2"/>
      <c r="AA267" s="2"/>
      <c r="AB267" s="2"/>
      <c r="AC267" s="9"/>
      <c r="AD267" s="19"/>
      <c r="AE267" s="1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19"/>
      <c r="AQ267" s="19"/>
      <c r="AR267" s="23"/>
      <c r="AS267" s="19"/>
      <c r="AT267" s="19"/>
      <c r="AU267" s="19"/>
      <c r="AV267" s="19"/>
      <c r="AW267" s="19"/>
      <c r="AX267" s="19"/>
    </row>
    <row r="268" spans="1:50" ht="15.75" customHeight="1" x14ac:dyDescent="0.15">
      <c r="A268" s="19"/>
      <c r="B268" s="19"/>
      <c r="C268" s="19"/>
      <c r="D268" s="21"/>
      <c r="E268" s="19"/>
      <c r="F268" s="22"/>
      <c r="G268" s="19"/>
      <c r="H268" s="19"/>
      <c r="I268" s="19"/>
      <c r="J268" s="9"/>
      <c r="K268" s="19"/>
      <c r="L268" s="19"/>
      <c r="M268" s="20"/>
      <c r="N268" s="20"/>
      <c r="O268" s="23"/>
      <c r="P268" s="19"/>
      <c r="Q268" s="19"/>
      <c r="R268" s="19"/>
      <c r="S268" s="19"/>
      <c r="T268" s="9"/>
      <c r="U268" s="19"/>
      <c r="V268" s="19"/>
      <c r="W268" s="19"/>
      <c r="X268" s="19"/>
      <c r="Y268" s="9"/>
      <c r="Z268" s="2"/>
      <c r="AA268" s="2"/>
      <c r="AB268" s="2"/>
      <c r="AC268" s="9"/>
      <c r="AD268" s="19"/>
      <c r="AE268" s="1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19"/>
      <c r="AQ268" s="19"/>
      <c r="AR268" s="23"/>
      <c r="AS268" s="19"/>
      <c r="AT268" s="19"/>
      <c r="AU268" s="19"/>
      <c r="AV268" s="19"/>
      <c r="AW268" s="19"/>
      <c r="AX268" s="19"/>
    </row>
    <row r="269" spans="1:50" ht="15.75" customHeight="1" x14ac:dyDescent="0.15">
      <c r="A269" s="19"/>
      <c r="B269" s="19"/>
      <c r="C269" s="19"/>
      <c r="D269" s="21"/>
      <c r="E269" s="19"/>
      <c r="F269" s="22"/>
      <c r="G269" s="19"/>
      <c r="H269" s="19"/>
      <c r="I269" s="19"/>
      <c r="J269" s="9"/>
      <c r="K269" s="19"/>
      <c r="L269" s="19"/>
      <c r="M269" s="20"/>
      <c r="N269" s="20"/>
      <c r="O269" s="23"/>
      <c r="P269" s="19"/>
      <c r="Q269" s="19"/>
      <c r="R269" s="19"/>
      <c r="S269" s="19"/>
      <c r="T269" s="9"/>
      <c r="U269" s="19"/>
      <c r="V269" s="19"/>
      <c r="W269" s="19"/>
      <c r="X269" s="19"/>
      <c r="Y269" s="9"/>
      <c r="Z269" s="2"/>
      <c r="AA269" s="2"/>
      <c r="AB269" s="2"/>
      <c r="AC269" s="9"/>
      <c r="AD269" s="19"/>
      <c r="AE269" s="1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19"/>
      <c r="AQ269" s="19"/>
      <c r="AR269" s="23"/>
      <c r="AS269" s="19"/>
      <c r="AT269" s="19"/>
      <c r="AU269" s="19"/>
      <c r="AV269" s="19"/>
      <c r="AW269" s="19"/>
      <c r="AX269" s="19"/>
    </row>
    <row r="270" spans="1:50" ht="15.75" customHeight="1" x14ac:dyDescent="0.15">
      <c r="A270" s="19"/>
      <c r="B270" s="19"/>
      <c r="C270" s="19"/>
      <c r="D270" s="21"/>
      <c r="E270" s="19"/>
      <c r="F270" s="22"/>
      <c r="G270" s="19"/>
      <c r="H270" s="19"/>
      <c r="I270" s="19"/>
      <c r="J270" s="9"/>
      <c r="K270" s="19"/>
      <c r="L270" s="19"/>
      <c r="M270" s="20"/>
      <c r="N270" s="20"/>
      <c r="O270" s="23"/>
      <c r="P270" s="19"/>
      <c r="Q270" s="19"/>
      <c r="R270" s="19"/>
      <c r="S270" s="19"/>
      <c r="T270" s="9"/>
      <c r="U270" s="19"/>
      <c r="V270" s="19"/>
      <c r="W270" s="19"/>
      <c r="X270" s="19"/>
      <c r="Y270" s="9"/>
      <c r="Z270" s="2"/>
      <c r="AA270" s="2"/>
      <c r="AB270" s="2"/>
      <c r="AC270" s="9"/>
      <c r="AD270" s="19"/>
      <c r="AE270" s="1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19"/>
      <c r="AQ270" s="19"/>
      <c r="AR270" s="23"/>
      <c r="AS270" s="19"/>
      <c r="AT270" s="19"/>
      <c r="AU270" s="19"/>
      <c r="AV270" s="19"/>
      <c r="AW270" s="19"/>
      <c r="AX270" s="19"/>
    </row>
    <row r="271" spans="1:50" ht="15.75" customHeight="1" x14ac:dyDescent="0.15">
      <c r="A271" s="19"/>
      <c r="B271" s="19"/>
      <c r="C271" s="19"/>
      <c r="D271" s="21"/>
      <c r="E271" s="19"/>
      <c r="F271" s="22"/>
      <c r="G271" s="19"/>
      <c r="H271" s="19"/>
      <c r="I271" s="19"/>
      <c r="J271" s="9"/>
      <c r="K271" s="19"/>
      <c r="L271" s="19"/>
      <c r="M271" s="20"/>
      <c r="N271" s="20"/>
      <c r="O271" s="23"/>
      <c r="P271" s="19"/>
      <c r="Q271" s="19"/>
      <c r="R271" s="19"/>
      <c r="S271" s="19"/>
      <c r="T271" s="9"/>
      <c r="U271" s="19"/>
      <c r="V271" s="19"/>
      <c r="W271" s="19"/>
      <c r="X271" s="19"/>
      <c r="Y271" s="9"/>
      <c r="Z271" s="2"/>
      <c r="AA271" s="2"/>
      <c r="AB271" s="2"/>
      <c r="AC271" s="9"/>
      <c r="AD271" s="19"/>
      <c r="AE271" s="1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19"/>
      <c r="AQ271" s="19"/>
      <c r="AR271" s="23"/>
      <c r="AS271" s="19"/>
      <c r="AT271" s="19"/>
      <c r="AU271" s="19"/>
      <c r="AV271" s="19"/>
      <c r="AW271" s="19"/>
      <c r="AX271" s="19"/>
    </row>
    <row r="272" spans="1:50" ht="15.75" customHeight="1" x14ac:dyDescent="0.15">
      <c r="A272" s="19"/>
      <c r="B272" s="19"/>
      <c r="C272" s="19"/>
      <c r="D272" s="21"/>
      <c r="E272" s="19"/>
      <c r="F272" s="22"/>
      <c r="G272" s="19"/>
      <c r="H272" s="19"/>
      <c r="I272" s="19"/>
      <c r="J272" s="9"/>
      <c r="K272" s="19"/>
      <c r="L272" s="19"/>
      <c r="M272" s="20"/>
      <c r="N272" s="20"/>
      <c r="O272" s="23"/>
      <c r="P272" s="19"/>
      <c r="Q272" s="19"/>
      <c r="R272" s="19"/>
      <c r="S272" s="19"/>
      <c r="T272" s="9"/>
      <c r="U272" s="19"/>
      <c r="V272" s="19"/>
      <c r="W272" s="19"/>
      <c r="X272" s="19"/>
      <c r="Y272" s="9"/>
      <c r="Z272" s="2"/>
      <c r="AA272" s="2"/>
      <c r="AB272" s="2"/>
      <c r="AC272" s="9"/>
      <c r="AD272" s="19"/>
      <c r="AE272" s="1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19"/>
      <c r="AQ272" s="19"/>
      <c r="AR272" s="23"/>
      <c r="AS272" s="19"/>
      <c r="AT272" s="19"/>
      <c r="AU272" s="19"/>
      <c r="AV272" s="19"/>
      <c r="AW272" s="19"/>
      <c r="AX272" s="19"/>
    </row>
    <row r="273" spans="1:50" ht="15.75" customHeight="1" x14ac:dyDescent="0.15">
      <c r="A273" s="19"/>
      <c r="B273" s="19"/>
      <c r="C273" s="19"/>
      <c r="D273" s="21"/>
      <c r="E273" s="19"/>
      <c r="F273" s="22"/>
      <c r="G273" s="19"/>
      <c r="H273" s="19"/>
      <c r="I273" s="19"/>
      <c r="J273" s="9"/>
      <c r="K273" s="19"/>
      <c r="L273" s="19"/>
      <c r="M273" s="20"/>
      <c r="N273" s="20"/>
      <c r="O273" s="23"/>
      <c r="P273" s="19"/>
      <c r="Q273" s="19"/>
      <c r="R273" s="19"/>
      <c r="S273" s="19"/>
      <c r="T273" s="9"/>
      <c r="U273" s="19"/>
      <c r="V273" s="19"/>
      <c r="W273" s="19"/>
      <c r="X273" s="19"/>
      <c r="Y273" s="9"/>
      <c r="Z273" s="2"/>
      <c r="AA273" s="2"/>
      <c r="AB273" s="2"/>
      <c r="AC273" s="9"/>
      <c r="AD273" s="19"/>
      <c r="AE273" s="1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19"/>
      <c r="AQ273" s="19"/>
      <c r="AR273" s="23"/>
      <c r="AS273" s="19"/>
      <c r="AT273" s="19"/>
      <c r="AU273" s="19"/>
      <c r="AV273" s="19"/>
      <c r="AW273" s="19"/>
      <c r="AX273" s="19"/>
    </row>
    <row r="274" spans="1:50" ht="15.75" customHeight="1" x14ac:dyDescent="0.15">
      <c r="A274" s="19"/>
      <c r="B274" s="19"/>
      <c r="C274" s="19"/>
      <c r="D274" s="21"/>
      <c r="E274" s="19"/>
      <c r="F274" s="22"/>
      <c r="G274" s="19"/>
      <c r="H274" s="19"/>
      <c r="I274" s="19"/>
      <c r="J274" s="9"/>
      <c r="K274" s="19"/>
      <c r="L274" s="19"/>
      <c r="M274" s="20"/>
      <c r="N274" s="20"/>
      <c r="O274" s="23"/>
      <c r="P274" s="19"/>
      <c r="Q274" s="19"/>
      <c r="R274" s="19"/>
      <c r="S274" s="19"/>
      <c r="T274" s="9"/>
      <c r="U274" s="19"/>
      <c r="V274" s="19"/>
      <c r="W274" s="19"/>
      <c r="X274" s="19"/>
      <c r="Y274" s="9"/>
      <c r="Z274" s="2"/>
      <c r="AA274" s="2"/>
      <c r="AB274" s="2"/>
      <c r="AC274" s="9"/>
      <c r="AD274" s="19"/>
      <c r="AE274" s="1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19"/>
      <c r="AQ274" s="19"/>
      <c r="AR274" s="23"/>
      <c r="AS274" s="19"/>
      <c r="AT274" s="19"/>
      <c r="AU274" s="19"/>
      <c r="AV274" s="19"/>
      <c r="AW274" s="19"/>
      <c r="AX274" s="19"/>
    </row>
    <row r="275" spans="1:50" ht="15.75" customHeight="1" x14ac:dyDescent="0.15">
      <c r="A275" s="19"/>
      <c r="B275" s="19"/>
      <c r="C275" s="19"/>
      <c r="D275" s="21"/>
      <c r="E275" s="19"/>
      <c r="F275" s="22"/>
      <c r="G275" s="19"/>
      <c r="H275" s="19"/>
      <c r="I275" s="19"/>
      <c r="J275" s="9"/>
      <c r="K275" s="19"/>
      <c r="L275" s="19"/>
      <c r="M275" s="20"/>
      <c r="N275" s="20"/>
      <c r="O275" s="23"/>
      <c r="P275" s="19"/>
      <c r="Q275" s="19"/>
      <c r="R275" s="19"/>
      <c r="S275" s="19"/>
      <c r="T275" s="9"/>
      <c r="U275" s="19"/>
      <c r="V275" s="19"/>
      <c r="W275" s="19"/>
      <c r="X275" s="19"/>
      <c r="Y275" s="9"/>
      <c r="Z275" s="2"/>
      <c r="AA275" s="2"/>
      <c r="AB275" s="2"/>
      <c r="AC275" s="9"/>
      <c r="AD275" s="19"/>
      <c r="AE275" s="1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19"/>
      <c r="AQ275" s="19"/>
      <c r="AR275" s="23"/>
      <c r="AS275" s="19"/>
      <c r="AT275" s="19"/>
      <c r="AU275" s="19"/>
      <c r="AV275" s="19"/>
      <c r="AW275" s="19"/>
      <c r="AX275" s="19"/>
    </row>
    <row r="276" spans="1:50" ht="15.75" customHeight="1" x14ac:dyDescent="0.15">
      <c r="A276" s="19"/>
      <c r="B276" s="19"/>
      <c r="C276" s="19"/>
      <c r="D276" s="21"/>
      <c r="E276" s="19"/>
      <c r="F276" s="22"/>
      <c r="G276" s="19"/>
      <c r="H276" s="19"/>
      <c r="I276" s="19"/>
      <c r="J276" s="9"/>
      <c r="K276" s="19"/>
      <c r="L276" s="19"/>
      <c r="M276" s="20"/>
      <c r="N276" s="20"/>
      <c r="O276" s="23"/>
      <c r="P276" s="19"/>
      <c r="Q276" s="19"/>
      <c r="R276" s="19"/>
      <c r="S276" s="19"/>
      <c r="T276" s="9"/>
      <c r="U276" s="19"/>
      <c r="V276" s="19"/>
      <c r="W276" s="19"/>
      <c r="X276" s="19"/>
      <c r="Y276" s="9"/>
      <c r="Z276" s="2"/>
      <c r="AA276" s="2"/>
      <c r="AB276" s="2"/>
      <c r="AC276" s="9"/>
      <c r="AD276" s="19"/>
      <c r="AE276" s="1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19"/>
      <c r="AQ276" s="19"/>
      <c r="AR276" s="23"/>
      <c r="AS276" s="19"/>
      <c r="AT276" s="19"/>
      <c r="AU276" s="19"/>
      <c r="AV276" s="19"/>
      <c r="AW276" s="19"/>
      <c r="AX276" s="19"/>
    </row>
    <row r="277" spans="1:50" ht="15.75" customHeight="1" x14ac:dyDescent="0.15">
      <c r="A277" s="19"/>
      <c r="B277" s="19"/>
      <c r="C277" s="19"/>
      <c r="D277" s="21"/>
      <c r="E277" s="19"/>
      <c r="F277" s="22"/>
      <c r="G277" s="19"/>
      <c r="H277" s="19"/>
      <c r="I277" s="19"/>
      <c r="J277" s="9"/>
      <c r="K277" s="19"/>
      <c r="L277" s="19"/>
      <c r="M277" s="20"/>
      <c r="N277" s="20"/>
      <c r="O277" s="23"/>
      <c r="P277" s="19"/>
      <c r="Q277" s="19"/>
      <c r="R277" s="19"/>
      <c r="S277" s="19"/>
      <c r="T277" s="9"/>
      <c r="U277" s="19"/>
      <c r="V277" s="19"/>
      <c r="W277" s="19"/>
      <c r="X277" s="19"/>
      <c r="Y277" s="9"/>
      <c r="Z277" s="2"/>
      <c r="AA277" s="2"/>
      <c r="AB277" s="2"/>
      <c r="AC277" s="9"/>
      <c r="AD277" s="19"/>
      <c r="AE277" s="1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19"/>
      <c r="AQ277" s="19"/>
      <c r="AR277" s="23"/>
      <c r="AS277" s="19"/>
      <c r="AT277" s="19"/>
      <c r="AU277" s="19"/>
      <c r="AV277" s="19"/>
      <c r="AW277" s="19"/>
      <c r="AX277" s="19"/>
    </row>
    <row r="278" spans="1:50" ht="15.75" customHeight="1" x14ac:dyDescent="0.15">
      <c r="A278" s="19"/>
      <c r="B278" s="19"/>
      <c r="C278" s="19"/>
      <c r="D278" s="21"/>
      <c r="E278" s="19"/>
      <c r="F278" s="22"/>
      <c r="G278" s="19"/>
      <c r="H278" s="19"/>
      <c r="I278" s="19"/>
      <c r="J278" s="9"/>
      <c r="K278" s="19"/>
      <c r="L278" s="19"/>
      <c r="M278" s="20"/>
      <c r="N278" s="20"/>
      <c r="O278" s="23"/>
      <c r="P278" s="19"/>
      <c r="Q278" s="19"/>
      <c r="R278" s="19"/>
      <c r="S278" s="19"/>
      <c r="T278" s="9"/>
      <c r="U278" s="19"/>
      <c r="V278" s="19"/>
      <c r="W278" s="19"/>
      <c r="X278" s="19"/>
      <c r="Y278" s="9"/>
      <c r="Z278" s="2"/>
      <c r="AA278" s="2"/>
      <c r="AB278" s="2"/>
      <c r="AC278" s="9"/>
      <c r="AD278" s="19"/>
      <c r="AE278" s="1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19"/>
      <c r="AQ278" s="19"/>
      <c r="AR278" s="23"/>
      <c r="AS278" s="19"/>
      <c r="AT278" s="19"/>
      <c r="AU278" s="19"/>
      <c r="AV278" s="19"/>
      <c r="AW278" s="19"/>
      <c r="AX278" s="19"/>
    </row>
    <row r="279" spans="1:50" ht="15.75" customHeight="1" x14ac:dyDescent="0.15">
      <c r="A279" s="19"/>
      <c r="B279" s="19"/>
      <c r="C279" s="19"/>
      <c r="D279" s="21"/>
      <c r="E279" s="19"/>
      <c r="F279" s="22"/>
      <c r="G279" s="19"/>
      <c r="H279" s="19"/>
      <c r="I279" s="19"/>
      <c r="J279" s="9"/>
      <c r="K279" s="19"/>
      <c r="L279" s="19"/>
      <c r="M279" s="20"/>
      <c r="N279" s="20"/>
      <c r="O279" s="23"/>
      <c r="P279" s="19"/>
      <c r="Q279" s="19"/>
      <c r="R279" s="19"/>
      <c r="S279" s="19"/>
      <c r="T279" s="9"/>
      <c r="U279" s="19"/>
      <c r="V279" s="19"/>
      <c r="W279" s="19"/>
      <c r="X279" s="19"/>
      <c r="Y279" s="9"/>
      <c r="Z279" s="2"/>
      <c r="AA279" s="2"/>
      <c r="AB279" s="2"/>
      <c r="AC279" s="9"/>
      <c r="AD279" s="19"/>
      <c r="AE279" s="1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19"/>
      <c r="AQ279" s="19"/>
      <c r="AR279" s="23"/>
      <c r="AS279" s="19"/>
      <c r="AT279" s="19"/>
      <c r="AU279" s="19"/>
      <c r="AV279" s="19"/>
      <c r="AW279" s="19"/>
      <c r="AX279" s="19"/>
    </row>
    <row r="280" spans="1:50" ht="15.75" customHeight="1" x14ac:dyDescent="0.15">
      <c r="A280" s="19"/>
      <c r="B280" s="19"/>
      <c r="C280" s="19"/>
      <c r="D280" s="21"/>
      <c r="E280" s="19"/>
      <c r="F280" s="22"/>
      <c r="G280" s="19"/>
      <c r="H280" s="19"/>
      <c r="I280" s="19"/>
      <c r="J280" s="9"/>
      <c r="K280" s="19"/>
      <c r="L280" s="19"/>
      <c r="M280" s="20"/>
      <c r="N280" s="20"/>
      <c r="O280" s="23"/>
      <c r="P280" s="19"/>
      <c r="Q280" s="19"/>
      <c r="R280" s="19"/>
      <c r="S280" s="19"/>
      <c r="T280" s="9"/>
      <c r="U280" s="19"/>
      <c r="V280" s="19"/>
      <c r="W280" s="19"/>
      <c r="X280" s="19"/>
      <c r="Y280" s="9"/>
      <c r="Z280" s="2"/>
      <c r="AA280" s="2"/>
      <c r="AB280" s="2"/>
      <c r="AC280" s="9"/>
      <c r="AD280" s="19"/>
      <c r="AE280" s="1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19"/>
      <c r="AQ280" s="19"/>
      <c r="AR280" s="23"/>
      <c r="AS280" s="19"/>
      <c r="AT280" s="19"/>
      <c r="AU280" s="19"/>
      <c r="AV280" s="19"/>
      <c r="AW280" s="19"/>
      <c r="AX280" s="19"/>
    </row>
    <row r="281" spans="1:50" ht="15.75" customHeight="1" x14ac:dyDescent="0.15">
      <c r="A281" s="19"/>
      <c r="B281" s="19"/>
      <c r="C281" s="19"/>
      <c r="D281" s="21"/>
      <c r="E281" s="19"/>
      <c r="F281" s="22"/>
      <c r="G281" s="19"/>
      <c r="H281" s="19"/>
      <c r="I281" s="19"/>
      <c r="J281" s="9"/>
      <c r="K281" s="19"/>
      <c r="L281" s="19"/>
      <c r="M281" s="20"/>
      <c r="N281" s="20"/>
      <c r="O281" s="23"/>
      <c r="P281" s="19"/>
      <c r="Q281" s="19"/>
      <c r="R281" s="19"/>
      <c r="S281" s="19"/>
      <c r="T281" s="9"/>
      <c r="U281" s="19"/>
      <c r="V281" s="19"/>
      <c r="W281" s="19"/>
      <c r="X281" s="19"/>
      <c r="Y281" s="9"/>
      <c r="Z281" s="2"/>
      <c r="AA281" s="2"/>
      <c r="AB281" s="2"/>
      <c r="AC281" s="9"/>
      <c r="AD281" s="19"/>
      <c r="AE281" s="1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19"/>
      <c r="AQ281" s="19"/>
      <c r="AR281" s="23"/>
      <c r="AS281" s="19"/>
      <c r="AT281" s="19"/>
      <c r="AU281" s="19"/>
      <c r="AV281" s="19"/>
      <c r="AW281" s="19"/>
      <c r="AX281" s="19"/>
    </row>
    <row r="282" spans="1:50" ht="15.75" customHeight="1" x14ac:dyDescent="0.15">
      <c r="A282" s="19"/>
      <c r="B282" s="19"/>
      <c r="C282" s="19"/>
      <c r="D282" s="21"/>
      <c r="E282" s="19"/>
      <c r="F282" s="22"/>
      <c r="G282" s="19"/>
      <c r="H282" s="19"/>
      <c r="I282" s="19"/>
      <c r="J282" s="9"/>
      <c r="K282" s="19"/>
      <c r="L282" s="19"/>
      <c r="M282" s="20"/>
      <c r="N282" s="20"/>
      <c r="O282" s="23"/>
      <c r="P282" s="19"/>
      <c r="Q282" s="19"/>
      <c r="R282" s="19"/>
      <c r="S282" s="19"/>
      <c r="T282" s="9"/>
      <c r="U282" s="19"/>
      <c r="V282" s="19"/>
      <c r="W282" s="19"/>
      <c r="X282" s="19"/>
      <c r="Y282" s="9"/>
      <c r="Z282" s="2"/>
      <c r="AA282" s="2"/>
      <c r="AB282" s="2"/>
      <c r="AC282" s="9"/>
      <c r="AD282" s="19"/>
      <c r="AE282" s="1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19"/>
      <c r="AQ282" s="19"/>
      <c r="AR282" s="23"/>
      <c r="AS282" s="19"/>
      <c r="AT282" s="19"/>
      <c r="AU282" s="19"/>
      <c r="AV282" s="19"/>
      <c r="AW282" s="19"/>
      <c r="AX282" s="19"/>
    </row>
    <row r="283" spans="1:50" ht="15.75" customHeight="1" x14ac:dyDescent="0.15">
      <c r="A283" s="19"/>
      <c r="B283" s="19"/>
      <c r="C283" s="19"/>
      <c r="D283" s="21"/>
      <c r="E283" s="19"/>
      <c r="F283" s="22"/>
      <c r="G283" s="19"/>
      <c r="H283" s="19"/>
      <c r="I283" s="19"/>
      <c r="J283" s="9"/>
      <c r="K283" s="19"/>
      <c r="L283" s="19"/>
      <c r="M283" s="20"/>
      <c r="N283" s="20"/>
      <c r="O283" s="23"/>
      <c r="P283" s="19"/>
      <c r="Q283" s="19"/>
      <c r="R283" s="19"/>
      <c r="S283" s="19"/>
      <c r="T283" s="9"/>
      <c r="U283" s="19"/>
      <c r="V283" s="19"/>
      <c r="W283" s="19"/>
      <c r="X283" s="19"/>
      <c r="Y283" s="9"/>
      <c r="Z283" s="2"/>
      <c r="AA283" s="2"/>
      <c r="AB283" s="2"/>
      <c r="AC283" s="9"/>
      <c r="AD283" s="19"/>
      <c r="AE283" s="1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19"/>
      <c r="AQ283" s="19"/>
      <c r="AR283" s="23"/>
      <c r="AS283" s="19"/>
      <c r="AT283" s="19"/>
      <c r="AU283" s="19"/>
      <c r="AV283" s="19"/>
      <c r="AW283" s="19"/>
      <c r="AX283" s="19"/>
    </row>
    <row r="284" spans="1:50" ht="15.75" customHeight="1" x14ac:dyDescent="0.15">
      <c r="A284" s="19"/>
      <c r="B284" s="19"/>
      <c r="C284" s="19"/>
      <c r="D284" s="21"/>
      <c r="E284" s="19"/>
      <c r="F284" s="22"/>
      <c r="G284" s="19"/>
      <c r="H284" s="19"/>
      <c r="I284" s="19"/>
      <c r="J284" s="9"/>
      <c r="K284" s="19"/>
      <c r="L284" s="19"/>
      <c r="M284" s="20"/>
      <c r="N284" s="20"/>
      <c r="O284" s="23"/>
      <c r="P284" s="19"/>
      <c r="Q284" s="19"/>
      <c r="R284" s="19"/>
      <c r="S284" s="19"/>
      <c r="T284" s="9"/>
      <c r="U284" s="19"/>
      <c r="V284" s="19"/>
      <c r="W284" s="19"/>
      <c r="X284" s="19"/>
      <c r="Y284" s="9"/>
      <c r="Z284" s="2"/>
      <c r="AA284" s="2"/>
      <c r="AB284" s="2"/>
      <c r="AC284" s="9"/>
      <c r="AD284" s="19"/>
      <c r="AE284" s="1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19"/>
      <c r="AQ284" s="19"/>
      <c r="AR284" s="23"/>
      <c r="AS284" s="19"/>
      <c r="AT284" s="19"/>
      <c r="AU284" s="19"/>
      <c r="AV284" s="19"/>
      <c r="AW284" s="19"/>
      <c r="AX284" s="19"/>
    </row>
    <row r="285" spans="1:50" ht="15.75" customHeight="1" x14ac:dyDescent="0.15">
      <c r="A285" s="19"/>
      <c r="B285" s="19"/>
      <c r="C285" s="19"/>
      <c r="D285" s="21"/>
      <c r="E285" s="19"/>
      <c r="F285" s="22"/>
      <c r="G285" s="19"/>
      <c r="H285" s="19"/>
      <c r="I285" s="19"/>
      <c r="J285" s="9"/>
      <c r="K285" s="19"/>
      <c r="L285" s="19"/>
      <c r="M285" s="20"/>
      <c r="N285" s="20"/>
      <c r="O285" s="23"/>
      <c r="P285" s="19"/>
      <c r="Q285" s="19"/>
      <c r="R285" s="19"/>
      <c r="S285" s="19"/>
      <c r="T285" s="9"/>
      <c r="U285" s="19"/>
      <c r="V285" s="19"/>
      <c r="W285" s="19"/>
      <c r="X285" s="19"/>
      <c r="Y285" s="9"/>
      <c r="Z285" s="2"/>
      <c r="AA285" s="2"/>
      <c r="AB285" s="2"/>
      <c r="AC285" s="9"/>
      <c r="AD285" s="19"/>
      <c r="AE285" s="1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19"/>
      <c r="AQ285" s="19"/>
      <c r="AR285" s="23"/>
      <c r="AS285" s="19"/>
      <c r="AT285" s="19"/>
      <c r="AU285" s="19"/>
      <c r="AV285" s="19"/>
      <c r="AW285" s="19"/>
      <c r="AX285" s="19"/>
    </row>
    <row r="286" spans="1:50" ht="15.75" customHeight="1" x14ac:dyDescent="0.15">
      <c r="A286" s="19"/>
      <c r="B286" s="19"/>
      <c r="C286" s="19"/>
      <c r="D286" s="21"/>
      <c r="E286" s="19"/>
      <c r="F286" s="22"/>
      <c r="G286" s="19"/>
      <c r="H286" s="19"/>
      <c r="I286" s="19"/>
      <c r="J286" s="9"/>
      <c r="K286" s="19"/>
      <c r="L286" s="19"/>
      <c r="M286" s="20"/>
      <c r="N286" s="20"/>
      <c r="O286" s="23"/>
      <c r="P286" s="19"/>
      <c r="Q286" s="19"/>
      <c r="R286" s="19"/>
      <c r="S286" s="19"/>
      <c r="T286" s="9"/>
      <c r="U286" s="19"/>
      <c r="V286" s="19"/>
      <c r="W286" s="19"/>
      <c r="X286" s="19"/>
      <c r="Y286" s="9"/>
      <c r="Z286" s="2"/>
      <c r="AA286" s="2"/>
      <c r="AB286" s="2"/>
      <c r="AC286" s="9"/>
      <c r="AD286" s="19"/>
      <c r="AE286" s="1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19"/>
      <c r="AQ286" s="19"/>
      <c r="AR286" s="23"/>
      <c r="AS286" s="19"/>
      <c r="AT286" s="19"/>
      <c r="AU286" s="19"/>
      <c r="AV286" s="19"/>
      <c r="AW286" s="19"/>
      <c r="AX286" s="19"/>
    </row>
    <row r="287" spans="1:50" ht="15.75" customHeight="1" x14ac:dyDescent="0.15">
      <c r="A287" s="19"/>
      <c r="B287" s="19"/>
      <c r="C287" s="19"/>
      <c r="D287" s="21"/>
      <c r="E287" s="19"/>
      <c r="F287" s="22"/>
      <c r="G287" s="19"/>
      <c r="H287" s="19"/>
      <c r="I287" s="19"/>
      <c r="J287" s="9"/>
      <c r="K287" s="19"/>
      <c r="L287" s="19"/>
      <c r="M287" s="20"/>
      <c r="N287" s="20"/>
      <c r="O287" s="23"/>
      <c r="P287" s="19"/>
      <c r="Q287" s="19"/>
      <c r="R287" s="19"/>
      <c r="S287" s="19"/>
      <c r="T287" s="9"/>
      <c r="U287" s="19"/>
      <c r="V287" s="19"/>
      <c r="W287" s="19"/>
      <c r="X287" s="19"/>
      <c r="Y287" s="9"/>
      <c r="Z287" s="2"/>
      <c r="AA287" s="2"/>
      <c r="AB287" s="2"/>
      <c r="AC287" s="9"/>
      <c r="AD287" s="19"/>
      <c r="AE287" s="1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19"/>
      <c r="AQ287" s="19"/>
      <c r="AR287" s="23"/>
      <c r="AS287" s="19"/>
      <c r="AT287" s="19"/>
      <c r="AU287" s="19"/>
      <c r="AV287" s="19"/>
      <c r="AW287" s="19"/>
      <c r="AX287" s="19"/>
    </row>
    <row r="288" spans="1:50" ht="15.75" customHeight="1" x14ac:dyDescent="0.15">
      <c r="A288" s="19"/>
      <c r="B288" s="19"/>
      <c r="C288" s="19"/>
      <c r="D288" s="21"/>
      <c r="E288" s="19"/>
      <c r="F288" s="22"/>
      <c r="G288" s="19"/>
      <c r="H288" s="19"/>
      <c r="I288" s="19"/>
      <c r="J288" s="9"/>
      <c r="K288" s="19"/>
      <c r="L288" s="19"/>
      <c r="M288" s="20"/>
      <c r="N288" s="20"/>
      <c r="O288" s="23"/>
      <c r="P288" s="19"/>
      <c r="Q288" s="19"/>
      <c r="R288" s="19"/>
      <c r="S288" s="19"/>
      <c r="T288" s="9"/>
      <c r="U288" s="19"/>
      <c r="V288" s="19"/>
      <c r="W288" s="19"/>
      <c r="X288" s="19"/>
      <c r="Y288" s="9"/>
      <c r="Z288" s="2"/>
      <c r="AA288" s="2"/>
      <c r="AB288" s="2"/>
      <c r="AC288" s="9"/>
      <c r="AD288" s="19"/>
      <c r="AE288" s="1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19"/>
      <c r="AQ288" s="19"/>
      <c r="AR288" s="23"/>
      <c r="AS288" s="19"/>
      <c r="AT288" s="19"/>
      <c r="AU288" s="19"/>
      <c r="AV288" s="19"/>
      <c r="AW288" s="19"/>
      <c r="AX288" s="19"/>
    </row>
    <row r="289" spans="1:50" ht="15.75" customHeight="1" x14ac:dyDescent="0.15">
      <c r="A289" s="19"/>
      <c r="B289" s="19"/>
      <c r="C289" s="19"/>
      <c r="D289" s="21"/>
      <c r="E289" s="19"/>
      <c r="F289" s="22"/>
      <c r="G289" s="19"/>
      <c r="H289" s="19"/>
      <c r="I289" s="19"/>
      <c r="J289" s="9"/>
      <c r="K289" s="19"/>
      <c r="L289" s="19"/>
      <c r="M289" s="20"/>
      <c r="N289" s="20"/>
      <c r="O289" s="23"/>
      <c r="P289" s="19"/>
      <c r="Q289" s="19"/>
      <c r="R289" s="19"/>
      <c r="S289" s="19"/>
      <c r="T289" s="9"/>
      <c r="U289" s="19"/>
      <c r="V289" s="19"/>
      <c r="W289" s="19"/>
      <c r="X289" s="19"/>
      <c r="Y289" s="9"/>
      <c r="Z289" s="2"/>
      <c r="AA289" s="2"/>
      <c r="AB289" s="2"/>
      <c r="AC289" s="9"/>
      <c r="AD289" s="19"/>
      <c r="AE289" s="1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19"/>
      <c r="AQ289" s="19"/>
      <c r="AR289" s="23"/>
      <c r="AS289" s="19"/>
      <c r="AT289" s="19"/>
      <c r="AU289" s="19"/>
      <c r="AV289" s="19"/>
      <c r="AW289" s="19"/>
      <c r="AX289" s="19"/>
    </row>
    <row r="290" spans="1:50" ht="15.75" customHeight="1" x14ac:dyDescent="0.15">
      <c r="A290" s="19"/>
      <c r="B290" s="19"/>
      <c r="C290" s="19"/>
      <c r="D290" s="21"/>
      <c r="E290" s="19"/>
      <c r="F290" s="22"/>
      <c r="G290" s="19"/>
      <c r="H290" s="19"/>
      <c r="I290" s="19"/>
      <c r="J290" s="9"/>
      <c r="K290" s="19"/>
      <c r="L290" s="19"/>
      <c r="M290" s="20"/>
      <c r="N290" s="20"/>
      <c r="O290" s="23"/>
      <c r="P290" s="19"/>
      <c r="Q290" s="19"/>
      <c r="R290" s="19"/>
      <c r="S290" s="19"/>
      <c r="T290" s="9"/>
      <c r="U290" s="19"/>
      <c r="V290" s="19"/>
      <c r="W290" s="19"/>
      <c r="X290" s="19"/>
      <c r="Y290" s="9"/>
      <c r="Z290" s="2"/>
      <c r="AA290" s="2"/>
      <c r="AB290" s="2"/>
      <c r="AC290" s="9"/>
      <c r="AD290" s="19"/>
      <c r="AE290" s="1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19"/>
      <c r="AQ290" s="19"/>
      <c r="AR290" s="23"/>
      <c r="AS290" s="19"/>
      <c r="AT290" s="19"/>
      <c r="AU290" s="19"/>
      <c r="AV290" s="19"/>
      <c r="AW290" s="19"/>
      <c r="AX290" s="19"/>
    </row>
    <row r="291" spans="1:50" ht="15.75" customHeight="1" x14ac:dyDescent="0.15">
      <c r="A291" s="19"/>
      <c r="B291" s="19"/>
      <c r="C291" s="19"/>
      <c r="D291" s="21"/>
      <c r="E291" s="19"/>
      <c r="F291" s="22"/>
      <c r="G291" s="19"/>
      <c r="H291" s="19"/>
      <c r="I291" s="19"/>
      <c r="J291" s="9"/>
      <c r="K291" s="19"/>
      <c r="L291" s="19"/>
      <c r="M291" s="20"/>
      <c r="N291" s="20"/>
      <c r="O291" s="23"/>
      <c r="P291" s="19"/>
      <c r="Q291" s="19"/>
      <c r="R291" s="19"/>
      <c r="S291" s="19"/>
      <c r="T291" s="9"/>
      <c r="U291" s="19"/>
      <c r="V291" s="19"/>
      <c r="W291" s="19"/>
      <c r="X291" s="19"/>
      <c r="Y291" s="9"/>
      <c r="Z291" s="2"/>
      <c r="AA291" s="2"/>
      <c r="AB291" s="2"/>
      <c r="AC291" s="9"/>
      <c r="AD291" s="19"/>
      <c r="AE291" s="1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19"/>
      <c r="AQ291" s="19"/>
      <c r="AR291" s="23"/>
      <c r="AS291" s="19"/>
      <c r="AT291" s="19"/>
      <c r="AU291" s="19"/>
      <c r="AV291" s="19"/>
      <c r="AW291" s="19"/>
      <c r="AX291" s="19"/>
    </row>
    <row r="292" spans="1:50" ht="15.75" customHeight="1" x14ac:dyDescent="0.15">
      <c r="A292" s="19"/>
      <c r="B292" s="19"/>
      <c r="C292" s="19"/>
      <c r="D292" s="21"/>
      <c r="E292" s="19"/>
      <c r="F292" s="22"/>
      <c r="G292" s="19"/>
      <c r="H292" s="19"/>
      <c r="I292" s="19"/>
      <c r="J292" s="9"/>
      <c r="K292" s="19"/>
      <c r="L292" s="19"/>
      <c r="M292" s="20"/>
      <c r="N292" s="20"/>
      <c r="O292" s="23"/>
      <c r="P292" s="19"/>
      <c r="Q292" s="19"/>
      <c r="R292" s="19"/>
      <c r="S292" s="19"/>
      <c r="T292" s="9"/>
      <c r="U292" s="19"/>
      <c r="V292" s="19"/>
      <c r="W292" s="19"/>
      <c r="X292" s="19"/>
      <c r="Y292" s="9"/>
      <c r="Z292" s="2"/>
      <c r="AA292" s="2"/>
      <c r="AB292" s="2"/>
      <c r="AC292" s="9"/>
      <c r="AD292" s="19"/>
      <c r="AE292" s="1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19"/>
      <c r="AQ292" s="19"/>
      <c r="AR292" s="23"/>
      <c r="AS292" s="19"/>
      <c r="AT292" s="19"/>
      <c r="AU292" s="19"/>
      <c r="AV292" s="19"/>
      <c r="AW292" s="19"/>
      <c r="AX292" s="19"/>
    </row>
    <row r="293" spans="1:50" ht="15.75" customHeight="1" x14ac:dyDescent="0.15">
      <c r="A293" s="19"/>
      <c r="B293" s="19"/>
      <c r="C293" s="19"/>
      <c r="D293" s="21"/>
      <c r="E293" s="19"/>
      <c r="F293" s="22"/>
      <c r="G293" s="19"/>
      <c r="H293" s="19"/>
      <c r="I293" s="19"/>
      <c r="J293" s="9"/>
      <c r="K293" s="19"/>
      <c r="L293" s="19"/>
      <c r="M293" s="20"/>
      <c r="N293" s="20"/>
      <c r="O293" s="23"/>
      <c r="P293" s="19"/>
      <c r="Q293" s="19"/>
      <c r="R293" s="19"/>
      <c r="S293" s="19"/>
      <c r="T293" s="9"/>
      <c r="U293" s="19"/>
      <c r="V293" s="19"/>
      <c r="W293" s="19"/>
      <c r="X293" s="19"/>
      <c r="Y293" s="9"/>
      <c r="Z293" s="2"/>
      <c r="AA293" s="2"/>
      <c r="AB293" s="2"/>
      <c r="AC293" s="9"/>
      <c r="AD293" s="19"/>
      <c r="AE293" s="1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19"/>
      <c r="AQ293" s="19"/>
      <c r="AR293" s="23"/>
      <c r="AS293" s="19"/>
      <c r="AT293" s="19"/>
      <c r="AU293" s="19"/>
      <c r="AV293" s="19"/>
      <c r="AW293" s="19"/>
      <c r="AX293" s="19"/>
    </row>
    <row r="294" spans="1:50" ht="15.75" customHeight="1" x14ac:dyDescent="0.15">
      <c r="A294" s="19"/>
      <c r="B294" s="19"/>
      <c r="C294" s="19"/>
      <c r="D294" s="21"/>
      <c r="E294" s="19"/>
      <c r="F294" s="22"/>
      <c r="G294" s="19"/>
      <c r="H294" s="19"/>
      <c r="I294" s="19"/>
      <c r="J294" s="9"/>
      <c r="K294" s="19"/>
      <c r="L294" s="19"/>
      <c r="M294" s="20"/>
      <c r="N294" s="20"/>
      <c r="O294" s="23"/>
      <c r="P294" s="19"/>
      <c r="Q294" s="19"/>
      <c r="R294" s="19"/>
      <c r="S294" s="19"/>
      <c r="T294" s="9"/>
      <c r="U294" s="19"/>
      <c r="V294" s="19"/>
      <c r="W294" s="19"/>
      <c r="X294" s="19"/>
      <c r="Y294" s="9"/>
      <c r="Z294" s="2"/>
      <c r="AA294" s="2"/>
      <c r="AB294" s="2"/>
      <c r="AC294" s="9"/>
      <c r="AD294" s="19"/>
      <c r="AE294" s="1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19"/>
      <c r="AQ294" s="19"/>
      <c r="AR294" s="23"/>
      <c r="AS294" s="19"/>
      <c r="AT294" s="19"/>
      <c r="AU294" s="19"/>
      <c r="AV294" s="19"/>
      <c r="AW294" s="19"/>
      <c r="AX294" s="19"/>
    </row>
    <row r="295" spans="1:50" ht="15.75" customHeight="1" x14ac:dyDescent="0.15">
      <c r="A295" s="19"/>
      <c r="B295" s="19"/>
      <c r="C295" s="19"/>
      <c r="D295" s="21"/>
      <c r="E295" s="19"/>
      <c r="F295" s="22"/>
      <c r="G295" s="19"/>
      <c r="H295" s="19"/>
      <c r="I295" s="19"/>
      <c r="J295" s="9"/>
      <c r="K295" s="19"/>
      <c r="L295" s="19"/>
      <c r="M295" s="20"/>
      <c r="N295" s="20"/>
      <c r="O295" s="23"/>
      <c r="P295" s="19"/>
      <c r="Q295" s="19"/>
      <c r="R295" s="19"/>
      <c r="S295" s="19"/>
      <c r="T295" s="9"/>
      <c r="U295" s="19"/>
      <c r="V295" s="19"/>
      <c r="W295" s="19"/>
      <c r="X295" s="19"/>
      <c r="Y295" s="9"/>
      <c r="Z295" s="2"/>
      <c r="AA295" s="2"/>
      <c r="AB295" s="2"/>
      <c r="AC295" s="9"/>
      <c r="AD295" s="19"/>
      <c r="AE295" s="1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19"/>
      <c r="AQ295" s="19"/>
      <c r="AR295" s="23"/>
      <c r="AS295" s="19"/>
      <c r="AT295" s="19"/>
      <c r="AU295" s="19"/>
      <c r="AV295" s="19"/>
      <c r="AW295" s="19"/>
      <c r="AX295" s="19"/>
    </row>
    <row r="296" spans="1:50" ht="15.75" customHeight="1" x14ac:dyDescent="0.15">
      <c r="A296" s="19"/>
      <c r="B296" s="19"/>
      <c r="C296" s="19"/>
      <c r="D296" s="21"/>
      <c r="E296" s="19"/>
      <c r="F296" s="22"/>
      <c r="G296" s="19"/>
      <c r="H296" s="19"/>
      <c r="I296" s="19"/>
      <c r="J296" s="9"/>
      <c r="K296" s="19"/>
      <c r="L296" s="19"/>
      <c r="M296" s="20"/>
      <c r="N296" s="20"/>
      <c r="O296" s="23"/>
      <c r="P296" s="19"/>
      <c r="Q296" s="19"/>
      <c r="R296" s="19"/>
      <c r="S296" s="19"/>
      <c r="T296" s="9"/>
      <c r="U296" s="19"/>
      <c r="V296" s="19"/>
      <c r="W296" s="19"/>
      <c r="X296" s="19"/>
      <c r="Y296" s="9"/>
      <c r="Z296" s="2"/>
      <c r="AA296" s="2"/>
      <c r="AB296" s="2"/>
      <c r="AC296" s="9"/>
      <c r="AD296" s="19"/>
      <c r="AE296" s="1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19"/>
      <c r="AQ296" s="19"/>
      <c r="AR296" s="23"/>
      <c r="AS296" s="19"/>
      <c r="AT296" s="19"/>
      <c r="AU296" s="19"/>
      <c r="AV296" s="19"/>
      <c r="AW296" s="19"/>
      <c r="AX296" s="19"/>
    </row>
    <row r="297" spans="1:50" ht="15.75" customHeight="1" x14ac:dyDescent="0.15">
      <c r="A297" s="19"/>
      <c r="B297" s="19"/>
      <c r="C297" s="19"/>
      <c r="D297" s="21"/>
      <c r="E297" s="19"/>
      <c r="F297" s="22"/>
      <c r="G297" s="19"/>
      <c r="H297" s="19"/>
      <c r="I297" s="19"/>
      <c r="J297" s="9"/>
      <c r="K297" s="19"/>
      <c r="L297" s="19"/>
      <c r="M297" s="20"/>
      <c r="N297" s="20"/>
      <c r="O297" s="23"/>
      <c r="P297" s="19"/>
      <c r="Q297" s="19"/>
      <c r="R297" s="19"/>
      <c r="S297" s="19"/>
      <c r="T297" s="9"/>
      <c r="U297" s="19"/>
      <c r="V297" s="19"/>
      <c r="W297" s="19"/>
      <c r="X297" s="19"/>
      <c r="Y297" s="9"/>
      <c r="Z297" s="2"/>
      <c r="AA297" s="2"/>
      <c r="AB297" s="2"/>
      <c r="AC297" s="9"/>
      <c r="AD297" s="19"/>
      <c r="AE297" s="1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19"/>
      <c r="AQ297" s="19"/>
      <c r="AR297" s="23"/>
      <c r="AS297" s="19"/>
      <c r="AT297" s="19"/>
      <c r="AU297" s="19"/>
      <c r="AV297" s="19"/>
      <c r="AW297" s="19"/>
      <c r="AX297" s="19"/>
    </row>
    <row r="298" spans="1:50" ht="15.75" customHeight="1" x14ac:dyDescent="0.15">
      <c r="A298" s="19"/>
      <c r="B298" s="19"/>
      <c r="C298" s="19"/>
      <c r="D298" s="21"/>
      <c r="E298" s="19"/>
      <c r="F298" s="22"/>
      <c r="G298" s="19"/>
      <c r="H298" s="19"/>
      <c r="I298" s="19"/>
      <c r="J298" s="9"/>
      <c r="K298" s="19"/>
      <c r="L298" s="19"/>
      <c r="M298" s="20"/>
      <c r="N298" s="20"/>
      <c r="O298" s="23"/>
      <c r="P298" s="19"/>
      <c r="Q298" s="19"/>
      <c r="R298" s="19"/>
      <c r="S298" s="19"/>
      <c r="T298" s="9"/>
      <c r="U298" s="19"/>
      <c r="V298" s="19"/>
      <c r="W298" s="19"/>
      <c r="X298" s="19"/>
      <c r="Y298" s="9"/>
      <c r="Z298" s="2"/>
      <c r="AA298" s="2"/>
      <c r="AB298" s="2"/>
      <c r="AC298" s="9"/>
      <c r="AD298" s="19"/>
      <c r="AE298" s="1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19"/>
      <c r="AQ298" s="19"/>
      <c r="AR298" s="23"/>
      <c r="AS298" s="19"/>
      <c r="AT298" s="19"/>
      <c r="AU298" s="19"/>
      <c r="AV298" s="19"/>
      <c r="AW298" s="19"/>
      <c r="AX298" s="19"/>
    </row>
    <row r="299" spans="1:50" ht="15.75" customHeight="1" x14ac:dyDescent="0.15">
      <c r="A299" s="19"/>
      <c r="B299" s="19"/>
      <c r="C299" s="19"/>
      <c r="D299" s="21"/>
      <c r="E299" s="19"/>
      <c r="F299" s="22"/>
      <c r="G299" s="19"/>
      <c r="H299" s="19"/>
      <c r="I299" s="19"/>
      <c r="J299" s="9"/>
      <c r="K299" s="19"/>
      <c r="L299" s="19"/>
      <c r="M299" s="20"/>
      <c r="N299" s="20"/>
      <c r="O299" s="23"/>
      <c r="P299" s="19"/>
      <c r="Q299" s="19"/>
      <c r="R299" s="19"/>
      <c r="S299" s="19"/>
      <c r="T299" s="9"/>
      <c r="U299" s="19"/>
      <c r="V299" s="19"/>
      <c r="W299" s="19"/>
      <c r="X299" s="19"/>
      <c r="Y299" s="9"/>
      <c r="Z299" s="2"/>
      <c r="AA299" s="2"/>
      <c r="AB299" s="2"/>
      <c r="AC299" s="9"/>
      <c r="AD299" s="19"/>
      <c r="AE299" s="1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19"/>
      <c r="AQ299" s="19"/>
      <c r="AR299" s="23"/>
      <c r="AS299" s="19"/>
      <c r="AT299" s="19"/>
      <c r="AU299" s="19"/>
      <c r="AV299" s="19"/>
      <c r="AW299" s="19"/>
      <c r="AX299" s="19"/>
    </row>
    <row r="300" spans="1:50" ht="15.75" customHeight="1" x14ac:dyDescent="0.15">
      <c r="A300" s="19"/>
      <c r="B300" s="19"/>
      <c r="C300" s="19"/>
      <c r="D300" s="21"/>
      <c r="E300" s="19"/>
      <c r="F300" s="22"/>
      <c r="G300" s="19"/>
      <c r="H300" s="19"/>
      <c r="I300" s="19"/>
      <c r="J300" s="9"/>
      <c r="K300" s="19"/>
      <c r="L300" s="19"/>
      <c r="M300" s="20"/>
      <c r="N300" s="20"/>
      <c r="O300" s="23"/>
      <c r="P300" s="19"/>
      <c r="Q300" s="19"/>
      <c r="R300" s="19"/>
      <c r="S300" s="19"/>
      <c r="T300" s="9"/>
      <c r="U300" s="19"/>
      <c r="V300" s="19"/>
      <c r="W300" s="19"/>
      <c r="X300" s="19"/>
      <c r="Y300" s="9"/>
      <c r="Z300" s="2"/>
      <c r="AA300" s="2"/>
      <c r="AB300" s="2"/>
      <c r="AC300" s="9"/>
      <c r="AD300" s="19"/>
      <c r="AE300" s="1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19"/>
      <c r="AQ300" s="19"/>
      <c r="AR300" s="23"/>
      <c r="AS300" s="19"/>
      <c r="AT300" s="19"/>
      <c r="AU300" s="19"/>
      <c r="AV300" s="19"/>
      <c r="AW300" s="19"/>
      <c r="AX300" s="19"/>
    </row>
    <row r="301" spans="1:50" ht="15.75" customHeight="1" x14ac:dyDescent="0.15">
      <c r="A301" s="19"/>
      <c r="B301" s="19"/>
      <c r="C301" s="19"/>
      <c r="D301" s="21"/>
      <c r="E301" s="19"/>
      <c r="F301" s="22"/>
      <c r="G301" s="19"/>
      <c r="H301" s="19"/>
      <c r="I301" s="19"/>
      <c r="J301" s="9"/>
      <c r="K301" s="19"/>
      <c r="L301" s="19"/>
      <c r="M301" s="20"/>
      <c r="N301" s="20"/>
      <c r="O301" s="23"/>
      <c r="P301" s="19"/>
      <c r="Q301" s="19"/>
      <c r="R301" s="19"/>
      <c r="S301" s="19"/>
      <c r="T301" s="9"/>
      <c r="U301" s="19"/>
      <c r="V301" s="19"/>
      <c r="W301" s="19"/>
      <c r="X301" s="19"/>
      <c r="Y301" s="9"/>
      <c r="Z301" s="2"/>
      <c r="AA301" s="2"/>
      <c r="AB301" s="2"/>
      <c r="AC301" s="9"/>
      <c r="AD301" s="19"/>
      <c r="AE301" s="1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19"/>
      <c r="AQ301" s="19"/>
      <c r="AR301" s="23"/>
      <c r="AS301" s="19"/>
      <c r="AT301" s="19"/>
      <c r="AU301" s="19"/>
      <c r="AV301" s="19"/>
      <c r="AW301" s="19"/>
      <c r="AX301" s="19"/>
    </row>
    <row r="302" spans="1:50" ht="15.75" customHeight="1" x14ac:dyDescent="0.15">
      <c r="A302" s="19"/>
      <c r="B302" s="19"/>
      <c r="C302" s="19"/>
      <c r="D302" s="21"/>
      <c r="E302" s="19"/>
      <c r="F302" s="22"/>
      <c r="G302" s="19"/>
      <c r="H302" s="19"/>
      <c r="I302" s="19"/>
      <c r="J302" s="9"/>
      <c r="K302" s="19"/>
      <c r="L302" s="19"/>
      <c r="M302" s="20"/>
      <c r="N302" s="20"/>
      <c r="O302" s="23"/>
      <c r="P302" s="19"/>
      <c r="Q302" s="19"/>
      <c r="R302" s="19"/>
      <c r="S302" s="19"/>
      <c r="T302" s="9"/>
      <c r="U302" s="19"/>
      <c r="V302" s="19"/>
      <c r="W302" s="19"/>
      <c r="X302" s="19"/>
      <c r="Y302" s="9"/>
      <c r="Z302" s="2"/>
      <c r="AA302" s="2"/>
      <c r="AB302" s="2"/>
      <c r="AC302" s="9"/>
      <c r="AD302" s="19"/>
      <c r="AE302" s="1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19"/>
      <c r="AQ302" s="19"/>
      <c r="AR302" s="23"/>
      <c r="AS302" s="19"/>
      <c r="AT302" s="19"/>
      <c r="AU302" s="19"/>
      <c r="AV302" s="19"/>
      <c r="AW302" s="19"/>
      <c r="AX302" s="19"/>
    </row>
    <row r="303" spans="1:50" ht="15.75" customHeight="1" x14ac:dyDescent="0.15">
      <c r="A303" s="19"/>
      <c r="B303" s="19"/>
      <c r="C303" s="19"/>
      <c r="D303" s="21"/>
      <c r="E303" s="19"/>
      <c r="F303" s="22"/>
      <c r="G303" s="19"/>
      <c r="H303" s="19"/>
      <c r="I303" s="19"/>
      <c r="J303" s="9"/>
      <c r="K303" s="19"/>
      <c r="L303" s="19"/>
      <c r="M303" s="20"/>
      <c r="N303" s="20"/>
      <c r="O303" s="23"/>
      <c r="P303" s="19"/>
      <c r="Q303" s="19"/>
      <c r="R303" s="19"/>
      <c r="S303" s="19"/>
      <c r="T303" s="9"/>
      <c r="U303" s="19"/>
      <c r="V303" s="19"/>
      <c r="W303" s="19"/>
      <c r="X303" s="19"/>
      <c r="Y303" s="9"/>
      <c r="Z303" s="2"/>
      <c r="AA303" s="2"/>
      <c r="AB303" s="2"/>
      <c r="AC303" s="9"/>
      <c r="AD303" s="19"/>
      <c r="AE303" s="1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19"/>
      <c r="AQ303" s="19"/>
      <c r="AR303" s="23"/>
      <c r="AS303" s="19"/>
      <c r="AT303" s="19"/>
      <c r="AU303" s="19"/>
      <c r="AV303" s="19"/>
      <c r="AW303" s="19"/>
      <c r="AX303" s="19"/>
    </row>
    <row r="304" spans="1:50" ht="15.75" customHeight="1" x14ac:dyDescent="0.15">
      <c r="A304" s="19"/>
      <c r="B304" s="19"/>
      <c r="C304" s="19"/>
      <c r="D304" s="21"/>
      <c r="E304" s="19"/>
      <c r="F304" s="22"/>
      <c r="G304" s="19"/>
      <c r="H304" s="19"/>
      <c r="I304" s="19"/>
      <c r="J304" s="9"/>
      <c r="K304" s="19"/>
      <c r="L304" s="19"/>
      <c r="M304" s="20"/>
      <c r="N304" s="20"/>
      <c r="O304" s="23"/>
      <c r="P304" s="19"/>
      <c r="Q304" s="19"/>
      <c r="R304" s="19"/>
      <c r="S304" s="19"/>
      <c r="T304" s="9"/>
      <c r="U304" s="19"/>
      <c r="V304" s="19"/>
      <c r="W304" s="19"/>
      <c r="X304" s="19"/>
      <c r="Y304" s="9"/>
      <c r="Z304" s="2"/>
      <c r="AA304" s="2"/>
      <c r="AB304" s="2"/>
      <c r="AC304" s="9"/>
      <c r="AD304" s="19"/>
      <c r="AE304" s="1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19"/>
      <c r="AQ304" s="19"/>
      <c r="AR304" s="23"/>
      <c r="AS304" s="19"/>
      <c r="AT304" s="19"/>
      <c r="AU304" s="19"/>
      <c r="AV304" s="19"/>
      <c r="AW304" s="19"/>
      <c r="AX304" s="19"/>
    </row>
    <row r="305" spans="1:50" ht="15.75" customHeight="1" x14ac:dyDescent="0.15">
      <c r="A305" s="19"/>
      <c r="B305" s="19"/>
      <c r="C305" s="19"/>
      <c r="D305" s="21"/>
      <c r="E305" s="19"/>
      <c r="F305" s="22"/>
      <c r="G305" s="19"/>
      <c r="H305" s="19"/>
      <c r="I305" s="19"/>
      <c r="J305" s="9"/>
      <c r="K305" s="19"/>
      <c r="L305" s="19"/>
      <c r="M305" s="20"/>
      <c r="N305" s="20"/>
      <c r="O305" s="23"/>
      <c r="P305" s="19"/>
      <c r="Q305" s="19"/>
      <c r="R305" s="19"/>
      <c r="S305" s="19"/>
      <c r="T305" s="9"/>
      <c r="U305" s="19"/>
      <c r="V305" s="19"/>
      <c r="W305" s="19"/>
      <c r="X305" s="19"/>
      <c r="Y305" s="9"/>
      <c r="Z305" s="2"/>
      <c r="AA305" s="2"/>
      <c r="AB305" s="2"/>
      <c r="AC305" s="9"/>
      <c r="AD305" s="19"/>
      <c r="AE305" s="1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19"/>
      <c r="AQ305" s="19"/>
      <c r="AR305" s="23"/>
      <c r="AS305" s="19"/>
      <c r="AT305" s="19"/>
      <c r="AU305" s="19"/>
      <c r="AV305" s="19"/>
      <c r="AW305" s="19"/>
      <c r="AX305" s="19"/>
    </row>
    <row r="306" spans="1:50" ht="15.75" customHeight="1" x14ac:dyDescent="0.15">
      <c r="A306" s="19"/>
      <c r="B306" s="19"/>
      <c r="C306" s="19"/>
      <c r="D306" s="21"/>
      <c r="E306" s="19"/>
      <c r="F306" s="22"/>
      <c r="G306" s="19"/>
      <c r="H306" s="19"/>
      <c r="I306" s="19"/>
      <c r="J306" s="9"/>
      <c r="K306" s="19"/>
      <c r="L306" s="19"/>
      <c r="M306" s="20"/>
      <c r="N306" s="20"/>
      <c r="O306" s="23"/>
      <c r="P306" s="19"/>
      <c r="Q306" s="19"/>
      <c r="R306" s="19"/>
      <c r="S306" s="19"/>
      <c r="T306" s="9"/>
      <c r="U306" s="19"/>
      <c r="V306" s="19"/>
      <c r="W306" s="19"/>
      <c r="X306" s="19"/>
      <c r="Y306" s="9"/>
      <c r="Z306" s="2"/>
      <c r="AA306" s="2"/>
      <c r="AB306" s="2"/>
      <c r="AC306" s="9"/>
      <c r="AD306" s="19"/>
      <c r="AE306" s="1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19"/>
      <c r="AQ306" s="19"/>
      <c r="AR306" s="23"/>
      <c r="AS306" s="19"/>
      <c r="AT306" s="19"/>
      <c r="AU306" s="19"/>
      <c r="AV306" s="19"/>
      <c r="AW306" s="19"/>
      <c r="AX306" s="19"/>
    </row>
    <row r="307" spans="1:50" ht="15.75" customHeight="1" x14ac:dyDescent="0.15">
      <c r="A307" s="19"/>
      <c r="B307" s="19"/>
      <c r="C307" s="19"/>
      <c r="D307" s="21"/>
      <c r="E307" s="19"/>
      <c r="F307" s="22"/>
      <c r="G307" s="19"/>
      <c r="H307" s="19"/>
      <c r="I307" s="19"/>
      <c r="J307" s="9"/>
      <c r="K307" s="19"/>
      <c r="L307" s="19"/>
      <c r="M307" s="20"/>
      <c r="N307" s="20"/>
      <c r="O307" s="23"/>
      <c r="P307" s="19"/>
      <c r="Q307" s="19"/>
      <c r="R307" s="19"/>
      <c r="S307" s="19"/>
      <c r="T307" s="9"/>
      <c r="U307" s="19"/>
      <c r="V307" s="19"/>
      <c r="W307" s="19"/>
      <c r="X307" s="19"/>
      <c r="Y307" s="9"/>
      <c r="Z307" s="2"/>
      <c r="AA307" s="2"/>
      <c r="AB307" s="2"/>
      <c r="AC307" s="9"/>
      <c r="AD307" s="19"/>
      <c r="AE307" s="1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19"/>
      <c r="AQ307" s="19"/>
      <c r="AR307" s="23"/>
      <c r="AS307" s="19"/>
      <c r="AT307" s="19"/>
      <c r="AU307" s="19"/>
      <c r="AV307" s="19"/>
      <c r="AW307" s="19"/>
      <c r="AX307" s="19"/>
    </row>
    <row r="308" spans="1:50" ht="15.75" customHeight="1" x14ac:dyDescent="0.15">
      <c r="A308" s="19"/>
      <c r="B308" s="19"/>
      <c r="C308" s="19"/>
      <c r="D308" s="21"/>
      <c r="E308" s="19"/>
      <c r="F308" s="22"/>
      <c r="G308" s="19"/>
      <c r="H308" s="19"/>
      <c r="I308" s="19"/>
      <c r="J308" s="9"/>
      <c r="K308" s="19"/>
      <c r="L308" s="19"/>
      <c r="M308" s="20"/>
      <c r="N308" s="20"/>
      <c r="O308" s="23"/>
      <c r="P308" s="19"/>
      <c r="Q308" s="19"/>
      <c r="R308" s="19"/>
      <c r="S308" s="19"/>
      <c r="T308" s="9"/>
      <c r="U308" s="19"/>
      <c r="V308" s="19"/>
      <c r="W308" s="19"/>
      <c r="X308" s="19"/>
      <c r="Y308" s="9"/>
      <c r="Z308" s="2"/>
      <c r="AA308" s="2"/>
      <c r="AB308" s="2"/>
      <c r="AC308" s="9"/>
      <c r="AD308" s="19"/>
      <c r="AE308" s="1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19"/>
      <c r="AQ308" s="19"/>
      <c r="AR308" s="23"/>
      <c r="AS308" s="19"/>
      <c r="AT308" s="19"/>
      <c r="AU308" s="19"/>
      <c r="AV308" s="19"/>
      <c r="AW308" s="19"/>
      <c r="AX308" s="19"/>
    </row>
    <row r="309" spans="1:50" ht="15.75" customHeight="1" x14ac:dyDescent="0.15">
      <c r="A309" s="19"/>
      <c r="B309" s="19"/>
      <c r="C309" s="19"/>
      <c r="D309" s="21"/>
      <c r="E309" s="19"/>
      <c r="F309" s="22"/>
      <c r="G309" s="19"/>
      <c r="H309" s="19"/>
      <c r="I309" s="19"/>
      <c r="J309" s="9"/>
      <c r="K309" s="19"/>
      <c r="L309" s="19"/>
      <c r="M309" s="20"/>
      <c r="N309" s="20"/>
      <c r="O309" s="23"/>
      <c r="P309" s="19"/>
      <c r="Q309" s="19"/>
      <c r="R309" s="19"/>
      <c r="S309" s="19"/>
      <c r="T309" s="9"/>
      <c r="U309" s="19"/>
      <c r="V309" s="19"/>
      <c r="W309" s="19"/>
      <c r="X309" s="19"/>
      <c r="Y309" s="9"/>
      <c r="Z309" s="2"/>
      <c r="AA309" s="2"/>
      <c r="AB309" s="2"/>
      <c r="AC309" s="9"/>
      <c r="AD309" s="19"/>
      <c r="AE309" s="1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19"/>
      <c r="AQ309" s="19"/>
      <c r="AR309" s="23"/>
      <c r="AS309" s="19"/>
      <c r="AT309" s="19"/>
      <c r="AU309" s="19"/>
      <c r="AV309" s="19"/>
      <c r="AW309" s="19"/>
      <c r="AX309" s="19"/>
    </row>
    <row r="310" spans="1:50" ht="15.75" customHeight="1" x14ac:dyDescent="0.15">
      <c r="A310" s="19"/>
      <c r="B310" s="19"/>
      <c r="C310" s="19"/>
      <c r="D310" s="21"/>
      <c r="E310" s="19"/>
      <c r="F310" s="22"/>
      <c r="G310" s="19"/>
      <c r="H310" s="19"/>
      <c r="I310" s="19"/>
      <c r="J310" s="9"/>
      <c r="K310" s="19"/>
      <c r="L310" s="19"/>
      <c r="M310" s="20"/>
      <c r="N310" s="20"/>
      <c r="O310" s="23"/>
      <c r="P310" s="19"/>
      <c r="Q310" s="19"/>
      <c r="R310" s="19"/>
      <c r="S310" s="19"/>
      <c r="T310" s="9"/>
      <c r="U310" s="19"/>
      <c r="V310" s="19"/>
      <c r="W310" s="19"/>
      <c r="X310" s="19"/>
      <c r="Y310" s="9"/>
      <c r="Z310" s="2"/>
      <c r="AA310" s="2"/>
      <c r="AB310" s="2"/>
      <c r="AC310" s="9"/>
      <c r="AD310" s="19"/>
      <c r="AE310" s="1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19"/>
      <c r="AQ310" s="19"/>
      <c r="AR310" s="23"/>
      <c r="AS310" s="19"/>
      <c r="AT310" s="19"/>
      <c r="AU310" s="19"/>
      <c r="AV310" s="19"/>
      <c r="AW310" s="19"/>
      <c r="AX310" s="19"/>
    </row>
    <row r="311" spans="1:50" ht="15.75" customHeight="1" x14ac:dyDescent="0.15">
      <c r="A311" s="19"/>
      <c r="B311" s="19"/>
      <c r="C311" s="19"/>
      <c r="D311" s="21"/>
      <c r="E311" s="19"/>
      <c r="F311" s="22"/>
      <c r="G311" s="19"/>
      <c r="H311" s="19"/>
      <c r="I311" s="19"/>
      <c r="J311" s="9"/>
      <c r="K311" s="19"/>
      <c r="L311" s="19"/>
      <c r="M311" s="20"/>
      <c r="N311" s="20"/>
      <c r="O311" s="23"/>
      <c r="P311" s="19"/>
      <c r="Q311" s="19"/>
      <c r="R311" s="19"/>
      <c r="S311" s="19"/>
      <c r="T311" s="9"/>
      <c r="U311" s="19"/>
      <c r="V311" s="19"/>
      <c r="W311" s="19"/>
      <c r="X311" s="19"/>
      <c r="Y311" s="9"/>
      <c r="Z311" s="2"/>
      <c r="AA311" s="2"/>
      <c r="AB311" s="2"/>
      <c r="AC311" s="9"/>
      <c r="AD311" s="19"/>
      <c r="AE311" s="1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19"/>
      <c r="AQ311" s="19"/>
      <c r="AR311" s="23"/>
      <c r="AS311" s="19"/>
      <c r="AT311" s="19"/>
      <c r="AU311" s="19"/>
      <c r="AV311" s="19"/>
      <c r="AW311" s="19"/>
      <c r="AX311" s="19"/>
    </row>
    <row r="312" spans="1:50" ht="15.75" customHeight="1" x14ac:dyDescent="0.15">
      <c r="A312" s="19"/>
      <c r="B312" s="19"/>
      <c r="C312" s="19"/>
      <c r="D312" s="21"/>
      <c r="E312" s="19"/>
      <c r="F312" s="22"/>
      <c r="G312" s="19"/>
      <c r="H312" s="19"/>
      <c r="I312" s="19"/>
      <c r="J312" s="9"/>
      <c r="K312" s="19"/>
      <c r="L312" s="19"/>
      <c r="M312" s="20"/>
      <c r="N312" s="20"/>
      <c r="O312" s="23"/>
      <c r="P312" s="19"/>
      <c r="Q312" s="19"/>
      <c r="R312" s="19"/>
      <c r="S312" s="19"/>
      <c r="T312" s="9"/>
      <c r="U312" s="19"/>
      <c r="V312" s="19"/>
      <c r="W312" s="19"/>
      <c r="X312" s="19"/>
      <c r="Y312" s="9"/>
      <c r="Z312" s="2"/>
      <c r="AA312" s="2"/>
      <c r="AB312" s="2"/>
      <c r="AC312" s="9"/>
      <c r="AD312" s="19"/>
      <c r="AE312" s="1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19"/>
      <c r="AQ312" s="19"/>
      <c r="AR312" s="23"/>
      <c r="AS312" s="19"/>
      <c r="AT312" s="19"/>
      <c r="AU312" s="19"/>
      <c r="AV312" s="19"/>
      <c r="AW312" s="19"/>
      <c r="AX312" s="19"/>
    </row>
    <row r="313" spans="1:50" ht="15.75" customHeight="1" x14ac:dyDescent="0.15">
      <c r="A313" s="19"/>
      <c r="B313" s="19"/>
      <c r="C313" s="19"/>
      <c r="D313" s="21"/>
      <c r="E313" s="19"/>
      <c r="F313" s="22"/>
      <c r="G313" s="19"/>
      <c r="H313" s="19"/>
      <c r="I313" s="19"/>
      <c r="J313" s="9"/>
      <c r="K313" s="19"/>
      <c r="L313" s="19"/>
      <c r="M313" s="20"/>
      <c r="N313" s="20"/>
      <c r="O313" s="23"/>
      <c r="P313" s="19"/>
      <c r="Q313" s="19"/>
      <c r="R313" s="19"/>
      <c r="S313" s="19"/>
      <c r="T313" s="9"/>
      <c r="U313" s="19"/>
      <c r="V313" s="19"/>
      <c r="W313" s="19"/>
      <c r="X313" s="19"/>
      <c r="Y313" s="9"/>
      <c r="Z313" s="2"/>
      <c r="AA313" s="2"/>
      <c r="AB313" s="2"/>
      <c r="AC313" s="9"/>
      <c r="AD313" s="19"/>
      <c r="AE313" s="1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19"/>
      <c r="AQ313" s="19"/>
      <c r="AR313" s="23"/>
      <c r="AS313" s="19"/>
      <c r="AT313" s="19"/>
      <c r="AU313" s="19"/>
      <c r="AV313" s="19"/>
      <c r="AW313" s="19"/>
      <c r="AX313" s="19"/>
    </row>
    <row r="314" spans="1:50" ht="15.75" customHeight="1" x14ac:dyDescent="0.15">
      <c r="A314" s="19"/>
      <c r="B314" s="19"/>
      <c r="C314" s="19"/>
      <c r="D314" s="21"/>
      <c r="E314" s="19"/>
      <c r="F314" s="22"/>
      <c r="G314" s="19"/>
      <c r="H314" s="19"/>
      <c r="I314" s="19"/>
      <c r="J314" s="9"/>
      <c r="K314" s="19"/>
      <c r="L314" s="19"/>
      <c r="M314" s="20"/>
      <c r="N314" s="20"/>
      <c r="O314" s="23"/>
      <c r="P314" s="19"/>
      <c r="Q314" s="19"/>
      <c r="R314" s="19"/>
      <c r="S314" s="19"/>
      <c r="T314" s="9"/>
      <c r="U314" s="19"/>
      <c r="V314" s="19"/>
      <c r="W314" s="19"/>
      <c r="X314" s="19"/>
      <c r="Y314" s="9"/>
      <c r="Z314" s="2"/>
      <c r="AA314" s="2"/>
      <c r="AB314" s="2"/>
      <c r="AC314" s="9"/>
      <c r="AD314" s="19"/>
      <c r="AE314" s="1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19"/>
      <c r="AQ314" s="19"/>
      <c r="AR314" s="23"/>
      <c r="AS314" s="19"/>
      <c r="AT314" s="19"/>
      <c r="AU314" s="19"/>
      <c r="AV314" s="19"/>
      <c r="AW314" s="19"/>
      <c r="AX314" s="19"/>
    </row>
    <row r="315" spans="1:50" ht="15.75" customHeight="1" x14ac:dyDescent="0.15">
      <c r="A315" s="19"/>
      <c r="B315" s="19"/>
      <c r="C315" s="19"/>
      <c r="D315" s="21"/>
      <c r="E315" s="19"/>
      <c r="F315" s="22"/>
      <c r="G315" s="19"/>
      <c r="H315" s="19"/>
      <c r="I315" s="19"/>
      <c r="J315" s="9"/>
      <c r="K315" s="19"/>
      <c r="L315" s="19"/>
      <c r="M315" s="20"/>
      <c r="N315" s="20"/>
      <c r="O315" s="23"/>
      <c r="P315" s="19"/>
      <c r="Q315" s="19"/>
      <c r="R315" s="19"/>
      <c r="S315" s="19"/>
      <c r="T315" s="9"/>
      <c r="U315" s="19"/>
      <c r="V315" s="19"/>
      <c r="W315" s="19"/>
      <c r="X315" s="19"/>
      <c r="Y315" s="9"/>
      <c r="Z315" s="2"/>
      <c r="AA315" s="2"/>
      <c r="AB315" s="2"/>
      <c r="AC315" s="9"/>
      <c r="AD315" s="19"/>
      <c r="AE315" s="1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19"/>
      <c r="AQ315" s="19"/>
      <c r="AR315" s="23"/>
      <c r="AS315" s="19"/>
      <c r="AT315" s="19"/>
      <c r="AU315" s="19"/>
      <c r="AV315" s="19"/>
      <c r="AW315" s="19"/>
      <c r="AX315" s="19"/>
    </row>
    <row r="316" spans="1:50" ht="15.75" customHeight="1" x14ac:dyDescent="0.15">
      <c r="A316" s="19"/>
      <c r="B316" s="19"/>
      <c r="C316" s="19"/>
      <c r="D316" s="21"/>
      <c r="E316" s="19"/>
      <c r="F316" s="22"/>
      <c r="G316" s="19"/>
      <c r="H316" s="19"/>
      <c r="I316" s="19"/>
      <c r="J316" s="9"/>
      <c r="K316" s="19"/>
      <c r="L316" s="19"/>
      <c r="M316" s="20"/>
      <c r="N316" s="20"/>
      <c r="O316" s="23"/>
      <c r="P316" s="19"/>
      <c r="Q316" s="19"/>
      <c r="R316" s="19"/>
      <c r="S316" s="19"/>
      <c r="T316" s="9"/>
      <c r="U316" s="19"/>
      <c r="V316" s="19"/>
      <c r="W316" s="19"/>
      <c r="X316" s="19"/>
      <c r="Y316" s="9"/>
      <c r="Z316" s="2"/>
      <c r="AA316" s="2"/>
      <c r="AB316" s="2"/>
      <c r="AC316" s="9"/>
      <c r="AD316" s="19"/>
      <c r="AE316" s="1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19"/>
      <c r="AQ316" s="19"/>
      <c r="AR316" s="23"/>
      <c r="AS316" s="19"/>
      <c r="AT316" s="19"/>
      <c r="AU316" s="19"/>
      <c r="AV316" s="19"/>
      <c r="AW316" s="19"/>
      <c r="AX316" s="19"/>
    </row>
    <row r="317" spans="1:50" ht="15.75" customHeight="1" x14ac:dyDescent="0.15">
      <c r="A317" s="19"/>
      <c r="B317" s="19"/>
      <c r="C317" s="19"/>
      <c r="D317" s="21"/>
      <c r="E317" s="19"/>
      <c r="F317" s="22"/>
      <c r="G317" s="19"/>
      <c r="H317" s="19"/>
      <c r="I317" s="19"/>
      <c r="J317" s="9"/>
      <c r="K317" s="19"/>
      <c r="L317" s="19"/>
      <c r="M317" s="20"/>
      <c r="N317" s="20"/>
      <c r="O317" s="23"/>
      <c r="P317" s="19"/>
      <c r="Q317" s="19"/>
      <c r="R317" s="19"/>
      <c r="S317" s="19"/>
      <c r="T317" s="9"/>
      <c r="U317" s="19"/>
      <c r="V317" s="19"/>
      <c r="W317" s="19"/>
      <c r="X317" s="19"/>
      <c r="Y317" s="9"/>
      <c r="Z317" s="2"/>
      <c r="AA317" s="2"/>
      <c r="AB317" s="2"/>
      <c r="AC317" s="9"/>
      <c r="AD317" s="19"/>
      <c r="AE317" s="1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19"/>
      <c r="AQ317" s="19"/>
      <c r="AR317" s="23"/>
      <c r="AS317" s="19"/>
      <c r="AT317" s="19"/>
      <c r="AU317" s="19"/>
      <c r="AV317" s="19"/>
      <c r="AW317" s="19"/>
      <c r="AX317" s="19"/>
    </row>
    <row r="318" spans="1:50" ht="15.75" customHeight="1" x14ac:dyDescent="0.15">
      <c r="A318" s="19"/>
      <c r="B318" s="19"/>
      <c r="C318" s="19"/>
      <c r="D318" s="21"/>
      <c r="E318" s="19"/>
      <c r="F318" s="22"/>
      <c r="G318" s="19"/>
      <c r="H318" s="19"/>
      <c r="I318" s="19"/>
      <c r="J318" s="9"/>
      <c r="K318" s="19"/>
      <c r="L318" s="19"/>
      <c r="M318" s="20"/>
      <c r="N318" s="20"/>
      <c r="O318" s="23"/>
      <c r="P318" s="19"/>
      <c r="Q318" s="19"/>
      <c r="R318" s="19"/>
      <c r="S318" s="19"/>
      <c r="T318" s="9"/>
      <c r="U318" s="19"/>
      <c r="V318" s="19"/>
      <c r="W318" s="19"/>
      <c r="X318" s="19"/>
      <c r="Y318" s="9"/>
      <c r="Z318" s="2"/>
      <c r="AA318" s="2"/>
      <c r="AB318" s="2"/>
      <c r="AC318" s="9"/>
      <c r="AD318" s="19"/>
      <c r="AE318" s="1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19"/>
      <c r="AQ318" s="19"/>
      <c r="AR318" s="23"/>
      <c r="AS318" s="19"/>
      <c r="AT318" s="19"/>
      <c r="AU318" s="19"/>
      <c r="AV318" s="19"/>
      <c r="AW318" s="19"/>
      <c r="AX318" s="19"/>
    </row>
    <row r="319" spans="1:50" ht="15.75" customHeight="1" x14ac:dyDescent="0.15">
      <c r="A319" s="19"/>
      <c r="B319" s="19"/>
      <c r="C319" s="19"/>
      <c r="D319" s="21"/>
      <c r="E319" s="19"/>
      <c r="F319" s="22"/>
      <c r="G319" s="19"/>
      <c r="H319" s="19"/>
      <c r="I319" s="19"/>
      <c r="J319" s="9"/>
      <c r="K319" s="19"/>
      <c r="L319" s="19"/>
      <c r="M319" s="20"/>
      <c r="N319" s="20"/>
      <c r="O319" s="23"/>
      <c r="P319" s="19"/>
      <c r="Q319" s="19"/>
      <c r="R319" s="19"/>
      <c r="S319" s="19"/>
      <c r="T319" s="9"/>
      <c r="U319" s="19"/>
      <c r="V319" s="19"/>
      <c r="W319" s="19"/>
      <c r="X319" s="19"/>
      <c r="Y319" s="9"/>
      <c r="Z319" s="2"/>
      <c r="AA319" s="2"/>
      <c r="AB319" s="2"/>
      <c r="AC319" s="9"/>
      <c r="AD319" s="19"/>
      <c r="AE319" s="1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19"/>
      <c r="AQ319" s="19"/>
      <c r="AR319" s="23"/>
      <c r="AS319" s="19"/>
      <c r="AT319" s="19"/>
      <c r="AU319" s="19"/>
      <c r="AV319" s="19"/>
      <c r="AW319" s="19"/>
      <c r="AX319" s="19"/>
    </row>
    <row r="320" spans="1:50" ht="15.75" customHeight="1" x14ac:dyDescent="0.15">
      <c r="A320" s="19"/>
      <c r="B320" s="19"/>
      <c r="C320" s="19"/>
      <c r="D320" s="21"/>
      <c r="E320" s="19"/>
      <c r="F320" s="22"/>
      <c r="G320" s="19"/>
      <c r="H320" s="19"/>
      <c r="I320" s="19"/>
      <c r="J320" s="9"/>
      <c r="K320" s="19"/>
      <c r="L320" s="19"/>
      <c r="M320" s="20"/>
      <c r="N320" s="20"/>
      <c r="O320" s="23"/>
      <c r="P320" s="19"/>
      <c r="Q320" s="19"/>
      <c r="R320" s="19"/>
      <c r="S320" s="19"/>
      <c r="T320" s="9"/>
      <c r="U320" s="19"/>
      <c r="V320" s="19"/>
      <c r="W320" s="19"/>
      <c r="X320" s="19"/>
      <c r="Y320" s="9"/>
      <c r="Z320" s="2"/>
      <c r="AA320" s="2"/>
      <c r="AB320" s="2"/>
      <c r="AC320" s="9"/>
      <c r="AD320" s="19"/>
      <c r="AE320" s="1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19"/>
      <c r="AQ320" s="19"/>
      <c r="AR320" s="23"/>
      <c r="AS320" s="19"/>
      <c r="AT320" s="19"/>
      <c r="AU320" s="19"/>
      <c r="AV320" s="19"/>
      <c r="AW320" s="19"/>
      <c r="AX320" s="19"/>
    </row>
    <row r="321" spans="1:50" ht="15.75" customHeight="1" x14ac:dyDescent="0.15">
      <c r="A321" s="19"/>
      <c r="B321" s="19"/>
      <c r="C321" s="19"/>
      <c r="D321" s="21"/>
      <c r="E321" s="19"/>
      <c r="F321" s="22"/>
      <c r="G321" s="19"/>
      <c r="H321" s="19"/>
      <c r="I321" s="19"/>
      <c r="J321" s="9"/>
      <c r="K321" s="19"/>
      <c r="L321" s="19"/>
      <c r="M321" s="20"/>
      <c r="N321" s="20"/>
      <c r="O321" s="23"/>
      <c r="P321" s="19"/>
      <c r="Q321" s="19"/>
      <c r="R321" s="19"/>
      <c r="S321" s="19"/>
      <c r="T321" s="9"/>
      <c r="U321" s="19"/>
      <c r="V321" s="19"/>
      <c r="W321" s="19"/>
      <c r="X321" s="19"/>
      <c r="Y321" s="9"/>
      <c r="Z321" s="2"/>
      <c r="AA321" s="2"/>
      <c r="AB321" s="2"/>
      <c r="AC321" s="9"/>
      <c r="AD321" s="19"/>
      <c r="AE321" s="1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19"/>
      <c r="AQ321" s="19"/>
      <c r="AR321" s="23"/>
      <c r="AS321" s="19"/>
      <c r="AT321" s="19"/>
      <c r="AU321" s="19"/>
      <c r="AV321" s="19"/>
      <c r="AW321" s="19"/>
      <c r="AX321" s="19"/>
    </row>
    <row r="322" spans="1:50" ht="15.75" customHeight="1" x14ac:dyDescent="0.15">
      <c r="A322" s="19"/>
      <c r="B322" s="19"/>
      <c r="C322" s="19"/>
      <c r="D322" s="21"/>
      <c r="E322" s="19"/>
      <c r="F322" s="22"/>
      <c r="G322" s="19"/>
      <c r="H322" s="19"/>
      <c r="I322" s="19"/>
      <c r="J322" s="9"/>
      <c r="K322" s="19"/>
      <c r="L322" s="19"/>
      <c r="M322" s="20"/>
      <c r="N322" s="20"/>
      <c r="O322" s="23"/>
      <c r="P322" s="19"/>
      <c r="Q322" s="19"/>
      <c r="R322" s="19"/>
      <c r="S322" s="19"/>
      <c r="T322" s="9"/>
      <c r="U322" s="19"/>
      <c r="V322" s="19"/>
      <c r="W322" s="19"/>
      <c r="X322" s="19"/>
      <c r="Y322" s="9"/>
      <c r="Z322" s="2"/>
      <c r="AA322" s="2"/>
      <c r="AB322" s="2"/>
      <c r="AC322" s="9"/>
      <c r="AD322" s="19"/>
      <c r="AE322" s="1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19"/>
      <c r="AQ322" s="19"/>
      <c r="AR322" s="23"/>
      <c r="AS322" s="19"/>
      <c r="AT322" s="19"/>
      <c r="AU322" s="19"/>
      <c r="AV322" s="19"/>
      <c r="AW322" s="19"/>
      <c r="AX322" s="19"/>
    </row>
    <row r="323" spans="1:50" ht="15.75" customHeight="1" x14ac:dyDescent="0.15">
      <c r="A323" s="19"/>
      <c r="B323" s="19"/>
      <c r="C323" s="19"/>
      <c r="D323" s="21"/>
      <c r="E323" s="19"/>
      <c r="F323" s="22"/>
      <c r="G323" s="19"/>
      <c r="H323" s="19"/>
      <c r="I323" s="19"/>
      <c r="J323" s="9"/>
      <c r="K323" s="19"/>
      <c r="L323" s="19"/>
      <c r="M323" s="20"/>
      <c r="N323" s="20"/>
      <c r="O323" s="23"/>
      <c r="P323" s="19"/>
      <c r="Q323" s="19"/>
      <c r="R323" s="19"/>
      <c r="S323" s="19"/>
      <c r="T323" s="9"/>
      <c r="U323" s="19"/>
      <c r="V323" s="19"/>
      <c r="W323" s="19"/>
      <c r="X323" s="19"/>
      <c r="Y323" s="9"/>
      <c r="Z323" s="2"/>
      <c r="AA323" s="2"/>
      <c r="AB323" s="2"/>
      <c r="AC323" s="9"/>
      <c r="AD323" s="19"/>
      <c r="AE323" s="1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19"/>
      <c r="AQ323" s="19"/>
      <c r="AR323" s="23"/>
      <c r="AS323" s="19"/>
      <c r="AT323" s="19"/>
      <c r="AU323" s="19"/>
      <c r="AV323" s="19"/>
      <c r="AW323" s="19"/>
      <c r="AX323" s="19"/>
    </row>
    <row r="324" spans="1:50" ht="15.75" customHeight="1" x14ac:dyDescent="0.15">
      <c r="A324" s="19"/>
      <c r="B324" s="19"/>
      <c r="C324" s="19"/>
      <c r="D324" s="21"/>
      <c r="E324" s="19"/>
      <c r="F324" s="22"/>
      <c r="G324" s="19"/>
      <c r="H324" s="19"/>
      <c r="I324" s="19"/>
      <c r="J324" s="9"/>
      <c r="K324" s="19"/>
      <c r="L324" s="19"/>
      <c r="M324" s="20"/>
      <c r="N324" s="20"/>
      <c r="O324" s="23"/>
      <c r="P324" s="19"/>
      <c r="Q324" s="19"/>
      <c r="R324" s="19"/>
      <c r="S324" s="19"/>
      <c r="T324" s="9"/>
      <c r="U324" s="19"/>
      <c r="V324" s="19"/>
      <c r="W324" s="19"/>
      <c r="X324" s="19"/>
      <c r="Y324" s="9"/>
      <c r="Z324" s="2"/>
      <c r="AA324" s="2"/>
      <c r="AB324" s="2"/>
      <c r="AC324" s="9"/>
      <c r="AD324" s="19"/>
      <c r="AE324" s="1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19"/>
      <c r="AQ324" s="19"/>
      <c r="AR324" s="23"/>
      <c r="AS324" s="19"/>
      <c r="AT324" s="19"/>
      <c r="AU324" s="19"/>
      <c r="AV324" s="19"/>
      <c r="AW324" s="19"/>
      <c r="AX324" s="19"/>
    </row>
    <row r="325" spans="1:50" ht="15.75" customHeight="1" x14ac:dyDescent="0.15">
      <c r="A325" s="19"/>
      <c r="B325" s="19"/>
      <c r="C325" s="19"/>
      <c r="D325" s="21"/>
      <c r="E325" s="19"/>
      <c r="F325" s="22"/>
      <c r="G325" s="19"/>
      <c r="H325" s="19"/>
      <c r="I325" s="19"/>
      <c r="J325" s="9"/>
      <c r="K325" s="19"/>
      <c r="L325" s="19"/>
      <c r="M325" s="20"/>
      <c r="N325" s="20"/>
      <c r="O325" s="23"/>
      <c r="P325" s="19"/>
      <c r="Q325" s="19"/>
      <c r="R325" s="19"/>
      <c r="S325" s="19"/>
      <c r="T325" s="9"/>
      <c r="U325" s="19"/>
      <c r="V325" s="19"/>
      <c r="W325" s="19"/>
      <c r="X325" s="19"/>
      <c r="Y325" s="9"/>
      <c r="Z325" s="2"/>
      <c r="AA325" s="2"/>
      <c r="AB325" s="2"/>
      <c r="AC325" s="9"/>
      <c r="AD325" s="19"/>
      <c r="AE325" s="1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19"/>
      <c r="AQ325" s="19"/>
      <c r="AR325" s="23"/>
      <c r="AS325" s="19"/>
      <c r="AT325" s="19"/>
      <c r="AU325" s="19"/>
      <c r="AV325" s="19"/>
      <c r="AW325" s="19"/>
      <c r="AX325" s="19"/>
    </row>
    <row r="326" spans="1:50" ht="15.75" customHeight="1" x14ac:dyDescent="0.15">
      <c r="A326" s="19"/>
      <c r="B326" s="19"/>
      <c r="C326" s="19"/>
      <c r="D326" s="21"/>
      <c r="E326" s="19"/>
      <c r="F326" s="22"/>
      <c r="G326" s="19"/>
      <c r="H326" s="19"/>
      <c r="I326" s="19"/>
      <c r="J326" s="9"/>
      <c r="K326" s="19"/>
      <c r="L326" s="19"/>
      <c r="M326" s="20"/>
      <c r="N326" s="20"/>
      <c r="O326" s="23"/>
      <c r="P326" s="19"/>
      <c r="Q326" s="19"/>
      <c r="R326" s="19"/>
      <c r="S326" s="19"/>
      <c r="T326" s="9"/>
      <c r="U326" s="19"/>
      <c r="V326" s="19"/>
      <c r="W326" s="19"/>
      <c r="X326" s="19"/>
      <c r="Y326" s="9"/>
      <c r="Z326" s="2"/>
      <c r="AA326" s="2"/>
      <c r="AB326" s="2"/>
      <c r="AC326" s="9"/>
      <c r="AD326" s="19"/>
      <c r="AE326" s="1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19"/>
      <c r="AQ326" s="19"/>
      <c r="AR326" s="23"/>
      <c r="AS326" s="19"/>
      <c r="AT326" s="19"/>
      <c r="AU326" s="19"/>
      <c r="AV326" s="19"/>
      <c r="AW326" s="19"/>
      <c r="AX326" s="19"/>
    </row>
    <row r="327" spans="1:50" ht="15.75" customHeight="1" x14ac:dyDescent="0.15">
      <c r="A327" s="19"/>
      <c r="B327" s="19"/>
      <c r="C327" s="19"/>
      <c r="D327" s="21"/>
      <c r="E327" s="19"/>
      <c r="F327" s="22"/>
      <c r="G327" s="19"/>
      <c r="H327" s="19"/>
      <c r="I327" s="19"/>
      <c r="J327" s="9"/>
      <c r="K327" s="19"/>
      <c r="L327" s="19"/>
      <c r="M327" s="20"/>
      <c r="N327" s="20"/>
      <c r="O327" s="23"/>
      <c r="P327" s="19"/>
      <c r="Q327" s="19"/>
      <c r="R327" s="19"/>
      <c r="S327" s="19"/>
      <c r="T327" s="9"/>
      <c r="U327" s="19"/>
      <c r="V327" s="19"/>
      <c r="W327" s="19"/>
      <c r="X327" s="19"/>
      <c r="Y327" s="9"/>
      <c r="Z327" s="2"/>
      <c r="AA327" s="2"/>
      <c r="AB327" s="2"/>
      <c r="AC327" s="9"/>
      <c r="AD327" s="19"/>
      <c r="AE327" s="1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19"/>
      <c r="AQ327" s="19"/>
      <c r="AR327" s="23"/>
      <c r="AS327" s="19"/>
      <c r="AT327" s="19"/>
      <c r="AU327" s="19"/>
      <c r="AV327" s="19"/>
      <c r="AW327" s="19"/>
      <c r="AX327" s="19"/>
    </row>
    <row r="328" spans="1:50" ht="15.75" customHeight="1" x14ac:dyDescent="0.15">
      <c r="A328" s="19"/>
      <c r="B328" s="19"/>
      <c r="C328" s="19"/>
      <c r="D328" s="21"/>
      <c r="E328" s="19"/>
      <c r="F328" s="22"/>
      <c r="G328" s="19"/>
      <c r="H328" s="19"/>
      <c r="I328" s="19"/>
      <c r="J328" s="9"/>
      <c r="K328" s="19"/>
      <c r="L328" s="19"/>
      <c r="M328" s="20"/>
      <c r="N328" s="20"/>
      <c r="O328" s="23"/>
      <c r="P328" s="19"/>
      <c r="Q328" s="19"/>
      <c r="R328" s="19"/>
      <c r="S328" s="19"/>
      <c r="T328" s="9"/>
      <c r="U328" s="19"/>
      <c r="V328" s="19"/>
      <c r="W328" s="19"/>
      <c r="X328" s="19"/>
      <c r="Y328" s="9"/>
      <c r="Z328" s="2"/>
      <c r="AA328" s="2"/>
      <c r="AB328" s="2"/>
      <c r="AC328" s="9"/>
      <c r="AD328" s="19"/>
      <c r="AE328" s="1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19"/>
      <c r="AQ328" s="19"/>
      <c r="AR328" s="23"/>
      <c r="AS328" s="19"/>
      <c r="AT328" s="19"/>
      <c r="AU328" s="19"/>
      <c r="AV328" s="19"/>
      <c r="AW328" s="19"/>
      <c r="AX328" s="19"/>
    </row>
    <row r="329" spans="1:50" ht="15.75" customHeight="1" x14ac:dyDescent="0.15">
      <c r="A329" s="19"/>
      <c r="B329" s="19"/>
      <c r="C329" s="19"/>
      <c r="D329" s="21"/>
      <c r="E329" s="19"/>
      <c r="F329" s="22"/>
      <c r="G329" s="19"/>
      <c r="H329" s="19"/>
      <c r="I329" s="19"/>
      <c r="J329" s="9"/>
      <c r="K329" s="19"/>
      <c r="L329" s="19"/>
      <c r="M329" s="20"/>
      <c r="N329" s="20"/>
      <c r="O329" s="23"/>
      <c r="P329" s="19"/>
      <c r="Q329" s="19"/>
      <c r="R329" s="19"/>
      <c r="S329" s="19"/>
      <c r="T329" s="9"/>
      <c r="U329" s="19"/>
      <c r="V329" s="19"/>
      <c r="W329" s="19"/>
      <c r="X329" s="19"/>
      <c r="Y329" s="9"/>
      <c r="Z329" s="2"/>
      <c r="AA329" s="2"/>
      <c r="AB329" s="2"/>
      <c r="AC329" s="9"/>
      <c r="AD329" s="19"/>
      <c r="AE329" s="1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19"/>
      <c r="AQ329" s="19"/>
      <c r="AR329" s="23"/>
      <c r="AS329" s="19"/>
      <c r="AT329" s="19"/>
      <c r="AU329" s="19"/>
      <c r="AV329" s="19"/>
      <c r="AW329" s="19"/>
      <c r="AX329" s="19"/>
    </row>
    <row r="330" spans="1:50" ht="15.75" customHeight="1" x14ac:dyDescent="0.15">
      <c r="A330" s="19"/>
      <c r="B330" s="19"/>
      <c r="C330" s="19"/>
      <c r="D330" s="21"/>
      <c r="E330" s="19"/>
      <c r="F330" s="22"/>
      <c r="G330" s="19"/>
      <c r="H330" s="19"/>
      <c r="I330" s="19"/>
      <c r="J330" s="9"/>
      <c r="K330" s="19"/>
      <c r="L330" s="19"/>
      <c r="M330" s="20"/>
      <c r="N330" s="20"/>
      <c r="O330" s="23"/>
      <c r="P330" s="19"/>
      <c r="Q330" s="19"/>
      <c r="R330" s="19"/>
      <c r="S330" s="19"/>
      <c r="T330" s="9"/>
      <c r="U330" s="19"/>
      <c r="V330" s="19"/>
      <c r="W330" s="19"/>
      <c r="X330" s="19"/>
      <c r="Y330" s="9"/>
      <c r="Z330" s="2"/>
      <c r="AA330" s="2"/>
      <c r="AB330" s="2"/>
      <c r="AC330" s="9"/>
      <c r="AD330" s="19"/>
      <c r="AE330" s="1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19"/>
      <c r="AQ330" s="19"/>
      <c r="AR330" s="23"/>
      <c r="AS330" s="19"/>
      <c r="AT330" s="19"/>
      <c r="AU330" s="19"/>
      <c r="AV330" s="19"/>
      <c r="AW330" s="19"/>
      <c r="AX330" s="19"/>
    </row>
    <row r="331" spans="1:50" ht="15.75" customHeight="1" x14ac:dyDescent="0.15">
      <c r="A331" s="19"/>
      <c r="B331" s="19"/>
      <c r="C331" s="19"/>
      <c r="D331" s="21"/>
      <c r="E331" s="19"/>
      <c r="F331" s="22"/>
      <c r="G331" s="19"/>
      <c r="H331" s="19"/>
      <c r="I331" s="19"/>
      <c r="J331" s="9"/>
      <c r="K331" s="19"/>
      <c r="L331" s="19"/>
      <c r="M331" s="20"/>
      <c r="N331" s="20"/>
      <c r="O331" s="23"/>
      <c r="P331" s="19"/>
      <c r="Q331" s="19"/>
      <c r="R331" s="19"/>
      <c r="S331" s="19"/>
      <c r="T331" s="9"/>
      <c r="U331" s="19"/>
      <c r="V331" s="19"/>
      <c r="W331" s="19"/>
      <c r="X331" s="19"/>
      <c r="Y331" s="9"/>
      <c r="Z331" s="2"/>
      <c r="AA331" s="2"/>
      <c r="AB331" s="2"/>
      <c r="AC331" s="9"/>
      <c r="AD331" s="19"/>
      <c r="AE331" s="1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19"/>
      <c r="AQ331" s="19"/>
      <c r="AR331" s="23"/>
      <c r="AS331" s="19"/>
      <c r="AT331" s="19"/>
      <c r="AU331" s="19"/>
      <c r="AV331" s="19"/>
      <c r="AW331" s="19"/>
      <c r="AX331" s="19"/>
    </row>
    <row r="332" spans="1:50" ht="15.75" customHeight="1" x14ac:dyDescent="0.15">
      <c r="A332" s="19"/>
      <c r="B332" s="19"/>
      <c r="C332" s="19"/>
      <c r="D332" s="21"/>
      <c r="E332" s="19"/>
      <c r="F332" s="22"/>
      <c r="G332" s="19"/>
      <c r="H332" s="19"/>
      <c r="I332" s="19"/>
      <c r="J332" s="9"/>
      <c r="K332" s="19"/>
      <c r="L332" s="19"/>
      <c r="M332" s="20"/>
      <c r="N332" s="20"/>
      <c r="O332" s="23"/>
      <c r="P332" s="19"/>
      <c r="Q332" s="19"/>
      <c r="R332" s="19"/>
      <c r="S332" s="19"/>
      <c r="T332" s="9"/>
      <c r="U332" s="19"/>
      <c r="V332" s="19"/>
      <c r="W332" s="19"/>
      <c r="X332" s="19"/>
      <c r="Y332" s="9"/>
      <c r="Z332" s="2"/>
      <c r="AA332" s="2"/>
      <c r="AB332" s="2"/>
      <c r="AC332" s="9"/>
      <c r="AD332" s="19"/>
      <c r="AE332" s="1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19"/>
      <c r="AQ332" s="19"/>
      <c r="AR332" s="23"/>
      <c r="AS332" s="19"/>
      <c r="AT332" s="19"/>
      <c r="AU332" s="19"/>
      <c r="AV332" s="19"/>
      <c r="AW332" s="19"/>
      <c r="AX332" s="19"/>
    </row>
    <row r="333" spans="1:50" ht="15.75" customHeight="1" x14ac:dyDescent="0.15">
      <c r="A333" s="19"/>
      <c r="B333" s="19"/>
      <c r="C333" s="19"/>
      <c r="D333" s="21"/>
      <c r="E333" s="19"/>
      <c r="F333" s="22"/>
      <c r="G333" s="19"/>
      <c r="H333" s="19"/>
      <c r="I333" s="19"/>
      <c r="J333" s="9"/>
      <c r="K333" s="19"/>
      <c r="L333" s="19"/>
      <c r="M333" s="20"/>
      <c r="N333" s="20"/>
      <c r="O333" s="23"/>
      <c r="P333" s="19"/>
      <c r="Q333" s="19"/>
      <c r="R333" s="19"/>
      <c r="S333" s="19"/>
      <c r="T333" s="9"/>
      <c r="U333" s="19"/>
      <c r="V333" s="19"/>
      <c r="W333" s="19"/>
      <c r="X333" s="19"/>
      <c r="Y333" s="9"/>
      <c r="Z333" s="2"/>
      <c r="AA333" s="2"/>
      <c r="AB333" s="2"/>
      <c r="AC333" s="9"/>
      <c r="AD333" s="19"/>
      <c r="AE333" s="1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19"/>
      <c r="AQ333" s="19"/>
      <c r="AR333" s="23"/>
      <c r="AS333" s="19"/>
      <c r="AT333" s="19"/>
      <c r="AU333" s="19"/>
      <c r="AV333" s="19"/>
      <c r="AW333" s="19"/>
      <c r="AX333" s="19"/>
    </row>
    <row r="334" spans="1:50" ht="15.75" customHeight="1" x14ac:dyDescent="0.15">
      <c r="A334" s="19"/>
      <c r="B334" s="19"/>
      <c r="C334" s="19"/>
      <c r="D334" s="21"/>
      <c r="E334" s="19"/>
      <c r="F334" s="22"/>
      <c r="G334" s="19"/>
      <c r="H334" s="19"/>
      <c r="I334" s="19"/>
      <c r="J334" s="9"/>
      <c r="K334" s="19"/>
      <c r="L334" s="19"/>
      <c r="M334" s="20"/>
      <c r="N334" s="20"/>
      <c r="O334" s="23"/>
      <c r="P334" s="19"/>
      <c r="Q334" s="19"/>
      <c r="R334" s="19"/>
      <c r="S334" s="19"/>
      <c r="T334" s="9"/>
      <c r="U334" s="19"/>
      <c r="V334" s="19"/>
      <c r="W334" s="19"/>
      <c r="X334" s="19"/>
      <c r="Y334" s="9"/>
      <c r="Z334" s="2"/>
      <c r="AA334" s="2"/>
      <c r="AB334" s="2"/>
      <c r="AC334" s="9"/>
      <c r="AD334" s="19"/>
      <c r="AE334" s="1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19"/>
      <c r="AQ334" s="19"/>
      <c r="AR334" s="23"/>
      <c r="AS334" s="19"/>
      <c r="AT334" s="19"/>
      <c r="AU334" s="19"/>
      <c r="AV334" s="19"/>
      <c r="AW334" s="19"/>
      <c r="AX334" s="19"/>
    </row>
    <row r="335" spans="1:50" ht="15.75" customHeight="1" x14ac:dyDescent="0.15">
      <c r="A335" s="19"/>
      <c r="B335" s="19"/>
      <c r="C335" s="19"/>
      <c r="D335" s="21"/>
      <c r="E335" s="19"/>
      <c r="F335" s="22"/>
      <c r="G335" s="19"/>
      <c r="H335" s="19"/>
      <c r="I335" s="19"/>
      <c r="J335" s="9"/>
      <c r="K335" s="19"/>
      <c r="L335" s="19"/>
      <c r="M335" s="20"/>
      <c r="N335" s="20"/>
      <c r="O335" s="23"/>
      <c r="P335" s="19"/>
      <c r="Q335" s="19"/>
      <c r="R335" s="19"/>
      <c r="S335" s="19"/>
      <c r="T335" s="9"/>
      <c r="U335" s="19"/>
      <c r="V335" s="19"/>
      <c r="W335" s="19"/>
      <c r="X335" s="19"/>
      <c r="Y335" s="9"/>
      <c r="Z335" s="2"/>
      <c r="AA335" s="2"/>
      <c r="AB335" s="2"/>
      <c r="AC335" s="9"/>
      <c r="AD335" s="19"/>
      <c r="AE335" s="1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19"/>
      <c r="AQ335" s="19"/>
      <c r="AR335" s="23"/>
      <c r="AS335" s="19"/>
      <c r="AT335" s="19"/>
      <c r="AU335" s="19"/>
      <c r="AV335" s="19"/>
      <c r="AW335" s="19"/>
      <c r="AX335" s="19"/>
    </row>
    <row r="336" spans="1:50" ht="15.75" customHeight="1" x14ac:dyDescent="0.15">
      <c r="A336" s="19"/>
      <c r="B336" s="19"/>
      <c r="C336" s="19"/>
      <c r="D336" s="21"/>
      <c r="E336" s="19"/>
      <c r="F336" s="22"/>
      <c r="G336" s="19"/>
      <c r="H336" s="19"/>
      <c r="I336" s="19"/>
      <c r="J336" s="9"/>
      <c r="K336" s="19"/>
      <c r="L336" s="19"/>
      <c r="M336" s="20"/>
      <c r="N336" s="20"/>
      <c r="O336" s="23"/>
      <c r="P336" s="19"/>
      <c r="Q336" s="19"/>
      <c r="R336" s="19"/>
      <c r="S336" s="19"/>
      <c r="T336" s="9"/>
      <c r="U336" s="19"/>
      <c r="V336" s="19"/>
      <c r="W336" s="19"/>
      <c r="X336" s="19"/>
      <c r="Y336" s="9"/>
      <c r="Z336" s="2"/>
      <c r="AA336" s="2"/>
      <c r="AB336" s="2"/>
      <c r="AC336" s="9"/>
      <c r="AD336" s="19"/>
      <c r="AE336" s="1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19"/>
      <c r="AQ336" s="19"/>
      <c r="AR336" s="23"/>
      <c r="AS336" s="19"/>
      <c r="AT336" s="19"/>
      <c r="AU336" s="19"/>
      <c r="AV336" s="19"/>
      <c r="AW336" s="19"/>
      <c r="AX336" s="19"/>
    </row>
    <row r="337" spans="1:50" ht="15.75" customHeight="1" x14ac:dyDescent="0.15">
      <c r="A337" s="19"/>
      <c r="B337" s="19"/>
      <c r="C337" s="19"/>
      <c r="D337" s="21"/>
      <c r="E337" s="19"/>
      <c r="F337" s="22"/>
      <c r="G337" s="19"/>
      <c r="H337" s="19"/>
      <c r="I337" s="19"/>
      <c r="J337" s="9"/>
      <c r="K337" s="19"/>
      <c r="L337" s="19"/>
      <c r="M337" s="20"/>
      <c r="N337" s="20"/>
      <c r="O337" s="23"/>
      <c r="P337" s="19"/>
      <c r="Q337" s="19"/>
      <c r="R337" s="19"/>
      <c r="S337" s="19"/>
      <c r="T337" s="9"/>
      <c r="U337" s="19"/>
      <c r="V337" s="19"/>
      <c r="W337" s="19"/>
      <c r="X337" s="19"/>
      <c r="Y337" s="9"/>
      <c r="Z337" s="2"/>
      <c r="AA337" s="2"/>
      <c r="AB337" s="2"/>
      <c r="AC337" s="9"/>
      <c r="AD337" s="19"/>
      <c r="AE337" s="1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19"/>
      <c r="AQ337" s="19"/>
      <c r="AR337" s="23"/>
      <c r="AS337" s="19"/>
      <c r="AT337" s="19"/>
      <c r="AU337" s="19"/>
      <c r="AV337" s="19"/>
      <c r="AW337" s="19"/>
      <c r="AX337" s="19"/>
    </row>
    <row r="338" spans="1:50" ht="15.75" customHeight="1" x14ac:dyDescent="0.15">
      <c r="A338" s="19"/>
      <c r="B338" s="19"/>
      <c r="C338" s="19"/>
      <c r="D338" s="21"/>
      <c r="E338" s="19"/>
      <c r="F338" s="22"/>
      <c r="G338" s="19"/>
      <c r="H338" s="19"/>
      <c r="I338" s="19"/>
      <c r="J338" s="9"/>
      <c r="K338" s="19"/>
      <c r="L338" s="19"/>
      <c r="M338" s="20"/>
      <c r="N338" s="20"/>
      <c r="O338" s="23"/>
      <c r="P338" s="19"/>
      <c r="Q338" s="19"/>
      <c r="R338" s="19"/>
      <c r="S338" s="19"/>
      <c r="T338" s="9"/>
      <c r="U338" s="19"/>
      <c r="V338" s="19"/>
      <c r="W338" s="19"/>
      <c r="X338" s="19"/>
      <c r="Y338" s="9"/>
      <c r="Z338" s="2"/>
      <c r="AA338" s="2"/>
      <c r="AB338" s="2"/>
      <c r="AC338" s="9"/>
      <c r="AD338" s="19"/>
      <c r="AE338" s="1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19"/>
      <c r="AQ338" s="19"/>
      <c r="AR338" s="23"/>
      <c r="AS338" s="19"/>
      <c r="AT338" s="19"/>
      <c r="AU338" s="19"/>
      <c r="AV338" s="19"/>
      <c r="AW338" s="19"/>
      <c r="AX338" s="19"/>
    </row>
    <row r="339" spans="1:50" ht="15.75" customHeight="1" x14ac:dyDescent="0.15">
      <c r="A339" s="19"/>
      <c r="B339" s="19"/>
      <c r="C339" s="19"/>
      <c r="D339" s="21"/>
      <c r="E339" s="19"/>
      <c r="F339" s="22"/>
      <c r="G339" s="19"/>
      <c r="H339" s="19"/>
      <c r="I339" s="19"/>
      <c r="J339" s="9"/>
      <c r="K339" s="19"/>
      <c r="L339" s="19"/>
      <c r="M339" s="20"/>
      <c r="N339" s="20"/>
      <c r="O339" s="23"/>
      <c r="P339" s="19"/>
      <c r="Q339" s="19"/>
      <c r="R339" s="19"/>
      <c r="S339" s="19"/>
      <c r="T339" s="9"/>
      <c r="U339" s="19"/>
      <c r="V339" s="19"/>
      <c r="W339" s="19"/>
      <c r="X339" s="19"/>
      <c r="Y339" s="9"/>
      <c r="Z339" s="2"/>
      <c r="AA339" s="2"/>
      <c r="AB339" s="2"/>
      <c r="AC339" s="9"/>
      <c r="AD339" s="19"/>
      <c r="AE339" s="1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19"/>
      <c r="AQ339" s="19"/>
      <c r="AR339" s="23"/>
      <c r="AS339" s="19"/>
      <c r="AT339" s="19"/>
      <c r="AU339" s="19"/>
      <c r="AV339" s="19"/>
      <c r="AW339" s="19"/>
      <c r="AX339" s="19"/>
    </row>
    <row r="340" spans="1:50" ht="15.75" customHeight="1" x14ac:dyDescent="0.15">
      <c r="A340" s="19"/>
      <c r="B340" s="19"/>
      <c r="C340" s="19"/>
      <c r="D340" s="21"/>
      <c r="E340" s="19"/>
      <c r="F340" s="22"/>
      <c r="G340" s="19"/>
      <c r="H340" s="19"/>
      <c r="I340" s="19"/>
      <c r="J340" s="9"/>
      <c r="K340" s="19"/>
      <c r="L340" s="19"/>
      <c r="M340" s="20"/>
      <c r="N340" s="20"/>
      <c r="O340" s="23"/>
      <c r="P340" s="19"/>
      <c r="Q340" s="19"/>
      <c r="R340" s="19"/>
      <c r="S340" s="19"/>
      <c r="T340" s="9"/>
      <c r="U340" s="19"/>
      <c r="V340" s="19"/>
      <c r="W340" s="19"/>
      <c r="X340" s="19"/>
      <c r="Y340" s="9"/>
      <c r="Z340" s="2"/>
      <c r="AA340" s="2"/>
      <c r="AB340" s="2"/>
      <c r="AC340" s="9"/>
      <c r="AD340" s="19"/>
      <c r="AE340" s="1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19"/>
      <c r="AQ340" s="19"/>
      <c r="AR340" s="23"/>
      <c r="AS340" s="19"/>
      <c r="AT340" s="19"/>
      <c r="AU340" s="19"/>
      <c r="AV340" s="19"/>
      <c r="AW340" s="19"/>
      <c r="AX340" s="19"/>
    </row>
    <row r="341" spans="1:50" ht="15.75" customHeight="1" x14ac:dyDescent="0.15">
      <c r="A341" s="19"/>
      <c r="B341" s="19"/>
      <c r="C341" s="19"/>
      <c r="D341" s="21"/>
      <c r="E341" s="19"/>
      <c r="F341" s="22"/>
      <c r="G341" s="19"/>
      <c r="H341" s="19"/>
      <c r="I341" s="19"/>
      <c r="J341" s="9"/>
      <c r="K341" s="19"/>
      <c r="L341" s="19"/>
      <c r="M341" s="20"/>
      <c r="N341" s="20"/>
      <c r="O341" s="23"/>
      <c r="P341" s="19"/>
      <c r="Q341" s="19"/>
      <c r="R341" s="19"/>
      <c r="S341" s="19"/>
      <c r="T341" s="9"/>
      <c r="U341" s="19"/>
      <c r="V341" s="19"/>
      <c r="W341" s="19"/>
      <c r="X341" s="19"/>
      <c r="Y341" s="9"/>
      <c r="Z341" s="2"/>
      <c r="AA341" s="2"/>
      <c r="AB341" s="2"/>
      <c r="AC341" s="9"/>
      <c r="AD341" s="19"/>
      <c r="AE341" s="1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19"/>
      <c r="AQ341" s="19"/>
      <c r="AR341" s="23"/>
      <c r="AS341" s="19"/>
      <c r="AT341" s="19"/>
      <c r="AU341" s="19"/>
      <c r="AV341" s="19"/>
      <c r="AW341" s="19"/>
      <c r="AX341" s="19"/>
    </row>
    <row r="342" spans="1:50" ht="15.75" customHeight="1" x14ac:dyDescent="0.15">
      <c r="A342" s="19"/>
      <c r="B342" s="19"/>
      <c r="C342" s="19"/>
      <c r="D342" s="21"/>
      <c r="E342" s="19"/>
      <c r="F342" s="22"/>
      <c r="G342" s="19"/>
      <c r="H342" s="19"/>
      <c r="I342" s="19"/>
      <c r="J342" s="9"/>
      <c r="K342" s="19"/>
      <c r="L342" s="19"/>
      <c r="M342" s="20"/>
      <c r="N342" s="20"/>
      <c r="O342" s="23"/>
      <c r="P342" s="19"/>
      <c r="Q342" s="19"/>
      <c r="R342" s="19"/>
      <c r="S342" s="19"/>
      <c r="T342" s="9"/>
      <c r="U342" s="19"/>
      <c r="V342" s="19"/>
      <c r="W342" s="19"/>
      <c r="X342" s="19"/>
      <c r="Y342" s="9"/>
      <c r="Z342" s="2"/>
      <c r="AA342" s="2"/>
      <c r="AB342" s="2"/>
      <c r="AC342" s="9"/>
      <c r="AD342" s="19"/>
      <c r="AE342" s="1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19"/>
      <c r="AQ342" s="19"/>
      <c r="AR342" s="23"/>
      <c r="AS342" s="19"/>
      <c r="AT342" s="19"/>
      <c r="AU342" s="19"/>
      <c r="AV342" s="19"/>
      <c r="AW342" s="19"/>
      <c r="AX342" s="19"/>
    </row>
    <row r="343" spans="1:50" ht="15.75" customHeight="1" x14ac:dyDescent="0.15">
      <c r="A343" s="19"/>
      <c r="B343" s="19"/>
      <c r="C343" s="19"/>
      <c r="D343" s="21"/>
      <c r="E343" s="19"/>
      <c r="F343" s="22"/>
      <c r="G343" s="19"/>
      <c r="H343" s="19"/>
      <c r="I343" s="19"/>
      <c r="J343" s="9"/>
      <c r="K343" s="19"/>
      <c r="L343" s="19"/>
      <c r="M343" s="20"/>
      <c r="N343" s="20"/>
      <c r="O343" s="23"/>
      <c r="P343" s="19"/>
      <c r="Q343" s="19"/>
      <c r="R343" s="19"/>
      <c r="S343" s="19"/>
      <c r="T343" s="9"/>
      <c r="U343" s="19"/>
      <c r="V343" s="19"/>
      <c r="W343" s="19"/>
      <c r="X343" s="19"/>
      <c r="Y343" s="9"/>
      <c r="Z343" s="2"/>
      <c r="AA343" s="2"/>
      <c r="AB343" s="2"/>
      <c r="AC343" s="9"/>
      <c r="AD343" s="19"/>
      <c r="AE343" s="1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19"/>
      <c r="AQ343" s="19"/>
      <c r="AR343" s="23"/>
      <c r="AS343" s="19"/>
      <c r="AT343" s="19"/>
      <c r="AU343" s="19"/>
      <c r="AV343" s="19"/>
      <c r="AW343" s="19"/>
      <c r="AX343" s="19"/>
    </row>
    <row r="344" spans="1:50" ht="15.75" customHeight="1" x14ac:dyDescent="0.15">
      <c r="A344" s="19"/>
      <c r="B344" s="19"/>
      <c r="C344" s="19"/>
      <c r="D344" s="21"/>
      <c r="E344" s="19"/>
      <c r="F344" s="22"/>
      <c r="G344" s="19"/>
      <c r="H344" s="19"/>
      <c r="I344" s="19"/>
      <c r="J344" s="9"/>
      <c r="K344" s="19"/>
      <c r="L344" s="19"/>
      <c r="M344" s="20"/>
      <c r="N344" s="20"/>
      <c r="O344" s="23"/>
      <c r="P344" s="19"/>
      <c r="Q344" s="19"/>
      <c r="R344" s="19"/>
      <c r="S344" s="19"/>
      <c r="T344" s="9"/>
      <c r="U344" s="19"/>
      <c r="V344" s="19"/>
      <c r="W344" s="19"/>
      <c r="X344" s="19"/>
      <c r="Y344" s="9"/>
      <c r="Z344" s="2"/>
      <c r="AA344" s="2"/>
      <c r="AB344" s="2"/>
      <c r="AC344" s="9"/>
      <c r="AD344" s="19"/>
      <c r="AE344" s="1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19"/>
      <c r="AQ344" s="19"/>
      <c r="AR344" s="23"/>
      <c r="AS344" s="19"/>
      <c r="AT344" s="19"/>
      <c r="AU344" s="19"/>
      <c r="AV344" s="19"/>
      <c r="AW344" s="19"/>
      <c r="AX344" s="19"/>
    </row>
    <row r="345" spans="1:50" ht="15.75" customHeight="1" x14ac:dyDescent="0.15">
      <c r="A345" s="19"/>
      <c r="B345" s="19"/>
      <c r="C345" s="19"/>
      <c r="D345" s="21"/>
      <c r="E345" s="19"/>
      <c r="F345" s="22"/>
      <c r="G345" s="19"/>
      <c r="H345" s="19"/>
      <c r="I345" s="19"/>
      <c r="J345" s="9"/>
      <c r="K345" s="19"/>
      <c r="L345" s="19"/>
      <c r="M345" s="20"/>
      <c r="N345" s="20"/>
      <c r="O345" s="23"/>
      <c r="P345" s="19"/>
      <c r="Q345" s="19"/>
      <c r="R345" s="19"/>
      <c r="S345" s="19"/>
      <c r="T345" s="9"/>
      <c r="U345" s="19"/>
      <c r="V345" s="19"/>
      <c r="W345" s="19"/>
      <c r="X345" s="19"/>
      <c r="Y345" s="9"/>
      <c r="Z345" s="2"/>
      <c r="AA345" s="2"/>
      <c r="AB345" s="2"/>
      <c r="AC345" s="9"/>
      <c r="AD345" s="19"/>
      <c r="AE345" s="1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19"/>
      <c r="AQ345" s="19"/>
      <c r="AR345" s="23"/>
      <c r="AS345" s="19"/>
      <c r="AT345" s="19"/>
      <c r="AU345" s="19"/>
      <c r="AV345" s="19"/>
      <c r="AW345" s="19"/>
      <c r="AX345" s="19"/>
    </row>
    <row r="346" spans="1:50" ht="15.75" customHeight="1" x14ac:dyDescent="0.15">
      <c r="A346" s="19"/>
      <c r="B346" s="19"/>
      <c r="C346" s="19"/>
      <c r="D346" s="21"/>
      <c r="E346" s="19"/>
      <c r="F346" s="22"/>
      <c r="G346" s="19"/>
      <c r="H346" s="19"/>
      <c r="I346" s="19"/>
      <c r="J346" s="9"/>
      <c r="K346" s="19"/>
      <c r="L346" s="19"/>
      <c r="M346" s="20"/>
      <c r="N346" s="20"/>
      <c r="O346" s="23"/>
      <c r="P346" s="19"/>
      <c r="Q346" s="19"/>
      <c r="R346" s="19"/>
      <c r="S346" s="19"/>
      <c r="T346" s="9"/>
      <c r="U346" s="19"/>
      <c r="V346" s="19"/>
      <c r="W346" s="19"/>
      <c r="X346" s="19"/>
      <c r="Y346" s="9"/>
      <c r="Z346" s="2"/>
      <c r="AA346" s="2"/>
      <c r="AB346" s="2"/>
      <c r="AC346" s="9"/>
      <c r="AD346" s="19"/>
      <c r="AE346" s="1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19"/>
      <c r="AQ346" s="19"/>
      <c r="AR346" s="23"/>
      <c r="AS346" s="19"/>
      <c r="AT346" s="19"/>
      <c r="AU346" s="19"/>
      <c r="AV346" s="19"/>
      <c r="AW346" s="19"/>
      <c r="AX346" s="19"/>
    </row>
    <row r="347" spans="1:50" ht="15.75" customHeight="1" x14ac:dyDescent="0.15">
      <c r="A347" s="19"/>
      <c r="B347" s="19"/>
      <c r="C347" s="19"/>
      <c r="D347" s="21"/>
      <c r="E347" s="19"/>
      <c r="F347" s="22"/>
      <c r="G347" s="19"/>
      <c r="H347" s="19"/>
      <c r="I347" s="19"/>
      <c r="J347" s="9"/>
      <c r="K347" s="19"/>
      <c r="L347" s="19"/>
      <c r="M347" s="20"/>
      <c r="N347" s="20"/>
      <c r="O347" s="23"/>
      <c r="P347" s="19"/>
      <c r="Q347" s="19"/>
      <c r="R347" s="19"/>
      <c r="S347" s="19"/>
      <c r="T347" s="9"/>
      <c r="U347" s="19"/>
      <c r="V347" s="19"/>
      <c r="W347" s="19"/>
      <c r="X347" s="19"/>
      <c r="Y347" s="9"/>
      <c r="Z347" s="2"/>
      <c r="AA347" s="2"/>
      <c r="AB347" s="2"/>
      <c r="AC347" s="9"/>
      <c r="AD347" s="19"/>
      <c r="AE347" s="1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19"/>
      <c r="AQ347" s="19"/>
      <c r="AR347" s="23"/>
      <c r="AS347" s="19"/>
      <c r="AT347" s="19"/>
      <c r="AU347" s="19"/>
      <c r="AV347" s="19"/>
      <c r="AW347" s="19"/>
      <c r="AX347" s="19"/>
    </row>
    <row r="348" spans="1:50" ht="15.75" customHeight="1" x14ac:dyDescent="0.15">
      <c r="A348" s="19"/>
      <c r="B348" s="19"/>
      <c r="C348" s="19"/>
      <c r="D348" s="21"/>
      <c r="E348" s="19"/>
      <c r="F348" s="22"/>
      <c r="G348" s="19"/>
      <c r="H348" s="19"/>
      <c r="I348" s="19"/>
      <c r="J348" s="9"/>
      <c r="K348" s="19"/>
      <c r="L348" s="19"/>
      <c r="M348" s="20"/>
      <c r="N348" s="20"/>
      <c r="O348" s="23"/>
      <c r="P348" s="19"/>
      <c r="Q348" s="19"/>
      <c r="R348" s="19"/>
      <c r="S348" s="19"/>
      <c r="T348" s="9"/>
      <c r="U348" s="19"/>
      <c r="V348" s="19"/>
      <c r="W348" s="19"/>
      <c r="X348" s="19"/>
      <c r="Y348" s="9"/>
      <c r="Z348" s="2"/>
      <c r="AA348" s="2"/>
      <c r="AB348" s="2"/>
      <c r="AC348" s="9"/>
      <c r="AD348" s="19"/>
      <c r="AE348" s="1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19"/>
      <c r="AQ348" s="19"/>
      <c r="AR348" s="23"/>
      <c r="AS348" s="19"/>
      <c r="AT348" s="19"/>
      <c r="AU348" s="19"/>
      <c r="AV348" s="19"/>
      <c r="AW348" s="19"/>
      <c r="AX348" s="19"/>
    </row>
    <row r="349" spans="1:50" ht="15.75" customHeight="1" x14ac:dyDescent="0.15">
      <c r="A349" s="19"/>
      <c r="B349" s="19"/>
      <c r="C349" s="19"/>
      <c r="D349" s="21"/>
      <c r="E349" s="19"/>
      <c r="F349" s="22"/>
      <c r="G349" s="19"/>
      <c r="H349" s="19"/>
      <c r="I349" s="19"/>
      <c r="J349" s="9"/>
      <c r="K349" s="19"/>
      <c r="L349" s="19"/>
      <c r="M349" s="20"/>
      <c r="N349" s="20"/>
      <c r="O349" s="23"/>
      <c r="P349" s="19"/>
      <c r="Q349" s="19"/>
      <c r="R349" s="19"/>
      <c r="S349" s="19"/>
      <c r="T349" s="9"/>
      <c r="U349" s="19"/>
      <c r="V349" s="19"/>
      <c r="W349" s="19"/>
      <c r="X349" s="19"/>
      <c r="Y349" s="9"/>
      <c r="Z349" s="2"/>
      <c r="AA349" s="2"/>
      <c r="AB349" s="2"/>
      <c r="AC349" s="9"/>
      <c r="AD349" s="19"/>
      <c r="AE349" s="1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19"/>
      <c r="AQ349" s="19"/>
      <c r="AR349" s="23"/>
      <c r="AS349" s="19"/>
      <c r="AT349" s="19"/>
      <c r="AU349" s="19"/>
      <c r="AV349" s="19"/>
      <c r="AW349" s="19"/>
      <c r="AX349" s="19"/>
    </row>
    <row r="350" spans="1:50" ht="15.75" customHeight="1" x14ac:dyDescent="0.15">
      <c r="A350" s="19"/>
      <c r="B350" s="19"/>
      <c r="C350" s="19"/>
      <c r="D350" s="21"/>
      <c r="E350" s="19"/>
      <c r="F350" s="22"/>
      <c r="G350" s="19"/>
      <c r="H350" s="19"/>
      <c r="I350" s="19"/>
      <c r="J350" s="9"/>
      <c r="K350" s="19"/>
      <c r="L350" s="19"/>
      <c r="M350" s="20"/>
      <c r="N350" s="20"/>
      <c r="O350" s="23"/>
      <c r="P350" s="19"/>
      <c r="Q350" s="19"/>
      <c r="R350" s="19"/>
      <c r="S350" s="19"/>
      <c r="T350" s="9"/>
      <c r="U350" s="19"/>
      <c r="V350" s="19"/>
      <c r="W350" s="19"/>
      <c r="X350" s="19"/>
      <c r="Y350" s="9"/>
      <c r="Z350" s="2"/>
      <c r="AA350" s="2"/>
      <c r="AB350" s="2"/>
      <c r="AC350" s="9"/>
      <c r="AD350" s="19"/>
      <c r="AE350" s="1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19"/>
      <c r="AQ350" s="19"/>
      <c r="AR350" s="23"/>
      <c r="AS350" s="19"/>
      <c r="AT350" s="19"/>
      <c r="AU350" s="19"/>
      <c r="AV350" s="19"/>
      <c r="AW350" s="19"/>
      <c r="AX350" s="19"/>
    </row>
    <row r="351" spans="1:50" ht="15.75" customHeight="1" x14ac:dyDescent="0.15">
      <c r="A351" s="19"/>
      <c r="B351" s="19"/>
      <c r="C351" s="19"/>
      <c r="D351" s="21"/>
      <c r="E351" s="19"/>
      <c r="F351" s="22"/>
      <c r="G351" s="19"/>
      <c r="H351" s="19"/>
      <c r="I351" s="19"/>
      <c r="J351" s="9"/>
      <c r="K351" s="19"/>
      <c r="L351" s="19"/>
      <c r="M351" s="20"/>
      <c r="N351" s="20"/>
      <c r="O351" s="23"/>
      <c r="P351" s="19"/>
      <c r="Q351" s="19"/>
      <c r="R351" s="19"/>
      <c r="S351" s="19"/>
      <c r="T351" s="9"/>
      <c r="U351" s="19"/>
      <c r="V351" s="19"/>
      <c r="W351" s="19"/>
      <c r="X351" s="19"/>
      <c r="Y351" s="9"/>
      <c r="Z351" s="2"/>
      <c r="AA351" s="2"/>
      <c r="AB351" s="2"/>
      <c r="AC351" s="9"/>
      <c r="AD351" s="19"/>
      <c r="AE351" s="1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19"/>
      <c r="AQ351" s="19"/>
      <c r="AR351" s="23"/>
      <c r="AS351" s="19"/>
      <c r="AT351" s="19"/>
      <c r="AU351" s="19"/>
      <c r="AV351" s="19"/>
      <c r="AW351" s="19"/>
      <c r="AX351" s="19"/>
    </row>
    <row r="352" spans="1:50" ht="15.75" customHeight="1" x14ac:dyDescent="0.15">
      <c r="A352" s="19"/>
      <c r="B352" s="19"/>
      <c r="C352" s="19"/>
      <c r="D352" s="21"/>
      <c r="E352" s="19"/>
      <c r="F352" s="22"/>
      <c r="G352" s="19"/>
      <c r="H352" s="19"/>
      <c r="I352" s="19"/>
      <c r="J352" s="9"/>
      <c r="K352" s="19"/>
      <c r="L352" s="19"/>
      <c r="M352" s="20"/>
      <c r="N352" s="20"/>
      <c r="O352" s="23"/>
      <c r="P352" s="19"/>
      <c r="Q352" s="19"/>
      <c r="R352" s="19"/>
      <c r="S352" s="19"/>
      <c r="T352" s="9"/>
      <c r="U352" s="19"/>
      <c r="V352" s="19"/>
      <c r="W352" s="19"/>
      <c r="X352" s="19"/>
      <c r="Y352" s="9"/>
      <c r="Z352" s="2"/>
      <c r="AA352" s="2"/>
      <c r="AB352" s="2"/>
      <c r="AC352" s="9"/>
      <c r="AD352" s="19"/>
      <c r="AE352" s="1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19"/>
      <c r="AQ352" s="19"/>
      <c r="AR352" s="23"/>
      <c r="AS352" s="19"/>
      <c r="AT352" s="19"/>
      <c r="AU352" s="19"/>
      <c r="AV352" s="19"/>
      <c r="AW352" s="19"/>
      <c r="AX352" s="19"/>
    </row>
    <row r="353" spans="1:50" ht="15.75" customHeight="1" x14ac:dyDescent="0.15">
      <c r="A353" s="19"/>
      <c r="B353" s="19"/>
      <c r="C353" s="19"/>
      <c r="D353" s="21"/>
      <c r="E353" s="19"/>
      <c r="F353" s="22"/>
      <c r="G353" s="19"/>
      <c r="H353" s="19"/>
      <c r="I353" s="19"/>
      <c r="J353" s="9"/>
      <c r="K353" s="19"/>
      <c r="L353" s="19"/>
      <c r="M353" s="20"/>
      <c r="N353" s="20"/>
      <c r="O353" s="23"/>
      <c r="P353" s="19"/>
      <c r="Q353" s="19"/>
      <c r="R353" s="19"/>
      <c r="S353" s="19"/>
      <c r="T353" s="9"/>
      <c r="U353" s="19"/>
      <c r="V353" s="19"/>
      <c r="W353" s="19"/>
      <c r="X353" s="19"/>
      <c r="Y353" s="9"/>
      <c r="Z353" s="2"/>
      <c r="AA353" s="2"/>
      <c r="AB353" s="2"/>
      <c r="AC353" s="9"/>
      <c r="AD353" s="19"/>
      <c r="AE353" s="1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19"/>
      <c r="AQ353" s="19"/>
      <c r="AR353" s="23"/>
      <c r="AS353" s="19"/>
      <c r="AT353" s="19"/>
      <c r="AU353" s="19"/>
      <c r="AV353" s="19"/>
      <c r="AW353" s="19"/>
      <c r="AX353" s="19"/>
    </row>
    <row r="354" spans="1:50" ht="15.75" customHeight="1" x14ac:dyDescent="0.15">
      <c r="A354" s="19"/>
      <c r="B354" s="19"/>
      <c r="C354" s="19"/>
      <c r="D354" s="21"/>
      <c r="E354" s="19"/>
      <c r="F354" s="22"/>
      <c r="G354" s="19"/>
      <c r="H354" s="19"/>
      <c r="I354" s="19"/>
      <c r="J354" s="9"/>
      <c r="K354" s="19"/>
      <c r="L354" s="19"/>
      <c r="M354" s="20"/>
      <c r="N354" s="20"/>
      <c r="O354" s="23"/>
      <c r="P354" s="19"/>
      <c r="Q354" s="19"/>
      <c r="R354" s="19"/>
      <c r="S354" s="19"/>
      <c r="T354" s="9"/>
      <c r="U354" s="19"/>
      <c r="V354" s="19"/>
      <c r="W354" s="19"/>
      <c r="X354" s="19"/>
      <c r="Y354" s="9"/>
      <c r="Z354" s="2"/>
      <c r="AA354" s="2"/>
      <c r="AB354" s="2"/>
      <c r="AC354" s="9"/>
      <c r="AD354" s="19"/>
      <c r="AE354" s="1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19"/>
      <c r="AQ354" s="19"/>
      <c r="AR354" s="23"/>
      <c r="AS354" s="19"/>
      <c r="AT354" s="19"/>
      <c r="AU354" s="19"/>
      <c r="AV354" s="19"/>
      <c r="AW354" s="19"/>
      <c r="AX354" s="19"/>
    </row>
    <row r="355" spans="1:50" ht="15.75" customHeight="1" x14ac:dyDescent="0.15">
      <c r="A355" s="19"/>
      <c r="B355" s="19"/>
      <c r="C355" s="19"/>
      <c r="D355" s="21"/>
      <c r="E355" s="19"/>
      <c r="F355" s="22"/>
      <c r="G355" s="19"/>
      <c r="H355" s="19"/>
      <c r="I355" s="19"/>
      <c r="J355" s="9"/>
      <c r="K355" s="19"/>
      <c r="L355" s="19"/>
      <c r="M355" s="20"/>
      <c r="N355" s="20"/>
      <c r="O355" s="23"/>
      <c r="P355" s="19"/>
      <c r="Q355" s="19"/>
      <c r="R355" s="19"/>
      <c r="S355" s="19"/>
      <c r="T355" s="9"/>
      <c r="U355" s="19"/>
      <c r="V355" s="19"/>
      <c r="W355" s="19"/>
      <c r="X355" s="19"/>
      <c r="Y355" s="9"/>
      <c r="Z355" s="2"/>
      <c r="AA355" s="2"/>
      <c r="AB355" s="2"/>
      <c r="AC355" s="9"/>
      <c r="AD355" s="19"/>
      <c r="AE355" s="1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19"/>
      <c r="AQ355" s="19"/>
      <c r="AR355" s="23"/>
      <c r="AS355" s="19"/>
      <c r="AT355" s="19"/>
      <c r="AU355" s="19"/>
      <c r="AV355" s="19"/>
      <c r="AW355" s="19"/>
      <c r="AX355" s="19"/>
    </row>
    <row r="356" spans="1:50" ht="15.75" customHeight="1" x14ac:dyDescent="0.15">
      <c r="A356" s="19"/>
      <c r="B356" s="19"/>
      <c r="C356" s="19"/>
      <c r="D356" s="21"/>
      <c r="E356" s="19"/>
      <c r="F356" s="22"/>
      <c r="G356" s="19"/>
      <c r="H356" s="19"/>
      <c r="I356" s="19"/>
      <c r="J356" s="9"/>
      <c r="K356" s="19"/>
      <c r="L356" s="19"/>
      <c r="M356" s="20"/>
      <c r="N356" s="20"/>
      <c r="O356" s="23"/>
      <c r="P356" s="19"/>
      <c r="Q356" s="19"/>
      <c r="R356" s="19"/>
      <c r="S356" s="19"/>
      <c r="T356" s="9"/>
      <c r="U356" s="19"/>
      <c r="V356" s="19"/>
      <c r="W356" s="19"/>
      <c r="X356" s="19"/>
      <c r="Y356" s="9"/>
      <c r="Z356" s="2"/>
      <c r="AA356" s="2"/>
      <c r="AB356" s="2"/>
      <c r="AC356" s="9"/>
      <c r="AD356" s="19"/>
      <c r="AE356" s="1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19"/>
      <c r="AQ356" s="19"/>
      <c r="AR356" s="23"/>
      <c r="AS356" s="19"/>
      <c r="AT356" s="19"/>
      <c r="AU356" s="19"/>
      <c r="AV356" s="19"/>
      <c r="AW356" s="19"/>
      <c r="AX356" s="19"/>
    </row>
    <row r="357" spans="1:50" ht="15.75" customHeight="1" x14ac:dyDescent="0.15">
      <c r="A357" s="19"/>
      <c r="B357" s="19"/>
      <c r="C357" s="19"/>
      <c r="D357" s="21"/>
      <c r="E357" s="19"/>
      <c r="F357" s="22"/>
      <c r="G357" s="19"/>
      <c r="H357" s="19"/>
      <c r="I357" s="19"/>
      <c r="J357" s="9"/>
      <c r="K357" s="19"/>
      <c r="L357" s="19"/>
      <c r="M357" s="20"/>
      <c r="N357" s="20"/>
      <c r="O357" s="23"/>
      <c r="P357" s="19"/>
      <c r="Q357" s="19"/>
      <c r="R357" s="19"/>
      <c r="S357" s="19"/>
      <c r="T357" s="9"/>
      <c r="U357" s="19"/>
      <c r="V357" s="19"/>
      <c r="W357" s="19"/>
      <c r="X357" s="19"/>
      <c r="Y357" s="9"/>
      <c r="Z357" s="2"/>
      <c r="AA357" s="2"/>
      <c r="AB357" s="2"/>
      <c r="AC357" s="9"/>
      <c r="AD357" s="19"/>
      <c r="AE357" s="1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19"/>
      <c r="AQ357" s="19"/>
      <c r="AR357" s="23"/>
      <c r="AS357" s="19"/>
      <c r="AT357" s="19"/>
      <c r="AU357" s="19"/>
      <c r="AV357" s="19"/>
      <c r="AW357" s="19"/>
      <c r="AX357" s="19"/>
    </row>
    <row r="358" spans="1:50" ht="15.75" customHeight="1" x14ac:dyDescent="0.15">
      <c r="A358" s="19"/>
      <c r="B358" s="19"/>
      <c r="C358" s="19"/>
      <c r="D358" s="21"/>
      <c r="E358" s="19"/>
      <c r="F358" s="22"/>
      <c r="G358" s="19"/>
      <c r="H358" s="19"/>
      <c r="I358" s="19"/>
      <c r="J358" s="9"/>
      <c r="K358" s="19"/>
      <c r="L358" s="19"/>
      <c r="M358" s="20"/>
      <c r="N358" s="20"/>
      <c r="O358" s="23"/>
      <c r="P358" s="19"/>
      <c r="Q358" s="19"/>
      <c r="R358" s="19"/>
      <c r="S358" s="19"/>
      <c r="T358" s="9"/>
      <c r="U358" s="19"/>
      <c r="V358" s="19"/>
      <c r="W358" s="19"/>
      <c r="X358" s="19"/>
      <c r="Y358" s="9"/>
      <c r="Z358" s="2"/>
      <c r="AA358" s="2"/>
      <c r="AB358" s="2"/>
      <c r="AC358" s="9"/>
      <c r="AD358" s="19"/>
      <c r="AE358" s="1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19"/>
      <c r="AQ358" s="19"/>
      <c r="AR358" s="23"/>
      <c r="AS358" s="19"/>
      <c r="AT358" s="19"/>
      <c r="AU358" s="19"/>
      <c r="AV358" s="19"/>
      <c r="AW358" s="19"/>
      <c r="AX358" s="19"/>
    </row>
    <row r="359" spans="1:50" ht="15.75" customHeight="1" x14ac:dyDescent="0.15">
      <c r="A359" s="19"/>
      <c r="B359" s="19"/>
      <c r="C359" s="19"/>
      <c r="D359" s="21"/>
      <c r="E359" s="19"/>
      <c r="F359" s="22"/>
      <c r="G359" s="19"/>
      <c r="H359" s="19"/>
      <c r="I359" s="19"/>
      <c r="J359" s="9"/>
      <c r="K359" s="19"/>
      <c r="L359" s="19"/>
      <c r="M359" s="20"/>
      <c r="N359" s="20"/>
      <c r="O359" s="23"/>
      <c r="P359" s="19"/>
      <c r="Q359" s="19"/>
      <c r="R359" s="19"/>
      <c r="S359" s="19"/>
      <c r="T359" s="9"/>
      <c r="U359" s="19"/>
      <c r="V359" s="19"/>
      <c r="W359" s="19"/>
      <c r="X359" s="19"/>
      <c r="Y359" s="9"/>
      <c r="Z359" s="2"/>
      <c r="AA359" s="2"/>
      <c r="AB359" s="2"/>
      <c r="AC359" s="9"/>
      <c r="AD359" s="19"/>
      <c r="AE359" s="1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19"/>
      <c r="AQ359" s="19"/>
      <c r="AR359" s="23"/>
      <c r="AS359" s="19"/>
      <c r="AT359" s="19"/>
      <c r="AU359" s="19"/>
      <c r="AV359" s="19"/>
      <c r="AW359" s="19"/>
      <c r="AX359" s="19"/>
    </row>
    <row r="360" spans="1:50" ht="15.75" customHeight="1" x14ac:dyDescent="0.15">
      <c r="A360" s="19"/>
      <c r="B360" s="19"/>
      <c r="C360" s="19"/>
      <c r="D360" s="21"/>
      <c r="E360" s="19"/>
      <c r="F360" s="22"/>
      <c r="G360" s="19"/>
      <c r="H360" s="19"/>
      <c r="I360" s="19"/>
      <c r="J360" s="9"/>
      <c r="K360" s="19"/>
      <c r="L360" s="19"/>
      <c r="M360" s="20"/>
      <c r="N360" s="20"/>
      <c r="O360" s="23"/>
      <c r="P360" s="19"/>
      <c r="Q360" s="19"/>
      <c r="R360" s="19"/>
      <c r="S360" s="19"/>
      <c r="T360" s="9"/>
      <c r="U360" s="19"/>
      <c r="V360" s="19"/>
      <c r="W360" s="19"/>
      <c r="X360" s="19"/>
      <c r="Y360" s="9"/>
      <c r="Z360" s="2"/>
      <c r="AA360" s="2"/>
      <c r="AB360" s="2"/>
      <c r="AC360" s="9"/>
      <c r="AD360" s="19"/>
      <c r="AE360" s="1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19"/>
      <c r="AQ360" s="19"/>
      <c r="AR360" s="23"/>
      <c r="AS360" s="19"/>
      <c r="AT360" s="19"/>
      <c r="AU360" s="19"/>
      <c r="AV360" s="19"/>
      <c r="AW360" s="19"/>
      <c r="AX360" s="19"/>
    </row>
    <row r="361" spans="1:50" ht="15.75" customHeight="1" x14ac:dyDescent="0.15">
      <c r="A361" s="19"/>
      <c r="B361" s="19"/>
      <c r="C361" s="19"/>
      <c r="D361" s="21"/>
      <c r="E361" s="19"/>
      <c r="F361" s="22"/>
      <c r="G361" s="19"/>
      <c r="H361" s="19"/>
      <c r="I361" s="19"/>
      <c r="J361" s="9"/>
      <c r="K361" s="19"/>
      <c r="L361" s="19"/>
      <c r="M361" s="20"/>
      <c r="N361" s="20"/>
      <c r="O361" s="23"/>
      <c r="P361" s="19"/>
      <c r="Q361" s="19"/>
      <c r="R361" s="19"/>
      <c r="S361" s="19"/>
      <c r="T361" s="9"/>
      <c r="U361" s="19"/>
      <c r="V361" s="19"/>
      <c r="W361" s="19"/>
      <c r="X361" s="19"/>
      <c r="Y361" s="9"/>
      <c r="Z361" s="2"/>
      <c r="AA361" s="2"/>
      <c r="AB361" s="2"/>
      <c r="AC361" s="9"/>
      <c r="AD361" s="19"/>
      <c r="AE361" s="1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19"/>
      <c r="AQ361" s="19"/>
      <c r="AR361" s="23"/>
      <c r="AS361" s="19"/>
      <c r="AT361" s="19"/>
      <c r="AU361" s="19"/>
      <c r="AV361" s="19"/>
      <c r="AW361" s="19"/>
      <c r="AX361" s="19"/>
    </row>
    <row r="362" spans="1:50" ht="15.75" customHeight="1" x14ac:dyDescent="0.15">
      <c r="A362" s="19"/>
      <c r="B362" s="19"/>
      <c r="C362" s="19"/>
      <c r="D362" s="21"/>
      <c r="E362" s="19"/>
      <c r="F362" s="22"/>
      <c r="G362" s="19"/>
      <c r="H362" s="19"/>
      <c r="I362" s="19"/>
      <c r="J362" s="9"/>
      <c r="K362" s="19"/>
      <c r="L362" s="19"/>
      <c r="M362" s="20"/>
      <c r="N362" s="20"/>
      <c r="O362" s="23"/>
      <c r="P362" s="19"/>
      <c r="Q362" s="19"/>
      <c r="R362" s="19"/>
      <c r="S362" s="19"/>
      <c r="T362" s="9"/>
      <c r="U362" s="19"/>
      <c r="V362" s="19"/>
      <c r="W362" s="19"/>
      <c r="X362" s="19"/>
      <c r="Y362" s="9"/>
      <c r="Z362" s="2"/>
      <c r="AA362" s="2"/>
      <c r="AB362" s="2"/>
      <c r="AC362" s="9"/>
      <c r="AD362" s="19"/>
      <c r="AE362" s="1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19"/>
      <c r="AQ362" s="19"/>
      <c r="AR362" s="23"/>
      <c r="AS362" s="19"/>
      <c r="AT362" s="19"/>
      <c r="AU362" s="19"/>
      <c r="AV362" s="19"/>
      <c r="AW362" s="19"/>
      <c r="AX362" s="19"/>
    </row>
    <row r="363" spans="1:50" ht="15.75" customHeight="1" x14ac:dyDescent="0.15">
      <c r="A363" s="19"/>
      <c r="B363" s="19"/>
      <c r="C363" s="19"/>
      <c r="D363" s="21"/>
      <c r="E363" s="19"/>
      <c r="F363" s="22"/>
      <c r="G363" s="19"/>
      <c r="H363" s="19"/>
      <c r="I363" s="19"/>
      <c r="J363" s="9"/>
      <c r="K363" s="19"/>
      <c r="L363" s="19"/>
      <c r="M363" s="20"/>
      <c r="N363" s="20"/>
      <c r="O363" s="23"/>
      <c r="P363" s="19"/>
      <c r="Q363" s="19"/>
      <c r="R363" s="19"/>
      <c r="S363" s="19"/>
      <c r="T363" s="9"/>
      <c r="U363" s="19"/>
      <c r="V363" s="19"/>
      <c r="W363" s="19"/>
      <c r="X363" s="19"/>
      <c r="Y363" s="9"/>
      <c r="Z363" s="2"/>
      <c r="AA363" s="2"/>
      <c r="AB363" s="2"/>
      <c r="AC363" s="9"/>
      <c r="AD363" s="19"/>
      <c r="AE363" s="1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19"/>
      <c r="AQ363" s="19"/>
      <c r="AR363" s="23"/>
      <c r="AS363" s="19"/>
      <c r="AT363" s="19"/>
      <c r="AU363" s="19"/>
      <c r="AV363" s="19"/>
      <c r="AW363" s="19"/>
      <c r="AX363" s="19"/>
    </row>
    <row r="364" spans="1:50" ht="15.75" customHeight="1" x14ac:dyDescent="0.15">
      <c r="A364" s="19"/>
      <c r="B364" s="19"/>
      <c r="C364" s="19"/>
      <c r="D364" s="21"/>
      <c r="E364" s="19"/>
      <c r="F364" s="22"/>
      <c r="G364" s="19"/>
      <c r="H364" s="19"/>
      <c r="I364" s="19"/>
      <c r="J364" s="9"/>
      <c r="K364" s="19"/>
      <c r="L364" s="19"/>
      <c r="M364" s="20"/>
      <c r="N364" s="20"/>
      <c r="O364" s="23"/>
      <c r="P364" s="19"/>
      <c r="Q364" s="19"/>
      <c r="R364" s="19"/>
      <c r="S364" s="19"/>
      <c r="T364" s="9"/>
      <c r="U364" s="19"/>
      <c r="V364" s="19"/>
      <c r="W364" s="19"/>
      <c r="X364" s="19"/>
      <c r="Y364" s="9"/>
      <c r="Z364" s="2"/>
      <c r="AA364" s="2"/>
      <c r="AB364" s="2"/>
      <c r="AC364" s="9"/>
      <c r="AD364" s="19"/>
      <c r="AE364" s="1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19"/>
      <c r="AQ364" s="19"/>
      <c r="AR364" s="23"/>
      <c r="AS364" s="19"/>
      <c r="AT364" s="19"/>
      <c r="AU364" s="19"/>
      <c r="AV364" s="19"/>
      <c r="AW364" s="19"/>
      <c r="AX364" s="19"/>
    </row>
    <row r="365" spans="1:50" ht="15.75" customHeight="1" x14ac:dyDescent="0.15">
      <c r="A365" s="19"/>
      <c r="B365" s="19"/>
      <c r="C365" s="19"/>
      <c r="D365" s="21"/>
      <c r="E365" s="19"/>
      <c r="F365" s="22"/>
      <c r="G365" s="19"/>
      <c r="H365" s="19"/>
      <c r="I365" s="19"/>
      <c r="J365" s="9"/>
      <c r="K365" s="19"/>
      <c r="L365" s="19"/>
      <c r="M365" s="20"/>
      <c r="N365" s="20"/>
      <c r="O365" s="23"/>
      <c r="P365" s="19"/>
      <c r="Q365" s="19"/>
      <c r="R365" s="19"/>
      <c r="S365" s="19"/>
      <c r="T365" s="9"/>
      <c r="U365" s="19"/>
      <c r="V365" s="19"/>
      <c r="W365" s="19"/>
      <c r="X365" s="19"/>
      <c r="Y365" s="9"/>
      <c r="Z365" s="2"/>
      <c r="AA365" s="2"/>
      <c r="AB365" s="2"/>
      <c r="AC365" s="9"/>
      <c r="AD365" s="19"/>
      <c r="AE365" s="1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19"/>
      <c r="AQ365" s="19"/>
      <c r="AR365" s="23"/>
      <c r="AS365" s="19"/>
      <c r="AT365" s="19"/>
      <c r="AU365" s="19"/>
      <c r="AV365" s="19"/>
      <c r="AW365" s="19"/>
      <c r="AX365" s="19"/>
    </row>
    <row r="366" spans="1:50" ht="15.75" customHeight="1" x14ac:dyDescent="0.15">
      <c r="A366" s="19"/>
      <c r="B366" s="19"/>
      <c r="C366" s="19"/>
      <c r="D366" s="21"/>
      <c r="E366" s="19"/>
      <c r="F366" s="22"/>
      <c r="G366" s="19"/>
      <c r="H366" s="19"/>
      <c r="I366" s="19"/>
      <c r="J366" s="9"/>
      <c r="K366" s="19"/>
      <c r="L366" s="19"/>
      <c r="M366" s="20"/>
      <c r="N366" s="20"/>
      <c r="O366" s="23"/>
      <c r="P366" s="19"/>
      <c r="Q366" s="19"/>
      <c r="R366" s="19"/>
      <c r="S366" s="19"/>
      <c r="T366" s="9"/>
      <c r="U366" s="19"/>
      <c r="V366" s="19"/>
      <c r="W366" s="19"/>
      <c r="X366" s="19"/>
      <c r="Y366" s="9"/>
      <c r="Z366" s="2"/>
      <c r="AA366" s="2"/>
      <c r="AB366" s="2"/>
      <c r="AC366" s="9"/>
      <c r="AD366" s="19"/>
      <c r="AE366" s="1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19"/>
      <c r="AQ366" s="19"/>
      <c r="AR366" s="23"/>
      <c r="AS366" s="19"/>
      <c r="AT366" s="19"/>
      <c r="AU366" s="19"/>
      <c r="AV366" s="19"/>
      <c r="AW366" s="19"/>
      <c r="AX366" s="19"/>
    </row>
    <row r="367" spans="1:50" ht="15.75" customHeight="1" x14ac:dyDescent="0.15">
      <c r="A367" s="19"/>
      <c r="B367" s="19"/>
      <c r="C367" s="19"/>
      <c r="D367" s="21"/>
      <c r="E367" s="19"/>
      <c r="F367" s="22"/>
      <c r="G367" s="19"/>
      <c r="H367" s="19"/>
      <c r="I367" s="19"/>
      <c r="J367" s="9"/>
      <c r="K367" s="19"/>
      <c r="L367" s="19"/>
      <c r="M367" s="20"/>
      <c r="N367" s="20"/>
      <c r="O367" s="23"/>
      <c r="P367" s="19"/>
      <c r="Q367" s="19"/>
      <c r="R367" s="19"/>
      <c r="S367" s="19"/>
      <c r="T367" s="9"/>
      <c r="U367" s="19"/>
      <c r="V367" s="19"/>
      <c r="W367" s="19"/>
      <c r="X367" s="19"/>
      <c r="Y367" s="9"/>
      <c r="Z367" s="2"/>
      <c r="AA367" s="2"/>
      <c r="AB367" s="2"/>
      <c r="AC367" s="9"/>
      <c r="AD367" s="19"/>
      <c r="AE367" s="1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19"/>
      <c r="AQ367" s="19"/>
      <c r="AR367" s="23"/>
      <c r="AS367" s="19"/>
      <c r="AT367" s="19"/>
      <c r="AU367" s="19"/>
      <c r="AV367" s="19"/>
      <c r="AW367" s="19"/>
      <c r="AX367" s="19"/>
    </row>
    <row r="368" spans="1:50" ht="15.75" customHeight="1" x14ac:dyDescent="0.15">
      <c r="A368" s="19"/>
      <c r="B368" s="19"/>
      <c r="C368" s="19"/>
      <c r="D368" s="21"/>
      <c r="E368" s="19"/>
      <c r="F368" s="22"/>
      <c r="G368" s="19"/>
      <c r="H368" s="19"/>
      <c r="I368" s="19"/>
      <c r="J368" s="9"/>
      <c r="K368" s="19"/>
      <c r="L368" s="19"/>
      <c r="M368" s="20"/>
      <c r="N368" s="20"/>
      <c r="O368" s="23"/>
      <c r="P368" s="19"/>
      <c r="Q368" s="19"/>
      <c r="R368" s="19"/>
      <c r="S368" s="19"/>
      <c r="T368" s="9"/>
      <c r="U368" s="19"/>
      <c r="V368" s="19"/>
      <c r="W368" s="19"/>
      <c r="X368" s="19"/>
      <c r="Y368" s="9"/>
      <c r="Z368" s="2"/>
      <c r="AA368" s="2"/>
      <c r="AB368" s="2"/>
      <c r="AC368" s="9"/>
      <c r="AD368" s="19"/>
      <c r="AE368" s="1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19"/>
      <c r="AQ368" s="19"/>
      <c r="AR368" s="23"/>
      <c r="AS368" s="19"/>
      <c r="AT368" s="19"/>
      <c r="AU368" s="19"/>
      <c r="AV368" s="19"/>
      <c r="AW368" s="19"/>
      <c r="AX368" s="19"/>
    </row>
    <row r="369" spans="1:50" ht="15.75" customHeight="1" x14ac:dyDescent="0.15">
      <c r="A369" s="19"/>
      <c r="B369" s="19"/>
      <c r="C369" s="19"/>
      <c r="D369" s="21"/>
      <c r="E369" s="19"/>
      <c r="F369" s="22"/>
      <c r="G369" s="19"/>
      <c r="H369" s="19"/>
      <c r="I369" s="19"/>
      <c r="J369" s="9"/>
      <c r="K369" s="19"/>
      <c r="L369" s="19"/>
      <c r="M369" s="20"/>
      <c r="N369" s="20"/>
      <c r="O369" s="23"/>
      <c r="P369" s="19"/>
      <c r="Q369" s="19"/>
      <c r="R369" s="19"/>
      <c r="S369" s="19"/>
      <c r="T369" s="9"/>
      <c r="U369" s="19"/>
      <c r="V369" s="19"/>
      <c r="W369" s="19"/>
      <c r="X369" s="19"/>
      <c r="Y369" s="9"/>
      <c r="Z369" s="2"/>
      <c r="AA369" s="2"/>
      <c r="AB369" s="2"/>
      <c r="AC369" s="9"/>
      <c r="AD369" s="19"/>
      <c r="AE369" s="1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19"/>
      <c r="AQ369" s="19"/>
      <c r="AR369" s="23"/>
      <c r="AS369" s="19"/>
      <c r="AT369" s="19"/>
      <c r="AU369" s="19"/>
      <c r="AV369" s="19"/>
      <c r="AW369" s="19"/>
      <c r="AX369" s="19"/>
    </row>
    <row r="370" spans="1:50" ht="15.75" customHeight="1" x14ac:dyDescent="0.15">
      <c r="A370" s="19"/>
      <c r="B370" s="19"/>
      <c r="C370" s="19"/>
      <c r="D370" s="21"/>
      <c r="E370" s="19"/>
      <c r="F370" s="22"/>
      <c r="G370" s="19"/>
      <c r="H370" s="19"/>
      <c r="I370" s="19"/>
      <c r="J370" s="9"/>
      <c r="K370" s="19"/>
      <c r="L370" s="19"/>
      <c r="M370" s="20"/>
      <c r="N370" s="20"/>
      <c r="O370" s="23"/>
      <c r="P370" s="19"/>
      <c r="Q370" s="19"/>
      <c r="R370" s="19"/>
      <c r="S370" s="19"/>
      <c r="T370" s="9"/>
      <c r="U370" s="19"/>
      <c r="V370" s="19"/>
      <c r="W370" s="19"/>
      <c r="X370" s="19"/>
      <c r="Y370" s="9"/>
      <c r="Z370" s="2"/>
      <c r="AA370" s="2"/>
      <c r="AB370" s="2"/>
      <c r="AC370" s="9"/>
      <c r="AD370" s="19"/>
      <c r="AE370" s="1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19"/>
      <c r="AQ370" s="19"/>
      <c r="AR370" s="23"/>
      <c r="AS370" s="19"/>
      <c r="AT370" s="19"/>
      <c r="AU370" s="19"/>
      <c r="AV370" s="19"/>
      <c r="AW370" s="19"/>
      <c r="AX370" s="19"/>
    </row>
    <row r="371" spans="1:50" ht="15.75" customHeight="1" x14ac:dyDescent="0.15">
      <c r="A371" s="19"/>
      <c r="B371" s="19"/>
      <c r="C371" s="19"/>
      <c r="D371" s="21"/>
      <c r="E371" s="19"/>
      <c r="F371" s="22"/>
      <c r="G371" s="19"/>
      <c r="H371" s="19"/>
      <c r="I371" s="19"/>
      <c r="J371" s="9"/>
      <c r="K371" s="19"/>
      <c r="L371" s="19"/>
      <c r="M371" s="20"/>
      <c r="N371" s="20"/>
      <c r="O371" s="23"/>
      <c r="P371" s="19"/>
      <c r="Q371" s="19"/>
      <c r="R371" s="19"/>
      <c r="S371" s="19"/>
      <c r="T371" s="9"/>
      <c r="U371" s="19"/>
      <c r="V371" s="19"/>
      <c r="W371" s="19"/>
      <c r="X371" s="19"/>
      <c r="Y371" s="9"/>
      <c r="Z371" s="2"/>
      <c r="AA371" s="2"/>
      <c r="AB371" s="2"/>
      <c r="AC371" s="9"/>
      <c r="AD371" s="19"/>
      <c r="AE371" s="1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19"/>
      <c r="AQ371" s="19"/>
      <c r="AR371" s="23"/>
      <c r="AS371" s="19"/>
      <c r="AT371" s="19"/>
      <c r="AU371" s="19"/>
      <c r="AV371" s="19"/>
      <c r="AW371" s="19"/>
      <c r="AX371" s="19"/>
    </row>
    <row r="372" spans="1:50" ht="15.75" customHeight="1" x14ac:dyDescent="0.15">
      <c r="A372" s="19"/>
      <c r="B372" s="19"/>
      <c r="C372" s="19"/>
      <c r="D372" s="21"/>
      <c r="E372" s="19"/>
      <c r="F372" s="22"/>
      <c r="G372" s="19"/>
      <c r="H372" s="19"/>
      <c r="I372" s="19"/>
      <c r="J372" s="9"/>
      <c r="K372" s="19"/>
      <c r="L372" s="19"/>
      <c r="M372" s="20"/>
      <c r="N372" s="20"/>
      <c r="O372" s="23"/>
      <c r="P372" s="19"/>
      <c r="Q372" s="19"/>
      <c r="R372" s="19"/>
      <c r="S372" s="19"/>
      <c r="T372" s="9"/>
      <c r="U372" s="19"/>
      <c r="V372" s="19"/>
      <c r="W372" s="19"/>
      <c r="X372" s="19"/>
      <c r="Y372" s="9"/>
      <c r="Z372" s="2"/>
      <c r="AA372" s="2"/>
      <c r="AB372" s="2"/>
      <c r="AC372" s="9"/>
      <c r="AD372" s="19"/>
      <c r="AE372" s="1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19"/>
      <c r="AQ372" s="19"/>
      <c r="AR372" s="23"/>
      <c r="AS372" s="19"/>
      <c r="AT372" s="19"/>
      <c r="AU372" s="19"/>
      <c r="AV372" s="19"/>
      <c r="AW372" s="19"/>
      <c r="AX372" s="19"/>
    </row>
    <row r="373" spans="1:50" ht="15.75" customHeight="1" x14ac:dyDescent="0.15">
      <c r="A373" s="19"/>
      <c r="B373" s="19"/>
      <c r="C373" s="19"/>
      <c r="D373" s="21"/>
      <c r="E373" s="19"/>
      <c r="F373" s="22"/>
      <c r="G373" s="19"/>
      <c r="H373" s="19"/>
      <c r="I373" s="19"/>
      <c r="J373" s="9"/>
      <c r="K373" s="19"/>
      <c r="L373" s="19"/>
      <c r="M373" s="20"/>
      <c r="N373" s="20"/>
      <c r="O373" s="23"/>
      <c r="P373" s="19"/>
      <c r="Q373" s="19"/>
      <c r="R373" s="19"/>
      <c r="S373" s="19"/>
      <c r="T373" s="9"/>
      <c r="U373" s="19"/>
      <c r="V373" s="19"/>
      <c r="W373" s="19"/>
      <c r="X373" s="19"/>
      <c r="Y373" s="9"/>
      <c r="Z373" s="2"/>
      <c r="AA373" s="2"/>
      <c r="AB373" s="2"/>
      <c r="AC373" s="9"/>
      <c r="AD373" s="19"/>
      <c r="AE373" s="1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19"/>
      <c r="AQ373" s="19"/>
      <c r="AR373" s="23"/>
      <c r="AS373" s="19"/>
      <c r="AT373" s="19"/>
      <c r="AU373" s="19"/>
      <c r="AV373" s="19"/>
      <c r="AW373" s="19"/>
      <c r="AX373" s="19"/>
    </row>
    <row r="374" spans="1:50" ht="15.75" customHeight="1" x14ac:dyDescent="0.15">
      <c r="A374" s="19"/>
      <c r="B374" s="19"/>
      <c r="C374" s="19"/>
      <c r="D374" s="21"/>
      <c r="E374" s="19"/>
      <c r="F374" s="22"/>
      <c r="G374" s="19"/>
      <c r="H374" s="19"/>
      <c r="I374" s="19"/>
      <c r="J374" s="9"/>
      <c r="K374" s="19"/>
      <c r="L374" s="19"/>
      <c r="M374" s="20"/>
      <c r="N374" s="20"/>
      <c r="O374" s="23"/>
      <c r="P374" s="19"/>
      <c r="Q374" s="19"/>
      <c r="R374" s="19"/>
      <c r="S374" s="19"/>
      <c r="T374" s="9"/>
      <c r="U374" s="19"/>
      <c r="V374" s="19"/>
      <c r="W374" s="19"/>
      <c r="X374" s="19"/>
      <c r="Y374" s="9"/>
      <c r="Z374" s="2"/>
      <c r="AA374" s="2"/>
      <c r="AB374" s="2"/>
      <c r="AC374" s="9"/>
      <c r="AD374" s="19"/>
      <c r="AE374" s="1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19"/>
      <c r="AQ374" s="19"/>
      <c r="AR374" s="23"/>
      <c r="AS374" s="19"/>
      <c r="AT374" s="19"/>
      <c r="AU374" s="19"/>
      <c r="AV374" s="19"/>
      <c r="AW374" s="19"/>
      <c r="AX374" s="19"/>
    </row>
    <row r="375" spans="1:50" ht="15.75" customHeight="1" x14ac:dyDescent="0.15">
      <c r="A375" s="19"/>
      <c r="B375" s="19"/>
      <c r="C375" s="19"/>
      <c r="D375" s="21"/>
      <c r="E375" s="19"/>
      <c r="F375" s="22"/>
      <c r="G375" s="19"/>
      <c r="H375" s="19"/>
      <c r="I375" s="19"/>
      <c r="J375" s="9"/>
      <c r="K375" s="19"/>
      <c r="L375" s="19"/>
      <c r="M375" s="20"/>
      <c r="N375" s="20"/>
      <c r="O375" s="23"/>
      <c r="P375" s="19"/>
      <c r="Q375" s="19"/>
      <c r="R375" s="19"/>
      <c r="S375" s="19"/>
      <c r="T375" s="9"/>
      <c r="U375" s="19"/>
      <c r="V375" s="19"/>
      <c r="W375" s="19"/>
      <c r="X375" s="19"/>
      <c r="Y375" s="9"/>
      <c r="Z375" s="2"/>
      <c r="AA375" s="2"/>
      <c r="AB375" s="2"/>
      <c r="AC375" s="9"/>
      <c r="AD375" s="19"/>
      <c r="AE375" s="1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19"/>
      <c r="AQ375" s="19"/>
      <c r="AR375" s="23"/>
      <c r="AS375" s="19"/>
      <c r="AT375" s="19"/>
      <c r="AU375" s="19"/>
      <c r="AV375" s="19"/>
      <c r="AW375" s="19"/>
      <c r="AX375" s="19"/>
    </row>
    <row r="376" spans="1:50" ht="15.75" customHeight="1" x14ac:dyDescent="0.15">
      <c r="A376" s="19"/>
      <c r="B376" s="19"/>
      <c r="C376" s="19"/>
      <c r="D376" s="21"/>
      <c r="E376" s="19"/>
      <c r="F376" s="22"/>
      <c r="G376" s="19"/>
      <c r="H376" s="19"/>
      <c r="I376" s="19"/>
      <c r="J376" s="9"/>
      <c r="K376" s="19"/>
      <c r="L376" s="19"/>
      <c r="M376" s="20"/>
      <c r="N376" s="20"/>
      <c r="O376" s="23"/>
      <c r="P376" s="19"/>
      <c r="Q376" s="19"/>
      <c r="R376" s="19"/>
      <c r="S376" s="19"/>
      <c r="T376" s="9"/>
      <c r="U376" s="19"/>
      <c r="V376" s="19"/>
      <c r="W376" s="19"/>
      <c r="X376" s="19"/>
      <c r="Y376" s="9"/>
      <c r="Z376" s="2"/>
      <c r="AA376" s="2"/>
      <c r="AB376" s="2"/>
      <c r="AC376" s="9"/>
      <c r="AD376" s="19"/>
      <c r="AE376" s="1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19"/>
      <c r="AQ376" s="19"/>
      <c r="AR376" s="23"/>
      <c r="AS376" s="19"/>
      <c r="AT376" s="19"/>
      <c r="AU376" s="19"/>
      <c r="AV376" s="19"/>
      <c r="AW376" s="19"/>
      <c r="AX376" s="19"/>
    </row>
    <row r="377" spans="1:50" ht="15.75" customHeight="1" x14ac:dyDescent="0.15">
      <c r="A377" s="19"/>
      <c r="B377" s="19"/>
      <c r="C377" s="19"/>
      <c r="D377" s="21"/>
      <c r="E377" s="19"/>
      <c r="F377" s="22"/>
      <c r="G377" s="19"/>
      <c r="H377" s="19"/>
      <c r="I377" s="19"/>
      <c r="J377" s="9"/>
      <c r="K377" s="19"/>
      <c r="L377" s="19"/>
      <c r="M377" s="20"/>
      <c r="N377" s="20"/>
      <c r="O377" s="23"/>
      <c r="P377" s="19"/>
      <c r="Q377" s="19"/>
      <c r="R377" s="19"/>
      <c r="S377" s="19"/>
      <c r="T377" s="9"/>
      <c r="U377" s="19"/>
      <c r="V377" s="19"/>
      <c r="W377" s="19"/>
      <c r="X377" s="19"/>
      <c r="Y377" s="9"/>
      <c r="Z377" s="2"/>
      <c r="AA377" s="2"/>
      <c r="AB377" s="2"/>
      <c r="AC377" s="9"/>
      <c r="AD377" s="19"/>
      <c r="AE377" s="1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19"/>
      <c r="AQ377" s="19"/>
      <c r="AR377" s="23"/>
      <c r="AS377" s="19"/>
      <c r="AT377" s="19"/>
      <c r="AU377" s="19"/>
      <c r="AV377" s="19"/>
      <c r="AW377" s="19"/>
      <c r="AX377" s="19"/>
    </row>
    <row r="378" spans="1:50" ht="15.75" customHeight="1" x14ac:dyDescent="0.15">
      <c r="A378" s="19"/>
      <c r="B378" s="19"/>
      <c r="C378" s="19"/>
      <c r="D378" s="21"/>
      <c r="E378" s="19"/>
      <c r="F378" s="22"/>
      <c r="G378" s="19"/>
      <c r="H378" s="19"/>
      <c r="I378" s="19"/>
      <c r="J378" s="9"/>
      <c r="K378" s="19"/>
      <c r="L378" s="19"/>
      <c r="M378" s="20"/>
      <c r="N378" s="20"/>
      <c r="O378" s="23"/>
      <c r="P378" s="19"/>
      <c r="Q378" s="19"/>
      <c r="R378" s="19"/>
      <c r="S378" s="19"/>
      <c r="T378" s="9"/>
      <c r="U378" s="19"/>
      <c r="V378" s="19"/>
      <c r="W378" s="19"/>
      <c r="X378" s="19"/>
      <c r="Y378" s="9"/>
      <c r="Z378" s="2"/>
      <c r="AA378" s="2"/>
      <c r="AB378" s="2"/>
      <c r="AC378" s="9"/>
      <c r="AD378" s="19"/>
      <c r="AE378" s="1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19"/>
      <c r="AQ378" s="19"/>
      <c r="AR378" s="23"/>
      <c r="AS378" s="19"/>
      <c r="AT378" s="19"/>
      <c r="AU378" s="19"/>
      <c r="AV378" s="19"/>
      <c r="AW378" s="19"/>
      <c r="AX378" s="19"/>
    </row>
    <row r="379" spans="1:50" ht="15.75" customHeight="1" x14ac:dyDescent="0.15">
      <c r="A379" s="19"/>
      <c r="B379" s="19"/>
      <c r="C379" s="19"/>
      <c r="D379" s="21"/>
      <c r="E379" s="19"/>
      <c r="F379" s="22"/>
      <c r="G379" s="19"/>
      <c r="H379" s="19"/>
      <c r="I379" s="19"/>
      <c r="J379" s="9"/>
      <c r="K379" s="19"/>
      <c r="L379" s="19"/>
      <c r="M379" s="20"/>
      <c r="N379" s="20"/>
      <c r="O379" s="23"/>
      <c r="P379" s="19"/>
      <c r="Q379" s="19"/>
      <c r="R379" s="19"/>
      <c r="S379" s="19"/>
      <c r="T379" s="9"/>
      <c r="U379" s="19"/>
      <c r="V379" s="19"/>
      <c r="W379" s="19"/>
      <c r="X379" s="19"/>
      <c r="Y379" s="9"/>
      <c r="Z379" s="2"/>
      <c r="AA379" s="2"/>
      <c r="AB379" s="2"/>
      <c r="AC379" s="9"/>
      <c r="AD379" s="19"/>
      <c r="AE379" s="1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19"/>
      <c r="AQ379" s="19"/>
      <c r="AR379" s="23"/>
      <c r="AS379" s="19"/>
      <c r="AT379" s="19"/>
      <c r="AU379" s="19"/>
      <c r="AV379" s="19"/>
      <c r="AW379" s="19"/>
      <c r="AX379" s="19"/>
    </row>
    <row r="380" spans="1:50" ht="15.75" customHeight="1" x14ac:dyDescent="0.15">
      <c r="A380" s="19"/>
      <c r="B380" s="19"/>
      <c r="C380" s="19"/>
      <c r="D380" s="21"/>
      <c r="E380" s="19"/>
      <c r="F380" s="22"/>
      <c r="G380" s="19"/>
      <c r="H380" s="19"/>
      <c r="I380" s="19"/>
      <c r="J380" s="9"/>
      <c r="K380" s="19"/>
      <c r="L380" s="19"/>
      <c r="M380" s="20"/>
      <c r="N380" s="20"/>
      <c r="O380" s="23"/>
      <c r="P380" s="19"/>
      <c r="Q380" s="19"/>
      <c r="R380" s="19"/>
      <c r="S380" s="19"/>
      <c r="T380" s="9"/>
      <c r="U380" s="19"/>
      <c r="V380" s="19"/>
      <c r="W380" s="19"/>
      <c r="X380" s="19"/>
      <c r="Y380" s="9"/>
      <c r="Z380" s="2"/>
      <c r="AA380" s="2"/>
      <c r="AB380" s="2"/>
      <c r="AC380" s="9"/>
      <c r="AD380" s="19"/>
      <c r="AE380" s="1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19"/>
      <c r="AQ380" s="19"/>
      <c r="AR380" s="23"/>
      <c r="AS380" s="19"/>
      <c r="AT380" s="19"/>
      <c r="AU380" s="19"/>
      <c r="AV380" s="19"/>
      <c r="AW380" s="19"/>
      <c r="AX380" s="19"/>
    </row>
    <row r="381" spans="1:50" ht="15.75" customHeight="1" x14ac:dyDescent="0.15">
      <c r="A381" s="19"/>
      <c r="B381" s="19"/>
      <c r="C381" s="19"/>
      <c r="D381" s="21"/>
      <c r="E381" s="19"/>
      <c r="F381" s="22"/>
      <c r="G381" s="19"/>
      <c r="H381" s="19"/>
      <c r="I381" s="19"/>
      <c r="J381" s="9"/>
      <c r="K381" s="19"/>
      <c r="L381" s="19"/>
      <c r="M381" s="20"/>
      <c r="N381" s="20"/>
      <c r="O381" s="23"/>
      <c r="P381" s="19"/>
      <c r="Q381" s="19"/>
      <c r="R381" s="19"/>
      <c r="S381" s="19"/>
      <c r="T381" s="9"/>
      <c r="U381" s="19"/>
      <c r="V381" s="19"/>
      <c r="W381" s="19"/>
      <c r="X381" s="19"/>
      <c r="Y381" s="9"/>
      <c r="Z381" s="2"/>
      <c r="AA381" s="2"/>
      <c r="AB381" s="2"/>
      <c r="AC381" s="9"/>
      <c r="AD381" s="19"/>
      <c r="AE381" s="1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19"/>
      <c r="AQ381" s="19"/>
      <c r="AR381" s="23"/>
      <c r="AS381" s="19"/>
      <c r="AT381" s="19"/>
      <c r="AU381" s="19"/>
      <c r="AV381" s="19"/>
      <c r="AW381" s="19"/>
      <c r="AX381" s="19"/>
    </row>
    <row r="382" spans="1:50" ht="15.75" customHeight="1" x14ac:dyDescent="0.15">
      <c r="A382" s="19"/>
      <c r="B382" s="19"/>
      <c r="C382" s="19"/>
      <c r="D382" s="21"/>
      <c r="E382" s="19"/>
      <c r="F382" s="22"/>
      <c r="G382" s="19"/>
      <c r="H382" s="19"/>
      <c r="I382" s="19"/>
      <c r="J382" s="9"/>
      <c r="K382" s="19"/>
      <c r="L382" s="19"/>
      <c r="M382" s="20"/>
      <c r="N382" s="20"/>
      <c r="O382" s="23"/>
      <c r="P382" s="19"/>
      <c r="Q382" s="19"/>
      <c r="R382" s="19"/>
      <c r="S382" s="19"/>
      <c r="T382" s="9"/>
      <c r="U382" s="19"/>
      <c r="V382" s="19"/>
      <c r="W382" s="19"/>
      <c r="X382" s="19"/>
      <c r="Y382" s="9"/>
      <c r="Z382" s="2"/>
      <c r="AA382" s="2"/>
      <c r="AB382" s="2"/>
      <c r="AC382" s="9"/>
      <c r="AD382" s="19"/>
      <c r="AE382" s="1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19"/>
      <c r="AQ382" s="19"/>
      <c r="AR382" s="23"/>
      <c r="AS382" s="19"/>
      <c r="AT382" s="19"/>
      <c r="AU382" s="19"/>
      <c r="AV382" s="19"/>
      <c r="AW382" s="19"/>
      <c r="AX382" s="19"/>
    </row>
    <row r="383" spans="1:50" ht="15.75" customHeight="1" x14ac:dyDescent="0.15">
      <c r="A383" s="19"/>
      <c r="B383" s="19"/>
      <c r="C383" s="19"/>
      <c r="D383" s="21"/>
      <c r="E383" s="19"/>
      <c r="F383" s="22"/>
      <c r="G383" s="19"/>
      <c r="H383" s="19"/>
      <c r="I383" s="19"/>
      <c r="J383" s="9"/>
      <c r="K383" s="19"/>
      <c r="L383" s="19"/>
      <c r="M383" s="20"/>
      <c r="N383" s="20"/>
      <c r="O383" s="23"/>
      <c r="P383" s="19"/>
      <c r="Q383" s="19"/>
      <c r="R383" s="19"/>
      <c r="S383" s="19"/>
      <c r="T383" s="9"/>
      <c r="U383" s="19"/>
      <c r="V383" s="19"/>
      <c r="W383" s="19"/>
      <c r="X383" s="19"/>
      <c r="Y383" s="9"/>
      <c r="Z383" s="2"/>
      <c r="AA383" s="2"/>
      <c r="AB383" s="2"/>
      <c r="AC383" s="9"/>
      <c r="AD383" s="19"/>
      <c r="AE383" s="1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19"/>
      <c r="AQ383" s="19"/>
      <c r="AR383" s="23"/>
      <c r="AS383" s="19"/>
      <c r="AT383" s="19"/>
      <c r="AU383" s="19"/>
      <c r="AV383" s="19"/>
      <c r="AW383" s="19"/>
      <c r="AX383" s="19"/>
    </row>
    <row r="384" spans="1:50" ht="15.75" customHeight="1" x14ac:dyDescent="0.15">
      <c r="A384" s="19"/>
      <c r="B384" s="19"/>
      <c r="C384" s="19"/>
      <c r="D384" s="21"/>
      <c r="E384" s="19"/>
      <c r="F384" s="22"/>
      <c r="G384" s="19"/>
      <c r="H384" s="19"/>
      <c r="I384" s="19"/>
      <c r="J384" s="9"/>
      <c r="K384" s="19"/>
      <c r="L384" s="19"/>
      <c r="M384" s="20"/>
      <c r="N384" s="20"/>
      <c r="O384" s="23"/>
      <c r="P384" s="19"/>
      <c r="Q384" s="19"/>
      <c r="R384" s="19"/>
      <c r="S384" s="19"/>
      <c r="T384" s="9"/>
      <c r="U384" s="19"/>
      <c r="V384" s="19"/>
      <c r="W384" s="19"/>
      <c r="X384" s="19"/>
      <c r="Y384" s="9"/>
      <c r="Z384" s="2"/>
      <c r="AA384" s="2"/>
      <c r="AB384" s="2"/>
      <c r="AC384" s="9"/>
      <c r="AD384" s="19"/>
      <c r="AE384" s="1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19"/>
      <c r="AQ384" s="19"/>
      <c r="AR384" s="23"/>
      <c r="AS384" s="19"/>
      <c r="AT384" s="19"/>
      <c r="AU384" s="19"/>
      <c r="AV384" s="19"/>
      <c r="AW384" s="19"/>
      <c r="AX384" s="19"/>
    </row>
    <row r="385" spans="1:50" ht="15.75" customHeight="1" x14ac:dyDescent="0.15">
      <c r="A385" s="19"/>
      <c r="B385" s="19"/>
      <c r="C385" s="19"/>
      <c r="D385" s="21"/>
      <c r="E385" s="19"/>
      <c r="F385" s="22"/>
      <c r="G385" s="19"/>
      <c r="H385" s="19"/>
      <c r="I385" s="19"/>
      <c r="J385" s="9"/>
      <c r="K385" s="19"/>
      <c r="L385" s="19"/>
      <c r="M385" s="20"/>
      <c r="N385" s="20"/>
      <c r="O385" s="23"/>
      <c r="P385" s="19"/>
      <c r="Q385" s="19"/>
      <c r="R385" s="19"/>
      <c r="S385" s="19"/>
      <c r="T385" s="9"/>
      <c r="U385" s="19"/>
      <c r="V385" s="19"/>
      <c r="W385" s="19"/>
      <c r="X385" s="19"/>
      <c r="Y385" s="9"/>
      <c r="Z385" s="2"/>
      <c r="AA385" s="2"/>
      <c r="AB385" s="2"/>
      <c r="AC385" s="9"/>
      <c r="AD385" s="19"/>
      <c r="AE385" s="1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19"/>
      <c r="AQ385" s="19"/>
      <c r="AR385" s="23"/>
      <c r="AS385" s="19"/>
      <c r="AT385" s="19"/>
      <c r="AU385" s="19"/>
      <c r="AV385" s="19"/>
      <c r="AW385" s="19"/>
      <c r="AX385" s="19"/>
    </row>
    <row r="386" spans="1:50" ht="15.75" customHeight="1" x14ac:dyDescent="0.15">
      <c r="A386" s="19"/>
      <c r="B386" s="19"/>
      <c r="C386" s="19"/>
      <c r="D386" s="21"/>
      <c r="E386" s="19"/>
      <c r="F386" s="22"/>
      <c r="G386" s="19"/>
      <c r="H386" s="19"/>
      <c r="I386" s="19"/>
      <c r="J386" s="9"/>
      <c r="K386" s="19"/>
      <c r="L386" s="19"/>
      <c r="M386" s="20"/>
      <c r="N386" s="20"/>
      <c r="O386" s="23"/>
      <c r="P386" s="19"/>
      <c r="Q386" s="19"/>
      <c r="R386" s="19"/>
      <c r="S386" s="19"/>
      <c r="T386" s="9"/>
      <c r="U386" s="19"/>
      <c r="V386" s="19"/>
      <c r="W386" s="19"/>
      <c r="X386" s="19"/>
      <c r="Y386" s="9"/>
      <c r="Z386" s="2"/>
      <c r="AA386" s="2"/>
      <c r="AB386" s="2"/>
      <c r="AC386" s="9"/>
      <c r="AD386" s="19"/>
      <c r="AE386" s="1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19"/>
      <c r="AQ386" s="19"/>
      <c r="AR386" s="23"/>
      <c r="AS386" s="19"/>
      <c r="AT386" s="19"/>
      <c r="AU386" s="19"/>
      <c r="AV386" s="19"/>
      <c r="AW386" s="19"/>
      <c r="AX386" s="19"/>
    </row>
    <row r="387" spans="1:50" ht="15.75" customHeight="1" x14ac:dyDescent="0.15">
      <c r="A387" s="19"/>
      <c r="B387" s="19"/>
      <c r="C387" s="19"/>
      <c r="D387" s="21"/>
      <c r="E387" s="19"/>
      <c r="F387" s="22"/>
      <c r="G387" s="19"/>
      <c r="H387" s="19"/>
      <c r="I387" s="19"/>
      <c r="J387" s="9"/>
      <c r="K387" s="19"/>
      <c r="L387" s="19"/>
      <c r="M387" s="20"/>
      <c r="N387" s="20"/>
      <c r="O387" s="23"/>
      <c r="P387" s="19"/>
      <c r="Q387" s="19"/>
      <c r="R387" s="19"/>
      <c r="S387" s="19"/>
      <c r="T387" s="9"/>
      <c r="U387" s="19"/>
      <c r="V387" s="19"/>
      <c r="W387" s="19"/>
      <c r="X387" s="19"/>
      <c r="Y387" s="9"/>
      <c r="Z387" s="2"/>
      <c r="AA387" s="2"/>
      <c r="AB387" s="2"/>
      <c r="AC387" s="9"/>
      <c r="AD387" s="19"/>
      <c r="AE387" s="1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19"/>
      <c r="AQ387" s="19"/>
      <c r="AR387" s="23"/>
      <c r="AS387" s="19"/>
      <c r="AT387" s="19"/>
      <c r="AU387" s="19"/>
      <c r="AV387" s="19"/>
      <c r="AW387" s="19"/>
      <c r="AX387" s="19"/>
    </row>
    <row r="388" spans="1:50" ht="15.75" customHeight="1" x14ac:dyDescent="0.15">
      <c r="A388" s="19"/>
      <c r="B388" s="19"/>
      <c r="C388" s="19"/>
      <c r="D388" s="21"/>
      <c r="E388" s="19"/>
      <c r="F388" s="22"/>
      <c r="G388" s="19"/>
      <c r="H388" s="19"/>
      <c r="I388" s="19"/>
      <c r="J388" s="9"/>
      <c r="K388" s="19"/>
      <c r="L388" s="19"/>
      <c r="M388" s="20"/>
      <c r="N388" s="20"/>
      <c r="O388" s="23"/>
      <c r="P388" s="19"/>
      <c r="Q388" s="19"/>
      <c r="R388" s="19"/>
      <c r="S388" s="19"/>
      <c r="T388" s="9"/>
      <c r="U388" s="19"/>
      <c r="V388" s="19"/>
      <c r="W388" s="19"/>
      <c r="X388" s="19"/>
      <c r="Y388" s="9"/>
      <c r="Z388" s="2"/>
      <c r="AA388" s="2"/>
      <c r="AB388" s="2"/>
      <c r="AC388" s="9"/>
      <c r="AD388" s="19"/>
      <c r="AE388" s="1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19"/>
      <c r="AQ388" s="19"/>
      <c r="AR388" s="23"/>
      <c r="AS388" s="19"/>
      <c r="AT388" s="19"/>
      <c r="AU388" s="19"/>
      <c r="AV388" s="19"/>
      <c r="AW388" s="19"/>
      <c r="AX388" s="19"/>
    </row>
    <row r="389" spans="1:50" ht="15.75" customHeight="1" x14ac:dyDescent="0.15">
      <c r="A389" s="19"/>
      <c r="B389" s="19"/>
      <c r="C389" s="19"/>
      <c r="D389" s="21"/>
      <c r="E389" s="19"/>
      <c r="F389" s="22"/>
      <c r="G389" s="19"/>
      <c r="H389" s="19"/>
      <c r="I389" s="19"/>
      <c r="J389" s="9"/>
      <c r="K389" s="19"/>
      <c r="L389" s="19"/>
      <c r="M389" s="20"/>
      <c r="N389" s="20"/>
      <c r="O389" s="23"/>
      <c r="P389" s="19"/>
      <c r="Q389" s="19"/>
      <c r="R389" s="19"/>
      <c r="S389" s="19"/>
      <c r="T389" s="9"/>
      <c r="U389" s="19"/>
      <c r="V389" s="19"/>
      <c r="W389" s="19"/>
      <c r="X389" s="19"/>
      <c r="Y389" s="9"/>
      <c r="Z389" s="2"/>
      <c r="AA389" s="2"/>
      <c r="AB389" s="2"/>
      <c r="AC389" s="9"/>
      <c r="AD389" s="19"/>
      <c r="AE389" s="1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19"/>
      <c r="AQ389" s="19"/>
      <c r="AR389" s="23"/>
      <c r="AS389" s="19"/>
      <c r="AT389" s="19"/>
      <c r="AU389" s="19"/>
      <c r="AV389" s="19"/>
      <c r="AW389" s="19"/>
      <c r="AX389" s="19"/>
    </row>
    <row r="390" spans="1:50" ht="15.75" customHeight="1" x14ac:dyDescent="0.15">
      <c r="A390" s="19"/>
      <c r="B390" s="19"/>
      <c r="C390" s="19"/>
      <c r="D390" s="21"/>
      <c r="E390" s="19"/>
      <c r="F390" s="22"/>
      <c r="G390" s="19"/>
      <c r="H390" s="19"/>
      <c r="I390" s="19"/>
      <c r="J390" s="9"/>
      <c r="K390" s="19"/>
      <c r="L390" s="19"/>
      <c r="M390" s="20"/>
      <c r="N390" s="20"/>
      <c r="O390" s="23"/>
      <c r="P390" s="19"/>
      <c r="Q390" s="19"/>
      <c r="R390" s="19"/>
      <c r="S390" s="19"/>
      <c r="T390" s="9"/>
      <c r="U390" s="19"/>
      <c r="V390" s="19"/>
      <c r="W390" s="19"/>
      <c r="X390" s="19"/>
      <c r="Y390" s="9"/>
      <c r="Z390" s="2"/>
      <c r="AA390" s="2"/>
      <c r="AB390" s="2"/>
      <c r="AC390" s="9"/>
      <c r="AD390" s="19"/>
      <c r="AE390" s="1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19"/>
      <c r="AQ390" s="19"/>
      <c r="AR390" s="23"/>
      <c r="AS390" s="19"/>
      <c r="AT390" s="19"/>
      <c r="AU390" s="19"/>
      <c r="AV390" s="19"/>
      <c r="AW390" s="19"/>
      <c r="AX390" s="19"/>
    </row>
    <row r="391" spans="1:50" ht="15.75" customHeight="1" x14ac:dyDescent="0.15">
      <c r="A391" s="19"/>
      <c r="B391" s="19"/>
      <c r="C391" s="19"/>
      <c r="D391" s="21"/>
      <c r="E391" s="19"/>
      <c r="F391" s="22"/>
      <c r="G391" s="19"/>
      <c r="H391" s="19"/>
      <c r="I391" s="19"/>
      <c r="J391" s="9"/>
      <c r="K391" s="19"/>
      <c r="L391" s="19"/>
      <c r="M391" s="20"/>
      <c r="N391" s="20"/>
      <c r="O391" s="23"/>
      <c r="P391" s="19"/>
      <c r="Q391" s="19"/>
      <c r="R391" s="19"/>
      <c r="S391" s="19"/>
      <c r="T391" s="9"/>
      <c r="U391" s="19"/>
      <c r="V391" s="19"/>
      <c r="W391" s="19"/>
      <c r="X391" s="19"/>
      <c r="Y391" s="9"/>
      <c r="Z391" s="2"/>
      <c r="AA391" s="2"/>
      <c r="AB391" s="2"/>
      <c r="AC391" s="9"/>
      <c r="AD391" s="19"/>
      <c r="AE391" s="1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19"/>
      <c r="AQ391" s="19"/>
      <c r="AR391" s="23"/>
      <c r="AS391" s="19"/>
      <c r="AT391" s="19"/>
      <c r="AU391" s="19"/>
      <c r="AV391" s="19"/>
      <c r="AW391" s="19"/>
      <c r="AX391" s="19"/>
    </row>
    <row r="392" spans="1:50" ht="15.75" customHeight="1" x14ac:dyDescent="0.15">
      <c r="A392" s="19"/>
      <c r="B392" s="19"/>
      <c r="C392" s="19"/>
      <c r="D392" s="21"/>
      <c r="E392" s="19"/>
      <c r="F392" s="22"/>
      <c r="G392" s="19"/>
      <c r="H392" s="19"/>
      <c r="I392" s="19"/>
      <c r="J392" s="9"/>
      <c r="K392" s="19"/>
      <c r="L392" s="19"/>
      <c r="M392" s="20"/>
      <c r="N392" s="20"/>
      <c r="O392" s="23"/>
      <c r="P392" s="19"/>
      <c r="Q392" s="19"/>
      <c r="R392" s="19"/>
      <c r="S392" s="19"/>
      <c r="T392" s="9"/>
      <c r="U392" s="19"/>
      <c r="V392" s="19"/>
      <c r="W392" s="19"/>
      <c r="X392" s="19"/>
      <c r="Y392" s="9"/>
      <c r="Z392" s="2"/>
      <c r="AA392" s="2"/>
      <c r="AB392" s="2"/>
      <c r="AC392" s="9"/>
      <c r="AD392" s="19"/>
      <c r="AE392" s="1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19"/>
      <c r="AQ392" s="19"/>
      <c r="AR392" s="23"/>
      <c r="AS392" s="19"/>
      <c r="AT392" s="19"/>
      <c r="AU392" s="19"/>
      <c r="AV392" s="19"/>
      <c r="AW392" s="19"/>
      <c r="AX392" s="19"/>
    </row>
    <row r="393" spans="1:50" ht="15.75" customHeight="1" x14ac:dyDescent="0.15">
      <c r="A393" s="19"/>
      <c r="B393" s="19"/>
      <c r="C393" s="19"/>
      <c r="D393" s="21"/>
      <c r="E393" s="19"/>
      <c r="F393" s="22"/>
      <c r="G393" s="19"/>
      <c r="H393" s="19"/>
      <c r="I393" s="19"/>
      <c r="J393" s="9"/>
      <c r="K393" s="19"/>
      <c r="L393" s="19"/>
      <c r="M393" s="20"/>
      <c r="N393" s="20"/>
      <c r="O393" s="23"/>
      <c r="P393" s="19"/>
      <c r="Q393" s="19"/>
      <c r="R393" s="19"/>
      <c r="S393" s="19"/>
      <c r="T393" s="9"/>
      <c r="U393" s="19"/>
      <c r="V393" s="19"/>
      <c r="W393" s="19"/>
      <c r="X393" s="19"/>
      <c r="Y393" s="9"/>
      <c r="Z393" s="2"/>
      <c r="AA393" s="2"/>
      <c r="AB393" s="2"/>
      <c r="AC393" s="9"/>
      <c r="AD393" s="19"/>
      <c r="AE393" s="1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19"/>
      <c r="AQ393" s="19"/>
      <c r="AR393" s="23"/>
      <c r="AS393" s="19"/>
      <c r="AT393" s="19"/>
      <c r="AU393" s="19"/>
      <c r="AV393" s="19"/>
      <c r="AW393" s="19"/>
      <c r="AX393" s="19"/>
    </row>
    <row r="394" spans="1:50" ht="15.75" customHeight="1" x14ac:dyDescent="0.15">
      <c r="A394" s="19"/>
      <c r="B394" s="19"/>
      <c r="C394" s="19"/>
      <c r="D394" s="21"/>
      <c r="E394" s="19"/>
      <c r="F394" s="22"/>
      <c r="G394" s="19"/>
      <c r="H394" s="19"/>
      <c r="I394" s="19"/>
      <c r="J394" s="9"/>
      <c r="K394" s="19"/>
      <c r="L394" s="19"/>
      <c r="M394" s="20"/>
      <c r="N394" s="20"/>
      <c r="O394" s="23"/>
      <c r="P394" s="19"/>
      <c r="Q394" s="19"/>
      <c r="R394" s="19"/>
      <c r="S394" s="19"/>
      <c r="T394" s="9"/>
      <c r="U394" s="19"/>
      <c r="V394" s="19"/>
      <c r="W394" s="19"/>
      <c r="X394" s="19"/>
      <c r="Y394" s="9"/>
      <c r="Z394" s="2"/>
      <c r="AA394" s="2"/>
      <c r="AB394" s="2"/>
      <c r="AC394" s="9"/>
      <c r="AD394" s="19"/>
      <c r="AE394" s="1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19"/>
      <c r="AQ394" s="19"/>
      <c r="AR394" s="23"/>
      <c r="AS394" s="19"/>
      <c r="AT394" s="19"/>
      <c r="AU394" s="19"/>
      <c r="AV394" s="19"/>
      <c r="AW394" s="19"/>
      <c r="AX394" s="19"/>
    </row>
    <row r="395" spans="1:50" ht="15.75" customHeight="1" x14ac:dyDescent="0.15">
      <c r="A395" s="19"/>
      <c r="B395" s="19"/>
      <c r="C395" s="19"/>
      <c r="D395" s="21"/>
      <c r="E395" s="19"/>
      <c r="F395" s="22"/>
      <c r="G395" s="19"/>
      <c r="H395" s="19"/>
      <c r="I395" s="19"/>
      <c r="J395" s="9"/>
      <c r="K395" s="19"/>
      <c r="L395" s="19"/>
      <c r="M395" s="20"/>
      <c r="N395" s="20"/>
      <c r="O395" s="23"/>
      <c r="P395" s="19"/>
      <c r="Q395" s="19"/>
      <c r="R395" s="19"/>
      <c r="S395" s="19"/>
      <c r="T395" s="9"/>
      <c r="U395" s="19"/>
      <c r="V395" s="19"/>
      <c r="W395" s="19"/>
      <c r="X395" s="19"/>
      <c r="Y395" s="9"/>
      <c r="Z395" s="2"/>
      <c r="AA395" s="2"/>
      <c r="AB395" s="2"/>
      <c r="AC395" s="9"/>
      <c r="AD395" s="19"/>
      <c r="AE395" s="1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19"/>
      <c r="AQ395" s="19"/>
      <c r="AR395" s="23"/>
      <c r="AS395" s="19"/>
      <c r="AT395" s="19"/>
      <c r="AU395" s="19"/>
      <c r="AV395" s="19"/>
      <c r="AW395" s="19"/>
      <c r="AX395" s="19"/>
    </row>
    <row r="396" spans="1:50" ht="15.75" customHeight="1" x14ac:dyDescent="0.15">
      <c r="A396" s="19"/>
      <c r="B396" s="19"/>
      <c r="C396" s="19"/>
      <c r="D396" s="21"/>
      <c r="E396" s="19"/>
      <c r="F396" s="22"/>
      <c r="G396" s="19"/>
      <c r="H396" s="19"/>
      <c r="I396" s="19"/>
      <c r="J396" s="9"/>
      <c r="K396" s="19"/>
      <c r="L396" s="19"/>
      <c r="M396" s="20"/>
      <c r="N396" s="20"/>
      <c r="O396" s="23"/>
      <c r="P396" s="19"/>
      <c r="Q396" s="19"/>
      <c r="R396" s="19"/>
      <c r="S396" s="19"/>
      <c r="T396" s="9"/>
      <c r="U396" s="19"/>
      <c r="V396" s="19"/>
      <c r="W396" s="19"/>
      <c r="X396" s="19"/>
      <c r="Y396" s="9"/>
      <c r="Z396" s="2"/>
      <c r="AA396" s="2"/>
      <c r="AB396" s="2"/>
      <c r="AC396" s="9"/>
      <c r="AD396" s="19"/>
      <c r="AE396" s="1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19"/>
      <c r="AQ396" s="19"/>
      <c r="AR396" s="23"/>
      <c r="AS396" s="19"/>
      <c r="AT396" s="19"/>
      <c r="AU396" s="19"/>
      <c r="AV396" s="19"/>
      <c r="AW396" s="19"/>
      <c r="AX396" s="19"/>
    </row>
    <row r="397" spans="1:50" ht="15.75" customHeight="1" x14ac:dyDescent="0.15">
      <c r="A397" s="19"/>
      <c r="B397" s="19"/>
      <c r="C397" s="19"/>
      <c r="D397" s="21"/>
      <c r="E397" s="19"/>
      <c r="F397" s="22"/>
      <c r="G397" s="19"/>
      <c r="H397" s="19"/>
      <c r="I397" s="19"/>
      <c r="J397" s="9"/>
      <c r="K397" s="19"/>
      <c r="L397" s="19"/>
      <c r="M397" s="20"/>
      <c r="N397" s="20"/>
      <c r="O397" s="23"/>
      <c r="P397" s="19"/>
      <c r="Q397" s="19"/>
      <c r="R397" s="19"/>
      <c r="S397" s="19"/>
      <c r="T397" s="9"/>
      <c r="U397" s="19"/>
      <c r="V397" s="19"/>
      <c r="W397" s="19"/>
      <c r="X397" s="19"/>
      <c r="Y397" s="9"/>
      <c r="Z397" s="2"/>
      <c r="AA397" s="2"/>
      <c r="AB397" s="2"/>
      <c r="AC397" s="9"/>
      <c r="AD397" s="19"/>
      <c r="AE397" s="1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19"/>
      <c r="AQ397" s="19"/>
      <c r="AR397" s="23"/>
      <c r="AS397" s="19"/>
      <c r="AT397" s="19"/>
      <c r="AU397" s="19"/>
      <c r="AV397" s="19"/>
      <c r="AW397" s="19"/>
      <c r="AX397" s="19"/>
    </row>
    <row r="398" spans="1:50" ht="15.75" customHeight="1" x14ac:dyDescent="0.15">
      <c r="A398" s="19"/>
      <c r="B398" s="19"/>
      <c r="C398" s="19"/>
      <c r="D398" s="21"/>
      <c r="E398" s="19"/>
      <c r="F398" s="22"/>
      <c r="G398" s="19"/>
      <c r="H398" s="19"/>
      <c r="I398" s="19"/>
      <c r="J398" s="9"/>
      <c r="K398" s="19"/>
      <c r="L398" s="19"/>
      <c r="M398" s="20"/>
      <c r="N398" s="20"/>
      <c r="O398" s="23"/>
      <c r="P398" s="19"/>
      <c r="Q398" s="19"/>
      <c r="R398" s="19"/>
      <c r="S398" s="19"/>
      <c r="T398" s="9"/>
      <c r="U398" s="19"/>
      <c r="V398" s="19"/>
      <c r="W398" s="19"/>
      <c r="X398" s="19"/>
      <c r="Y398" s="9"/>
      <c r="Z398" s="2"/>
      <c r="AA398" s="2"/>
      <c r="AB398" s="2"/>
      <c r="AC398" s="9"/>
      <c r="AD398" s="19"/>
      <c r="AE398" s="1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19"/>
      <c r="AQ398" s="19"/>
      <c r="AR398" s="23"/>
      <c r="AS398" s="19"/>
      <c r="AT398" s="19"/>
      <c r="AU398" s="19"/>
      <c r="AV398" s="19"/>
      <c r="AW398" s="19"/>
      <c r="AX398" s="19"/>
    </row>
    <row r="399" spans="1:50" ht="15.75" customHeight="1" x14ac:dyDescent="0.15">
      <c r="A399" s="19"/>
      <c r="B399" s="19"/>
      <c r="C399" s="19"/>
      <c r="D399" s="21"/>
      <c r="E399" s="19"/>
      <c r="F399" s="22"/>
      <c r="G399" s="19"/>
      <c r="H399" s="19"/>
      <c r="I399" s="19"/>
      <c r="J399" s="9"/>
      <c r="K399" s="19"/>
      <c r="L399" s="19"/>
      <c r="M399" s="20"/>
      <c r="N399" s="20"/>
      <c r="O399" s="23"/>
      <c r="P399" s="19"/>
      <c r="Q399" s="19"/>
      <c r="R399" s="19"/>
      <c r="S399" s="19"/>
      <c r="T399" s="9"/>
      <c r="U399" s="19"/>
      <c r="V399" s="19"/>
      <c r="W399" s="19"/>
      <c r="X399" s="19"/>
      <c r="Y399" s="9"/>
      <c r="Z399" s="2"/>
      <c r="AA399" s="2"/>
      <c r="AB399" s="2"/>
      <c r="AC399" s="9"/>
      <c r="AD399" s="19"/>
      <c r="AE399" s="1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19"/>
      <c r="AQ399" s="19"/>
      <c r="AR399" s="23"/>
      <c r="AS399" s="19"/>
      <c r="AT399" s="19"/>
      <c r="AU399" s="19"/>
      <c r="AV399" s="19"/>
      <c r="AW399" s="19"/>
      <c r="AX399" s="19"/>
    </row>
    <row r="400" spans="1:50" ht="15.75" customHeight="1" x14ac:dyDescent="0.15">
      <c r="A400" s="19"/>
      <c r="B400" s="19"/>
      <c r="C400" s="19"/>
      <c r="D400" s="21"/>
      <c r="E400" s="19"/>
      <c r="F400" s="22"/>
      <c r="G400" s="19"/>
      <c r="H400" s="19"/>
      <c r="I400" s="19"/>
      <c r="J400" s="9"/>
      <c r="K400" s="19"/>
      <c r="L400" s="19"/>
      <c r="M400" s="20"/>
      <c r="N400" s="20"/>
      <c r="O400" s="23"/>
      <c r="P400" s="19"/>
      <c r="Q400" s="19"/>
      <c r="R400" s="19"/>
      <c r="S400" s="19"/>
      <c r="T400" s="9"/>
      <c r="U400" s="19"/>
      <c r="V400" s="19"/>
      <c r="W400" s="19"/>
      <c r="X400" s="19"/>
      <c r="Y400" s="9"/>
      <c r="Z400" s="2"/>
      <c r="AA400" s="2"/>
      <c r="AB400" s="2"/>
      <c r="AC400" s="9"/>
      <c r="AD400" s="19"/>
      <c r="AE400" s="1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19"/>
      <c r="AQ400" s="19"/>
      <c r="AR400" s="23"/>
      <c r="AS400" s="19"/>
      <c r="AT400" s="19"/>
      <c r="AU400" s="19"/>
      <c r="AV400" s="19"/>
      <c r="AW400" s="19"/>
      <c r="AX400" s="19"/>
    </row>
    <row r="401" spans="1:50" ht="15.75" customHeight="1" x14ac:dyDescent="0.15">
      <c r="A401" s="19"/>
      <c r="B401" s="19"/>
      <c r="C401" s="19"/>
      <c r="D401" s="21"/>
      <c r="E401" s="19"/>
      <c r="F401" s="22"/>
      <c r="G401" s="19"/>
      <c r="H401" s="19"/>
      <c r="I401" s="19"/>
      <c r="J401" s="9"/>
      <c r="K401" s="19"/>
      <c r="L401" s="19"/>
      <c r="M401" s="20"/>
      <c r="N401" s="20"/>
      <c r="O401" s="23"/>
      <c r="P401" s="19"/>
      <c r="Q401" s="19"/>
      <c r="R401" s="19"/>
      <c r="S401" s="19"/>
      <c r="T401" s="9"/>
      <c r="U401" s="19"/>
      <c r="V401" s="19"/>
      <c r="W401" s="19"/>
      <c r="X401" s="19"/>
      <c r="Y401" s="9"/>
      <c r="Z401" s="2"/>
      <c r="AA401" s="2"/>
      <c r="AB401" s="2"/>
      <c r="AC401" s="9"/>
      <c r="AD401" s="19"/>
      <c r="AE401" s="1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19"/>
      <c r="AQ401" s="19"/>
      <c r="AR401" s="23"/>
      <c r="AS401" s="19"/>
      <c r="AT401" s="19"/>
      <c r="AU401" s="19"/>
      <c r="AV401" s="19"/>
      <c r="AW401" s="19"/>
      <c r="AX401" s="19"/>
    </row>
    <row r="402" spans="1:50" ht="15.75" customHeight="1" x14ac:dyDescent="0.15">
      <c r="A402" s="19"/>
      <c r="B402" s="19"/>
      <c r="C402" s="19"/>
      <c r="D402" s="21"/>
      <c r="E402" s="19"/>
      <c r="F402" s="22"/>
      <c r="G402" s="19"/>
      <c r="H402" s="19"/>
      <c r="I402" s="19"/>
      <c r="J402" s="9"/>
      <c r="K402" s="19"/>
      <c r="L402" s="19"/>
      <c r="M402" s="20"/>
      <c r="N402" s="20"/>
      <c r="O402" s="23"/>
      <c r="P402" s="19"/>
      <c r="Q402" s="19"/>
      <c r="R402" s="19"/>
      <c r="S402" s="19"/>
      <c r="T402" s="9"/>
      <c r="U402" s="19"/>
      <c r="V402" s="19"/>
      <c r="W402" s="19"/>
      <c r="X402" s="19"/>
      <c r="Y402" s="9"/>
      <c r="Z402" s="2"/>
      <c r="AA402" s="2"/>
      <c r="AB402" s="2"/>
      <c r="AC402" s="9"/>
      <c r="AD402" s="19"/>
      <c r="AE402" s="1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19"/>
      <c r="AQ402" s="19"/>
      <c r="AR402" s="23"/>
      <c r="AS402" s="19"/>
      <c r="AT402" s="19"/>
      <c r="AU402" s="19"/>
      <c r="AV402" s="19"/>
      <c r="AW402" s="19"/>
      <c r="AX402" s="19"/>
    </row>
    <row r="403" spans="1:50" ht="15.75" customHeight="1" x14ac:dyDescent="0.15">
      <c r="A403" s="19"/>
      <c r="B403" s="19"/>
      <c r="C403" s="19"/>
      <c r="D403" s="21"/>
      <c r="E403" s="19"/>
      <c r="F403" s="22"/>
      <c r="G403" s="19"/>
      <c r="H403" s="19"/>
      <c r="I403" s="19"/>
      <c r="J403" s="9"/>
      <c r="K403" s="19"/>
      <c r="L403" s="19"/>
      <c r="M403" s="20"/>
      <c r="N403" s="20"/>
      <c r="O403" s="23"/>
      <c r="P403" s="19"/>
      <c r="Q403" s="19"/>
      <c r="R403" s="19"/>
      <c r="S403" s="19"/>
      <c r="T403" s="9"/>
      <c r="U403" s="19"/>
      <c r="V403" s="19"/>
      <c r="W403" s="19"/>
      <c r="X403" s="19"/>
      <c r="Y403" s="9"/>
      <c r="Z403" s="2"/>
      <c r="AA403" s="2"/>
      <c r="AB403" s="2"/>
      <c r="AC403" s="9"/>
      <c r="AD403" s="19"/>
      <c r="AE403" s="1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19"/>
      <c r="AQ403" s="19"/>
      <c r="AR403" s="23"/>
      <c r="AS403" s="19"/>
      <c r="AT403" s="19"/>
      <c r="AU403" s="19"/>
      <c r="AV403" s="19"/>
      <c r="AW403" s="19"/>
      <c r="AX403" s="19"/>
    </row>
    <row r="404" spans="1:50" ht="15.75" customHeight="1" x14ac:dyDescent="0.15">
      <c r="A404" s="19"/>
      <c r="B404" s="19"/>
      <c r="C404" s="19"/>
      <c r="D404" s="21"/>
      <c r="E404" s="19"/>
      <c r="F404" s="22"/>
      <c r="G404" s="19"/>
      <c r="H404" s="19"/>
      <c r="I404" s="19"/>
      <c r="J404" s="9"/>
      <c r="K404" s="19"/>
      <c r="L404" s="19"/>
      <c r="M404" s="20"/>
      <c r="N404" s="20"/>
      <c r="O404" s="23"/>
      <c r="P404" s="19"/>
      <c r="Q404" s="19"/>
      <c r="R404" s="19"/>
      <c r="S404" s="19"/>
      <c r="T404" s="9"/>
      <c r="U404" s="19"/>
      <c r="V404" s="19"/>
      <c r="W404" s="19"/>
      <c r="X404" s="19"/>
      <c r="Y404" s="9"/>
      <c r="Z404" s="2"/>
      <c r="AA404" s="2"/>
      <c r="AB404" s="2"/>
      <c r="AC404" s="9"/>
      <c r="AD404" s="19"/>
      <c r="AE404" s="1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19"/>
      <c r="AQ404" s="19"/>
      <c r="AR404" s="23"/>
      <c r="AS404" s="19"/>
      <c r="AT404" s="19"/>
      <c r="AU404" s="19"/>
      <c r="AV404" s="19"/>
      <c r="AW404" s="19"/>
      <c r="AX404" s="19"/>
    </row>
    <row r="405" spans="1:50" ht="15.75" customHeight="1" x14ac:dyDescent="0.15">
      <c r="A405" s="19"/>
      <c r="B405" s="19"/>
      <c r="C405" s="19"/>
      <c r="D405" s="21"/>
      <c r="E405" s="19"/>
      <c r="F405" s="22"/>
      <c r="G405" s="19"/>
      <c r="H405" s="19"/>
      <c r="I405" s="19"/>
      <c r="J405" s="9"/>
      <c r="K405" s="19"/>
      <c r="L405" s="19"/>
      <c r="M405" s="20"/>
      <c r="N405" s="20"/>
      <c r="O405" s="23"/>
      <c r="P405" s="19"/>
      <c r="Q405" s="19"/>
      <c r="R405" s="19"/>
      <c r="S405" s="19"/>
      <c r="T405" s="9"/>
      <c r="U405" s="19"/>
      <c r="V405" s="19"/>
      <c r="W405" s="19"/>
      <c r="X405" s="19"/>
      <c r="Y405" s="9"/>
      <c r="Z405" s="2"/>
      <c r="AA405" s="2"/>
      <c r="AB405" s="2"/>
      <c r="AC405" s="9"/>
      <c r="AD405" s="19"/>
      <c r="AE405" s="1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19"/>
      <c r="AQ405" s="19"/>
      <c r="AR405" s="23"/>
      <c r="AS405" s="19"/>
      <c r="AT405" s="19"/>
      <c r="AU405" s="19"/>
      <c r="AV405" s="19"/>
      <c r="AW405" s="19"/>
      <c r="AX405" s="19"/>
    </row>
    <row r="406" spans="1:50" ht="15.75" customHeight="1" x14ac:dyDescent="0.15">
      <c r="A406" s="19"/>
      <c r="B406" s="19"/>
      <c r="C406" s="19"/>
      <c r="D406" s="21"/>
      <c r="E406" s="19"/>
      <c r="F406" s="22"/>
      <c r="G406" s="19"/>
      <c r="H406" s="19"/>
      <c r="I406" s="19"/>
      <c r="J406" s="9"/>
      <c r="K406" s="19"/>
      <c r="L406" s="19"/>
      <c r="M406" s="20"/>
      <c r="N406" s="20"/>
      <c r="O406" s="23"/>
      <c r="P406" s="19"/>
      <c r="Q406" s="19"/>
      <c r="R406" s="19"/>
      <c r="S406" s="19"/>
      <c r="T406" s="9"/>
      <c r="U406" s="19"/>
      <c r="V406" s="19"/>
      <c r="W406" s="19"/>
      <c r="X406" s="19"/>
      <c r="Y406" s="9"/>
      <c r="Z406" s="2"/>
      <c r="AA406" s="2"/>
      <c r="AB406" s="2"/>
      <c r="AC406" s="9"/>
      <c r="AD406" s="19"/>
      <c r="AE406" s="1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19"/>
      <c r="AQ406" s="19"/>
      <c r="AR406" s="23"/>
      <c r="AS406" s="19"/>
      <c r="AT406" s="19"/>
      <c r="AU406" s="19"/>
      <c r="AV406" s="19"/>
      <c r="AW406" s="19"/>
      <c r="AX406" s="19"/>
    </row>
    <row r="407" spans="1:50" ht="15.75" customHeight="1" x14ac:dyDescent="0.15">
      <c r="A407" s="19"/>
      <c r="B407" s="19"/>
      <c r="C407" s="19"/>
      <c r="D407" s="21"/>
      <c r="E407" s="19"/>
      <c r="F407" s="22"/>
      <c r="G407" s="19"/>
      <c r="H407" s="19"/>
      <c r="I407" s="19"/>
      <c r="J407" s="9"/>
      <c r="K407" s="19"/>
      <c r="L407" s="19"/>
      <c r="M407" s="20"/>
      <c r="N407" s="20"/>
      <c r="O407" s="23"/>
      <c r="P407" s="19"/>
      <c r="Q407" s="19"/>
      <c r="R407" s="19"/>
      <c r="S407" s="19"/>
      <c r="T407" s="9"/>
      <c r="U407" s="19"/>
      <c r="V407" s="19"/>
      <c r="W407" s="19"/>
      <c r="X407" s="19"/>
      <c r="Y407" s="9"/>
      <c r="Z407" s="2"/>
      <c r="AA407" s="2"/>
      <c r="AB407" s="2"/>
      <c r="AC407" s="9"/>
      <c r="AD407" s="19"/>
      <c r="AE407" s="1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19"/>
      <c r="AQ407" s="19"/>
      <c r="AR407" s="23"/>
      <c r="AS407" s="19"/>
      <c r="AT407" s="19"/>
      <c r="AU407" s="19"/>
      <c r="AV407" s="19"/>
      <c r="AW407" s="19"/>
      <c r="AX407" s="19"/>
    </row>
    <row r="408" spans="1:50" ht="15.75" customHeight="1" x14ac:dyDescent="0.15">
      <c r="A408" s="19"/>
      <c r="B408" s="19"/>
      <c r="C408" s="19"/>
      <c r="D408" s="21"/>
      <c r="E408" s="19"/>
      <c r="F408" s="22"/>
      <c r="G408" s="19"/>
      <c r="H408" s="19"/>
      <c r="I408" s="19"/>
      <c r="J408" s="9"/>
      <c r="K408" s="19"/>
      <c r="L408" s="19"/>
      <c r="M408" s="20"/>
      <c r="N408" s="20"/>
      <c r="O408" s="23"/>
      <c r="P408" s="19"/>
      <c r="Q408" s="19"/>
      <c r="R408" s="19"/>
      <c r="S408" s="19"/>
      <c r="T408" s="9"/>
      <c r="U408" s="19"/>
      <c r="V408" s="19"/>
      <c r="W408" s="19"/>
      <c r="X408" s="19"/>
      <c r="Y408" s="9"/>
      <c r="Z408" s="2"/>
      <c r="AA408" s="2"/>
      <c r="AB408" s="2"/>
      <c r="AC408" s="9"/>
      <c r="AD408" s="19"/>
      <c r="AE408" s="1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19"/>
      <c r="AQ408" s="19"/>
      <c r="AR408" s="23"/>
      <c r="AS408" s="19"/>
      <c r="AT408" s="19"/>
      <c r="AU408" s="19"/>
      <c r="AV408" s="19"/>
      <c r="AW408" s="19"/>
      <c r="AX408" s="19"/>
    </row>
    <row r="409" spans="1:50" ht="15.75" customHeight="1" x14ac:dyDescent="0.15">
      <c r="A409" s="19"/>
      <c r="B409" s="19"/>
      <c r="C409" s="19"/>
      <c r="D409" s="21"/>
      <c r="E409" s="19"/>
      <c r="F409" s="22"/>
      <c r="G409" s="19"/>
      <c r="H409" s="19"/>
      <c r="I409" s="19"/>
      <c r="J409" s="9"/>
      <c r="K409" s="19"/>
      <c r="L409" s="19"/>
      <c r="M409" s="20"/>
      <c r="N409" s="20"/>
      <c r="O409" s="23"/>
      <c r="P409" s="19"/>
      <c r="Q409" s="19"/>
      <c r="R409" s="19"/>
      <c r="S409" s="19"/>
      <c r="T409" s="9"/>
      <c r="U409" s="19"/>
      <c r="V409" s="19"/>
      <c r="W409" s="19"/>
      <c r="X409" s="19"/>
      <c r="Y409" s="9"/>
      <c r="Z409" s="2"/>
      <c r="AA409" s="2"/>
      <c r="AB409" s="2"/>
      <c r="AC409" s="9"/>
      <c r="AD409" s="19"/>
      <c r="AE409" s="1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19"/>
      <c r="AQ409" s="19"/>
      <c r="AR409" s="23"/>
      <c r="AS409" s="19"/>
      <c r="AT409" s="19"/>
      <c r="AU409" s="19"/>
      <c r="AV409" s="19"/>
      <c r="AW409" s="19"/>
      <c r="AX409" s="19"/>
    </row>
    <row r="410" spans="1:50" ht="15.75" customHeight="1" x14ac:dyDescent="0.15">
      <c r="A410" s="19"/>
      <c r="B410" s="19"/>
      <c r="C410" s="19"/>
      <c r="D410" s="21"/>
      <c r="E410" s="19"/>
      <c r="F410" s="22"/>
      <c r="G410" s="19"/>
      <c r="H410" s="19"/>
      <c r="I410" s="19"/>
      <c r="J410" s="9"/>
      <c r="K410" s="19"/>
      <c r="L410" s="19"/>
      <c r="M410" s="20"/>
      <c r="N410" s="20"/>
      <c r="O410" s="23"/>
      <c r="P410" s="19"/>
      <c r="Q410" s="19"/>
      <c r="R410" s="19"/>
      <c r="S410" s="19"/>
      <c r="T410" s="9"/>
      <c r="U410" s="19"/>
      <c r="V410" s="19"/>
      <c r="W410" s="19"/>
      <c r="X410" s="19"/>
      <c r="Y410" s="9"/>
      <c r="Z410" s="2"/>
      <c r="AA410" s="2"/>
      <c r="AB410" s="2"/>
      <c r="AC410" s="9"/>
      <c r="AD410" s="19"/>
      <c r="AE410" s="1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19"/>
      <c r="AQ410" s="19"/>
      <c r="AR410" s="23"/>
      <c r="AS410" s="19"/>
      <c r="AT410" s="19"/>
      <c r="AU410" s="19"/>
      <c r="AV410" s="19"/>
      <c r="AW410" s="19"/>
      <c r="AX410" s="19"/>
    </row>
    <row r="411" spans="1:50" ht="15.75" customHeight="1" x14ac:dyDescent="0.15">
      <c r="A411" s="19"/>
      <c r="B411" s="19"/>
      <c r="C411" s="19"/>
      <c r="D411" s="21"/>
      <c r="E411" s="19"/>
      <c r="F411" s="22"/>
      <c r="G411" s="19"/>
      <c r="H411" s="19"/>
      <c r="I411" s="19"/>
      <c r="J411" s="9"/>
      <c r="K411" s="19"/>
      <c r="L411" s="19"/>
      <c r="M411" s="20"/>
      <c r="N411" s="20"/>
      <c r="O411" s="23"/>
      <c r="P411" s="19"/>
      <c r="Q411" s="19"/>
      <c r="R411" s="19"/>
      <c r="S411" s="19"/>
      <c r="T411" s="9"/>
      <c r="U411" s="19"/>
      <c r="V411" s="19"/>
      <c r="W411" s="19"/>
      <c r="X411" s="19"/>
      <c r="Y411" s="9"/>
      <c r="Z411" s="2"/>
      <c r="AA411" s="2"/>
      <c r="AB411" s="2"/>
      <c r="AC411" s="9"/>
      <c r="AD411" s="19"/>
      <c r="AE411" s="1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19"/>
      <c r="AQ411" s="19"/>
      <c r="AR411" s="23"/>
      <c r="AS411" s="19"/>
      <c r="AT411" s="19"/>
      <c r="AU411" s="19"/>
      <c r="AV411" s="19"/>
      <c r="AW411" s="19"/>
      <c r="AX411" s="19"/>
    </row>
    <row r="412" spans="1:50" ht="15.75" customHeight="1" x14ac:dyDescent="0.15">
      <c r="A412" s="19"/>
      <c r="B412" s="19"/>
      <c r="C412" s="19"/>
      <c r="D412" s="21"/>
      <c r="E412" s="19"/>
      <c r="F412" s="22"/>
      <c r="G412" s="19"/>
      <c r="H412" s="19"/>
      <c r="I412" s="19"/>
      <c r="J412" s="9"/>
      <c r="K412" s="19"/>
      <c r="L412" s="19"/>
      <c r="M412" s="20"/>
      <c r="N412" s="20"/>
      <c r="O412" s="23"/>
      <c r="P412" s="19"/>
      <c r="Q412" s="19"/>
      <c r="R412" s="19"/>
      <c r="S412" s="19"/>
      <c r="T412" s="9"/>
      <c r="U412" s="19"/>
      <c r="V412" s="19"/>
      <c r="W412" s="19"/>
      <c r="X412" s="19"/>
      <c r="Y412" s="9"/>
      <c r="Z412" s="2"/>
      <c r="AA412" s="2"/>
      <c r="AB412" s="2"/>
      <c r="AC412" s="9"/>
      <c r="AD412" s="19"/>
      <c r="AE412" s="1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19"/>
      <c r="AQ412" s="19"/>
      <c r="AR412" s="23"/>
      <c r="AS412" s="19"/>
      <c r="AT412" s="19"/>
      <c r="AU412" s="19"/>
      <c r="AV412" s="19"/>
      <c r="AW412" s="19"/>
      <c r="AX412" s="19"/>
    </row>
    <row r="413" spans="1:50" ht="15.75" customHeight="1" x14ac:dyDescent="0.15">
      <c r="A413" s="19"/>
      <c r="B413" s="19"/>
      <c r="C413" s="19"/>
      <c r="D413" s="21"/>
      <c r="E413" s="19"/>
      <c r="F413" s="22"/>
      <c r="G413" s="19"/>
      <c r="H413" s="19"/>
      <c r="I413" s="19"/>
      <c r="J413" s="9"/>
      <c r="K413" s="19"/>
      <c r="L413" s="19"/>
      <c r="M413" s="20"/>
      <c r="N413" s="20"/>
      <c r="O413" s="23"/>
      <c r="P413" s="19"/>
      <c r="Q413" s="19"/>
      <c r="R413" s="19"/>
      <c r="S413" s="19"/>
      <c r="T413" s="9"/>
      <c r="U413" s="19"/>
      <c r="V413" s="19"/>
      <c r="W413" s="19"/>
      <c r="X413" s="19"/>
      <c r="Y413" s="9"/>
      <c r="Z413" s="2"/>
      <c r="AA413" s="2"/>
      <c r="AB413" s="2"/>
      <c r="AC413" s="9"/>
      <c r="AD413" s="19"/>
      <c r="AE413" s="1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19"/>
      <c r="AQ413" s="19"/>
      <c r="AR413" s="23"/>
      <c r="AS413" s="19"/>
      <c r="AT413" s="19"/>
      <c r="AU413" s="19"/>
      <c r="AV413" s="19"/>
      <c r="AW413" s="19"/>
      <c r="AX413" s="19"/>
    </row>
    <row r="414" spans="1:50" ht="15.75" customHeight="1" x14ac:dyDescent="0.15">
      <c r="A414" s="19"/>
      <c r="B414" s="19"/>
      <c r="C414" s="19"/>
      <c r="D414" s="21"/>
      <c r="E414" s="19"/>
      <c r="F414" s="22"/>
      <c r="G414" s="19"/>
      <c r="H414" s="19"/>
      <c r="I414" s="19"/>
      <c r="J414" s="9"/>
      <c r="K414" s="19"/>
      <c r="L414" s="19"/>
      <c r="M414" s="20"/>
      <c r="N414" s="20"/>
      <c r="O414" s="23"/>
      <c r="P414" s="19"/>
      <c r="Q414" s="19"/>
      <c r="R414" s="19"/>
      <c r="S414" s="19"/>
      <c r="T414" s="9"/>
      <c r="U414" s="19"/>
      <c r="V414" s="19"/>
      <c r="W414" s="19"/>
      <c r="X414" s="19"/>
      <c r="Y414" s="9"/>
      <c r="Z414" s="2"/>
      <c r="AA414" s="2"/>
      <c r="AB414" s="2"/>
      <c r="AC414" s="9"/>
      <c r="AD414" s="19"/>
      <c r="AE414" s="1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19"/>
      <c r="AQ414" s="19"/>
      <c r="AR414" s="23"/>
      <c r="AS414" s="19"/>
      <c r="AT414" s="19"/>
      <c r="AU414" s="19"/>
      <c r="AV414" s="19"/>
      <c r="AW414" s="19"/>
      <c r="AX414" s="19"/>
    </row>
    <row r="415" spans="1:50" ht="15.75" customHeight="1" x14ac:dyDescent="0.15">
      <c r="A415" s="19"/>
      <c r="B415" s="19"/>
      <c r="C415" s="19"/>
      <c r="D415" s="21"/>
      <c r="E415" s="19"/>
      <c r="F415" s="22"/>
      <c r="G415" s="19"/>
      <c r="H415" s="19"/>
      <c r="I415" s="19"/>
      <c r="J415" s="9"/>
      <c r="K415" s="19"/>
      <c r="L415" s="19"/>
      <c r="M415" s="20"/>
      <c r="N415" s="20"/>
      <c r="O415" s="23"/>
      <c r="P415" s="19"/>
      <c r="Q415" s="19"/>
      <c r="R415" s="19"/>
      <c r="S415" s="19"/>
      <c r="T415" s="9"/>
      <c r="U415" s="19"/>
      <c r="V415" s="19"/>
      <c r="W415" s="19"/>
      <c r="X415" s="19"/>
      <c r="Y415" s="9"/>
      <c r="Z415" s="2"/>
      <c r="AA415" s="2"/>
      <c r="AB415" s="2"/>
      <c r="AC415" s="9"/>
      <c r="AD415" s="19"/>
      <c r="AE415" s="1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19"/>
      <c r="AQ415" s="19"/>
      <c r="AR415" s="23"/>
      <c r="AS415" s="19"/>
      <c r="AT415" s="19"/>
      <c r="AU415" s="19"/>
      <c r="AV415" s="19"/>
      <c r="AW415" s="19"/>
      <c r="AX415" s="19"/>
    </row>
    <row r="416" spans="1:50" ht="15.75" customHeight="1" x14ac:dyDescent="0.15">
      <c r="A416" s="19"/>
      <c r="B416" s="19"/>
      <c r="C416" s="19"/>
      <c r="D416" s="21"/>
      <c r="E416" s="19"/>
      <c r="F416" s="22"/>
      <c r="G416" s="19"/>
      <c r="H416" s="19"/>
      <c r="I416" s="19"/>
      <c r="J416" s="9"/>
      <c r="K416" s="19"/>
      <c r="L416" s="19"/>
      <c r="M416" s="20"/>
      <c r="N416" s="20"/>
      <c r="O416" s="23"/>
      <c r="P416" s="19"/>
      <c r="Q416" s="19"/>
      <c r="R416" s="19"/>
      <c r="S416" s="19"/>
      <c r="T416" s="9"/>
      <c r="U416" s="19"/>
      <c r="V416" s="19"/>
      <c r="W416" s="19"/>
      <c r="X416" s="19"/>
      <c r="Y416" s="9"/>
      <c r="Z416" s="2"/>
      <c r="AA416" s="2"/>
      <c r="AB416" s="2"/>
      <c r="AC416" s="9"/>
      <c r="AD416" s="19"/>
      <c r="AE416" s="1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19"/>
      <c r="AQ416" s="19"/>
      <c r="AR416" s="23"/>
      <c r="AS416" s="19"/>
      <c r="AT416" s="19"/>
      <c r="AU416" s="19"/>
      <c r="AV416" s="19"/>
      <c r="AW416" s="19"/>
      <c r="AX416" s="19"/>
    </row>
    <row r="417" spans="1:50" ht="15.75" customHeight="1" x14ac:dyDescent="0.15">
      <c r="A417" s="19"/>
      <c r="B417" s="19"/>
      <c r="C417" s="19"/>
      <c r="D417" s="21"/>
      <c r="E417" s="19"/>
      <c r="F417" s="22"/>
      <c r="G417" s="19"/>
      <c r="H417" s="19"/>
      <c r="I417" s="19"/>
      <c r="J417" s="9"/>
      <c r="K417" s="19"/>
      <c r="L417" s="19"/>
      <c r="M417" s="20"/>
      <c r="N417" s="20"/>
      <c r="O417" s="23"/>
      <c r="P417" s="19"/>
      <c r="Q417" s="19"/>
      <c r="R417" s="19"/>
      <c r="S417" s="19"/>
      <c r="T417" s="9"/>
      <c r="U417" s="19"/>
      <c r="V417" s="19"/>
      <c r="W417" s="19"/>
      <c r="X417" s="19"/>
      <c r="Y417" s="9"/>
      <c r="Z417" s="2"/>
      <c r="AA417" s="2"/>
      <c r="AB417" s="2"/>
      <c r="AC417" s="9"/>
      <c r="AD417" s="19"/>
      <c r="AE417" s="1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19"/>
      <c r="AQ417" s="19"/>
      <c r="AR417" s="23"/>
      <c r="AS417" s="19"/>
      <c r="AT417" s="19"/>
      <c r="AU417" s="19"/>
      <c r="AV417" s="19"/>
      <c r="AW417" s="19"/>
      <c r="AX417" s="19"/>
    </row>
    <row r="418" spans="1:50" ht="15.75" customHeight="1" x14ac:dyDescent="0.15">
      <c r="A418" s="19"/>
      <c r="B418" s="19"/>
      <c r="C418" s="19"/>
      <c r="D418" s="21"/>
      <c r="E418" s="19"/>
      <c r="F418" s="22"/>
      <c r="G418" s="19"/>
      <c r="H418" s="19"/>
      <c r="I418" s="19"/>
      <c r="J418" s="9"/>
      <c r="K418" s="19"/>
      <c r="L418" s="19"/>
      <c r="M418" s="20"/>
      <c r="N418" s="20"/>
      <c r="O418" s="23"/>
      <c r="P418" s="19"/>
      <c r="Q418" s="19"/>
      <c r="R418" s="19"/>
      <c r="S418" s="19"/>
      <c r="T418" s="9"/>
      <c r="U418" s="19"/>
      <c r="V418" s="19"/>
      <c r="W418" s="19"/>
      <c r="X418" s="19"/>
      <c r="Y418" s="9"/>
      <c r="Z418" s="2"/>
      <c r="AA418" s="2"/>
      <c r="AB418" s="2"/>
      <c r="AC418" s="9"/>
      <c r="AD418" s="19"/>
      <c r="AE418" s="1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19"/>
      <c r="AQ418" s="19"/>
      <c r="AR418" s="23"/>
      <c r="AS418" s="19"/>
      <c r="AT418" s="19"/>
      <c r="AU418" s="19"/>
      <c r="AV418" s="19"/>
      <c r="AW418" s="19"/>
      <c r="AX418" s="19"/>
    </row>
    <row r="419" spans="1:50" ht="15.75" customHeight="1" x14ac:dyDescent="0.15">
      <c r="A419" s="19"/>
      <c r="B419" s="19"/>
      <c r="C419" s="19"/>
      <c r="D419" s="21"/>
      <c r="E419" s="19"/>
      <c r="F419" s="22"/>
      <c r="G419" s="19"/>
      <c r="H419" s="19"/>
      <c r="I419" s="19"/>
      <c r="J419" s="9"/>
      <c r="K419" s="19"/>
      <c r="L419" s="19"/>
      <c r="M419" s="20"/>
      <c r="N419" s="20"/>
      <c r="O419" s="23"/>
      <c r="P419" s="19"/>
      <c r="Q419" s="19"/>
      <c r="R419" s="19"/>
      <c r="S419" s="19"/>
      <c r="T419" s="9"/>
      <c r="U419" s="19"/>
      <c r="V419" s="19"/>
      <c r="W419" s="19"/>
      <c r="X419" s="19"/>
      <c r="Y419" s="9"/>
      <c r="Z419" s="2"/>
      <c r="AA419" s="2"/>
      <c r="AB419" s="2"/>
      <c r="AC419" s="9"/>
      <c r="AD419" s="19"/>
      <c r="AE419" s="1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19"/>
      <c r="AQ419" s="19"/>
      <c r="AR419" s="23"/>
      <c r="AS419" s="19"/>
      <c r="AT419" s="19"/>
      <c r="AU419" s="19"/>
      <c r="AV419" s="19"/>
      <c r="AW419" s="19"/>
      <c r="AX419" s="19"/>
    </row>
    <row r="420" spans="1:50" ht="15.75" customHeight="1" x14ac:dyDescent="0.15">
      <c r="A420" s="19"/>
      <c r="B420" s="19"/>
      <c r="C420" s="19"/>
      <c r="D420" s="21"/>
      <c r="E420" s="19"/>
      <c r="F420" s="22"/>
      <c r="G420" s="19"/>
      <c r="H420" s="19"/>
      <c r="I420" s="19"/>
      <c r="J420" s="9"/>
      <c r="K420" s="19"/>
      <c r="L420" s="19"/>
      <c r="M420" s="20"/>
      <c r="N420" s="20"/>
      <c r="O420" s="23"/>
      <c r="P420" s="19"/>
      <c r="Q420" s="19"/>
      <c r="R420" s="19"/>
      <c r="S420" s="19"/>
      <c r="T420" s="9"/>
      <c r="U420" s="19"/>
      <c r="V420" s="19"/>
      <c r="W420" s="19"/>
      <c r="X420" s="19"/>
      <c r="Y420" s="9"/>
      <c r="Z420" s="2"/>
      <c r="AA420" s="2"/>
      <c r="AB420" s="2"/>
      <c r="AC420" s="9"/>
      <c r="AD420" s="19"/>
      <c r="AE420" s="1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19"/>
      <c r="AQ420" s="19"/>
      <c r="AR420" s="23"/>
      <c r="AS420" s="19"/>
      <c r="AT420" s="19"/>
      <c r="AU420" s="19"/>
      <c r="AV420" s="19"/>
      <c r="AW420" s="19"/>
      <c r="AX420" s="19"/>
    </row>
    <row r="421" spans="1:50" ht="15.75" customHeight="1" x14ac:dyDescent="0.15">
      <c r="A421" s="19"/>
      <c r="B421" s="19"/>
      <c r="C421" s="19"/>
      <c r="D421" s="21"/>
      <c r="E421" s="19"/>
      <c r="F421" s="22"/>
      <c r="G421" s="19"/>
      <c r="H421" s="19"/>
      <c r="I421" s="19"/>
      <c r="J421" s="9"/>
      <c r="K421" s="19"/>
      <c r="L421" s="19"/>
      <c r="M421" s="20"/>
      <c r="N421" s="20"/>
      <c r="O421" s="23"/>
      <c r="P421" s="19"/>
      <c r="Q421" s="19"/>
      <c r="R421" s="19"/>
      <c r="S421" s="19"/>
      <c r="T421" s="9"/>
      <c r="U421" s="19"/>
      <c r="V421" s="19"/>
      <c r="W421" s="19"/>
      <c r="X421" s="19"/>
      <c r="Y421" s="9"/>
      <c r="Z421" s="2"/>
      <c r="AA421" s="2"/>
      <c r="AB421" s="2"/>
      <c r="AC421" s="9"/>
      <c r="AD421" s="19"/>
      <c r="AE421" s="1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19"/>
      <c r="AQ421" s="19"/>
      <c r="AR421" s="23"/>
      <c r="AS421" s="19"/>
      <c r="AT421" s="19"/>
      <c r="AU421" s="19"/>
      <c r="AV421" s="19"/>
      <c r="AW421" s="19"/>
      <c r="AX421" s="19"/>
    </row>
    <row r="422" spans="1:50" ht="15.75" customHeight="1" x14ac:dyDescent="0.15">
      <c r="A422" s="19"/>
      <c r="B422" s="19"/>
      <c r="C422" s="19"/>
      <c r="D422" s="21"/>
      <c r="E422" s="19"/>
      <c r="F422" s="22"/>
      <c r="G422" s="19"/>
      <c r="H422" s="19"/>
      <c r="I422" s="19"/>
      <c r="J422" s="9"/>
      <c r="K422" s="19"/>
      <c r="L422" s="19"/>
      <c r="M422" s="20"/>
      <c r="N422" s="20"/>
      <c r="O422" s="23"/>
      <c r="P422" s="19"/>
      <c r="Q422" s="19"/>
      <c r="R422" s="19"/>
      <c r="S422" s="19"/>
      <c r="T422" s="9"/>
      <c r="U422" s="19"/>
      <c r="V422" s="19"/>
      <c r="W422" s="19"/>
      <c r="X422" s="19"/>
      <c r="Y422" s="9"/>
      <c r="Z422" s="2"/>
      <c r="AA422" s="2"/>
      <c r="AB422" s="2"/>
      <c r="AC422" s="9"/>
      <c r="AD422" s="19"/>
      <c r="AE422" s="1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19"/>
      <c r="AQ422" s="19"/>
      <c r="AR422" s="23"/>
      <c r="AS422" s="19"/>
      <c r="AT422" s="19"/>
      <c r="AU422" s="19"/>
      <c r="AV422" s="19"/>
      <c r="AW422" s="19"/>
      <c r="AX422" s="19"/>
    </row>
    <row r="423" spans="1:50" ht="15.75" customHeight="1" x14ac:dyDescent="0.15">
      <c r="A423" s="19"/>
      <c r="B423" s="19"/>
      <c r="C423" s="19"/>
      <c r="D423" s="21"/>
      <c r="E423" s="19"/>
      <c r="F423" s="22"/>
      <c r="G423" s="19"/>
      <c r="H423" s="19"/>
      <c r="I423" s="19"/>
      <c r="J423" s="9"/>
      <c r="K423" s="19"/>
      <c r="L423" s="19"/>
      <c r="M423" s="20"/>
      <c r="N423" s="20"/>
      <c r="O423" s="23"/>
      <c r="P423" s="19"/>
      <c r="Q423" s="19"/>
      <c r="R423" s="19"/>
      <c r="S423" s="19"/>
      <c r="T423" s="9"/>
      <c r="U423" s="19"/>
      <c r="V423" s="19"/>
      <c r="W423" s="19"/>
      <c r="X423" s="19"/>
      <c r="Y423" s="9"/>
      <c r="Z423" s="2"/>
      <c r="AA423" s="2"/>
      <c r="AB423" s="2"/>
      <c r="AC423" s="9"/>
      <c r="AD423" s="19"/>
      <c r="AE423" s="1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19"/>
      <c r="AQ423" s="19"/>
      <c r="AR423" s="23"/>
      <c r="AS423" s="19"/>
      <c r="AT423" s="19"/>
      <c r="AU423" s="19"/>
      <c r="AV423" s="19"/>
      <c r="AW423" s="19"/>
      <c r="AX423" s="19"/>
    </row>
    <row r="424" spans="1:50" ht="15.75" customHeight="1" x14ac:dyDescent="0.15">
      <c r="A424" s="19"/>
      <c r="B424" s="19"/>
      <c r="C424" s="19"/>
      <c r="D424" s="21"/>
      <c r="E424" s="19"/>
      <c r="F424" s="22"/>
      <c r="G424" s="19"/>
      <c r="H424" s="19"/>
      <c r="I424" s="19"/>
      <c r="J424" s="9"/>
      <c r="K424" s="19"/>
      <c r="L424" s="19"/>
      <c r="M424" s="20"/>
      <c r="N424" s="20"/>
      <c r="O424" s="23"/>
      <c r="P424" s="19"/>
      <c r="Q424" s="19"/>
      <c r="R424" s="19"/>
      <c r="S424" s="19"/>
      <c r="T424" s="9"/>
      <c r="U424" s="19"/>
      <c r="V424" s="19"/>
      <c r="W424" s="19"/>
      <c r="X424" s="19"/>
      <c r="Y424" s="9"/>
      <c r="Z424" s="2"/>
      <c r="AA424" s="2"/>
      <c r="AB424" s="2"/>
      <c r="AC424" s="9"/>
      <c r="AD424" s="19"/>
      <c r="AE424" s="1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19"/>
      <c r="AQ424" s="19"/>
      <c r="AR424" s="23"/>
      <c r="AS424" s="19"/>
      <c r="AT424" s="19"/>
      <c r="AU424" s="19"/>
      <c r="AV424" s="19"/>
      <c r="AW424" s="19"/>
      <c r="AX424" s="19"/>
    </row>
    <row r="425" spans="1:50" ht="15.75" customHeight="1" x14ac:dyDescent="0.15">
      <c r="A425" s="19"/>
      <c r="B425" s="19"/>
      <c r="C425" s="19"/>
      <c r="D425" s="21"/>
      <c r="E425" s="19"/>
      <c r="F425" s="22"/>
      <c r="G425" s="19"/>
      <c r="H425" s="19"/>
      <c r="I425" s="19"/>
      <c r="J425" s="9"/>
      <c r="K425" s="19"/>
      <c r="L425" s="19"/>
      <c r="M425" s="20"/>
      <c r="N425" s="20"/>
      <c r="O425" s="23"/>
      <c r="P425" s="19"/>
      <c r="Q425" s="19"/>
      <c r="R425" s="19"/>
      <c r="S425" s="19"/>
      <c r="T425" s="9"/>
      <c r="U425" s="19"/>
      <c r="V425" s="19"/>
      <c r="W425" s="19"/>
      <c r="X425" s="19"/>
      <c r="Y425" s="9"/>
      <c r="Z425" s="2"/>
      <c r="AA425" s="2"/>
      <c r="AB425" s="2"/>
      <c r="AC425" s="9"/>
      <c r="AD425" s="19"/>
      <c r="AE425" s="1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19"/>
      <c r="AQ425" s="19"/>
      <c r="AR425" s="23"/>
      <c r="AS425" s="19"/>
      <c r="AT425" s="19"/>
      <c r="AU425" s="19"/>
      <c r="AV425" s="19"/>
      <c r="AW425" s="19"/>
      <c r="AX425" s="19"/>
    </row>
    <row r="426" spans="1:50" ht="15.75" customHeight="1" x14ac:dyDescent="0.15">
      <c r="A426" s="19"/>
      <c r="B426" s="19"/>
      <c r="C426" s="19"/>
      <c r="D426" s="21"/>
      <c r="E426" s="19"/>
      <c r="F426" s="22"/>
      <c r="G426" s="19"/>
      <c r="H426" s="19"/>
      <c r="I426" s="19"/>
      <c r="J426" s="9"/>
      <c r="K426" s="19"/>
      <c r="L426" s="19"/>
      <c r="M426" s="20"/>
      <c r="N426" s="20"/>
      <c r="O426" s="23"/>
      <c r="P426" s="19"/>
      <c r="Q426" s="19"/>
      <c r="R426" s="19"/>
      <c r="S426" s="19"/>
      <c r="T426" s="9"/>
      <c r="U426" s="19"/>
      <c r="V426" s="19"/>
      <c r="W426" s="19"/>
      <c r="X426" s="19"/>
      <c r="Y426" s="9"/>
      <c r="Z426" s="2"/>
      <c r="AA426" s="2"/>
      <c r="AB426" s="2"/>
      <c r="AC426" s="9"/>
      <c r="AD426" s="19"/>
      <c r="AE426" s="1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19"/>
      <c r="AQ426" s="19"/>
      <c r="AR426" s="23"/>
      <c r="AS426" s="19"/>
      <c r="AT426" s="19"/>
      <c r="AU426" s="19"/>
      <c r="AV426" s="19"/>
      <c r="AW426" s="19"/>
      <c r="AX426" s="19"/>
    </row>
    <row r="427" spans="1:50" ht="15.75" customHeight="1" x14ac:dyDescent="0.15">
      <c r="A427" s="19"/>
      <c r="B427" s="19"/>
      <c r="C427" s="19"/>
      <c r="D427" s="21"/>
      <c r="E427" s="19"/>
      <c r="F427" s="22"/>
      <c r="G427" s="19"/>
      <c r="H427" s="19"/>
      <c r="I427" s="19"/>
      <c r="J427" s="9"/>
      <c r="K427" s="19"/>
      <c r="L427" s="19"/>
      <c r="M427" s="20"/>
      <c r="N427" s="20"/>
      <c r="O427" s="23"/>
      <c r="P427" s="19"/>
      <c r="Q427" s="19"/>
      <c r="R427" s="19"/>
      <c r="S427" s="19"/>
      <c r="T427" s="9"/>
      <c r="U427" s="19"/>
      <c r="V427" s="19"/>
      <c r="W427" s="19"/>
      <c r="X427" s="19"/>
      <c r="Y427" s="9"/>
      <c r="Z427" s="2"/>
      <c r="AA427" s="2"/>
      <c r="AB427" s="2"/>
      <c r="AC427" s="9"/>
      <c r="AD427" s="19"/>
      <c r="AE427" s="1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19"/>
      <c r="AQ427" s="19"/>
      <c r="AR427" s="23"/>
      <c r="AS427" s="19"/>
      <c r="AT427" s="19"/>
      <c r="AU427" s="19"/>
      <c r="AV427" s="19"/>
      <c r="AW427" s="19"/>
      <c r="AX427" s="19"/>
    </row>
    <row r="428" spans="1:50" ht="15.75" customHeight="1" x14ac:dyDescent="0.15">
      <c r="A428" s="19"/>
      <c r="B428" s="19"/>
      <c r="C428" s="19"/>
      <c r="D428" s="21"/>
      <c r="E428" s="19"/>
      <c r="F428" s="22"/>
      <c r="G428" s="19"/>
      <c r="H428" s="19"/>
      <c r="I428" s="19"/>
      <c r="J428" s="9"/>
      <c r="K428" s="19"/>
      <c r="L428" s="19"/>
      <c r="M428" s="20"/>
      <c r="N428" s="20"/>
      <c r="O428" s="23"/>
      <c r="P428" s="19"/>
      <c r="Q428" s="19"/>
      <c r="R428" s="19"/>
      <c r="S428" s="19"/>
      <c r="T428" s="9"/>
      <c r="U428" s="19"/>
      <c r="V428" s="19"/>
      <c r="W428" s="19"/>
      <c r="X428" s="19"/>
      <c r="Y428" s="9"/>
      <c r="Z428" s="2"/>
      <c r="AA428" s="2"/>
      <c r="AB428" s="2"/>
      <c r="AC428" s="9"/>
      <c r="AD428" s="19"/>
      <c r="AE428" s="1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19"/>
      <c r="AQ428" s="19"/>
      <c r="AR428" s="23"/>
      <c r="AS428" s="19"/>
      <c r="AT428" s="19"/>
      <c r="AU428" s="19"/>
      <c r="AV428" s="19"/>
      <c r="AW428" s="19"/>
      <c r="AX428" s="19"/>
    </row>
    <row r="429" spans="1:50" ht="15.75" customHeight="1" x14ac:dyDescent="0.15">
      <c r="A429" s="19"/>
      <c r="B429" s="19"/>
      <c r="C429" s="19"/>
      <c r="D429" s="21"/>
      <c r="E429" s="19"/>
      <c r="F429" s="22"/>
      <c r="G429" s="19"/>
      <c r="H429" s="19"/>
      <c r="I429" s="19"/>
      <c r="J429" s="9"/>
      <c r="K429" s="19"/>
      <c r="L429" s="19"/>
      <c r="M429" s="20"/>
      <c r="N429" s="20"/>
      <c r="O429" s="23"/>
      <c r="P429" s="19"/>
      <c r="Q429" s="19"/>
      <c r="R429" s="19"/>
      <c r="S429" s="19"/>
      <c r="T429" s="9"/>
      <c r="U429" s="19"/>
      <c r="V429" s="19"/>
      <c r="W429" s="19"/>
      <c r="X429" s="19"/>
      <c r="Y429" s="9"/>
      <c r="Z429" s="2"/>
      <c r="AA429" s="2"/>
      <c r="AB429" s="2"/>
      <c r="AC429" s="9"/>
      <c r="AD429" s="19"/>
      <c r="AE429" s="1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19"/>
      <c r="AQ429" s="19"/>
      <c r="AR429" s="23"/>
      <c r="AS429" s="19"/>
      <c r="AT429" s="19"/>
      <c r="AU429" s="19"/>
      <c r="AV429" s="19"/>
      <c r="AW429" s="19"/>
      <c r="AX429" s="19"/>
    </row>
    <row r="430" spans="1:50" ht="15.75" customHeight="1" x14ac:dyDescent="0.15">
      <c r="A430" s="19"/>
      <c r="B430" s="19"/>
      <c r="C430" s="19"/>
      <c r="D430" s="21"/>
      <c r="E430" s="19"/>
      <c r="F430" s="22"/>
      <c r="G430" s="19"/>
      <c r="H430" s="19"/>
      <c r="I430" s="19"/>
      <c r="J430" s="9"/>
      <c r="K430" s="19"/>
      <c r="L430" s="19"/>
      <c r="M430" s="20"/>
      <c r="N430" s="20"/>
      <c r="O430" s="23"/>
      <c r="P430" s="19"/>
      <c r="Q430" s="19"/>
      <c r="R430" s="19"/>
      <c r="S430" s="19"/>
      <c r="T430" s="9"/>
      <c r="U430" s="19"/>
      <c r="V430" s="19"/>
      <c r="W430" s="19"/>
      <c r="X430" s="19"/>
      <c r="Y430" s="9"/>
      <c r="Z430" s="2"/>
      <c r="AA430" s="2"/>
      <c r="AB430" s="2"/>
      <c r="AC430" s="9"/>
      <c r="AD430" s="19"/>
      <c r="AE430" s="1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19"/>
      <c r="AQ430" s="19"/>
      <c r="AR430" s="23"/>
      <c r="AS430" s="19"/>
      <c r="AT430" s="19"/>
      <c r="AU430" s="19"/>
      <c r="AV430" s="19"/>
      <c r="AW430" s="19"/>
      <c r="AX430" s="19"/>
    </row>
    <row r="431" spans="1:50" ht="15.75" customHeight="1" x14ac:dyDescent="0.15">
      <c r="A431" s="19"/>
      <c r="B431" s="19"/>
      <c r="C431" s="19"/>
      <c r="D431" s="21"/>
      <c r="E431" s="19"/>
      <c r="F431" s="22"/>
      <c r="G431" s="19"/>
      <c r="H431" s="19"/>
      <c r="I431" s="19"/>
      <c r="J431" s="9"/>
      <c r="K431" s="19"/>
      <c r="L431" s="19"/>
      <c r="M431" s="20"/>
      <c r="N431" s="20"/>
      <c r="O431" s="23"/>
      <c r="P431" s="19"/>
      <c r="Q431" s="19"/>
      <c r="R431" s="19"/>
      <c r="S431" s="19"/>
      <c r="T431" s="9"/>
      <c r="U431" s="19"/>
      <c r="V431" s="19"/>
      <c r="W431" s="19"/>
      <c r="X431" s="19"/>
      <c r="Y431" s="9"/>
      <c r="Z431" s="2"/>
      <c r="AA431" s="2"/>
      <c r="AB431" s="2"/>
      <c r="AC431" s="9"/>
      <c r="AD431" s="19"/>
      <c r="AE431" s="1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19"/>
      <c r="AQ431" s="19"/>
      <c r="AR431" s="23"/>
      <c r="AS431" s="19"/>
      <c r="AT431" s="19"/>
      <c r="AU431" s="19"/>
      <c r="AV431" s="19"/>
      <c r="AW431" s="19"/>
      <c r="AX431" s="19"/>
    </row>
    <row r="432" spans="1:50" ht="15.75" customHeight="1" x14ac:dyDescent="0.15">
      <c r="A432" s="19"/>
      <c r="B432" s="19"/>
      <c r="C432" s="19"/>
      <c r="D432" s="21"/>
      <c r="E432" s="19"/>
      <c r="F432" s="22"/>
      <c r="G432" s="19"/>
      <c r="H432" s="19"/>
      <c r="I432" s="19"/>
      <c r="J432" s="9"/>
      <c r="K432" s="19"/>
      <c r="L432" s="19"/>
      <c r="M432" s="20"/>
      <c r="N432" s="20"/>
      <c r="O432" s="23"/>
      <c r="P432" s="19"/>
      <c r="Q432" s="19"/>
      <c r="R432" s="19"/>
      <c r="S432" s="19"/>
      <c r="T432" s="9"/>
      <c r="U432" s="19"/>
      <c r="V432" s="19"/>
      <c r="W432" s="19"/>
      <c r="X432" s="19"/>
      <c r="Y432" s="9"/>
      <c r="Z432" s="2"/>
      <c r="AA432" s="2"/>
      <c r="AB432" s="2"/>
      <c r="AC432" s="9"/>
      <c r="AD432" s="19"/>
      <c r="AE432" s="1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19"/>
      <c r="AQ432" s="19"/>
      <c r="AR432" s="23"/>
      <c r="AS432" s="19"/>
      <c r="AT432" s="19"/>
      <c r="AU432" s="19"/>
      <c r="AV432" s="19"/>
      <c r="AW432" s="19"/>
      <c r="AX432" s="19"/>
    </row>
    <row r="433" spans="1:50" ht="15.75" customHeight="1" x14ac:dyDescent="0.15">
      <c r="A433" s="19"/>
      <c r="B433" s="19"/>
      <c r="C433" s="19"/>
      <c r="D433" s="21"/>
      <c r="E433" s="19"/>
      <c r="F433" s="22"/>
      <c r="G433" s="19"/>
      <c r="H433" s="19"/>
      <c r="I433" s="19"/>
      <c r="J433" s="9"/>
      <c r="K433" s="19"/>
      <c r="L433" s="19"/>
      <c r="M433" s="20"/>
      <c r="N433" s="20"/>
      <c r="O433" s="23"/>
      <c r="P433" s="19"/>
      <c r="Q433" s="19"/>
      <c r="R433" s="19"/>
      <c r="S433" s="19"/>
      <c r="T433" s="9"/>
      <c r="U433" s="19"/>
      <c r="V433" s="19"/>
      <c r="W433" s="19"/>
      <c r="X433" s="19"/>
      <c r="Y433" s="9"/>
      <c r="Z433" s="2"/>
      <c r="AA433" s="2"/>
      <c r="AB433" s="2"/>
      <c r="AC433" s="9"/>
      <c r="AD433" s="19"/>
      <c r="AE433" s="1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19"/>
      <c r="AQ433" s="19"/>
      <c r="AR433" s="23"/>
      <c r="AS433" s="19"/>
      <c r="AT433" s="19"/>
      <c r="AU433" s="19"/>
      <c r="AV433" s="19"/>
      <c r="AW433" s="19"/>
      <c r="AX433" s="19"/>
    </row>
    <row r="434" spans="1:50" ht="15.75" customHeight="1" x14ac:dyDescent="0.15">
      <c r="A434" s="19"/>
      <c r="B434" s="19"/>
      <c r="C434" s="19"/>
      <c r="D434" s="21"/>
      <c r="E434" s="19"/>
      <c r="F434" s="22"/>
      <c r="G434" s="19"/>
      <c r="H434" s="19"/>
      <c r="I434" s="19"/>
      <c r="J434" s="9"/>
      <c r="K434" s="19"/>
      <c r="L434" s="19"/>
      <c r="M434" s="20"/>
      <c r="N434" s="20"/>
      <c r="O434" s="23"/>
      <c r="P434" s="19"/>
      <c r="Q434" s="19"/>
      <c r="R434" s="19"/>
      <c r="S434" s="19"/>
      <c r="T434" s="9"/>
      <c r="U434" s="19"/>
      <c r="V434" s="19"/>
      <c r="W434" s="19"/>
      <c r="X434" s="19"/>
      <c r="Y434" s="9"/>
      <c r="Z434" s="2"/>
      <c r="AA434" s="2"/>
      <c r="AB434" s="2"/>
      <c r="AC434" s="9"/>
      <c r="AD434" s="19"/>
      <c r="AE434" s="1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19"/>
      <c r="AQ434" s="19"/>
      <c r="AR434" s="23"/>
      <c r="AS434" s="19"/>
      <c r="AT434" s="19"/>
      <c r="AU434" s="19"/>
      <c r="AV434" s="19"/>
      <c r="AW434" s="19"/>
      <c r="AX434" s="19"/>
    </row>
    <row r="435" spans="1:50" ht="15.75" customHeight="1" x14ac:dyDescent="0.15">
      <c r="A435" s="19"/>
      <c r="B435" s="19"/>
      <c r="C435" s="19"/>
      <c r="D435" s="21"/>
      <c r="E435" s="19"/>
      <c r="F435" s="22"/>
      <c r="G435" s="19"/>
      <c r="H435" s="19"/>
      <c r="I435" s="19"/>
      <c r="J435" s="9"/>
      <c r="K435" s="19"/>
      <c r="L435" s="19"/>
      <c r="M435" s="20"/>
      <c r="N435" s="20"/>
      <c r="O435" s="23"/>
      <c r="P435" s="19"/>
      <c r="Q435" s="19"/>
      <c r="R435" s="19"/>
      <c r="S435" s="19"/>
      <c r="T435" s="9"/>
      <c r="U435" s="19"/>
      <c r="V435" s="19"/>
      <c r="W435" s="19"/>
      <c r="X435" s="19"/>
      <c r="Y435" s="9"/>
      <c r="Z435" s="2"/>
      <c r="AA435" s="2"/>
      <c r="AB435" s="2"/>
      <c r="AC435" s="9"/>
      <c r="AD435" s="19"/>
      <c r="AE435" s="1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19"/>
      <c r="AQ435" s="19"/>
      <c r="AR435" s="23"/>
      <c r="AS435" s="19"/>
      <c r="AT435" s="19"/>
      <c r="AU435" s="19"/>
      <c r="AV435" s="19"/>
      <c r="AW435" s="19"/>
      <c r="AX435" s="19"/>
    </row>
    <row r="436" spans="1:50" ht="15.75" customHeight="1" x14ac:dyDescent="0.15">
      <c r="A436" s="19"/>
      <c r="B436" s="19"/>
      <c r="C436" s="19"/>
      <c r="D436" s="21"/>
      <c r="E436" s="19"/>
      <c r="F436" s="22"/>
      <c r="G436" s="19"/>
      <c r="H436" s="19"/>
      <c r="I436" s="19"/>
      <c r="J436" s="9"/>
      <c r="K436" s="19"/>
      <c r="L436" s="19"/>
      <c r="M436" s="20"/>
      <c r="N436" s="20"/>
      <c r="O436" s="23"/>
      <c r="P436" s="19"/>
      <c r="Q436" s="19"/>
      <c r="R436" s="19"/>
      <c r="S436" s="19"/>
      <c r="T436" s="9"/>
      <c r="U436" s="19"/>
      <c r="V436" s="19"/>
      <c r="W436" s="19"/>
      <c r="X436" s="19"/>
      <c r="Y436" s="9"/>
      <c r="Z436" s="2"/>
      <c r="AA436" s="2"/>
      <c r="AB436" s="2"/>
      <c r="AC436" s="9"/>
      <c r="AD436" s="19"/>
      <c r="AE436" s="1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19"/>
      <c r="AQ436" s="19"/>
      <c r="AR436" s="23"/>
      <c r="AS436" s="19"/>
      <c r="AT436" s="19"/>
      <c r="AU436" s="19"/>
      <c r="AV436" s="19"/>
      <c r="AW436" s="19"/>
      <c r="AX436" s="19"/>
    </row>
    <row r="437" spans="1:50" ht="15.75" customHeight="1" x14ac:dyDescent="0.15">
      <c r="A437" s="19"/>
      <c r="B437" s="19"/>
      <c r="C437" s="19"/>
      <c r="D437" s="21"/>
      <c r="E437" s="19"/>
      <c r="F437" s="22"/>
      <c r="G437" s="19"/>
      <c r="H437" s="19"/>
      <c r="I437" s="19"/>
      <c r="J437" s="9"/>
      <c r="K437" s="19"/>
      <c r="L437" s="19"/>
      <c r="M437" s="20"/>
      <c r="N437" s="20"/>
      <c r="O437" s="23"/>
      <c r="P437" s="19"/>
      <c r="Q437" s="19"/>
      <c r="R437" s="19"/>
      <c r="S437" s="19"/>
      <c r="T437" s="9"/>
      <c r="U437" s="19"/>
      <c r="V437" s="19"/>
      <c r="W437" s="19"/>
      <c r="X437" s="19"/>
      <c r="Y437" s="9"/>
      <c r="Z437" s="2"/>
      <c r="AA437" s="2"/>
      <c r="AB437" s="2"/>
      <c r="AC437" s="9"/>
      <c r="AD437" s="19"/>
      <c r="AE437" s="1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19"/>
      <c r="AQ437" s="19"/>
      <c r="AR437" s="23"/>
      <c r="AS437" s="19"/>
      <c r="AT437" s="19"/>
      <c r="AU437" s="19"/>
      <c r="AV437" s="19"/>
      <c r="AW437" s="19"/>
      <c r="AX437" s="19"/>
    </row>
    <row r="438" spans="1:50" ht="15.75" customHeight="1" x14ac:dyDescent="0.15">
      <c r="A438" s="19"/>
      <c r="B438" s="19"/>
      <c r="C438" s="19"/>
      <c r="D438" s="21"/>
      <c r="E438" s="19"/>
      <c r="F438" s="22"/>
      <c r="G438" s="19"/>
      <c r="H438" s="19"/>
      <c r="I438" s="19"/>
      <c r="J438" s="9"/>
      <c r="K438" s="19"/>
      <c r="L438" s="19"/>
      <c r="M438" s="20"/>
      <c r="N438" s="20"/>
      <c r="O438" s="23"/>
      <c r="P438" s="19"/>
      <c r="Q438" s="19"/>
      <c r="R438" s="19"/>
      <c r="S438" s="19"/>
      <c r="T438" s="9"/>
      <c r="U438" s="19"/>
      <c r="V438" s="19"/>
      <c r="W438" s="19"/>
      <c r="X438" s="19"/>
      <c r="Y438" s="9"/>
      <c r="Z438" s="2"/>
      <c r="AA438" s="2"/>
      <c r="AB438" s="2"/>
      <c r="AC438" s="9"/>
      <c r="AD438" s="19"/>
      <c r="AE438" s="1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19"/>
      <c r="AQ438" s="19"/>
      <c r="AR438" s="23"/>
      <c r="AS438" s="19"/>
      <c r="AT438" s="19"/>
      <c r="AU438" s="19"/>
      <c r="AV438" s="19"/>
      <c r="AW438" s="19"/>
      <c r="AX438" s="19"/>
    </row>
    <row r="439" spans="1:50" ht="15.75" customHeight="1" x14ac:dyDescent="0.15">
      <c r="A439" s="19"/>
      <c r="B439" s="19"/>
      <c r="C439" s="19"/>
      <c r="D439" s="21"/>
      <c r="E439" s="19"/>
      <c r="F439" s="22"/>
      <c r="G439" s="19"/>
      <c r="H439" s="19"/>
      <c r="I439" s="19"/>
      <c r="J439" s="9"/>
      <c r="K439" s="19"/>
      <c r="L439" s="19"/>
      <c r="M439" s="20"/>
      <c r="N439" s="20"/>
      <c r="O439" s="23"/>
      <c r="P439" s="19"/>
      <c r="Q439" s="19"/>
      <c r="R439" s="19"/>
      <c r="S439" s="19"/>
      <c r="T439" s="9"/>
      <c r="U439" s="19"/>
      <c r="V439" s="19"/>
      <c r="W439" s="19"/>
      <c r="X439" s="19"/>
      <c r="Y439" s="9"/>
      <c r="Z439" s="2"/>
      <c r="AA439" s="2"/>
      <c r="AB439" s="2"/>
      <c r="AC439" s="9"/>
      <c r="AD439" s="19"/>
      <c r="AE439" s="1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19"/>
      <c r="AQ439" s="19"/>
      <c r="AR439" s="23"/>
      <c r="AS439" s="19"/>
      <c r="AT439" s="19"/>
      <c r="AU439" s="19"/>
      <c r="AV439" s="19"/>
      <c r="AW439" s="19"/>
      <c r="AX439" s="19"/>
    </row>
    <row r="440" spans="1:50" ht="15.75" customHeight="1" x14ac:dyDescent="0.15">
      <c r="A440" s="19"/>
      <c r="B440" s="19"/>
      <c r="C440" s="19"/>
      <c r="D440" s="21"/>
      <c r="E440" s="19"/>
      <c r="F440" s="22"/>
      <c r="G440" s="19"/>
      <c r="H440" s="19"/>
      <c r="I440" s="19"/>
      <c r="J440" s="9"/>
      <c r="K440" s="19"/>
      <c r="L440" s="19"/>
      <c r="M440" s="20"/>
      <c r="N440" s="20"/>
      <c r="O440" s="23"/>
      <c r="P440" s="19"/>
      <c r="Q440" s="19"/>
      <c r="R440" s="19"/>
      <c r="S440" s="19"/>
      <c r="T440" s="9"/>
      <c r="U440" s="19"/>
      <c r="V440" s="19"/>
      <c r="W440" s="19"/>
      <c r="X440" s="19"/>
      <c r="Y440" s="9"/>
      <c r="Z440" s="2"/>
      <c r="AA440" s="2"/>
      <c r="AB440" s="2"/>
      <c r="AC440" s="9"/>
      <c r="AD440" s="19"/>
      <c r="AE440" s="1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19"/>
      <c r="AQ440" s="19"/>
      <c r="AR440" s="23"/>
      <c r="AS440" s="19"/>
      <c r="AT440" s="19"/>
      <c r="AU440" s="19"/>
      <c r="AV440" s="19"/>
      <c r="AW440" s="19"/>
      <c r="AX440" s="19"/>
    </row>
    <row r="441" spans="1:50" ht="15.75" customHeight="1" x14ac:dyDescent="0.15">
      <c r="A441" s="19"/>
      <c r="B441" s="19"/>
      <c r="C441" s="19"/>
      <c r="D441" s="21"/>
      <c r="E441" s="19"/>
      <c r="F441" s="22"/>
      <c r="G441" s="19"/>
      <c r="H441" s="19"/>
      <c r="I441" s="19"/>
      <c r="J441" s="9"/>
      <c r="K441" s="19"/>
      <c r="L441" s="19"/>
      <c r="M441" s="20"/>
      <c r="N441" s="20"/>
      <c r="O441" s="23"/>
      <c r="P441" s="19"/>
      <c r="Q441" s="19"/>
      <c r="R441" s="19"/>
      <c r="S441" s="19"/>
      <c r="T441" s="9"/>
      <c r="U441" s="19"/>
      <c r="V441" s="19"/>
      <c r="W441" s="19"/>
      <c r="X441" s="19"/>
      <c r="Y441" s="9"/>
      <c r="Z441" s="2"/>
      <c r="AA441" s="2"/>
      <c r="AB441" s="2"/>
      <c r="AC441" s="9"/>
      <c r="AD441" s="19"/>
      <c r="AE441" s="1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19"/>
      <c r="AQ441" s="19"/>
      <c r="AR441" s="23"/>
      <c r="AS441" s="19"/>
      <c r="AT441" s="19"/>
      <c r="AU441" s="19"/>
      <c r="AV441" s="19"/>
      <c r="AW441" s="19"/>
      <c r="AX441" s="19"/>
    </row>
    <row r="442" spans="1:50" ht="15.75" customHeight="1" x14ac:dyDescent="0.15">
      <c r="A442" s="19"/>
      <c r="B442" s="19"/>
      <c r="C442" s="19"/>
      <c r="D442" s="21"/>
      <c r="E442" s="19"/>
      <c r="F442" s="22"/>
      <c r="G442" s="19"/>
      <c r="H442" s="19"/>
      <c r="I442" s="19"/>
      <c r="J442" s="9"/>
      <c r="K442" s="19"/>
      <c r="L442" s="19"/>
      <c r="M442" s="20"/>
      <c r="N442" s="20"/>
      <c r="O442" s="23"/>
      <c r="P442" s="19"/>
      <c r="Q442" s="19"/>
      <c r="R442" s="19"/>
      <c r="S442" s="19"/>
      <c r="T442" s="9"/>
      <c r="U442" s="19"/>
      <c r="V442" s="19"/>
      <c r="W442" s="19"/>
      <c r="X442" s="19"/>
      <c r="Y442" s="9"/>
      <c r="Z442" s="2"/>
      <c r="AA442" s="2"/>
      <c r="AB442" s="2"/>
      <c r="AC442" s="9"/>
      <c r="AD442" s="19"/>
      <c r="AE442" s="1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19"/>
      <c r="AQ442" s="19"/>
      <c r="AR442" s="23"/>
      <c r="AS442" s="19"/>
      <c r="AT442" s="19"/>
      <c r="AU442" s="19"/>
      <c r="AV442" s="19"/>
      <c r="AW442" s="19"/>
      <c r="AX442" s="19"/>
    </row>
    <row r="443" spans="1:50" ht="15.75" customHeight="1" x14ac:dyDescent="0.15">
      <c r="A443" s="19"/>
      <c r="B443" s="19"/>
      <c r="C443" s="19"/>
      <c r="D443" s="21"/>
      <c r="E443" s="19"/>
      <c r="F443" s="22"/>
      <c r="G443" s="19"/>
      <c r="H443" s="19"/>
      <c r="I443" s="19"/>
      <c r="J443" s="9"/>
      <c r="K443" s="19"/>
      <c r="L443" s="19"/>
      <c r="M443" s="20"/>
      <c r="N443" s="20"/>
      <c r="O443" s="23"/>
      <c r="P443" s="19"/>
      <c r="Q443" s="19"/>
      <c r="R443" s="19"/>
      <c r="S443" s="19"/>
      <c r="T443" s="9"/>
      <c r="U443" s="19"/>
      <c r="V443" s="19"/>
      <c r="W443" s="19"/>
      <c r="X443" s="19"/>
      <c r="Y443" s="9"/>
      <c r="Z443" s="2"/>
      <c r="AA443" s="2"/>
      <c r="AB443" s="2"/>
      <c r="AC443" s="9"/>
      <c r="AD443" s="19"/>
      <c r="AE443" s="1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19"/>
      <c r="AQ443" s="19"/>
      <c r="AR443" s="23"/>
      <c r="AS443" s="19"/>
      <c r="AT443" s="19"/>
      <c r="AU443" s="19"/>
      <c r="AV443" s="19"/>
      <c r="AW443" s="19"/>
      <c r="AX443" s="19"/>
    </row>
    <row r="444" spans="1:50" ht="15.75" customHeight="1" x14ac:dyDescent="0.15">
      <c r="A444" s="19"/>
      <c r="B444" s="19"/>
      <c r="C444" s="19"/>
      <c r="D444" s="21"/>
      <c r="E444" s="19"/>
      <c r="F444" s="22"/>
      <c r="G444" s="19"/>
      <c r="H444" s="19"/>
      <c r="I444" s="19"/>
      <c r="J444" s="9"/>
      <c r="K444" s="19"/>
      <c r="L444" s="19"/>
      <c r="M444" s="20"/>
      <c r="N444" s="20"/>
      <c r="O444" s="23"/>
      <c r="P444" s="19"/>
      <c r="Q444" s="19"/>
      <c r="R444" s="19"/>
      <c r="S444" s="19"/>
      <c r="T444" s="9"/>
      <c r="U444" s="19"/>
      <c r="V444" s="19"/>
      <c r="W444" s="19"/>
      <c r="X444" s="19"/>
      <c r="Y444" s="9"/>
      <c r="Z444" s="2"/>
      <c r="AA444" s="2"/>
      <c r="AB444" s="2"/>
      <c r="AC444" s="9"/>
      <c r="AD444" s="19"/>
      <c r="AE444" s="1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19"/>
      <c r="AQ444" s="19"/>
      <c r="AR444" s="23"/>
      <c r="AS444" s="19"/>
      <c r="AT444" s="19"/>
      <c r="AU444" s="19"/>
      <c r="AV444" s="19"/>
      <c r="AW444" s="19"/>
      <c r="AX444" s="19"/>
    </row>
    <row r="445" spans="1:50" ht="15.75" customHeight="1" x14ac:dyDescent="0.15">
      <c r="A445" s="19"/>
      <c r="B445" s="19"/>
      <c r="C445" s="19"/>
      <c r="D445" s="21"/>
      <c r="E445" s="19"/>
      <c r="F445" s="22"/>
      <c r="G445" s="19"/>
      <c r="H445" s="19"/>
      <c r="I445" s="19"/>
      <c r="J445" s="9"/>
      <c r="K445" s="19"/>
      <c r="L445" s="19"/>
      <c r="M445" s="20"/>
      <c r="N445" s="20"/>
      <c r="O445" s="23"/>
      <c r="P445" s="19"/>
      <c r="Q445" s="19"/>
      <c r="R445" s="19"/>
      <c r="S445" s="19"/>
      <c r="T445" s="9"/>
      <c r="U445" s="19"/>
      <c r="V445" s="19"/>
      <c r="W445" s="19"/>
      <c r="X445" s="19"/>
      <c r="Y445" s="9"/>
      <c r="Z445" s="2"/>
      <c r="AA445" s="2"/>
      <c r="AB445" s="2"/>
      <c r="AC445" s="9"/>
      <c r="AD445" s="19"/>
      <c r="AE445" s="19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19"/>
      <c r="AQ445" s="19"/>
      <c r="AR445" s="23"/>
      <c r="AS445" s="19"/>
      <c r="AT445" s="19"/>
      <c r="AU445" s="19"/>
      <c r="AV445" s="19"/>
      <c r="AW445" s="19"/>
      <c r="AX445" s="19"/>
    </row>
    <row r="446" spans="1:50" ht="15.75" customHeight="1" x14ac:dyDescent="0.15">
      <c r="A446" s="19"/>
      <c r="B446" s="19"/>
      <c r="C446" s="19"/>
      <c r="D446" s="21"/>
      <c r="E446" s="19"/>
      <c r="F446" s="22"/>
      <c r="G446" s="19"/>
      <c r="H446" s="19"/>
      <c r="I446" s="19"/>
      <c r="J446" s="9"/>
      <c r="K446" s="19"/>
      <c r="L446" s="19"/>
      <c r="M446" s="20"/>
      <c r="N446" s="20"/>
      <c r="O446" s="23"/>
      <c r="P446" s="19"/>
      <c r="Q446" s="19"/>
      <c r="R446" s="19"/>
      <c r="S446" s="19"/>
      <c r="T446" s="9"/>
      <c r="U446" s="19"/>
      <c r="V446" s="19"/>
      <c r="W446" s="19"/>
      <c r="X446" s="19"/>
      <c r="Y446" s="9"/>
      <c r="Z446" s="2"/>
      <c r="AA446" s="2"/>
      <c r="AB446" s="2"/>
      <c r="AC446" s="9"/>
      <c r="AD446" s="19"/>
      <c r="AE446" s="19"/>
      <c r="AF446" s="9"/>
      <c r="AG446" s="9"/>
      <c r="AH446" s="9"/>
      <c r="AI446" s="9"/>
      <c r="AJ446" s="9"/>
      <c r="AK446" s="9"/>
      <c r="AL446" s="9"/>
      <c r="AM446" s="9"/>
      <c r="AN446" s="9"/>
      <c r="AO446" s="9"/>
      <c r="AP446" s="19"/>
      <c r="AQ446" s="19"/>
      <c r="AR446" s="23"/>
      <c r="AS446" s="19"/>
      <c r="AT446" s="19"/>
      <c r="AU446" s="19"/>
      <c r="AV446" s="19"/>
      <c r="AW446" s="19"/>
      <c r="AX446" s="19"/>
    </row>
    <row r="447" spans="1:50" ht="15.75" customHeight="1" x14ac:dyDescent="0.15">
      <c r="A447" s="19"/>
      <c r="B447" s="19"/>
      <c r="C447" s="19"/>
      <c r="D447" s="21"/>
      <c r="E447" s="19"/>
      <c r="F447" s="22"/>
      <c r="G447" s="19"/>
      <c r="H447" s="19"/>
      <c r="I447" s="19"/>
      <c r="J447" s="9"/>
      <c r="K447" s="19"/>
      <c r="L447" s="19"/>
      <c r="M447" s="20"/>
      <c r="N447" s="20"/>
      <c r="O447" s="23"/>
      <c r="P447" s="19"/>
      <c r="Q447" s="19"/>
      <c r="R447" s="19"/>
      <c r="S447" s="19"/>
      <c r="T447" s="9"/>
      <c r="U447" s="19"/>
      <c r="V447" s="19"/>
      <c r="W447" s="19"/>
      <c r="X447" s="19"/>
      <c r="Y447" s="9"/>
      <c r="Z447" s="2"/>
      <c r="AA447" s="2"/>
      <c r="AB447" s="2"/>
      <c r="AC447" s="9"/>
      <c r="AD447" s="19"/>
      <c r="AE447" s="19"/>
      <c r="AF447" s="9"/>
      <c r="AG447" s="9"/>
      <c r="AH447" s="9"/>
      <c r="AI447" s="9"/>
      <c r="AJ447" s="9"/>
      <c r="AK447" s="9"/>
      <c r="AL447" s="9"/>
      <c r="AM447" s="9"/>
      <c r="AN447" s="9"/>
      <c r="AO447" s="9"/>
      <c r="AP447" s="19"/>
      <c r="AQ447" s="19"/>
      <c r="AR447" s="23"/>
      <c r="AS447" s="19"/>
      <c r="AT447" s="19"/>
      <c r="AU447" s="19"/>
      <c r="AV447" s="19"/>
      <c r="AW447" s="19"/>
      <c r="AX447" s="19"/>
    </row>
    <row r="448" spans="1:50" ht="15.75" customHeight="1" x14ac:dyDescent="0.15">
      <c r="A448" s="19"/>
      <c r="B448" s="19"/>
      <c r="C448" s="19"/>
      <c r="D448" s="21"/>
      <c r="E448" s="19"/>
      <c r="F448" s="22"/>
      <c r="G448" s="19"/>
      <c r="H448" s="19"/>
      <c r="I448" s="19"/>
      <c r="J448" s="9"/>
      <c r="K448" s="19"/>
      <c r="L448" s="19"/>
      <c r="M448" s="20"/>
      <c r="N448" s="20"/>
      <c r="O448" s="23"/>
      <c r="P448" s="19"/>
      <c r="Q448" s="19"/>
      <c r="R448" s="19"/>
      <c r="S448" s="19"/>
      <c r="T448" s="9"/>
      <c r="U448" s="19"/>
      <c r="V448" s="19"/>
      <c r="W448" s="19"/>
      <c r="X448" s="19"/>
      <c r="Y448" s="9"/>
      <c r="Z448" s="2"/>
      <c r="AA448" s="2"/>
      <c r="AB448" s="2"/>
      <c r="AC448" s="9"/>
      <c r="AD448" s="19"/>
      <c r="AE448" s="19"/>
      <c r="AF448" s="9"/>
      <c r="AG448" s="9"/>
      <c r="AH448" s="9"/>
      <c r="AI448" s="9"/>
      <c r="AJ448" s="9"/>
      <c r="AK448" s="9"/>
      <c r="AL448" s="9"/>
      <c r="AM448" s="9"/>
      <c r="AN448" s="9"/>
      <c r="AO448" s="9"/>
      <c r="AP448" s="19"/>
      <c r="AQ448" s="19"/>
      <c r="AR448" s="23"/>
      <c r="AS448" s="19"/>
      <c r="AT448" s="19"/>
      <c r="AU448" s="19"/>
      <c r="AV448" s="19"/>
      <c r="AW448" s="19"/>
      <c r="AX448" s="19"/>
    </row>
    <row r="449" spans="1:50" ht="15.75" customHeight="1" x14ac:dyDescent="0.15">
      <c r="A449" s="19"/>
      <c r="B449" s="19"/>
      <c r="C449" s="19"/>
      <c r="D449" s="21"/>
      <c r="E449" s="19"/>
      <c r="F449" s="22"/>
      <c r="G449" s="19"/>
      <c r="H449" s="19"/>
      <c r="I449" s="19"/>
      <c r="J449" s="9"/>
      <c r="K449" s="19"/>
      <c r="L449" s="19"/>
      <c r="M449" s="20"/>
      <c r="N449" s="20"/>
      <c r="O449" s="23"/>
      <c r="P449" s="19"/>
      <c r="Q449" s="19"/>
      <c r="R449" s="19"/>
      <c r="S449" s="19"/>
      <c r="T449" s="9"/>
      <c r="U449" s="19"/>
      <c r="V449" s="19"/>
      <c r="W449" s="19"/>
      <c r="X449" s="19"/>
      <c r="Y449" s="9"/>
      <c r="Z449" s="2"/>
      <c r="AA449" s="2"/>
      <c r="AB449" s="2"/>
      <c r="AC449" s="9"/>
      <c r="AD449" s="19"/>
      <c r="AE449" s="19"/>
      <c r="AF449" s="9"/>
      <c r="AG449" s="9"/>
      <c r="AH449" s="9"/>
      <c r="AI449" s="9"/>
      <c r="AJ449" s="9"/>
      <c r="AK449" s="9"/>
      <c r="AL449" s="9"/>
      <c r="AM449" s="9"/>
      <c r="AN449" s="9"/>
      <c r="AO449" s="9"/>
      <c r="AP449" s="19"/>
      <c r="AQ449" s="19"/>
      <c r="AR449" s="23"/>
      <c r="AS449" s="19"/>
      <c r="AT449" s="19"/>
      <c r="AU449" s="19"/>
      <c r="AV449" s="19"/>
      <c r="AW449" s="19"/>
      <c r="AX449" s="19"/>
    </row>
    <row r="450" spans="1:50" ht="15.75" customHeight="1" x14ac:dyDescent="0.15">
      <c r="A450" s="19"/>
      <c r="B450" s="19"/>
      <c r="C450" s="19"/>
      <c r="D450" s="21"/>
      <c r="E450" s="19"/>
      <c r="F450" s="22"/>
      <c r="G450" s="19"/>
      <c r="H450" s="19"/>
      <c r="I450" s="19"/>
      <c r="J450" s="9"/>
      <c r="K450" s="19"/>
      <c r="L450" s="19"/>
      <c r="M450" s="20"/>
      <c r="N450" s="20"/>
      <c r="O450" s="23"/>
      <c r="P450" s="19"/>
      <c r="Q450" s="19"/>
      <c r="R450" s="19"/>
      <c r="S450" s="19"/>
      <c r="T450" s="9"/>
      <c r="U450" s="19"/>
      <c r="V450" s="19"/>
      <c r="W450" s="19"/>
      <c r="X450" s="19"/>
      <c r="Y450" s="9"/>
      <c r="Z450" s="2"/>
      <c r="AA450" s="2"/>
      <c r="AB450" s="2"/>
      <c r="AC450" s="9"/>
      <c r="AD450" s="19"/>
      <c r="AE450" s="19"/>
      <c r="AF450" s="9"/>
      <c r="AG450" s="9"/>
      <c r="AH450" s="9"/>
      <c r="AI450" s="9"/>
      <c r="AJ450" s="9"/>
      <c r="AK450" s="9"/>
      <c r="AL450" s="9"/>
      <c r="AM450" s="9"/>
      <c r="AN450" s="9"/>
      <c r="AO450" s="9"/>
      <c r="AP450" s="19"/>
      <c r="AQ450" s="19"/>
      <c r="AR450" s="23"/>
      <c r="AS450" s="19"/>
      <c r="AT450" s="19"/>
      <c r="AU450" s="19"/>
      <c r="AV450" s="19"/>
      <c r="AW450" s="19"/>
      <c r="AX450" s="19"/>
    </row>
    <row r="451" spans="1:50" ht="15.75" customHeight="1" x14ac:dyDescent="0.15">
      <c r="A451" s="19"/>
      <c r="B451" s="19"/>
      <c r="C451" s="19"/>
      <c r="D451" s="21"/>
      <c r="E451" s="19"/>
      <c r="F451" s="22"/>
      <c r="G451" s="19"/>
      <c r="H451" s="19"/>
      <c r="I451" s="19"/>
      <c r="J451" s="9"/>
      <c r="K451" s="19"/>
      <c r="L451" s="19"/>
      <c r="M451" s="20"/>
      <c r="N451" s="20"/>
      <c r="O451" s="23"/>
      <c r="P451" s="19"/>
      <c r="Q451" s="19"/>
      <c r="R451" s="19"/>
      <c r="S451" s="19"/>
      <c r="T451" s="9"/>
      <c r="U451" s="19"/>
      <c r="V451" s="19"/>
      <c r="W451" s="19"/>
      <c r="X451" s="19"/>
      <c r="Y451" s="9"/>
      <c r="Z451" s="2"/>
      <c r="AA451" s="2"/>
      <c r="AB451" s="2"/>
      <c r="AC451" s="9"/>
      <c r="AD451" s="19"/>
      <c r="AE451" s="19"/>
      <c r="AF451" s="9"/>
      <c r="AG451" s="9"/>
      <c r="AH451" s="9"/>
      <c r="AI451" s="9"/>
      <c r="AJ451" s="9"/>
      <c r="AK451" s="9"/>
      <c r="AL451" s="9"/>
      <c r="AM451" s="9"/>
      <c r="AN451" s="9"/>
      <c r="AO451" s="9"/>
      <c r="AP451" s="19"/>
      <c r="AQ451" s="19"/>
      <c r="AR451" s="23"/>
      <c r="AS451" s="19"/>
      <c r="AT451" s="19"/>
      <c r="AU451" s="19"/>
      <c r="AV451" s="19"/>
      <c r="AW451" s="19"/>
      <c r="AX451" s="19"/>
    </row>
    <row r="452" spans="1:50" ht="15.75" customHeight="1" x14ac:dyDescent="0.15">
      <c r="A452" s="19"/>
      <c r="B452" s="19"/>
      <c r="C452" s="19"/>
      <c r="D452" s="21"/>
      <c r="E452" s="19"/>
      <c r="F452" s="22"/>
      <c r="G452" s="19"/>
      <c r="H452" s="19"/>
      <c r="I452" s="19"/>
      <c r="J452" s="9"/>
      <c r="K452" s="19"/>
      <c r="L452" s="19"/>
      <c r="M452" s="20"/>
      <c r="N452" s="20"/>
      <c r="O452" s="23"/>
      <c r="P452" s="19"/>
      <c r="Q452" s="19"/>
      <c r="R452" s="19"/>
      <c r="S452" s="19"/>
      <c r="T452" s="9"/>
      <c r="U452" s="19"/>
      <c r="V452" s="19"/>
      <c r="W452" s="19"/>
      <c r="X452" s="19"/>
      <c r="Y452" s="9"/>
      <c r="Z452" s="2"/>
      <c r="AA452" s="2"/>
      <c r="AB452" s="2"/>
      <c r="AC452" s="9"/>
      <c r="AD452" s="19"/>
      <c r="AE452" s="19"/>
      <c r="AF452" s="9"/>
      <c r="AG452" s="9"/>
      <c r="AH452" s="9"/>
      <c r="AI452" s="9"/>
      <c r="AJ452" s="9"/>
      <c r="AK452" s="9"/>
      <c r="AL452" s="9"/>
      <c r="AM452" s="9"/>
      <c r="AN452" s="9"/>
      <c r="AO452" s="9"/>
      <c r="AP452" s="19"/>
      <c r="AQ452" s="19"/>
      <c r="AR452" s="23"/>
      <c r="AS452" s="19"/>
      <c r="AT452" s="19"/>
      <c r="AU452" s="19"/>
      <c r="AV452" s="19"/>
      <c r="AW452" s="19"/>
      <c r="AX452" s="19"/>
    </row>
    <row r="453" spans="1:50" ht="15.75" customHeight="1" x14ac:dyDescent="0.15">
      <c r="A453" s="19"/>
      <c r="B453" s="19"/>
      <c r="C453" s="19"/>
      <c r="D453" s="21"/>
      <c r="E453" s="19"/>
      <c r="F453" s="22"/>
      <c r="G453" s="19"/>
      <c r="H453" s="19"/>
      <c r="I453" s="19"/>
      <c r="J453" s="9"/>
      <c r="K453" s="19"/>
      <c r="L453" s="19"/>
      <c r="M453" s="20"/>
      <c r="N453" s="20"/>
      <c r="O453" s="23"/>
      <c r="P453" s="19"/>
      <c r="Q453" s="19"/>
      <c r="R453" s="19"/>
      <c r="S453" s="19"/>
      <c r="T453" s="9"/>
      <c r="U453" s="19"/>
      <c r="V453" s="19"/>
      <c r="W453" s="19"/>
      <c r="X453" s="19"/>
      <c r="Y453" s="9"/>
      <c r="Z453" s="2"/>
      <c r="AA453" s="2"/>
      <c r="AB453" s="2"/>
      <c r="AC453" s="9"/>
      <c r="AD453" s="19"/>
      <c r="AE453" s="19"/>
      <c r="AF453" s="9"/>
      <c r="AG453" s="9"/>
      <c r="AH453" s="9"/>
      <c r="AI453" s="9"/>
      <c r="AJ453" s="9"/>
      <c r="AK453" s="9"/>
      <c r="AL453" s="9"/>
      <c r="AM453" s="9"/>
      <c r="AN453" s="9"/>
      <c r="AO453" s="9"/>
      <c r="AP453" s="19"/>
      <c r="AQ453" s="19"/>
      <c r="AR453" s="23"/>
      <c r="AS453" s="19"/>
      <c r="AT453" s="19"/>
      <c r="AU453" s="19"/>
      <c r="AV453" s="19"/>
      <c r="AW453" s="19"/>
      <c r="AX453" s="19"/>
    </row>
    <row r="454" spans="1:50" ht="15.75" customHeight="1" x14ac:dyDescent="0.15">
      <c r="A454" s="19"/>
      <c r="B454" s="19"/>
      <c r="C454" s="19"/>
      <c r="D454" s="21"/>
      <c r="E454" s="19"/>
      <c r="F454" s="22"/>
      <c r="G454" s="19"/>
      <c r="H454" s="19"/>
      <c r="I454" s="19"/>
      <c r="J454" s="9"/>
      <c r="K454" s="19"/>
      <c r="L454" s="19"/>
      <c r="M454" s="20"/>
      <c r="N454" s="20"/>
      <c r="O454" s="23"/>
      <c r="P454" s="19"/>
      <c r="Q454" s="19"/>
      <c r="R454" s="19"/>
      <c r="S454" s="19"/>
      <c r="T454" s="9"/>
      <c r="U454" s="19"/>
      <c r="V454" s="19"/>
      <c r="W454" s="19"/>
      <c r="X454" s="19"/>
      <c r="Y454" s="9"/>
      <c r="Z454" s="2"/>
      <c r="AA454" s="2"/>
      <c r="AB454" s="2"/>
      <c r="AC454" s="9"/>
      <c r="AD454" s="19"/>
      <c r="AE454" s="19"/>
      <c r="AF454" s="9"/>
      <c r="AG454" s="9"/>
      <c r="AH454" s="9"/>
      <c r="AI454" s="9"/>
      <c r="AJ454" s="9"/>
      <c r="AK454" s="9"/>
      <c r="AL454" s="9"/>
      <c r="AM454" s="9"/>
      <c r="AN454" s="9"/>
      <c r="AO454" s="9"/>
      <c r="AP454" s="19"/>
      <c r="AQ454" s="19"/>
      <c r="AR454" s="23"/>
      <c r="AS454" s="19"/>
      <c r="AT454" s="19"/>
      <c r="AU454" s="19"/>
      <c r="AV454" s="19"/>
      <c r="AW454" s="19"/>
      <c r="AX454" s="19"/>
    </row>
    <row r="455" spans="1:50" ht="15.75" customHeight="1" x14ac:dyDescent="0.15">
      <c r="A455" s="19"/>
      <c r="B455" s="19"/>
      <c r="C455" s="19"/>
      <c r="D455" s="21"/>
      <c r="E455" s="19"/>
      <c r="F455" s="22"/>
      <c r="G455" s="19"/>
      <c r="H455" s="19"/>
      <c r="I455" s="19"/>
      <c r="J455" s="9"/>
      <c r="K455" s="19"/>
      <c r="L455" s="19"/>
      <c r="M455" s="20"/>
      <c r="N455" s="20"/>
      <c r="O455" s="23"/>
      <c r="P455" s="19"/>
      <c r="Q455" s="19"/>
      <c r="R455" s="19"/>
      <c r="S455" s="19"/>
      <c r="T455" s="9"/>
      <c r="U455" s="19"/>
      <c r="V455" s="19"/>
      <c r="W455" s="19"/>
      <c r="X455" s="19"/>
      <c r="Y455" s="9"/>
      <c r="Z455" s="2"/>
      <c r="AA455" s="2"/>
      <c r="AB455" s="2"/>
      <c r="AC455" s="9"/>
      <c r="AD455" s="19"/>
      <c r="AE455" s="19"/>
      <c r="AF455" s="9"/>
      <c r="AG455" s="9"/>
      <c r="AH455" s="9"/>
      <c r="AI455" s="9"/>
      <c r="AJ455" s="9"/>
      <c r="AK455" s="9"/>
      <c r="AL455" s="9"/>
      <c r="AM455" s="9"/>
      <c r="AN455" s="9"/>
      <c r="AO455" s="9"/>
      <c r="AP455" s="19"/>
      <c r="AQ455" s="19"/>
      <c r="AR455" s="23"/>
      <c r="AS455" s="19"/>
      <c r="AT455" s="19"/>
      <c r="AU455" s="19"/>
      <c r="AV455" s="19"/>
      <c r="AW455" s="19"/>
      <c r="AX455" s="19"/>
    </row>
    <row r="456" spans="1:50" ht="15.75" customHeight="1" x14ac:dyDescent="0.15">
      <c r="A456" s="19"/>
      <c r="B456" s="19"/>
      <c r="C456" s="19"/>
      <c r="D456" s="21"/>
      <c r="E456" s="19"/>
      <c r="F456" s="22"/>
      <c r="G456" s="19"/>
      <c r="H456" s="19"/>
      <c r="I456" s="19"/>
      <c r="J456" s="9"/>
      <c r="K456" s="19"/>
      <c r="L456" s="19"/>
      <c r="M456" s="20"/>
      <c r="N456" s="20"/>
      <c r="O456" s="23"/>
      <c r="P456" s="19"/>
      <c r="Q456" s="19"/>
      <c r="R456" s="19"/>
      <c r="S456" s="19"/>
      <c r="T456" s="9"/>
      <c r="U456" s="19"/>
      <c r="V456" s="19"/>
      <c r="W456" s="19"/>
      <c r="X456" s="19"/>
      <c r="Y456" s="9"/>
      <c r="Z456" s="2"/>
      <c r="AA456" s="2"/>
      <c r="AB456" s="2"/>
      <c r="AC456" s="9"/>
      <c r="AD456" s="19"/>
      <c r="AE456" s="19"/>
      <c r="AF456" s="9"/>
      <c r="AG456" s="9"/>
      <c r="AH456" s="9"/>
      <c r="AI456" s="9"/>
      <c r="AJ456" s="9"/>
      <c r="AK456" s="9"/>
      <c r="AL456" s="9"/>
      <c r="AM456" s="9"/>
      <c r="AN456" s="9"/>
      <c r="AO456" s="9"/>
      <c r="AP456" s="19"/>
      <c r="AQ456" s="19"/>
      <c r="AR456" s="23"/>
      <c r="AS456" s="19"/>
      <c r="AT456" s="19"/>
      <c r="AU456" s="19"/>
      <c r="AV456" s="19"/>
      <c r="AW456" s="19"/>
      <c r="AX456" s="19"/>
    </row>
    <row r="457" spans="1:50" ht="15.75" customHeight="1" x14ac:dyDescent="0.15">
      <c r="J457" s="9"/>
      <c r="T457" s="9"/>
      <c r="Y457" s="9"/>
      <c r="Z457" s="2"/>
      <c r="AA457" s="2"/>
      <c r="AB457" s="2"/>
      <c r="AC457" s="9"/>
      <c r="AF457" s="9"/>
      <c r="AG457" s="9"/>
      <c r="AH457" s="9"/>
      <c r="AI457" s="9"/>
      <c r="AJ457" s="9"/>
      <c r="AK457" s="9"/>
      <c r="AL457" s="9"/>
      <c r="AM457" s="9"/>
      <c r="AN457" s="9"/>
      <c r="AO457" s="9"/>
    </row>
    <row r="458" spans="1:50" ht="15.75" customHeight="1" x14ac:dyDescent="0.15">
      <c r="J458" s="9"/>
      <c r="T458" s="9"/>
      <c r="Y458" s="9"/>
      <c r="Z458" s="2"/>
      <c r="AA458" s="2"/>
      <c r="AB458" s="2"/>
      <c r="AC458" s="9"/>
      <c r="AF458" s="9"/>
      <c r="AG458" s="9"/>
      <c r="AH458" s="9"/>
      <c r="AI458" s="9"/>
      <c r="AJ458" s="9"/>
      <c r="AK458" s="9"/>
      <c r="AL458" s="9"/>
      <c r="AM458" s="9"/>
      <c r="AN458" s="9"/>
      <c r="AO458" s="9"/>
    </row>
    <row r="459" spans="1:50" ht="15.75" customHeight="1" x14ac:dyDescent="0.15">
      <c r="J459" s="9"/>
      <c r="T459" s="9"/>
      <c r="Y459" s="9"/>
      <c r="Z459" s="2"/>
      <c r="AA459" s="2"/>
      <c r="AB459" s="2"/>
      <c r="AC459" s="9"/>
      <c r="AF459" s="9"/>
      <c r="AG459" s="9"/>
      <c r="AH459" s="9"/>
      <c r="AI459" s="9"/>
      <c r="AJ459" s="9"/>
      <c r="AK459" s="9"/>
      <c r="AL459" s="9"/>
      <c r="AM459" s="9"/>
      <c r="AN459" s="9"/>
      <c r="AO459" s="9"/>
    </row>
    <row r="460" spans="1:50" ht="15.75" customHeight="1" x14ac:dyDescent="0.15">
      <c r="J460" s="9"/>
      <c r="T460" s="9"/>
      <c r="Y460" s="9"/>
      <c r="Z460" s="2"/>
      <c r="AA460" s="2"/>
      <c r="AB460" s="2"/>
      <c r="AC460" s="9"/>
      <c r="AF460" s="9"/>
      <c r="AG460" s="9"/>
      <c r="AH460" s="9"/>
      <c r="AI460" s="9"/>
      <c r="AJ460" s="9"/>
      <c r="AK460" s="9"/>
      <c r="AL460" s="9"/>
      <c r="AM460" s="9"/>
      <c r="AN460" s="9"/>
      <c r="AO460" s="9"/>
    </row>
    <row r="461" spans="1:50" ht="15.75" customHeight="1" x14ac:dyDescent="0.15">
      <c r="J461" s="9"/>
      <c r="T461" s="9"/>
      <c r="Y461" s="9"/>
      <c r="Z461" s="2"/>
      <c r="AA461" s="2"/>
      <c r="AB461" s="2"/>
      <c r="AC461" s="9"/>
      <c r="AF461" s="9"/>
      <c r="AG461" s="9"/>
      <c r="AH461" s="9"/>
      <c r="AI461" s="9"/>
      <c r="AJ461" s="9"/>
      <c r="AK461" s="9"/>
      <c r="AL461" s="9"/>
      <c r="AM461" s="9"/>
      <c r="AN461" s="9"/>
      <c r="AO461" s="9"/>
    </row>
    <row r="462" spans="1:50" ht="15.75" customHeight="1" x14ac:dyDescent="0.15">
      <c r="J462" s="9"/>
      <c r="T462" s="9"/>
      <c r="Y462" s="9"/>
      <c r="Z462" s="2"/>
      <c r="AA462" s="2"/>
      <c r="AB462" s="2"/>
      <c r="AC462" s="9"/>
      <c r="AF462" s="9"/>
      <c r="AG462" s="9"/>
      <c r="AH462" s="9"/>
      <c r="AI462" s="9"/>
      <c r="AJ462" s="9"/>
      <c r="AK462" s="9"/>
      <c r="AL462" s="9"/>
      <c r="AM462" s="9"/>
      <c r="AN462" s="9"/>
      <c r="AO462" s="9"/>
    </row>
    <row r="463" spans="1:50" ht="15.75" customHeight="1" x14ac:dyDescent="0.15">
      <c r="J463" s="9"/>
      <c r="T463" s="9"/>
      <c r="Y463" s="9"/>
      <c r="Z463" s="2"/>
      <c r="AA463" s="2"/>
      <c r="AB463" s="2"/>
      <c r="AC463" s="9"/>
      <c r="AF463" s="9"/>
      <c r="AG463" s="9"/>
      <c r="AH463" s="9"/>
      <c r="AI463" s="9"/>
      <c r="AJ463" s="9"/>
      <c r="AK463" s="9"/>
      <c r="AL463" s="9"/>
      <c r="AM463" s="9"/>
      <c r="AN463" s="9"/>
      <c r="AO463" s="9"/>
    </row>
    <row r="464" spans="1:50" ht="15.75" customHeight="1" x14ac:dyDescent="0.15">
      <c r="J464" s="9"/>
      <c r="T464" s="9"/>
      <c r="Y464" s="9"/>
      <c r="Z464" s="2"/>
      <c r="AA464" s="2"/>
      <c r="AB464" s="2"/>
      <c r="AC464" s="9"/>
      <c r="AF464" s="9"/>
      <c r="AG464" s="9"/>
      <c r="AH464" s="9"/>
      <c r="AI464" s="9"/>
      <c r="AJ464" s="9"/>
      <c r="AK464" s="9"/>
      <c r="AL464" s="9"/>
      <c r="AM464" s="9"/>
      <c r="AN464" s="9"/>
      <c r="AO464" s="9"/>
    </row>
    <row r="465" spans="10:41" ht="15.75" customHeight="1" x14ac:dyDescent="0.15">
      <c r="J465" s="9"/>
      <c r="T465" s="9"/>
      <c r="Y465" s="9"/>
      <c r="Z465" s="2"/>
      <c r="AA465" s="2"/>
      <c r="AB465" s="2"/>
      <c r="AC465" s="9"/>
      <c r="AF465" s="9"/>
      <c r="AG465" s="9"/>
      <c r="AH465" s="9"/>
      <c r="AI465" s="9"/>
      <c r="AJ465" s="9"/>
      <c r="AK465" s="9"/>
      <c r="AL465" s="9"/>
      <c r="AM465" s="9"/>
      <c r="AN465" s="9"/>
      <c r="AO465" s="9"/>
    </row>
    <row r="466" spans="10:41" ht="15.75" customHeight="1" x14ac:dyDescent="0.15">
      <c r="J466" s="9"/>
      <c r="T466" s="9"/>
      <c r="Y466" s="9"/>
      <c r="Z466" s="2"/>
      <c r="AA466" s="2"/>
      <c r="AB466" s="2"/>
      <c r="AC466" s="9"/>
      <c r="AF466" s="9"/>
      <c r="AG466" s="9"/>
      <c r="AH466" s="9"/>
      <c r="AI466" s="9"/>
      <c r="AJ466" s="9"/>
      <c r="AK466" s="9"/>
      <c r="AL466" s="9"/>
      <c r="AM466" s="9"/>
      <c r="AN466" s="9"/>
      <c r="AO466" s="9"/>
    </row>
    <row r="467" spans="10:41" ht="15.75" customHeight="1" x14ac:dyDescent="0.15">
      <c r="J467" s="9"/>
      <c r="T467" s="9"/>
      <c r="Y467" s="9"/>
      <c r="Z467" s="2"/>
      <c r="AA467" s="2"/>
      <c r="AB467" s="2"/>
      <c r="AC467" s="9"/>
      <c r="AF467" s="9"/>
      <c r="AG467" s="9"/>
      <c r="AH467" s="9"/>
      <c r="AI467" s="9"/>
      <c r="AJ467" s="9"/>
      <c r="AK467" s="9"/>
      <c r="AL467" s="9"/>
      <c r="AM467" s="9"/>
      <c r="AN467" s="9"/>
      <c r="AO467" s="9"/>
    </row>
    <row r="468" spans="10:41" ht="15.75" customHeight="1" x14ac:dyDescent="0.15">
      <c r="J468" s="9"/>
      <c r="T468" s="9"/>
      <c r="Y468" s="9"/>
      <c r="Z468" s="2"/>
      <c r="AA468" s="2"/>
      <c r="AB468" s="2"/>
      <c r="AC468" s="9"/>
      <c r="AF468" s="9"/>
      <c r="AG468" s="9"/>
      <c r="AH468" s="9"/>
      <c r="AI468" s="9"/>
      <c r="AJ468" s="9"/>
      <c r="AK468" s="9"/>
      <c r="AL468" s="9"/>
      <c r="AM468" s="9"/>
      <c r="AN468" s="9"/>
      <c r="AO468" s="9"/>
    </row>
    <row r="469" spans="10:41" ht="15.75" customHeight="1" x14ac:dyDescent="0.15">
      <c r="J469" s="9"/>
      <c r="T469" s="9"/>
      <c r="Y469" s="9"/>
      <c r="Z469" s="2"/>
      <c r="AA469" s="2"/>
      <c r="AB469" s="2"/>
      <c r="AC469" s="9"/>
      <c r="AF469" s="9"/>
      <c r="AG469" s="9"/>
      <c r="AH469" s="9"/>
      <c r="AI469" s="9"/>
      <c r="AJ469" s="9"/>
      <c r="AK469" s="9"/>
      <c r="AL469" s="9"/>
      <c r="AM469" s="9"/>
      <c r="AN469" s="9"/>
      <c r="AO469" s="9"/>
    </row>
    <row r="470" spans="10:41" ht="15.75" customHeight="1" x14ac:dyDescent="0.15">
      <c r="J470" s="9"/>
      <c r="T470" s="9"/>
      <c r="Y470" s="9"/>
      <c r="Z470" s="2"/>
      <c r="AA470" s="2"/>
      <c r="AB470" s="2"/>
      <c r="AC470" s="9"/>
      <c r="AF470" s="9"/>
      <c r="AG470" s="9"/>
      <c r="AH470" s="9"/>
      <c r="AI470" s="9"/>
      <c r="AJ470" s="9"/>
      <c r="AK470" s="9"/>
      <c r="AL470" s="9"/>
      <c r="AM470" s="9"/>
      <c r="AN470" s="9"/>
      <c r="AO470" s="9"/>
    </row>
    <row r="471" spans="10:41" ht="15.75" customHeight="1" x14ac:dyDescent="0.15">
      <c r="J471" s="9"/>
      <c r="T471" s="9"/>
      <c r="Y471" s="9"/>
      <c r="Z471" s="2"/>
      <c r="AA471" s="2"/>
      <c r="AB471" s="2"/>
      <c r="AC471" s="9"/>
      <c r="AF471" s="9"/>
      <c r="AG471" s="9"/>
      <c r="AH471" s="9"/>
      <c r="AI471" s="9"/>
      <c r="AJ471" s="9"/>
      <c r="AK471" s="9"/>
      <c r="AL471" s="9"/>
      <c r="AM471" s="9"/>
      <c r="AN471" s="9"/>
      <c r="AO471" s="9"/>
    </row>
    <row r="472" spans="10:41" ht="15.75" customHeight="1" x14ac:dyDescent="0.15">
      <c r="J472" s="9"/>
      <c r="T472" s="9"/>
      <c r="Y472" s="9"/>
      <c r="Z472" s="2"/>
      <c r="AA472" s="2"/>
      <c r="AB472" s="2"/>
      <c r="AC472" s="9"/>
      <c r="AF472" s="9"/>
      <c r="AG472" s="9"/>
      <c r="AH472" s="9"/>
      <c r="AI472" s="9"/>
      <c r="AJ472" s="9"/>
      <c r="AK472" s="9"/>
      <c r="AL472" s="9"/>
      <c r="AM472" s="9"/>
      <c r="AN472" s="9"/>
      <c r="AO472" s="9"/>
    </row>
    <row r="473" spans="10:41" ht="15.75" customHeight="1" x14ac:dyDescent="0.15">
      <c r="J473" s="9"/>
      <c r="T473" s="9"/>
      <c r="Y473" s="9"/>
      <c r="Z473" s="2"/>
      <c r="AA473" s="2"/>
      <c r="AB473" s="2"/>
      <c r="AC473" s="9"/>
      <c r="AF473" s="9"/>
      <c r="AG473" s="9"/>
      <c r="AH473" s="9"/>
      <c r="AI473" s="9"/>
      <c r="AJ473" s="9"/>
      <c r="AK473" s="9"/>
      <c r="AL473" s="9"/>
      <c r="AM473" s="9"/>
      <c r="AN473" s="9"/>
      <c r="AO473" s="9"/>
    </row>
    <row r="474" spans="10:41" ht="15.75" customHeight="1" x14ac:dyDescent="0.15">
      <c r="J474" s="9"/>
      <c r="T474" s="9"/>
      <c r="Y474" s="9"/>
      <c r="Z474" s="2"/>
      <c r="AA474" s="2"/>
      <c r="AB474" s="2"/>
      <c r="AC474" s="9"/>
      <c r="AF474" s="9"/>
      <c r="AG474" s="9"/>
      <c r="AH474" s="9"/>
      <c r="AI474" s="9"/>
      <c r="AJ474" s="9"/>
      <c r="AK474" s="9"/>
      <c r="AL474" s="9"/>
      <c r="AM474" s="9"/>
      <c r="AN474" s="9"/>
      <c r="AO474" s="9"/>
    </row>
    <row r="475" spans="10:41" ht="15.75" customHeight="1" x14ac:dyDescent="0.15">
      <c r="J475" s="9"/>
      <c r="T475" s="9"/>
      <c r="Y475" s="9"/>
      <c r="Z475" s="2"/>
      <c r="AA475" s="2"/>
      <c r="AB475" s="2"/>
      <c r="AC475" s="9"/>
      <c r="AF475" s="9"/>
      <c r="AG475" s="9"/>
      <c r="AH475" s="9"/>
      <c r="AI475" s="9"/>
      <c r="AJ475" s="9"/>
      <c r="AK475" s="9"/>
      <c r="AL475" s="9"/>
      <c r="AM475" s="9"/>
      <c r="AN475" s="9"/>
      <c r="AO475" s="9"/>
    </row>
    <row r="476" spans="10:41" ht="15.75" customHeight="1" x14ac:dyDescent="0.15">
      <c r="J476" s="9"/>
      <c r="T476" s="9"/>
      <c r="Y476" s="9"/>
      <c r="Z476" s="2"/>
      <c r="AA476" s="2"/>
      <c r="AB476" s="2"/>
      <c r="AC476" s="9"/>
      <c r="AF476" s="9"/>
      <c r="AG476" s="9"/>
      <c r="AH476" s="9"/>
      <c r="AI476" s="9"/>
      <c r="AJ476" s="9"/>
      <c r="AK476" s="9"/>
      <c r="AL476" s="9"/>
      <c r="AM476" s="9"/>
      <c r="AN476" s="9"/>
      <c r="AO476" s="9"/>
    </row>
    <row r="477" spans="10:41" ht="15.75" customHeight="1" x14ac:dyDescent="0.15">
      <c r="J477" s="9"/>
      <c r="T477" s="9"/>
      <c r="Y477" s="9"/>
      <c r="Z477" s="2"/>
      <c r="AA477" s="2"/>
      <c r="AB477" s="2"/>
      <c r="AC477" s="9"/>
      <c r="AF477" s="9"/>
      <c r="AG477" s="9"/>
      <c r="AH477" s="9"/>
      <c r="AI477" s="9"/>
      <c r="AJ477" s="9"/>
      <c r="AK477" s="9"/>
      <c r="AL477" s="9"/>
      <c r="AM477" s="9"/>
      <c r="AN477" s="9"/>
      <c r="AO477" s="9"/>
    </row>
    <row r="478" spans="10:41" ht="15.75" customHeight="1" x14ac:dyDescent="0.15">
      <c r="J478" s="9"/>
      <c r="T478" s="9"/>
      <c r="Y478" s="9"/>
      <c r="Z478" s="2"/>
      <c r="AA478" s="2"/>
      <c r="AB478" s="2"/>
      <c r="AC478" s="9"/>
      <c r="AF478" s="9"/>
      <c r="AG478" s="9"/>
      <c r="AH478" s="9"/>
      <c r="AI478" s="9"/>
      <c r="AJ478" s="9"/>
      <c r="AK478" s="9"/>
      <c r="AL478" s="9"/>
      <c r="AM478" s="9"/>
      <c r="AN478" s="9"/>
      <c r="AO478" s="9"/>
    </row>
    <row r="479" spans="10:41" ht="15.75" customHeight="1" x14ac:dyDescent="0.15">
      <c r="J479" s="9"/>
      <c r="T479" s="9"/>
      <c r="Y479" s="9"/>
      <c r="Z479" s="2"/>
      <c r="AA479" s="2"/>
      <c r="AB479" s="2"/>
      <c r="AC479" s="9"/>
      <c r="AF479" s="9"/>
      <c r="AG479" s="9"/>
      <c r="AH479" s="9"/>
      <c r="AI479" s="9"/>
      <c r="AJ479" s="9"/>
      <c r="AK479" s="9"/>
      <c r="AL479" s="9"/>
      <c r="AM479" s="9"/>
      <c r="AN479" s="9"/>
      <c r="AO479" s="9"/>
    </row>
    <row r="480" spans="10:41" ht="15.75" customHeight="1" x14ac:dyDescent="0.15">
      <c r="J480" s="9"/>
      <c r="T480" s="9"/>
      <c r="Y480" s="9"/>
      <c r="Z480" s="2"/>
      <c r="AA480" s="2"/>
      <c r="AB480" s="2"/>
      <c r="AC480" s="9"/>
      <c r="AF480" s="9"/>
      <c r="AG480" s="9"/>
      <c r="AH480" s="9"/>
      <c r="AI480" s="9"/>
      <c r="AJ480" s="9"/>
      <c r="AK480" s="9"/>
      <c r="AL480" s="9"/>
      <c r="AM480" s="9"/>
      <c r="AN480" s="9"/>
      <c r="AO480" s="9"/>
    </row>
    <row r="481" spans="10:41" ht="15.75" customHeight="1" x14ac:dyDescent="0.15">
      <c r="J481" s="9"/>
      <c r="T481" s="9"/>
      <c r="Y481" s="9"/>
      <c r="Z481" s="2"/>
      <c r="AA481" s="2"/>
      <c r="AB481" s="2"/>
      <c r="AC481" s="9"/>
      <c r="AF481" s="9"/>
      <c r="AG481" s="9"/>
      <c r="AH481" s="9"/>
      <c r="AI481" s="9"/>
      <c r="AJ481" s="9"/>
      <c r="AK481" s="9"/>
      <c r="AL481" s="9"/>
      <c r="AM481" s="9"/>
      <c r="AN481" s="9"/>
      <c r="AO481" s="9"/>
    </row>
    <row r="482" spans="10:41" ht="15.75" customHeight="1" x14ac:dyDescent="0.15">
      <c r="J482" s="9"/>
      <c r="T482" s="9"/>
      <c r="Y482" s="9"/>
      <c r="Z482" s="2"/>
      <c r="AA482" s="2"/>
      <c r="AB482" s="2"/>
      <c r="AC482" s="9"/>
      <c r="AF482" s="9"/>
      <c r="AG482" s="9"/>
      <c r="AH482" s="9"/>
      <c r="AI482" s="9"/>
      <c r="AJ482" s="9"/>
      <c r="AK482" s="9"/>
      <c r="AL482" s="9"/>
      <c r="AM482" s="9"/>
      <c r="AN482" s="9"/>
      <c r="AO482" s="9"/>
    </row>
    <row r="483" spans="10:41" ht="15.75" customHeight="1" x14ac:dyDescent="0.15">
      <c r="J483" s="9"/>
      <c r="T483" s="9"/>
      <c r="Y483" s="9"/>
      <c r="Z483" s="2"/>
      <c r="AA483" s="2"/>
      <c r="AB483" s="2"/>
      <c r="AC483" s="9"/>
      <c r="AF483" s="9"/>
      <c r="AG483" s="9"/>
      <c r="AH483" s="9"/>
      <c r="AI483" s="9"/>
      <c r="AJ483" s="9"/>
      <c r="AK483" s="9"/>
      <c r="AL483" s="9"/>
      <c r="AM483" s="9"/>
      <c r="AN483" s="9"/>
      <c r="AO483" s="9"/>
    </row>
    <row r="484" spans="10:41" ht="15.75" customHeight="1" x14ac:dyDescent="0.15">
      <c r="J484" s="9"/>
      <c r="T484" s="9"/>
      <c r="Y484" s="9"/>
      <c r="Z484" s="2"/>
      <c r="AA484" s="2"/>
      <c r="AB484" s="2"/>
      <c r="AC484" s="9"/>
      <c r="AF484" s="9"/>
      <c r="AG484" s="9"/>
      <c r="AH484" s="9"/>
      <c r="AI484" s="9"/>
      <c r="AJ484" s="9"/>
      <c r="AK484" s="9"/>
      <c r="AL484" s="9"/>
      <c r="AM484" s="9"/>
      <c r="AN484" s="9"/>
      <c r="AO484" s="9"/>
    </row>
    <row r="485" spans="10:41" ht="15.75" customHeight="1" x14ac:dyDescent="0.15">
      <c r="J485" s="9"/>
      <c r="T485" s="9"/>
      <c r="Y485" s="9"/>
      <c r="Z485" s="2"/>
      <c r="AA485" s="2"/>
      <c r="AB485" s="2"/>
      <c r="AC485" s="9"/>
      <c r="AF485" s="9"/>
      <c r="AG485" s="9"/>
      <c r="AH485" s="9"/>
      <c r="AI485" s="9"/>
      <c r="AJ485" s="9"/>
      <c r="AK485" s="9"/>
      <c r="AL485" s="9"/>
      <c r="AM485" s="9"/>
      <c r="AN485" s="9"/>
      <c r="AO485" s="9"/>
    </row>
    <row r="486" spans="10:41" ht="15.75" customHeight="1" x14ac:dyDescent="0.15">
      <c r="J486" s="9"/>
      <c r="T486" s="9"/>
      <c r="Y486" s="9"/>
      <c r="Z486" s="2"/>
      <c r="AA486" s="2"/>
      <c r="AB486" s="2"/>
      <c r="AC486" s="9"/>
      <c r="AF486" s="9"/>
      <c r="AG486" s="9"/>
      <c r="AH486" s="9"/>
      <c r="AI486" s="9"/>
      <c r="AJ486" s="9"/>
      <c r="AK486" s="9"/>
      <c r="AL486" s="9"/>
      <c r="AM486" s="9"/>
      <c r="AN486" s="9"/>
      <c r="AO486" s="9"/>
    </row>
    <row r="487" spans="10:41" ht="15.75" customHeight="1" x14ac:dyDescent="0.15">
      <c r="J487" s="9"/>
      <c r="T487" s="9"/>
      <c r="Y487" s="9"/>
      <c r="Z487" s="2"/>
      <c r="AA487" s="2"/>
      <c r="AB487" s="2"/>
      <c r="AC487" s="9"/>
      <c r="AF487" s="9"/>
      <c r="AG487" s="9"/>
      <c r="AH487" s="9"/>
      <c r="AI487" s="9"/>
      <c r="AJ487" s="9"/>
      <c r="AK487" s="9"/>
      <c r="AL487" s="9"/>
      <c r="AM487" s="9"/>
      <c r="AN487" s="9"/>
      <c r="AO487" s="9"/>
    </row>
    <row r="488" spans="10:41" ht="15.75" customHeight="1" x14ac:dyDescent="0.15">
      <c r="J488" s="9"/>
      <c r="T488" s="9"/>
      <c r="Y488" s="9"/>
      <c r="Z488" s="2"/>
      <c r="AA488" s="2"/>
      <c r="AB488" s="2"/>
      <c r="AC488" s="9"/>
      <c r="AF488" s="9"/>
      <c r="AG488" s="9"/>
      <c r="AH488" s="9"/>
      <c r="AI488" s="9"/>
      <c r="AJ488" s="9"/>
      <c r="AK488" s="9"/>
      <c r="AL488" s="9"/>
      <c r="AM488" s="9"/>
      <c r="AN488" s="9"/>
      <c r="AO488" s="9"/>
    </row>
    <row r="489" spans="10:41" ht="15.75" customHeight="1" x14ac:dyDescent="0.15">
      <c r="J489" s="9"/>
      <c r="T489" s="9"/>
      <c r="Y489" s="9"/>
      <c r="Z489" s="2"/>
      <c r="AA489" s="2"/>
      <c r="AB489" s="2"/>
      <c r="AC489" s="9"/>
      <c r="AF489" s="9"/>
      <c r="AG489" s="9"/>
      <c r="AH489" s="9"/>
      <c r="AI489" s="9"/>
      <c r="AJ489" s="9"/>
      <c r="AK489" s="9"/>
      <c r="AL489" s="9"/>
      <c r="AM489" s="9"/>
      <c r="AN489" s="9"/>
      <c r="AO489" s="9"/>
    </row>
    <row r="490" spans="10:41" ht="15.75" customHeight="1" x14ac:dyDescent="0.15">
      <c r="J490" s="9"/>
      <c r="T490" s="9"/>
      <c r="Y490" s="9"/>
      <c r="Z490" s="2"/>
      <c r="AA490" s="2"/>
      <c r="AB490" s="2"/>
      <c r="AC490" s="9"/>
      <c r="AF490" s="9"/>
      <c r="AG490" s="9"/>
      <c r="AH490" s="9"/>
      <c r="AI490" s="9"/>
      <c r="AJ490" s="9"/>
      <c r="AK490" s="9"/>
      <c r="AL490" s="9"/>
      <c r="AM490" s="9"/>
      <c r="AN490" s="9"/>
      <c r="AO490" s="9"/>
    </row>
    <row r="491" spans="10:41" ht="15.75" customHeight="1" x14ac:dyDescent="0.15">
      <c r="J491" s="9"/>
      <c r="T491" s="9"/>
      <c r="Y491" s="9"/>
      <c r="Z491" s="2"/>
      <c r="AA491" s="2"/>
      <c r="AB491" s="2"/>
      <c r="AC491" s="9"/>
      <c r="AF491" s="9"/>
      <c r="AG491" s="9"/>
      <c r="AH491" s="9"/>
      <c r="AI491" s="9"/>
      <c r="AJ491" s="9"/>
      <c r="AK491" s="9"/>
      <c r="AL491" s="9"/>
      <c r="AM491" s="9"/>
      <c r="AN491" s="9"/>
      <c r="AO491" s="9"/>
    </row>
    <row r="492" spans="10:41" ht="15.75" customHeight="1" x14ac:dyDescent="0.15">
      <c r="J492" s="9"/>
      <c r="T492" s="9"/>
      <c r="Y492" s="9"/>
      <c r="Z492" s="2"/>
      <c r="AA492" s="2"/>
      <c r="AB492" s="2"/>
      <c r="AC492" s="9"/>
      <c r="AF492" s="9"/>
      <c r="AG492" s="9"/>
      <c r="AH492" s="9"/>
      <c r="AI492" s="9"/>
      <c r="AJ492" s="9"/>
      <c r="AK492" s="9"/>
      <c r="AL492" s="9"/>
      <c r="AM492" s="9"/>
      <c r="AN492" s="9"/>
      <c r="AO492" s="9"/>
    </row>
    <row r="493" spans="10:41" ht="15.75" customHeight="1" x14ac:dyDescent="0.15">
      <c r="J493" s="9"/>
      <c r="T493" s="9"/>
      <c r="Y493" s="9"/>
      <c r="Z493" s="2"/>
      <c r="AA493" s="2"/>
      <c r="AB493" s="2"/>
      <c r="AC493" s="9"/>
      <c r="AF493" s="9"/>
      <c r="AG493" s="9"/>
      <c r="AH493" s="9"/>
      <c r="AI493" s="9"/>
      <c r="AJ493" s="9"/>
      <c r="AK493" s="9"/>
      <c r="AL493" s="9"/>
      <c r="AM493" s="9"/>
      <c r="AN493" s="9"/>
      <c r="AO493" s="9"/>
    </row>
    <row r="494" spans="10:41" ht="15.75" customHeight="1" x14ac:dyDescent="0.15">
      <c r="J494" s="9"/>
      <c r="T494" s="9"/>
      <c r="Y494" s="9"/>
      <c r="Z494" s="2"/>
      <c r="AA494" s="2"/>
      <c r="AB494" s="2"/>
      <c r="AC494" s="9"/>
      <c r="AF494" s="9"/>
      <c r="AG494" s="9"/>
      <c r="AH494" s="9"/>
      <c r="AI494" s="9"/>
      <c r="AJ494" s="9"/>
      <c r="AK494" s="9"/>
      <c r="AL494" s="9"/>
      <c r="AM494" s="9"/>
      <c r="AN494" s="9"/>
      <c r="AO494" s="9"/>
    </row>
    <row r="495" spans="10:41" ht="15.75" customHeight="1" x14ac:dyDescent="0.15">
      <c r="J495" s="9"/>
      <c r="T495" s="9"/>
      <c r="Y495" s="9"/>
      <c r="Z495" s="2"/>
      <c r="AA495" s="2"/>
      <c r="AB495" s="2"/>
      <c r="AC495" s="9"/>
      <c r="AF495" s="9"/>
      <c r="AG495" s="9"/>
      <c r="AH495" s="9"/>
      <c r="AI495" s="9"/>
      <c r="AJ495" s="9"/>
      <c r="AK495" s="9"/>
      <c r="AL495" s="9"/>
      <c r="AM495" s="9"/>
      <c r="AN495" s="9"/>
      <c r="AO495" s="9"/>
    </row>
    <row r="496" spans="10:41" ht="15.75" customHeight="1" x14ac:dyDescent="0.15">
      <c r="J496" s="9"/>
      <c r="T496" s="9"/>
      <c r="Y496" s="9"/>
      <c r="Z496" s="2"/>
      <c r="AA496" s="2"/>
      <c r="AB496" s="2"/>
      <c r="AC496" s="9"/>
      <c r="AF496" s="9"/>
      <c r="AG496" s="9"/>
      <c r="AH496" s="9"/>
      <c r="AI496" s="9"/>
      <c r="AJ496" s="9"/>
      <c r="AK496" s="9"/>
      <c r="AL496" s="9"/>
      <c r="AM496" s="9"/>
      <c r="AN496" s="9"/>
      <c r="AO496" s="9"/>
    </row>
    <row r="497" spans="10:41" ht="15.75" customHeight="1" x14ac:dyDescent="0.15">
      <c r="J497" s="9"/>
      <c r="T497" s="9"/>
      <c r="Y497" s="9"/>
      <c r="Z497" s="2"/>
      <c r="AA497" s="2"/>
      <c r="AB497" s="2"/>
      <c r="AC497" s="9"/>
      <c r="AF497" s="9"/>
      <c r="AG497" s="9"/>
      <c r="AH497" s="9"/>
      <c r="AI497" s="9"/>
      <c r="AJ497" s="9"/>
      <c r="AK497" s="9"/>
      <c r="AL497" s="9"/>
      <c r="AM497" s="9"/>
      <c r="AN497" s="9"/>
      <c r="AO497" s="9"/>
    </row>
    <row r="498" spans="10:41" ht="15.75" customHeight="1" x14ac:dyDescent="0.15">
      <c r="J498" s="9"/>
      <c r="T498" s="9"/>
      <c r="Y498" s="9"/>
      <c r="Z498" s="2"/>
      <c r="AA498" s="2"/>
      <c r="AB498" s="2"/>
      <c r="AC498" s="9"/>
      <c r="AF498" s="9"/>
      <c r="AG498" s="9"/>
      <c r="AH498" s="9"/>
      <c r="AI498" s="9"/>
      <c r="AJ498" s="9"/>
      <c r="AK498" s="9"/>
      <c r="AL498" s="9"/>
      <c r="AM498" s="9"/>
      <c r="AN498" s="9"/>
      <c r="AO498" s="9"/>
    </row>
    <row r="499" spans="10:41" ht="15.75" customHeight="1" x14ac:dyDescent="0.15">
      <c r="J499" s="9"/>
      <c r="T499" s="9"/>
      <c r="Y499" s="9"/>
      <c r="Z499" s="2"/>
      <c r="AA499" s="2"/>
      <c r="AB499" s="2"/>
      <c r="AC499" s="9"/>
      <c r="AF499" s="9"/>
      <c r="AG499" s="9"/>
      <c r="AH499" s="9"/>
      <c r="AI499" s="9"/>
      <c r="AJ499" s="9"/>
      <c r="AK499" s="9"/>
      <c r="AL499" s="9"/>
      <c r="AM499" s="9"/>
      <c r="AN499" s="9"/>
      <c r="AO499" s="9"/>
    </row>
    <row r="500" spans="10:41" ht="15.75" customHeight="1" x14ac:dyDescent="0.15">
      <c r="J500" s="9"/>
      <c r="T500" s="9"/>
      <c r="Y500" s="9"/>
      <c r="Z500" s="2"/>
      <c r="AA500" s="2"/>
      <c r="AB500" s="2"/>
      <c r="AC500" s="9"/>
      <c r="AF500" s="9"/>
      <c r="AG500" s="9"/>
      <c r="AH500" s="9"/>
      <c r="AI500" s="9"/>
      <c r="AJ500" s="9"/>
      <c r="AK500" s="9"/>
      <c r="AL500" s="9"/>
      <c r="AM500" s="9"/>
      <c r="AN500" s="9"/>
      <c r="AO500" s="9"/>
    </row>
    <row r="501" spans="10:41" ht="15.75" customHeight="1" x14ac:dyDescent="0.15">
      <c r="J501" s="9"/>
      <c r="T501" s="9"/>
      <c r="Y501" s="9"/>
      <c r="Z501" s="2"/>
      <c r="AA501" s="2"/>
      <c r="AB501" s="2"/>
      <c r="AC501" s="9"/>
      <c r="AF501" s="9"/>
      <c r="AG501" s="9"/>
      <c r="AH501" s="9"/>
      <c r="AI501" s="9"/>
      <c r="AJ501" s="9"/>
      <c r="AK501" s="9"/>
      <c r="AL501" s="9"/>
      <c r="AM501" s="9"/>
      <c r="AN501" s="9"/>
      <c r="AO501" s="9"/>
    </row>
    <row r="502" spans="10:41" ht="15.75" customHeight="1" x14ac:dyDescent="0.15">
      <c r="J502" s="9"/>
      <c r="T502" s="9"/>
      <c r="Y502" s="9"/>
      <c r="Z502" s="2"/>
      <c r="AA502" s="2"/>
      <c r="AB502" s="2"/>
      <c r="AC502" s="9"/>
      <c r="AF502" s="9"/>
      <c r="AG502" s="9"/>
      <c r="AH502" s="9"/>
      <c r="AI502" s="9"/>
      <c r="AJ502" s="9"/>
      <c r="AK502" s="9"/>
      <c r="AL502" s="9"/>
      <c r="AM502" s="9"/>
      <c r="AN502" s="9"/>
      <c r="AO502" s="9"/>
    </row>
    <row r="503" spans="10:41" ht="15.75" customHeight="1" x14ac:dyDescent="0.15">
      <c r="J503" s="9"/>
      <c r="T503" s="9"/>
      <c r="Y503" s="9"/>
      <c r="Z503" s="2"/>
      <c r="AA503" s="2"/>
      <c r="AB503" s="2"/>
      <c r="AC503" s="9"/>
      <c r="AF503" s="9"/>
      <c r="AG503" s="9"/>
      <c r="AH503" s="9"/>
      <c r="AI503" s="9"/>
      <c r="AJ503" s="9"/>
      <c r="AK503" s="9"/>
      <c r="AL503" s="9"/>
      <c r="AM503" s="9"/>
      <c r="AN503" s="9"/>
      <c r="AO503" s="9"/>
    </row>
    <row r="504" spans="10:41" ht="15.75" customHeight="1" x14ac:dyDescent="0.15">
      <c r="J504" s="9"/>
      <c r="T504" s="9"/>
      <c r="Y504" s="9"/>
      <c r="Z504" s="2"/>
      <c r="AA504" s="2"/>
      <c r="AB504" s="2"/>
      <c r="AC504" s="9"/>
      <c r="AF504" s="9"/>
      <c r="AG504" s="9"/>
      <c r="AH504" s="9"/>
      <c r="AI504" s="9"/>
      <c r="AJ504" s="9"/>
      <c r="AK504" s="9"/>
      <c r="AL504" s="9"/>
      <c r="AM504" s="9"/>
      <c r="AN504" s="9"/>
      <c r="AO504" s="9"/>
    </row>
    <row r="505" spans="10:41" ht="15.75" customHeight="1" x14ac:dyDescent="0.15">
      <c r="J505" s="9"/>
      <c r="T505" s="9"/>
      <c r="Y505" s="9"/>
      <c r="Z505" s="2"/>
      <c r="AA505" s="2"/>
      <c r="AB505" s="2"/>
      <c r="AC505" s="9"/>
      <c r="AF505" s="9"/>
      <c r="AG505" s="9"/>
      <c r="AH505" s="9"/>
      <c r="AI505" s="9"/>
      <c r="AJ505" s="9"/>
      <c r="AK505" s="9"/>
      <c r="AL505" s="9"/>
      <c r="AM505" s="9"/>
      <c r="AN505" s="9"/>
      <c r="AO505" s="9"/>
    </row>
    <row r="506" spans="10:41" ht="15.75" customHeight="1" x14ac:dyDescent="0.15">
      <c r="J506" s="9"/>
      <c r="T506" s="9"/>
      <c r="Y506" s="9"/>
      <c r="Z506" s="2"/>
      <c r="AA506" s="2"/>
      <c r="AB506" s="2"/>
      <c r="AC506" s="9"/>
      <c r="AF506" s="9"/>
      <c r="AG506" s="9"/>
      <c r="AH506" s="9"/>
      <c r="AI506" s="9"/>
      <c r="AJ506" s="9"/>
      <c r="AK506" s="9"/>
      <c r="AL506" s="9"/>
      <c r="AM506" s="9"/>
      <c r="AN506" s="9"/>
      <c r="AO506" s="9"/>
    </row>
    <row r="507" spans="10:41" ht="15.75" customHeight="1" x14ac:dyDescent="0.15">
      <c r="J507" s="9"/>
      <c r="T507" s="9"/>
      <c r="Y507" s="9"/>
      <c r="Z507" s="2"/>
      <c r="AA507" s="2"/>
      <c r="AB507" s="2"/>
      <c r="AC507" s="9"/>
      <c r="AF507" s="9"/>
      <c r="AG507" s="9"/>
      <c r="AH507" s="9"/>
      <c r="AI507" s="9"/>
      <c r="AJ507" s="9"/>
      <c r="AK507" s="9"/>
      <c r="AL507" s="9"/>
      <c r="AM507" s="9"/>
      <c r="AN507" s="9"/>
      <c r="AO507" s="9"/>
    </row>
    <row r="508" spans="10:41" ht="15.75" customHeight="1" x14ac:dyDescent="0.15">
      <c r="J508" s="9"/>
      <c r="T508" s="9"/>
      <c r="Y508" s="9"/>
      <c r="Z508" s="2"/>
      <c r="AA508" s="2"/>
      <c r="AB508" s="2"/>
      <c r="AC508" s="9"/>
      <c r="AF508" s="9"/>
      <c r="AG508" s="9"/>
      <c r="AH508" s="9"/>
      <c r="AI508" s="9"/>
      <c r="AJ508" s="9"/>
      <c r="AK508" s="9"/>
      <c r="AL508" s="9"/>
      <c r="AM508" s="9"/>
      <c r="AN508" s="9"/>
      <c r="AO508" s="9"/>
    </row>
    <row r="509" spans="10:41" ht="15.75" customHeight="1" x14ac:dyDescent="0.15">
      <c r="J509" s="9"/>
      <c r="T509" s="9"/>
      <c r="Y509" s="9"/>
      <c r="Z509" s="2"/>
      <c r="AA509" s="2"/>
      <c r="AB509" s="2"/>
      <c r="AC509" s="9"/>
      <c r="AF509" s="9"/>
      <c r="AG509" s="9"/>
      <c r="AH509" s="9"/>
      <c r="AI509" s="9"/>
      <c r="AJ509" s="9"/>
      <c r="AK509" s="9"/>
      <c r="AL509" s="9"/>
      <c r="AM509" s="9"/>
      <c r="AN509" s="9"/>
      <c r="AO509" s="9"/>
    </row>
    <row r="510" spans="10:41" ht="15.75" customHeight="1" x14ac:dyDescent="0.15">
      <c r="J510" s="9"/>
      <c r="T510" s="9"/>
      <c r="Y510" s="9"/>
      <c r="Z510" s="2"/>
      <c r="AA510" s="2"/>
      <c r="AB510" s="2"/>
      <c r="AC510" s="9"/>
      <c r="AF510" s="9"/>
      <c r="AG510" s="9"/>
      <c r="AH510" s="9"/>
      <c r="AI510" s="9"/>
      <c r="AJ510" s="9"/>
      <c r="AK510" s="9"/>
      <c r="AL510" s="9"/>
      <c r="AM510" s="9"/>
      <c r="AN510" s="9"/>
      <c r="AO510" s="9"/>
    </row>
    <row r="511" spans="10:41" ht="15.75" customHeight="1" x14ac:dyDescent="0.15">
      <c r="J511" s="9"/>
      <c r="T511" s="9"/>
      <c r="Y511" s="9"/>
      <c r="Z511" s="2"/>
      <c r="AA511" s="2"/>
      <c r="AB511" s="2"/>
      <c r="AC511" s="9"/>
      <c r="AF511" s="9"/>
      <c r="AG511" s="9"/>
      <c r="AH511" s="9"/>
      <c r="AI511" s="9"/>
      <c r="AJ511" s="9"/>
      <c r="AK511" s="9"/>
      <c r="AL511" s="9"/>
      <c r="AM511" s="9"/>
      <c r="AN511" s="9"/>
      <c r="AO511" s="9"/>
    </row>
    <row r="512" spans="10:41" ht="15.75" customHeight="1" x14ac:dyDescent="0.15">
      <c r="J512" s="9"/>
      <c r="T512" s="9"/>
      <c r="Y512" s="9"/>
      <c r="Z512" s="2"/>
      <c r="AA512" s="2"/>
      <c r="AB512" s="2"/>
      <c r="AC512" s="9"/>
      <c r="AF512" s="9"/>
      <c r="AG512" s="9"/>
      <c r="AH512" s="9"/>
      <c r="AI512" s="9"/>
      <c r="AJ512" s="9"/>
      <c r="AK512" s="9"/>
      <c r="AL512" s="9"/>
      <c r="AM512" s="9"/>
      <c r="AN512" s="9"/>
      <c r="AO512" s="9"/>
    </row>
    <row r="513" spans="10:41" ht="15.75" customHeight="1" x14ac:dyDescent="0.15">
      <c r="J513" s="9"/>
      <c r="T513" s="9"/>
      <c r="Y513" s="9"/>
      <c r="Z513" s="2"/>
      <c r="AA513" s="2"/>
      <c r="AB513" s="2"/>
      <c r="AC513" s="9"/>
      <c r="AF513" s="9"/>
      <c r="AG513" s="9"/>
      <c r="AH513" s="9"/>
      <c r="AI513" s="9"/>
      <c r="AJ513" s="9"/>
      <c r="AK513" s="9"/>
      <c r="AL513" s="9"/>
      <c r="AM513" s="9"/>
      <c r="AN513" s="9"/>
      <c r="AO513" s="9"/>
    </row>
    <row r="514" spans="10:41" ht="15.75" customHeight="1" x14ac:dyDescent="0.15">
      <c r="J514" s="9"/>
      <c r="T514" s="9"/>
      <c r="Y514" s="9"/>
      <c r="Z514" s="2"/>
      <c r="AA514" s="2"/>
      <c r="AB514" s="2"/>
      <c r="AC514" s="9"/>
      <c r="AF514" s="9"/>
      <c r="AG514" s="9"/>
      <c r="AH514" s="9"/>
      <c r="AI514" s="9"/>
      <c r="AJ514" s="9"/>
      <c r="AK514" s="9"/>
      <c r="AL514" s="9"/>
      <c r="AM514" s="9"/>
      <c r="AN514" s="9"/>
      <c r="AO514" s="9"/>
    </row>
    <row r="515" spans="10:41" ht="15.75" customHeight="1" x14ac:dyDescent="0.15">
      <c r="J515" s="9"/>
      <c r="T515" s="9"/>
      <c r="Y515" s="9"/>
      <c r="Z515" s="2"/>
      <c r="AA515" s="2"/>
      <c r="AB515" s="2"/>
      <c r="AC515" s="9"/>
      <c r="AF515" s="9"/>
      <c r="AG515" s="9"/>
      <c r="AH515" s="9"/>
      <c r="AI515" s="9"/>
      <c r="AJ515" s="9"/>
      <c r="AK515" s="9"/>
      <c r="AL515" s="9"/>
      <c r="AM515" s="9"/>
      <c r="AN515" s="9"/>
      <c r="AO515" s="9"/>
    </row>
    <row r="516" spans="10:41" ht="15.75" customHeight="1" x14ac:dyDescent="0.15">
      <c r="J516" s="9"/>
      <c r="T516" s="9"/>
      <c r="Y516" s="9"/>
      <c r="Z516" s="2"/>
      <c r="AA516" s="2"/>
      <c r="AB516" s="2"/>
      <c r="AC516" s="9"/>
      <c r="AF516" s="9"/>
      <c r="AG516" s="9"/>
      <c r="AH516" s="9"/>
      <c r="AI516" s="9"/>
      <c r="AJ516" s="9"/>
      <c r="AK516" s="9"/>
      <c r="AL516" s="9"/>
      <c r="AM516" s="9"/>
      <c r="AN516" s="9"/>
      <c r="AO516" s="9"/>
    </row>
    <row r="517" spans="10:41" ht="15.75" customHeight="1" x14ac:dyDescent="0.15">
      <c r="J517" s="9"/>
      <c r="T517" s="9"/>
      <c r="Y517" s="9"/>
      <c r="Z517" s="2"/>
      <c r="AA517" s="2"/>
      <c r="AB517" s="2"/>
      <c r="AC517" s="9"/>
      <c r="AF517" s="9"/>
      <c r="AG517" s="9"/>
      <c r="AH517" s="9"/>
      <c r="AI517" s="9"/>
      <c r="AJ517" s="9"/>
      <c r="AK517" s="9"/>
      <c r="AL517" s="9"/>
      <c r="AM517" s="9"/>
      <c r="AN517" s="9"/>
      <c r="AO517" s="9"/>
    </row>
    <row r="518" spans="10:41" ht="15.75" customHeight="1" x14ac:dyDescent="0.15">
      <c r="J518" s="9"/>
      <c r="T518" s="9"/>
      <c r="Y518" s="9"/>
      <c r="Z518" s="2"/>
      <c r="AA518" s="2"/>
      <c r="AB518" s="2"/>
      <c r="AC518" s="9"/>
      <c r="AF518" s="9"/>
      <c r="AG518" s="9"/>
      <c r="AH518" s="9"/>
      <c r="AI518" s="9"/>
      <c r="AJ518" s="9"/>
      <c r="AK518" s="9"/>
      <c r="AL518" s="9"/>
      <c r="AM518" s="9"/>
      <c r="AN518" s="9"/>
      <c r="AO518" s="9"/>
    </row>
    <row r="519" spans="10:41" ht="15.75" customHeight="1" x14ac:dyDescent="0.15">
      <c r="J519" s="9"/>
      <c r="T519" s="9"/>
      <c r="Y519" s="9"/>
      <c r="Z519" s="2"/>
      <c r="AA519" s="2"/>
      <c r="AB519" s="2"/>
      <c r="AC519" s="9"/>
      <c r="AF519" s="9"/>
      <c r="AG519" s="9"/>
      <c r="AH519" s="9"/>
      <c r="AI519" s="9"/>
      <c r="AJ519" s="9"/>
      <c r="AK519" s="9"/>
      <c r="AL519" s="9"/>
      <c r="AM519" s="9"/>
      <c r="AN519" s="9"/>
      <c r="AO519" s="9"/>
    </row>
    <row r="520" spans="10:41" ht="15.75" customHeight="1" x14ac:dyDescent="0.15">
      <c r="J520" s="9"/>
      <c r="T520" s="9"/>
      <c r="Y520" s="9"/>
      <c r="Z520" s="2"/>
      <c r="AA520" s="2"/>
      <c r="AB520" s="2"/>
      <c r="AC520" s="9"/>
      <c r="AF520" s="9"/>
      <c r="AG520" s="9"/>
      <c r="AH520" s="9"/>
      <c r="AI520" s="9"/>
      <c r="AJ520" s="9"/>
      <c r="AK520" s="9"/>
      <c r="AL520" s="9"/>
      <c r="AM520" s="9"/>
      <c r="AN520" s="9"/>
      <c r="AO520" s="9"/>
    </row>
    <row r="521" spans="10:41" ht="15.75" customHeight="1" x14ac:dyDescent="0.15">
      <c r="J521" s="9"/>
      <c r="T521" s="9"/>
      <c r="Y521" s="9"/>
      <c r="Z521" s="2"/>
      <c r="AA521" s="2"/>
      <c r="AB521" s="2"/>
      <c r="AC521" s="9"/>
      <c r="AF521" s="9"/>
      <c r="AG521" s="9"/>
      <c r="AH521" s="9"/>
      <c r="AI521" s="9"/>
      <c r="AJ521" s="9"/>
      <c r="AK521" s="9"/>
      <c r="AL521" s="9"/>
      <c r="AM521" s="9"/>
      <c r="AN521" s="9"/>
      <c r="AO521" s="9"/>
    </row>
    <row r="522" spans="10:41" ht="15.75" customHeight="1" x14ac:dyDescent="0.15">
      <c r="J522" s="9"/>
      <c r="T522" s="9"/>
      <c r="Y522" s="9"/>
      <c r="Z522" s="2"/>
      <c r="AA522" s="2"/>
      <c r="AB522" s="2"/>
      <c r="AC522" s="9"/>
      <c r="AF522" s="9"/>
      <c r="AG522" s="9"/>
      <c r="AH522" s="9"/>
      <c r="AI522" s="9"/>
      <c r="AJ522" s="9"/>
      <c r="AK522" s="9"/>
      <c r="AL522" s="9"/>
      <c r="AM522" s="9"/>
      <c r="AN522" s="9"/>
      <c r="AO522" s="9"/>
    </row>
    <row r="523" spans="10:41" ht="15.75" customHeight="1" x14ac:dyDescent="0.15">
      <c r="J523" s="9"/>
      <c r="T523" s="9"/>
      <c r="Y523" s="9"/>
      <c r="Z523" s="2"/>
      <c r="AA523" s="2"/>
      <c r="AB523" s="2"/>
      <c r="AC523" s="9"/>
      <c r="AF523" s="9"/>
      <c r="AG523" s="9"/>
      <c r="AH523" s="9"/>
      <c r="AI523" s="9"/>
      <c r="AJ523" s="9"/>
      <c r="AK523" s="9"/>
      <c r="AL523" s="9"/>
      <c r="AM523" s="9"/>
      <c r="AN523" s="9"/>
      <c r="AO523" s="9"/>
    </row>
    <row r="524" spans="10:41" ht="15.75" customHeight="1" x14ac:dyDescent="0.15">
      <c r="J524" s="9"/>
      <c r="T524" s="9"/>
      <c r="Y524" s="9"/>
      <c r="Z524" s="2"/>
      <c r="AA524" s="2"/>
      <c r="AB524" s="2"/>
      <c r="AC524" s="9"/>
      <c r="AF524" s="9"/>
      <c r="AG524" s="9"/>
      <c r="AH524" s="9"/>
      <c r="AI524" s="9"/>
      <c r="AJ524" s="9"/>
      <c r="AK524" s="9"/>
      <c r="AL524" s="9"/>
      <c r="AM524" s="9"/>
      <c r="AN524" s="9"/>
      <c r="AO524" s="9"/>
    </row>
    <row r="525" spans="10:41" ht="15.75" customHeight="1" x14ac:dyDescent="0.15">
      <c r="J525" s="9"/>
      <c r="T525" s="9"/>
      <c r="Y525" s="9"/>
      <c r="Z525" s="2"/>
      <c r="AA525" s="2"/>
      <c r="AB525" s="2"/>
      <c r="AC525" s="9"/>
      <c r="AF525" s="9"/>
      <c r="AG525" s="9"/>
      <c r="AH525" s="9"/>
      <c r="AI525" s="9"/>
      <c r="AJ525" s="9"/>
      <c r="AK525" s="9"/>
      <c r="AL525" s="9"/>
      <c r="AM525" s="9"/>
      <c r="AN525" s="9"/>
      <c r="AO525" s="9"/>
    </row>
    <row r="526" spans="10:41" ht="15.75" customHeight="1" x14ac:dyDescent="0.15">
      <c r="J526" s="9"/>
      <c r="T526" s="9"/>
      <c r="Y526" s="9"/>
      <c r="Z526" s="2"/>
      <c r="AA526" s="2"/>
      <c r="AB526" s="2"/>
      <c r="AC526" s="9"/>
      <c r="AF526" s="9"/>
      <c r="AG526" s="9"/>
      <c r="AH526" s="9"/>
      <c r="AI526" s="9"/>
      <c r="AJ526" s="9"/>
      <c r="AK526" s="9"/>
      <c r="AL526" s="9"/>
      <c r="AM526" s="9"/>
      <c r="AN526" s="9"/>
      <c r="AO526" s="9"/>
    </row>
    <row r="527" spans="10:41" ht="15.75" customHeight="1" x14ac:dyDescent="0.15">
      <c r="J527" s="9"/>
      <c r="T527" s="9"/>
      <c r="Y527" s="9"/>
      <c r="Z527" s="2"/>
      <c r="AA527" s="2"/>
      <c r="AB527" s="2"/>
      <c r="AC527" s="9"/>
      <c r="AF527" s="9"/>
      <c r="AG527" s="9"/>
      <c r="AH527" s="9"/>
      <c r="AI527" s="9"/>
      <c r="AJ527" s="9"/>
      <c r="AK527" s="9"/>
      <c r="AL527" s="9"/>
      <c r="AM527" s="9"/>
      <c r="AN527" s="9"/>
      <c r="AO527" s="9"/>
    </row>
    <row r="528" spans="10:41" ht="15.75" customHeight="1" x14ac:dyDescent="0.15">
      <c r="J528" s="9"/>
      <c r="T528" s="9"/>
      <c r="Y528" s="9"/>
      <c r="Z528" s="2"/>
      <c r="AA528" s="2"/>
      <c r="AB528" s="2"/>
      <c r="AC528" s="9"/>
      <c r="AF528" s="9"/>
      <c r="AG528" s="9"/>
      <c r="AH528" s="9"/>
      <c r="AI528" s="9"/>
      <c r="AJ528" s="9"/>
      <c r="AK528" s="9"/>
      <c r="AL528" s="9"/>
      <c r="AM528" s="9"/>
      <c r="AN528" s="9"/>
      <c r="AO528" s="9"/>
    </row>
    <row r="529" spans="10:41" ht="15.75" customHeight="1" x14ac:dyDescent="0.15">
      <c r="J529" s="9"/>
      <c r="T529" s="9"/>
      <c r="Y529" s="9"/>
      <c r="Z529" s="2"/>
      <c r="AA529" s="2"/>
      <c r="AB529" s="2"/>
      <c r="AC529" s="9"/>
      <c r="AF529" s="9"/>
      <c r="AG529" s="9"/>
      <c r="AH529" s="9"/>
      <c r="AI529" s="9"/>
      <c r="AJ529" s="9"/>
      <c r="AK529" s="9"/>
      <c r="AL529" s="9"/>
      <c r="AM529" s="9"/>
      <c r="AN529" s="9"/>
      <c r="AO529" s="9"/>
    </row>
    <row r="530" spans="10:41" ht="15.75" customHeight="1" x14ac:dyDescent="0.15">
      <c r="J530" s="9"/>
      <c r="T530" s="9"/>
      <c r="Y530" s="9"/>
      <c r="Z530" s="2"/>
      <c r="AA530" s="2"/>
      <c r="AB530" s="2"/>
      <c r="AC530" s="9"/>
      <c r="AF530" s="9"/>
      <c r="AG530" s="9"/>
      <c r="AH530" s="9"/>
      <c r="AI530" s="9"/>
      <c r="AJ530" s="9"/>
      <c r="AK530" s="9"/>
      <c r="AL530" s="9"/>
      <c r="AM530" s="9"/>
      <c r="AN530" s="9"/>
      <c r="AO530" s="9"/>
    </row>
    <row r="531" spans="10:41" ht="15.75" customHeight="1" x14ac:dyDescent="0.15">
      <c r="J531" s="9"/>
      <c r="T531" s="9"/>
      <c r="Y531" s="9"/>
      <c r="Z531" s="2"/>
      <c r="AA531" s="2"/>
      <c r="AB531" s="2"/>
      <c r="AC531" s="9"/>
      <c r="AF531" s="9"/>
      <c r="AG531" s="9"/>
      <c r="AH531" s="9"/>
      <c r="AI531" s="9"/>
      <c r="AJ531" s="9"/>
      <c r="AK531" s="9"/>
      <c r="AL531" s="9"/>
      <c r="AM531" s="9"/>
      <c r="AN531" s="9"/>
      <c r="AO531" s="9"/>
    </row>
    <row r="532" spans="10:41" ht="15.75" customHeight="1" x14ac:dyDescent="0.15">
      <c r="J532" s="9"/>
      <c r="T532" s="9"/>
      <c r="Y532" s="9"/>
      <c r="Z532" s="2"/>
      <c r="AA532" s="2"/>
      <c r="AB532" s="2"/>
      <c r="AC532" s="9"/>
      <c r="AF532" s="9"/>
      <c r="AG532" s="9"/>
      <c r="AH532" s="9"/>
      <c r="AI532" s="9"/>
      <c r="AJ532" s="9"/>
      <c r="AK532" s="9"/>
      <c r="AL532" s="9"/>
      <c r="AM532" s="9"/>
      <c r="AN532" s="9"/>
      <c r="AO532" s="9"/>
    </row>
    <row r="533" spans="10:41" ht="15.75" customHeight="1" x14ac:dyDescent="0.15">
      <c r="J533" s="9"/>
      <c r="T533" s="9"/>
      <c r="Y533" s="9"/>
      <c r="Z533" s="2"/>
      <c r="AA533" s="2"/>
      <c r="AB533" s="2"/>
      <c r="AC533" s="9"/>
      <c r="AF533" s="9"/>
      <c r="AG533" s="9"/>
      <c r="AH533" s="9"/>
      <c r="AI533" s="9"/>
      <c r="AJ533" s="9"/>
      <c r="AK533" s="9"/>
      <c r="AL533" s="9"/>
      <c r="AM533" s="9"/>
      <c r="AN533" s="9"/>
      <c r="AO533" s="9"/>
    </row>
    <row r="534" spans="10:41" ht="15.75" customHeight="1" x14ac:dyDescent="0.15">
      <c r="J534" s="9"/>
      <c r="T534" s="9"/>
      <c r="Y534" s="9"/>
      <c r="Z534" s="2"/>
      <c r="AA534" s="2"/>
      <c r="AB534" s="2"/>
      <c r="AC534" s="9"/>
      <c r="AF534" s="9"/>
      <c r="AG534" s="9"/>
      <c r="AH534" s="9"/>
      <c r="AI534" s="9"/>
      <c r="AJ534" s="9"/>
      <c r="AK534" s="9"/>
      <c r="AL534" s="9"/>
      <c r="AM534" s="9"/>
      <c r="AN534" s="9"/>
      <c r="AO534" s="9"/>
    </row>
    <row r="535" spans="10:41" ht="15.75" customHeight="1" x14ac:dyDescent="0.15">
      <c r="J535" s="9"/>
      <c r="T535" s="9"/>
      <c r="Y535" s="9"/>
      <c r="Z535" s="2"/>
      <c r="AA535" s="2"/>
      <c r="AB535" s="2"/>
      <c r="AC535" s="9"/>
      <c r="AF535" s="9"/>
      <c r="AG535" s="9"/>
      <c r="AH535" s="9"/>
      <c r="AI535" s="9"/>
      <c r="AJ535" s="9"/>
      <c r="AK535" s="9"/>
      <c r="AL535" s="9"/>
      <c r="AM535" s="9"/>
      <c r="AN535" s="9"/>
      <c r="AO535" s="9"/>
    </row>
    <row r="536" spans="10:41" ht="15.75" customHeight="1" x14ac:dyDescent="0.15">
      <c r="J536" s="9"/>
      <c r="T536" s="9"/>
      <c r="Y536" s="9"/>
      <c r="Z536" s="2"/>
      <c r="AA536" s="2"/>
      <c r="AB536" s="2"/>
      <c r="AC536" s="9"/>
      <c r="AF536" s="9"/>
      <c r="AG536" s="9"/>
      <c r="AH536" s="9"/>
      <c r="AI536" s="9"/>
      <c r="AJ536" s="9"/>
      <c r="AK536" s="9"/>
      <c r="AL536" s="9"/>
      <c r="AM536" s="9"/>
      <c r="AN536" s="9"/>
      <c r="AO536" s="9"/>
    </row>
    <row r="537" spans="10:41" ht="15.75" customHeight="1" x14ac:dyDescent="0.15">
      <c r="J537" s="9"/>
      <c r="T537" s="9"/>
      <c r="Y537" s="9"/>
      <c r="Z537" s="2"/>
      <c r="AA537" s="2"/>
      <c r="AB537" s="2"/>
      <c r="AC537" s="9"/>
      <c r="AF537" s="9"/>
      <c r="AG537" s="9"/>
      <c r="AH537" s="9"/>
      <c r="AI537" s="9"/>
      <c r="AJ537" s="9"/>
      <c r="AK537" s="9"/>
      <c r="AL537" s="9"/>
      <c r="AM537" s="9"/>
      <c r="AN537" s="9"/>
      <c r="AO537" s="9"/>
    </row>
    <row r="538" spans="10:41" ht="15.75" customHeight="1" x14ac:dyDescent="0.15">
      <c r="J538" s="9"/>
      <c r="T538" s="9"/>
      <c r="Y538" s="9"/>
      <c r="Z538" s="2"/>
      <c r="AA538" s="2"/>
      <c r="AB538" s="2"/>
      <c r="AC538" s="9"/>
      <c r="AF538" s="9"/>
      <c r="AG538" s="9"/>
      <c r="AH538" s="9"/>
      <c r="AI538" s="9"/>
      <c r="AJ538" s="9"/>
      <c r="AK538" s="9"/>
      <c r="AL538" s="9"/>
      <c r="AM538" s="9"/>
      <c r="AN538" s="9"/>
      <c r="AO538" s="9"/>
    </row>
    <row r="539" spans="10:41" ht="15.75" customHeight="1" x14ac:dyDescent="0.15">
      <c r="J539" s="9"/>
      <c r="T539" s="9"/>
      <c r="Y539" s="9"/>
      <c r="Z539" s="2"/>
      <c r="AA539" s="2"/>
      <c r="AB539" s="2"/>
      <c r="AC539" s="9"/>
      <c r="AF539" s="9"/>
      <c r="AG539" s="9"/>
      <c r="AH539" s="9"/>
      <c r="AI539" s="9"/>
      <c r="AJ539" s="9"/>
      <c r="AK539" s="9"/>
      <c r="AL539" s="9"/>
      <c r="AM539" s="9"/>
      <c r="AN539" s="9"/>
      <c r="AO539" s="9"/>
    </row>
    <row r="540" spans="10:41" ht="15.75" customHeight="1" x14ac:dyDescent="0.15">
      <c r="J540" s="9"/>
      <c r="T540" s="9"/>
      <c r="Y540" s="9"/>
      <c r="Z540" s="2"/>
      <c r="AA540" s="2"/>
      <c r="AB540" s="2"/>
      <c r="AC540" s="9"/>
      <c r="AF540" s="9"/>
      <c r="AG540" s="9"/>
      <c r="AH540" s="9"/>
      <c r="AI540" s="9"/>
      <c r="AJ540" s="9"/>
      <c r="AK540" s="9"/>
      <c r="AL540" s="9"/>
      <c r="AM540" s="9"/>
      <c r="AN540" s="9"/>
      <c r="AO540" s="9"/>
    </row>
    <row r="541" spans="10:41" ht="15.75" customHeight="1" x14ac:dyDescent="0.15">
      <c r="J541" s="9"/>
      <c r="T541" s="9"/>
      <c r="Y541" s="9"/>
      <c r="Z541" s="2"/>
      <c r="AA541" s="2"/>
      <c r="AB541" s="2"/>
      <c r="AC541" s="9"/>
      <c r="AF541" s="9"/>
      <c r="AG541" s="9"/>
      <c r="AH541" s="9"/>
      <c r="AI541" s="9"/>
      <c r="AJ541" s="9"/>
      <c r="AK541" s="9"/>
      <c r="AL541" s="9"/>
      <c r="AM541" s="9"/>
      <c r="AN541" s="9"/>
      <c r="AO541" s="9"/>
    </row>
    <row r="542" spans="10:41" ht="15.75" customHeight="1" x14ac:dyDescent="0.15">
      <c r="J542" s="9"/>
      <c r="T542" s="9"/>
      <c r="Y542" s="9"/>
      <c r="Z542" s="2"/>
      <c r="AA542" s="2"/>
      <c r="AB542" s="2"/>
      <c r="AC542" s="9"/>
      <c r="AF542" s="9"/>
      <c r="AG542" s="9"/>
      <c r="AH542" s="9"/>
      <c r="AI542" s="9"/>
      <c r="AJ542" s="9"/>
      <c r="AK542" s="9"/>
      <c r="AL542" s="9"/>
      <c r="AM542" s="9"/>
      <c r="AN542" s="9"/>
      <c r="AO542" s="9"/>
    </row>
    <row r="543" spans="10:41" ht="15.75" customHeight="1" x14ac:dyDescent="0.15">
      <c r="J543" s="9"/>
      <c r="T543" s="9"/>
      <c r="Y543" s="9"/>
      <c r="Z543" s="2"/>
      <c r="AA543" s="2"/>
      <c r="AB543" s="2"/>
      <c r="AC543" s="9"/>
      <c r="AF543" s="9"/>
      <c r="AG543" s="9"/>
      <c r="AH543" s="9"/>
      <c r="AI543" s="9"/>
      <c r="AJ543" s="9"/>
      <c r="AK543" s="9"/>
      <c r="AL543" s="9"/>
      <c r="AM543" s="9"/>
      <c r="AN543" s="9"/>
      <c r="AO543" s="9"/>
    </row>
    <row r="544" spans="10:41" ht="15.75" customHeight="1" x14ac:dyDescent="0.15">
      <c r="J544" s="9"/>
      <c r="T544" s="9"/>
      <c r="Y544" s="9"/>
      <c r="Z544" s="2"/>
      <c r="AA544" s="2"/>
      <c r="AB544" s="2"/>
      <c r="AC544" s="9"/>
      <c r="AF544" s="9"/>
      <c r="AG544" s="9"/>
      <c r="AH544" s="9"/>
      <c r="AI544" s="9"/>
      <c r="AJ544" s="9"/>
      <c r="AK544" s="9"/>
      <c r="AL544" s="9"/>
      <c r="AM544" s="9"/>
      <c r="AN544" s="9"/>
      <c r="AO544" s="9"/>
    </row>
    <row r="545" spans="10:41" ht="15.75" customHeight="1" x14ac:dyDescent="0.15">
      <c r="J545" s="9"/>
      <c r="T545" s="9"/>
      <c r="Y545" s="9"/>
      <c r="Z545" s="2"/>
      <c r="AA545" s="2"/>
      <c r="AB545" s="2"/>
      <c r="AC545" s="9"/>
      <c r="AF545" s="9"/>
      <c r="AG545" s="9"/>
      <c r="AH545" s="9"/>
      <c r="AI545" s="9"/>
      <c r="AJ545" s="9"/>
      <c r="AK545" s="9"/>
      <c r="AL545" s="9"/>
      <c r="AM545" s="9"/>
      <c r="AN545" s="9"/>
      <c r="AO545" s="9"/>
    </row>
    <row r="546" spans="10:41" ht="15.75" customHeight="1" x14ac:dyDescent="0.15">
      <c r="J546" s="9"/>
      <c r="T546" s="9"/>
      <c r="Y546" s="9"/>
      <c r="Z546" s="2"/>
      <c r="AA546" s="2"/>
      <c r="AB546" s="2"/>
      <c r="AC546" s="9"/>
      <c r="AF546" s="9"/>
      <c r="AG546" s="9"/>
      <c r="AH546" s="9"/>
      <c r="AI546" s="9"/>
      <c r="AJ546" s="9"/>
      <c r="AK546" s="9"/>
      <c r="AL546" s="9"/>
      <c r="AM546" s="9"/>
      <c r="AN546" s="9"/>
      <c r="AO546" s="9"/>
    </row>
    <row r="547" spans="10:41" ht="15.75" customHeight="1" x14ac:dyDescent="0.15">
      <c r="J547" s="9"/>
      <c r="T547" s="9"/>
      <c r="Y547" s="9"/>
      <c r="Z547" s="2"/>
      <c r="AA547" s="2"/>
      <c r="AB547" s="2"/>
      <c r="AC547" s="9"/>
      <c r="AF547" s="9"/>
      <c r="AG547" s="9"/>
      <c r="AH547" s="9"/>
      <c r="AI547" s="9"/>
      <c r="AJ547" s="9"/>
      <c r="AK547" s="9"/>
      <c r="AL547" s="9"/>
      <c r="AM547" s="9"/>
      <c r="AN547" s="9"/>
      <c r="AO547" s="9"/>
    </row>
    <row r="548" spans="10:41" ht="15.75" customHeight="1" x14ac:dyDescent="0.15">
      <c r="J548" s="9"/>
      <c r="T548" s="9"/>
      <c r="Y548" s="9"/>
      <c r="Z548" s="2"/>
      <c r="AA548" s="2"/>
      <c r="AB548" s="2"/>
      <c r="AC548" s="9"/>
      <c r="AF548" s="9"/>
      <c r="AG548" s="9"/>
      <c r="AH548" s="9"/>
      <c r="AI548" s="9"/>
      <c r="AJ548" s="9"/>
      <c r="AK548" s="9"/>
      <c r="AL548" s="9"/>
      <c r="AM548" s="9"/>
      <c r="AN548" s="9"/>
      <c r="AO548" s="9"/>
    </row>
    <row r="549" spans="10:41" ht="15.75" customHeight="1" x14ac:dyDescent="0.15">
      <c r="J549" s="9"/>
      <c r="T549" s="9"/>
      <c r="Y549" s="9"/>
      <c r="Z549" s="2"/>
      <c r="AA549" s="2"/>
      <c r="AB549" s="2"/>
      <c r="AC549" s="9"/>
      <c r="AF549" s="9"/>
      <c r="AG549" s="9"/>
      <c r="AH549" s="9"/>
      <c r="AI549" s="9"/>
      <c r="AJ549" s="9"/>
      <c r="AK549" s="9"/>
      <c r="AL549" s="9"/>
      <c r="AM549" s="9"/>
      <c r="AN549" s="9"/>
      <c r="AO549" s="9"/>
    </row>
    <row r="550" spans="10:41" ht="15.75" customHeight="1" x14ac:dyDescent="0.15">
      <c r="J550" s="9"/>
      <c r="T550" s="9"/>
      <c r="Y550" s="9"/>
      <c r="Z550" s="2"/>
      <c r="AA550" s="2"/>
      <c r="AB550" s="2"/>
      <c r="AC550" s="9"/>
      <c r="AF550" s="9"/>
      <c r="AG550" s="9"/>
      <c r="AH550" s="9"/>
      <c r="AI550" s="9"/>
      <c r="AJ550" s="9"/>
      <c r="AK550" s="9"/>
      <c r="AL550" s="9"/>
      <c r="AM550" s="9"/>
      <c r="AN550" s="9"/>
      <c r="AO550" s="9"/>
    </row>
    <row r="551" spans="10:41" ht="15.75" customHeight="1" x14ac:dyDescent="0.15">
      <c r="J551" s="9"/>
      <c r="T551" s="9"/>
      <c r="Y551" s="9"/>
      <c r="Z551" s="2"/>
      <c r="AA551" s="2"/>
      <c r="AB551" s="2"/>
      <c r="AC551" s="9"/>
      <c r="AF551" s="9"/>
      <c r="AG551" s="9"/>
      <c r="AH551" s="9"/>
      <c r="AI551" s="9"/>
      <c r="AJ551" s="9"/>
      <c r="AK551" s="9"/>
      <c r="AL551" s="9"/>
      <c r="AM551" s="9"/>
      <c r="AN551" s="9"/>
      <c r="AO551" s="9"/>
    </row>
    <row r="552" spans="10:41" ht="15.75" customHeight="1" x14ac:dyDescent="0.15">
      <c r="J552" s="9"/>
      <c r="T552" s="9"/>
      <c r="Y552" s="9"/>
      <c r="Z552" s="2"/>
      <c r="AA552" s="2"/>
      <c r="AB552" s="2"/>
      <c r="AC552" s="9"/>
      <c r="AF552" s="9"/>
      <c r="AG552" s="9"/>
      <c r="AH552" s="9"/>
      <c r="AI552" s="9"/>
      <c r="AJ552" s="9"/>
      <c r="AK552" s="9"/>
      <c r="AL552" s="9"/>
      <c r="AM552" s="9"/>
      <c r="AN552" s="9"/>
      <c r="AO552" s="9"/>
    </row>
    <row r="553" spans="10:41" ht="15.75" customHeight="1" x14ac:dyDescent="0.15">
      <c r="J553" s="9"/>
      <c r="T553" s="9"/>
      <c r="Y553" s="9"/>
      <c r="Z553" s="2"/>
      <c r="AA553" s="2"/>
      <c r="AB553" s="2"/>
      <c r="AC553" s="9"/>
      <c r="AF553" s="9"/>
      <c r="AG553" s="9"/>
      <c r="AH553" s="9"/>
      <c r="AI553" s="9"/>
      <c r="AJ553" s="9"/>
      <c r="AK553" s="9"/>
      <c r="AL553" s="9"/>
      <c r="AM553" s="9"/>
      <c r="AN553" s="9"/>
      <c r="AO553" s="9"/>
    </row>
    <row r="554" spans="10:41" ht="15.75" customHeight="1" x14ac:dyDescent="0.15">
      <c r="J554" s="9"/>
      <c r="T554" s="9"/>
      <c r="Y554" s="9"/>
      <c r="Z554" s="2"/>
      <c r="AA554" s="2"/>
      <c r="AB554" s="2"/>
      <c r="AC554" s="9"/>
      <c r="AF554" s="9"/>
      <c r="AG554" s="9"/>
      <c r="AH554" s="9"/>
      <c r="AI554" s="9"/>
      <c r="AJ554" s="9"/>
      <c r="AK554" s="9"/>
      <c r="AL554" s="9"/>
      <c r="AM554" s="9"/>
      <c r="AN554" s="9"/>
      <c r="AO554" s="9"/>
    </row>
    <row r="555" spans="10:41" ht="15.75" customHeight="1" x14ac:dyDescent="0.15">
      <c r="J555" s="9"/>
      <c r="T555" s="9"/>
      <c r="Y555" s="9"/>
      <c r="Z555" s="2"/>
      <c r="AA555" s="2"/>
      <c r="AB555" s="2"/>
      <c r="AC555" s="9"/>
      <c r="AF555" s="9"/>
      <c r="AG555" s="9"/>
      <c r="AH555" s="9"/>
      <c r="AI555" s="9"/>
      <c r="AJ555" s="9"/>
      <c r="AK555" s="9"/>
      <c r="AL555" s="9"/>
      <c r="AM555" s="9"/>
      <c r="AN555" s="9"/>
      <c r="AO555" s="9"/>
    </row>
    <row r="556" spans="10:41" ht="15.75" customHeight="1" x14ac:dyDescent="0.15">
      <c r="J556" s="9"/>
      <c r="T556" s="9"/>
      <c r="Y556" s="9"/>
      <c r="Z556" s="2"/>
      <c r="AA556" s="2"/>
      <c r="AB556" s="2"/>
      <c r="AC556" s="9"/>
      <c r="AF556" s="9"/>
      <c r="AG556" s="9"/>
      <c r="AH556" s="9"/>
      <c r="AI556" s="9"/>
      <c r="AJ556" s="9"/>
      <c r="AK556" s="9"/>
      <c r="AL556" s="9"/>
      <c r="AM556" s="9"/>
      <c r="AN556" s="9"/>
      <c r="AO556" s="9"/>
    </row>
    <row r="557" spans="10:41" ht="15.75" customHeight="1" x14ac:dyDescent="0.15">
      <c r="J557" s="9"/>
      <c r="T557" s="9"/>
      <c r="Y557" s="9"/>
      <c r="Z557" s="2"/>
      <c r="AA557" s="2"/>
      <c r="AB557" s="2"/>
      <c r="AC557" s="9"/>
      <c r="AF557" s="9"/>
      <c r="AG557" s="9"/>
      <c r="AH557" s="9"/>
      <c r="AI557" s="9"/>
      <c r="AJ557" s="9"/>
      <c r="AK557" s="9"/>
      <c r="AL557" s="9"/>
      <c r="AM557" s="9"/>
      <c r="AN557" s="9"/>
      <c r="AO557" s="9"/>
    </row>
    <row r="558" spans="10:41" ht="15.75" customHeight="1" x14ac:dyDescent="0.15">
      <c r="J558" s="9"/>
      <c r="T558" s="9"/>
      <c r="Y558" s="9"/>
      <c r="Z558" s="2"/>
      <c r="AA558" s="2"/>
      <c r="AB558" s="2"/>
      <c r="AC558" s="9"/>
      <c r="AF558" s="9"/>
      <c r="AG558" s="9"/>
      <c r="AH558" s="9"/>
      <c r="AI558" s="9"/>
      <c r="AJ558" s="9"/>
      <c r="AK558" s="9"/>
      <c r="AL558" s="9"/>
      <c r="AM558" s="9"/>
      <c r="AN558" s="9"/>
      <c r="AO558" s="9"/>
    </row>
    <row r="559" spans="10:41" ht="15.75" customHeight="1" x14ac:dyDescent="0.15">
      <c r="J559" s="9"/>
      <c r="T559" s="9"/>
      <c r="Y559" s="9"/>
      <c r="Z559" s="2"/>
      <c r="AA559" s="2"/>
      <c r="AB559" s="2"/>
      <c r="AC559" s="9"/>
      <c r="AF559" s="9"/>
      <c r="AG559" s="9"/>
      <c r="AH559" s="9"/>
      <c r="AI559" s="9"/>
      <c r="AJ559" s="9"/>
      <c r="AK559" s="9"/>
      <c r="AL559" s="9"/>
      <c r="AM559" s="9"/>
      <c r="AN559" s="9"/>
      <c r="AO559" s="9"/>
    </row>
    <row r="560" spans="10:41" ht="15.75" customHeight="1" x14ac:dyDescent="0.15">
      <c r="J560" s="9"/>
      <c r="T560" s="9"/>
      <c r="Y560" s="9"/>
      <c r="Z560" s="2"/>
      <c r="AA560" s="2"/>
      <c r="AB560" s="2"/>
      <c r="AC560" s="9"/>
      <c r="AF560" s="9"/>
      <c r="AG560" s="9"/>
      <c r="AH560" s="9"/>
      <c r="AI560" s="9"/>
      <c r="AJ560" s="9"/>
      <c r="AK560" s="9"/>
      <c r="AL560" s="9"/>
      <c r="AM560" s="9"/>
      <c r="AN560" s="9"/>
      <c r="AO560" s="9"/>
    </row>
    <row r="561" spans="10:41" ht="15.75" customHeight="1" x14ac:dyDescent="0.15">
      <c r="J561" s="9"/>
      <c r="T561" s="9"/>
      <c r="Y561" s="9"/>
      <c r="Z561" s="2"/>
      <c r="AA561" s="2"/>
      <c r="AB561" s="2"/>
      <c r="AC561" s="9"/>
      <c r="AF561" s="9"/>
      <c r="AG561" s="9"/>
      <c r="AH561" s="9"/>
      <c r="AI561" s="9"/>
      <c r="AJ561" s="9"/>
      <c r="AK561" s="9"/>
      <c r="AL561" s="9"/>
      <c r="AM561" s="9"/>
      <c r="AN561" s="9"/>
      <c r="AO561" s="9"/>
    </row>
    <row r="562" spans="10:41" ht="15.75" customHeight="1" x14ac:dyDescent="0.15">
      <c r="J562" s="9"/>
      <c r="T562" s="9"/>
      <c r="Y562" s="9"/>
      <c r="Z562" s="2"/>
      <c r="AA562" s="2"/>
      <c r="AB562" s="2"/>
      <c r="AC562" s="9"/>
      <c r="AF562" s="9"/>
      <c r="AG562" s="9"/>
      <c r="AH562" s="9"/>
      <c r="AI562" s="9"/>
      <c r="AJ562" s="9"/>
      <c r="AK562" s="9"/>
      <c r="AL562" s="9"/>
      <c r="AM562" s="9"/>
      <c r="AN562" s="9"/>
      <c r="AO562" s="9"/>
    </row>
    <row r="563" spans="10:41" ht="15.75" customHeight="1" x14ac:dyDescent="0.15">
      <c r="J563" s="9"/>
      <c r="T563" s="9"/>
      <c r="Y563" s="9"/>
      <c r="Z563" s="2"/>
      <c r="AA563" s="2"/>
      <c r="AB563" s="2"/>
      <c r="AC563" s="9"/>
      <c r="AF563" s="9"/>
      <c r="AG563" s="9"/>
      <c r="AH563" s="9"/>
      <c r="AI563" s="9"/>
      <c r="AJ563" s="9"/>
      <c r="AK563" s="9"/>
      <c r="AL563" s="9"/>
      <c r="AM563" s="9"/>
      <c r="AN563" s="9"/>
      <c r="AO563" s="9"/>
    </row>
    <row r="564" spans="10:41" ht="15.75" customHeight="1" x14ac:dyDescent="0.15">
      <c r="J564" s="9"/>
      <c r="T564" s="9"/>
      <c r="Y564" s="9"/>
      <c r="Z564" s="2"/>
      <c r="AA564" s="2"/>
      <c r="AB564" s="2"/>
      <c r="AC564" s="9"/>
      <c r="AF564" s="9"/>
      <c r="AG564" s="9"/>
      <c r="AH564" s="9"/>
      <c r="AI564" s="9"/>
      <c r="AJ564" s="9"/>
      <c r="AK564" s="9"/>
      <c r="AL564" s="9"/>
      <c r="AM564" s="9"/>
      <c r="AN564" s="9"/>
      <c r="AO564" s="9"/>
    </row>
    <row r="565" spans="10:41" ht="15.75" customHeight="1" x14ac:dyDescent="0.15">
      <c r="J565" s="9"/>
      <c r="T565" s="9"/>
      <c r="Y565" s="9"/>
      <c r="Z565" s="2"/>
      <c r="AA565" s="2"/>
      <c r="AB565" s="2"/>
      <c r="AC565" s="9"/>
      <c r="AF565" s="9"/>
      <c r="AG565" s="9"/>
      <c r="AH565" s="9"/>
      <c r="AI565" s="9"/>
      <c r="AJ565" s="9"/>
      <c r="AK565" s="9"/>
      <c r="AL565" s="9"/>
      <c r="AM565" s="9"/>
      <c r="AN565" s="9"/>
      <c r="AO565" s="9"/>
    </row>
    <row r="566" spans="10:41" ht="15.75" customHeight="1" x14ac:dyDescent="0.15">
      <c r="J566" s="9"/>
      <c r="T566" s="9"/>
      <c r="Y566" s="9"/>
      <c r="Z566" s="2"/>
      <c r="AA566" s="2"/>
      <c r="AB566" s="2"/>
      <c r="AC566" s="9"/>
      <c r="AF566" s="9"/>
      <c r="AG566" s="9"/>
      <c r="AH566" s="9"/>
      <c r="AI566" s="9"/>
      <c r="AJ566" s="9"/>
      <c r="AK566" s="9"/>
      <c r="AL566" s="9"/>
      <c r="AM566" s="9"/>
      <c r="AN566" s="9"/>
      <c r="AO566" s="9"/>
    </row>
    <row r="567" spans="10:41" ht="15.75" customHeight="1" x14ac:dyDescent="0.15">
      <c r="J567" s="9"/>
      <c r="T567" s="9"/>
      <c r="Y567" s="9"/>
      <c r="Z567" s="2"/>
      <c r="AA567" s="2"/>
      <c r="AB567" s="2"/>
      <c r="AC567" s="9"/>
      <c r="AF567" s="9"/>
      <c r="AG567" s="9"/>
      <c r="AH567" s="9"/>
      <c r="AI567" s="9"/>
      <c r="AJ567" s="9"/>
      <c r="AK567" s="9"/>
      <c r="AL567" s="9"/>
      <c r="AM567" s="9"/>
      <c r="AN567" s="9"/>
      <c r="AO567" s="9"/>
    </row>
    <row r="568" spans="10:41" ht="15.75" customHeight="1" x14ac:dyDescent="0.15">
      <c r="J568" s="9"/>
      <c r="T568" s="9"/>
      <c r="Y568" s="9"/>
      <c r="Z568" s="2"/>
      <c r="AA568" s="2"/>
      <c r="AB568" s="2"/>
      <c r="AC568" s="9"/>
      <c r="AF568" s="9"/>
      <c r="AG568" s="9"/>
      <c r="AH568" s="9"/>
      <c r="AI568" s="9"/>
      <c r="AJ568" s="9"/>
      <c r="AK568" s="9"/>
      <c r="AL568" s="9"/>
      <c r="AM568" s="9"/>
      <c r="AN568" s="9"/>
      <c r="AO568" s="9"/>
    </row>
    <row r="569" spans="10:41" ht="15.75" customHeight="1" x14ac:dyDescent="0.15">
      <c r="J569" s="9"/>
      <c r="T569" s="9"/>
      <c r="Y569" s="9"/>
      <c r="Z569" s="2"/>
      <c r="AA569" s="2"/>
      <c r="AB569" s="2"/>
      <c r="AC569" s="9"/>
      <c r="AF569" s="9"/>
      <c r="AG569" s="9"/>
      <c r="AH569" s="9"/>
      <c r="AI569" s="9"/>
      <c r="AJ569" s="9"/>
      <c r="AK569" s="9"/>
      <c r="AL569" s="9"/>
      <c r="AM569" s="9"/>
      <c r="AN569" s="9"/>
      <c r="AO569" s="9"/>
    </row>
    <row r="570" spans="10:41" ht="15.75" customHeight="1" x14ac:dyDescent="0.15">
      <c r="J570" s="9"/>
      <c r="T570" s="9"/>
      <c r="Y570" s="9"/>
      <c r="Z570" s="2"/>
      <c r="AA570" s="2"/>
      <c r="AB570" s="2"/>
      <c r="AC570" s="9"/>
      <c r="AF570" s="9"/>
      <c r="AG570" s="9"/>
      <c r="AH570" s="9"/>
      <c r="AI570" s="9"/>
      <c r="AJ570" s="9"/>
      <c r="AK570" s="9"/>
      <c r="AL570" s="9"/>
      <c r="AM570" s="9"/>
      <c r="AN570" s="9"/>
      <c r="AO570" s="9"/>
    </row>
    <row r="571" spans="10:41" ht="15.75" customHeight="1" x14ac:dyDescent="0.15">
      <c r="J571" s="9"/>
      <c r="T571" s="9"/>
      <c r="Y571" s="9"/>
      <c r="Z571" s="2"/>
      <c r="AA571" s="2"/>
      <c r="AB571" s="2"/>
      <c r="AC571" s="9"/>
      <c r="AF571" s="9"/>
      <c r="AG571" s="9"/>
      <c r="AH571" s="9"/>
      <c r="AI571" s="9"/>
      <c r="AJ571" s="9"/>
      <c r="AK571" s="9"/>
      <c r="AL571" s="9"/>
      <c r="AM571" s="9"/>
      <c r="AN571" s="9"/>
      <c r="AO571" s="9"/>
    </row>
    <row r="572" spans="10:41" ht="15.75" customHeight="1" x14ac:dyDescent="0.15">
      <c r="J572" s="9"/>
      <c r="T572" s="9"/>
      <c r="Y572" s="9"/>
      <c r="Z572" s="2"/>
      <c r="AA572" s="2"/>
      <c r="AB572" s="2"/>
      <c r="AC572" s="9"/>
      <c r="AF572" s="9"/>
      <c r="AG572" s="9"/>
      <c r="AH572" s="9"/>
      <c r="AI572" s="9"/>
      <c r="AJ572" s="9"/>
      <c r="AK572" s="9"/>
      <c r="AL572" s="9"/>
      <c r="AM572" s="9"/>
      <c r="AN572" s="9"/>
      <c r="AO572" s="9"/>
    </row>
    <row r="573" spans="10:41" ht="15.75" customHeight="1" x14ac:dyDescent="0.15">
      <c r="J573" s="9"/>
      <c r="T573" s="9"/>
      <c r="Y573" s="9"/>
      <c r="Z573" s="2"/>
      <c r="AA573" s="2"/>
      <c r="AB573" s="2"/>
      <c r="AC573" s="9"/>
      <c r="AF573" s="9"/>
      <c r="AG573" s="9"/>
      <c r="AH573" s="9"/>
      <c r="AI573" s="9"/>
      <c r="AJ573" s="9"/>
      <c r="AK573" s="9"/>
      <c r="AL573" s="9"/>
      <c r="AM573" s="9"/>
      <c r="AN573" s="9"/>
      <c r="AO573" s="9"/>
    </row>
    <row r="574" spans="10:41" ht="15.75" customHeight="1" x14ac:dyDescent="0.15">
      <c r="J574" s="9"/>
      <c r="T574" s="9"/>
      <c r="Y574" s="9"/>
      <c r="Z574" s="2"/>
      <c r="AA574" s="2"/>
      <c r="AB574" s="2"/>
      <c r="AC574" s="9"/>
      <c r="AF574" s="9"/>
      <c r="AG574" s="9"/>
      <c r="AH574" s="9"/>
      <c r="AI574" s="9"/>
      <c r="AJ574" s="9"/>
      <c r="AK574" s="9"/>
      <c r="AL574" s="9"/>
      <c r="AM574" s="9"/>
      <c r="AN574" s="9"/>
      <c r="AO574" s="9"/>
    </row>
    <row r="575" spans="10:41" ht="15.75" customHeight="1" x14ac:dyDescent="0.15">
      <c r="J575" s="9"/>
      <c r="T575" s="9"/>
      <c r="Y575" s="9"/>
      <c r="Z575" s="2"/>
      <c r="AA575" s="2"/>
      <c r="AB575" s="2"/>
      <c r="AC575" s="9"/>
      <c r="AF575" s="9"/>
      <c r="AG575" s="9"/>
      <c r="AH575" s="9"/>
      <c r="AI575" s="9"/>
      <c r="AJ575" s="9"/>
      <c r="AK575" s="9"/>
      <c r="AL575" s="9"/>
      <c r="AM575" s="9"/>
      <c r="AN575" s="9"/>
      <c r="AO575" s="9"/>
    </row>
    <row r="576" spans="10:41" ht="15.75" customHeight="1" x14ac:dyDescent="0.15">
      <c r="J576" s="9"/>
      <c r="T576" s="9"/>
      <c r="Y576" s="9"/>
      <c r="Z576" s="2"/>
      <c r="AA576" s="2"/>
      <c r="AB576" s="2"/>
      <c r="AC576" s="9"/>
      <c r="AF576" s="9"/>
      <c r="AG576" s="9"/>
      <c r="AH576" s="9"/>
      <c r="AI576" s="9"/>
      <c r="AJ576" s="9"/>
      <c r="AK576" s="9"/>
      <c r="AL576" s="9"/>
      <c r="AM576" s="9"/>
      <c r="AN576" s="9"/>
      <c r="AO576" s="9"/>
    </row>
    <row r="577" spans="10:41" ht="15.75" customHeight="1" x14ac:dyDescent="0.15">
      <c r="J577" s="9"/>
      <c r="T577" s="9"/>
      <c r="Y577" s="9"/>
      <c r="Z577" s="2"/>
      <c r="AA577" s="2"/>
      <c r="AB577" s="2"/>
      <c r="AC577" s="9"/>
      <c r="AF577" s="9"/>
      <c r="AG577" s="9"/>
      <c r="AH577" s="9"/>
      <c r="AI577" s="9"/>
      <c r="AJ577" s="9"/>
      <c r="AK577" s="9"/>
      <c r="AL577" s="9"/>
      <c r="AM577" s="9"/>
      <c r="AN577" s="9"/>
      <c r="AO577" s="9"/>
    </row>
    <row r="578" spans="10:41" ht="15.75" customHeight="1" x14ac:dyDescent="0.15">
      <c r="J578" s="9"/>
      <c r="T578" s="9"/>
      <c r="Y578" s="9"/>
      <c r="Z578" s="2"/>
      <c r="AA578" s="2"/>
      <c r="AB578" s="2"/>
      <c r="AC578" s="9"/>
      <c r="AF578" s="9"/>
      <c r="AG578" s="9"/>
      <c r="AH578" s="9"/>
      <c r="AI578" s="9"/>
      <c r="AJ578" s="9"/>
      <c r="AK578" s="9"/>
      <c r="AL578" s="9"/>
      <c r="AM578" s="9"/>
      <c r="AN578" s="9"/>
      <c r="AO578" s="9"/>
    </row>
    <row r="579" spans="10:41" ht="15.75" customHeight="1" x14ac:dyDescent="0.15">
      <c r="J579" s="9"/>
      <c r="T579" s="9"/>
      <c r="Y579" s="9"/>
      <c r="Z579" s="2"/>
      <c r="AA579" s="2"/>
      <c r="AB579" s="2"/>
      <c r="AC579" s="9"/>
      <c r="AF579" s="9"/>
      <c r="AG579" s="9"/>
      <c r="AH579" s="9"/>
      <c r="AI579" s="9"/>
      <c r="AJ579" s="9"/>
      <c r="AK579" s="9"/>
      <c r="AL579" s="9"/>
      <c r="AM579" s="9"/>
      <c r="AN579" s="9"/>
      <c r="AO579" s="9"/>
    </row>
    <row r="580" spans="10:41" ht="15.75" customHeight="1" x14ac:dyDescent="0.15">
      <c r="J580" s="9"/>
      <c r="T580" s="9"/>
      <c r="Y580" s="9"/>
      <c r="Z580" s="2"/>
      <c r="AA580" s="2"/>
      <c r="AB580" s="2"/>
      <c r="AC580" s="9"/>
      <c r="AF580" s="9"/>
      <c r="AG580" s="9"/>
      <c r="AH580" s="9"/>
      <c r="AI580" s="9"/>
      <c r="AJ580" s="9"/>
      <c r="AK580" s="9"/>
      <c r="AL580" s="9"/>
      <c r="AM580" s="9"/>
      <c r="AN580" s="9"/>
      <c r="AO580" s="9"/>
    </row>
    <row r="581" spans="10:41" ht="15.75" customHeight="1" x14ac:dyDescent="0.15">
      <c r="J581" s="9"/>
      <c r="T581" s="9"/>
      <c r="Y581" s="9"/>
      <c r="Z581" s="2"/>
      <c r="AA581" s="2"/>
      <c r="AB581" s="2"/>
      <c r="AC581" s="9"/>
      <c r="AF581" s="9"/>
      <c r="AG581" s="9"/>
      <c r="AH581" s="9"/>
      <c r="AI581" s="9"/>
      <c r="AJ581" s="9"/>
      <c r="AK581" s="9"/>
      <c r="AL581" s="9"/>
      <c r="AM581" s="9"/>
      <c r="AN581" s="9"/>
      <c r="AO581" s="9"/>
    </row>
    <row r="582" spans="10:41" ht="15.75" customHeight="1" x14ac:dyDescent="0.15">
      <c r="J582" s="9"/>
      <c r="T582" s="9"/>
      <c r="Y582" s="9"/>
      <c r="Z582" s="2"/>
      <c r="AA582" s="2"/>
      <c r="AB582" s="2"/>
      <c r="AC582" s="9"/>
      <c r="AF582" s="9"/>
      <c r="AG582" s="9"/>
      <c r="AH582" s="9"/>
      <c r="AI582" s="9"/>
      <c r="AJ582" s="9"/>
      <c r="AK582" s="9"/>
      <c r="AL582" s="9"/>
      <c r="AM582" s="9"/>
      <c r="AN582" s="9"/>
      <c r="AO582" s="9"/>
    </row>
    <row r="583" spans="10:41" ht="15.75" customHeight="1" x14ac:dyDescent="0.15">
      <c r="J583" s="9"/>
      <c r="T583" s="9"/>
      <c r="Y583" s="9"/>
      <c r="Z583" s="2"/>
      <c r="AA583" s="2"/>
      <c r="AB583" s="2"/>
      <c r="AC583" s="9"/>
      <c r="AF583" s="9"/>
      <c r="AG583" s="9"/>
      <c r="AH583" s="9"/>
      <c r="AI583" s="9"/>
      <c r="AJ583" s="9"/>
      <c r="AK583" s="9"/>
      <c r="AL583" s="9"/>
      <c r="AM583" s="9"/>
      <c r="AN583" s="9"/>
      <c r="AO583" s="9"/>
    </row>
    <row r="584" spans="10:41" ht="15.75" customHeight="1" x14ac:dyDescent="0.15">
      <c r="J584" s="9"/>
      <c r="T584" s="9"/>
      <c r="Y584" s="9"/>
      <c r="Z584" s="2"/>
      <c r="AA584" s="2"/>
      <c r="AB584" s="2"/>
      <c r="AC584" s="9"/>
      <c r="AF584" s="9"/>
      <c r="AG584" s="9"/>
      <c r="AH584" s="9"/>
      <c r="AI584" s="9"/>
      <c r="AJ584" s="9"/>
      <c r="AK584" s="9"/>
      <c r="AL584" s="9"/>
      <c r="AM584" s="9"/>
      <c r="AN584" s="9"/>
      <c r="AO584" s="9"/>
    </row>
    <row r="585" spans="10:41" ht="15.75" customHeight="1" x14ac:dyDescent="0.15">
      <c r="J585" s="9"/>
      <c r="T585" s="9"/>
      <c r="Y585" s="9"/>
      <c r="Z585" s="2"/>
      <c r="AA585" s="2"/>
      <c r="AB585" s="2"/>
      <c r="AC585" s="9"/>
      <c r="AF585" s="9"/>
      <c r="AG585" s="9"/>
      <c r="AH585" s="9"/>
      <c r="AI585" s="9"/>
      <c r="AJ585" s="9"/>
      <c r="AK585" s="9"/>
      <c r="AL585" s="9"/>
      <c r="AM585" s="9"/>
      <c r="AN585" s="9"/>
      <c r="AO585" s="9"/>
    </row>
    <row r="586" spans="10:41" ht="15.75" customHeight="1" x14ac:dyDescent="0.15">
      <c r="J586" s="9"/>
      <c r="T586" s="9"/>
      <c r="Y586" s="9"/>
      <c r="Z586" s="2"/>
      <c r="AA586" s="2"/>
      <c r="AB586" s="2"/>
      <c r="AC586" s="9"/>
      <c r="AF586" s="9"/>
      <c r="AG586" s="9"/>
      <c r="AH586" s="9"/>
      <c r="AI586" s="9"/>
      <c r="AJ586" s="9"/>
      <c r="AK586" s="9"/>
      <c r="AL586" s="9"/>
      <c r="AM586" s="9"/>
      <c r="AN586" s="9"/>
      <c r="AO586" s="9"/>
    </row>
    <row r="587" spans="10:41" ht="15.75" customHeight="1" x14ac:dyDescent="0.15">
      <c r="J587" s="9"/>
      <c r="T587" s="9"/>
      <c r="Y587" s="9"/>
      <c r="Z587" s="2"/>
      <c r="AA587" s="2"/>
      <c r="AB587" s="2"/>
      <c r="AC587" s="9"/>
      <c r="AF587" s="9"/>
      <c r="AG587" s="9"/>
      <c r="AH587" s="9"/>
      <c r="AI587" s="9"/>
      <c r="AJ587" s="9"/>
      <c r="AK587" s="9"/>
      <c r="AL587" s="9"/>
      <c r="AM587" s="9"/>
      <c r="AN587" s="9"/>
      <c r="AO587" s="9"/>
    </row>
    <row r="588" spans="10:41" ht="15.75" customHeight="1" x14ac:dyDescent="0.15">
      <c r="J588" s="9"/>
      <c r="T588" s="9"/>
      <c r="Y588" s="9"/>
      <c r="Z588" s="2"/>
      <c r="AA588" s="2"/>
      <c r="AB588" s="2"/>
      <c r="AC588" s="9"/>
      <c r="AF588" s="9"/>
      <c r="AG588" s="9"/>
      <c r="AH588" s="9"/>
      <c r="AI588" s="9"/>
      <c r="AJ588" s="9"/>
      <c r="AK588" s="9"/>
      <c r="AL588" s="9"/>
      <c r="AM588" s="9"/>
      <c r="AN588" s="9"/>
      <c r="AO588" s="9"/>
    </row>
    <row r="589" spans="10:41" ht="15.75" customHeight="1" x14ac:dyDescent="0.15">
      <c r="J589" s="9"/>
      <c r="T589" s="9"/>
      <c r="Y589" s="9"/>
      <c r="Z589" s="2"/>
      <c r="AA589" s="2"/>
      <c r="AB589" s="2"/>
      <c r="AC589" s="9"/>
      <c r="AF589" s="9"/>
      <c r="AG589" s="9"/>
      <c r="AH589" s="9"/>
      <c r="AI589" s="9"/>
      <c r="AJ589" s="9"/>
      <c r="AK589" s="9"/>
      <c r="AL589" s="9"/>
      <c r="AM589" s="9"/>
      <c r="AN589" s="9"/>
      <c r="AO589" s="9"/>
    </row>
    <row r="590" spans="10:41" ht="15.75" customHeight="1" x14ac:dyDescent="0.15">
      <c r="J590" s="9"/>
      <c r="T590" s="9"/>
      <c r="Y590" s="9"/>
      <c r="Z590" s="2"/>
      <c r="AA590" s="2"/>
      <c r="AB590" s="2"/>
      <c r="AC590" s="9"/>
      <c r="AF590" s="9"/>
      <c r="AG590" s="9"/>
      <c r="AH590" s="9"/>
      <c r="AI590" s="9"/>
      <c r="AJ590" s="9"/>
      <c r="AK590" s="9"/>
      <c r="AL590" s="9"/>
      <c r="AM590" s="9"/>
      <c r="AN590" s="9"/>
      <c r="AO590" s="9"/>
    </row>
    <row r="591" spans="10:41" ht="15.75" customHeight="1" x14ac:dyDescent="0.15">
      <c r="J591" s="9"/>
      <c r="T591" s="9"/>
      <c r="Y591" s="9"/>
      <c r="Z591" s="2"/>
      <c r="AA591" s="2"/>
      <c r="AB591" s="2"/>
      <c r="AC591" s="9"/>
      <c r="AF591" s="9"/>
      <c r="AG591" s="9"/>
      <c r="AH591" s="9"/>
      <c r="AI591" s="9"/>
      <c r="AJ591" s="9"/>
      <c r="AK591" s="9"/>
      <c r="AL591" s="9"/>
      <c r="AM591" s="9"/>
      <c r="AN591" s="9"/>
      <c r="AO591" s="9"/>
    </row>
    <row r="592" spans="10:41" ht="15.75" customHeight="1" x14ac:dyDescent="0.15">
      <c r="J592" s="9"/>
      <c r="T592" s="9"/>
      <c r="Y592" s="9"/>
      <c r="Z592" s="2"/>
      <c r="AA592" s="2"/>
      <c r="AB592" s="2"/>
      <c r="AC592" s="9"/>
      <c r="AF592" s="9"/>
      <c r="AG592" s="9"/>
      <c r="AH592" s="9"/>
      <c r="AI592" s="9"/>
      <c r="AJ592" s="9"/>
      <c r="AK592" s="9"/>
      <c r="AL592" s="9"/>
      <c r="AM592" s="9"/>
      <c r="AN592" s="9"/>
      <c r="AO592" s="9"/>
    </row>
    <row r="593" spans="10:41" ht="15.75" customHeight="1" x14ac:dyDescent="0.15">
      <c r="J593" s="9"/>
      <c r="T593" s="9"/>
      <c r="Y593" s="9"/>
      <c r="Z593" s="2"/>
      <c r="AA593" s="2"/>
      <c r="AB593" s="2"/>
      <c r="AC593" s="9"/>
      <c r="AF593" s="9"/>
      <c r="AG593" s="9"/>
      <c r="AH593" s="9"/>
      <c r="AI593" s="9"/>
      <c r="AJ593" s="9"/>
      <c r="AK593" s="9"/>
      <c r="AL593" s="9"/>
      <c r="AM593" s="9"/>
      <c r="AN593" s="9"/>
      <c r="AO593" s="9"/>
    </row>
    <row r="594" spans="10:41" ht="15.75" customHeight="1" x14ac:dyDescent="0.15">
      <c r="J594" s="9"/>
      <c r="T594" s="9"/>
      <c r="Y594" s="9"/>
      <c r="Z594" s="2"/>
      <c r="AA594" s="2"/>
      <c r="AB594" s="2"/>
      <c r="AC594" s="9"/>
      <c r="AF594" s="9"/>
      <c r="AG594" s="9"/>
      <c r="AH594" s="9"/>
      <c r="AI594" s="9"/>
      <c r="AJ594" s="9"/>
      <c r="AK594" s="9"/>
      <c r="AL594" s="9"/>
      <c r="AM594" s="9"/>
      <c r="AN594" s="9"/>
      <c r="AO594" s="9"/>
    </row>
    <row r="595" spans="10:41" ht="15.75" customHeight="1" x14ac:dyDescent="0.15">
      <c r="J595" s="9"/>
      <c r="T595" s="9"/>
      <c r="Y595" s="9"/>
      <c r="Z595" s="2"/>
      <c r="AA595" s="2"/>
      <c r="AB595" s="2"/>
      <c r="AC595" s="9"/>
      <c r="AF595" s="9"/>
      <c r="AG595" s="9"/>
      <c r="AH595" s="9"/>
      <c r="AI595" s="9"/>
      <c r="AJ595" s="9"/>
      <c r="AK595" s="9"/>
      <c r="AL595" s="9"/>
      <c r="AM595" s="9"/>
      <c r="AN595" s="9"/>
      <c r="AO595" s="9"/>
    </row>
    <row r="596" spans="10:41" ht="15.75" customHeight="1" x14ac:dyDescent="0.15">
      <c r="J596" s="9"/>
      <c r="T596" s="9"/>
      <c r="Y596" s="9"/>
      <c r="Z596" s="2"/>
      <c r="AA596" s="2"/>
      <c r="AB596" s="2"/>
      <c r="AC596" s="9"/>
      <c r="AF596" s="9"/>
      <c r="AG596" s="9"/>
      <c r="AH596" s="9"/>
      <c r="AI596" s="9"/>
      <c r="AJ596" s="9"/>
      <c r="AK596" s="9"/>
      <c r="AL596" s="9"/>
      <c r="AM596" s="9"/>
      <c r="AN596" s="9"/>
      <c r="AO596" s="9"/>
    </row>
    <row r="597" spans="10:41" ht="15.75" customHeight="1" x14ac:dyDescent="0.15">
      <c r="J597" s="9"/>
      <c r="T597" s="9"/>
      <c r="Y597" s="9"/>
      <c r="Z597" s="2"/>
      <c r="AA597" s="2"/>
      <c r="AB597" s="2"/>
      <c r="AC597" s="9"/>
      <c r="AF597" s="9"/>
      <c r="AG597" s="9"/>
      <c r="AH597" s="9"/>
      <c r="AI597" s="9"/>
      <c r="AJ597" s="9"/>
      <c r="AK597" s="9"/>
      <c r="AL597" s="9"/>
      <c r="AM597" s="9"/>
      <c r="AN597" s="9"/>
      <c r="AO597" s="9"/>
    </row>
    <row r="598" spans="10:41" ht="15.75" customHeight="1" x14ac:dyDescent="0.15">
      <c r="J598" s="9"/>
      <c r="T598" s="9"/>
      <c r="Y598" s="9"/>
      <c r="Z598" s="2"/>
      <c r="AA598" s="2"/>
      <c r="AB598" s="2"/>
      <c r="AC598" s="9"/>
      <c r="AF598" s="9"/>
      <c r="AG598" s="9"/>
      <c r="AH598" s="9"/>
      <c r="AI598" s="9"/>
      <c r="AJ598" s="9"/>
      <c r="AK598" s="9"/>
      <c r="AL598" s="9"/>
      <c r="AM598" s="9"/>
      <c r="AN598" s="9"/>
      <c r="AO598" s="9"/>
    </row>
    <row r="599" spans="10:41" ht="15.75" customHeight="1" x14ac:dyDescent="0.15">
      <c r="J599" s="9"/>
      <c r="T599" s="9"/>
      <c r="Y599" s="9"/>
      <c r="Z599" s="2"/>
      <c r="AA599" s="2"/>
      <c r="AB599" s="2"/>
      <c r="AC599" s="9"/>
      <c r="AF599" s="9"/>
      <c r="AG599" s="9"/>
      <c r="AH599" s="9"/>
      <c r="AI599" s="9"/>
      <c r="AJ599" s="9"/>
      <c r="AK599" s="9"/>
      <c r="AL599" s="9"/>
      <c r="AM599" s="9"/>
      <c r="AN599" s="9"/>
      <c r="AO599" s="9"/>
    </row>
    <row r="600" spans="10:41" ht="15.75" customHeight="1" x14ac:dyDescent="0.15">
      <c r="J600" s="9"/>
      <c r="T600" s="9"/>
      <c r="Y600" s="9"/>
      <c r="Z600" s="2"/>
      <c r="AA600" s="2"/>
      <c r="AB600" s="2"/>
      <c r="AC600" s="9"/>
      <c r="AF600" s="9"/>
      <c r="AG600" s="9"/>
      <c r="AH600" s="9"/>
      <c r="AI600" s="9"/>
      <c r="AJ600" s="9"/>
      <c r="AK600" s="9"/>
      <c r="AL600" s="9"/>
      <c r="AM600" s="9"/>
      <c r="AN600" s="9"/>
      <c r="AO600" s="9"/>
    </row>
    <row r="601" spans="10:41" ht="15.75" customHeight="1" x14ac:dyDescent="0.15">
      <c r="J601" s="9"/>
      <c r="T601" s="9"/>
      <c r="Y601" s="9"/>
      <c r="Z601" s="2"/>
      <c r="AA601" s="2"/>
      <c r="AB601" s="2"/>
      <c r="AC601" s="9"/>
      <c r="AF601" s="9"/>
      <c r="AG601" s="9"/>
      <c r="AH601" s="9"/>
      <c r="AI601" s="9"/>
      <c r="AJ601" s="9"/>
      <c r="AK601" s="9"/>
      <c r="AL601" s="9"/>
      <c r="AM601" s="9"/>
      <c r="AN601" s="9"/>
      <c r="AO601" s="9"/>
    </row>
    <row r="602" spans="10:41" ht="15.75" customHeight="1" x14ac:dyDescent="0.15">
      <c r="J602" s="9"/>
      <c r="T602" s="9"/>
      <c r="Y602" s="9"/>
      <c r="Z602" s="2"/>
      <c r="AA602" s="2"/>
      <c r="AB602" s="2"/>
      <c r="AC602" s="9"/>
      <c r="AF602" s="9"/>
      <c r="AG602" s="9"/>
      <c r="AH602" s="9"/>
      <c r="AI602" s="9"/>
      <c r="AJ602" s="9"/>
      <c r="AK602" s="9"/>
      <c r="AL602" s="9"/>
      <c r="AM602" s="9"/>
      <c r="AN602" s="9"/>
      <c r="AO602" s="9"/>
    </row>
    <row r="603" spans="10:41" ht="15.75" customHeight="1" x14ac:dyDescent="0.15">
      <c r="J603" s="9"/>
      <c r="T603" s="9"/>
      <c r="Y603" s="9"/>
      <c r="Z603" s="2"/>
      <c r="AA603" s="2"/>
      <c r="AB603" s="2"/>
      <c r="AC603" s="9"/>
      <c r="AF603" s="9"/>
      <c r="AG603" s="9"/>
      <c r="AH603" s="9"/>
      <c r="AI603" s="9"/>
      <c r="AJ603" s="9"/>
      <c r="AK603" s="9"/>
      <c r="AL603" s="9"/>
      <c r="AM603" s="9"/>
      <c r="AN603" s="9"/>
      <c r="AO603" s="9"/>
    </row>
    <row r="604" spans="10:41" ht="15.75" customHeight="1" x14ac:dyDescent="0.15">
      <c r="J604" s="9"/>
      <c r="T604" s="9"/>
      <c r="Y604" s="9"/>
      <c r="Z604" s="2"/>
      <c r="AA604" s="2"/>
      <c r="AB604" s="2"/>
      <c r="AC604" s="9"/>
      <c r="AF604" s="9"/>
      <c r="AG604" s="9"/>
      <c r="AH604" s="9"/>
      <c r="AI604" s="9"/>
      <c r="AJ604" s="9"/>
      <c r="AK604" s="9"/>
      <c r="AL604" s="9"/>
      <c r="AM604" s="9"/>
      <c r="AN604" s="9"/>
      <c r="AO604" s="9"/>
    </row>
    <row r="605" spans="10:41" ht="15.75" customHeight="1" x14ac:dyDescent="0.15">
      <c r="J605" s="9"/>
      <c r="T605" s="9"/>
      <c r="Y605" s="9"/>
      <c r="Z605" s="2"/>
      <c r="AA605" s="2"/>
      <c r="AB605" s="2"/>
      <c r="AC605" s="9"/>
      <c r="AF605" s="9"/>
      <c r="AG605" s="9"/>
      <c r="AH605" s="9"/>
      <c r="AI605" s="9"/>
      <c r="AJ605" s="9"/>
      <c r="AK605" s="9"/>
      <c r="AL605" s="9"/>
      <c r="AM605" s="9"/>
      <c r="AN605" s="9"/>
      <c r="AO605" s="9"/>
    </row>
    <row r="606" spans="10:41" ht="15.75" customHeight="1" x14ac:dyDescent="0.15">
      <c r="J606" s="9"/>
      <c r="T606" s="9"/>
      <c r="Y606" s="9"/>
      <c r="Z606" s="2"/>
      <c r="AA606" s="2"/>
      <c r="AB606" s="2"/>
      <c r="AC606" s="9"/>
      <c r="AF606" s="9"/>
      <c r="AG606" s="9"/>
      <c r="AH606" s="9"/>
      <c r="AI606" s="9"/>
      <c r="AJ606" s="9"/>
      <c r="AK606" s="9"/>
      <c r="AL606" s="9"/>
      <c r="AM606" s="9"/>
      <c r="AN606" s="9"/>
      <c r="AO606" s="9"/>
    </row>
    <row r="607" spans="10:41" ht="15.75" customHeight="1" x14ac:dyDescent="0.15">
      <c r="J607" s="9"/>
      <c r="T607" s="9"/>
      <c r="Y607" s="9"/>
      <c r="Z607" s="2"/>
      <c r="AA607" s="2"/>
      <c r="AB607" s="2"/>
      <c r="AC607" s="9"/>
      <c r="AF607" s="9"/>
      <c r="AG607" s="9"/>
      <c r="AH607" s="9"/>
      <c r="AI607" s="9"/>
      <c r="AJ607" s="9"/>
      <c r="AK607" s="9"/>
      <c r="AL607" s="9"/>
      <c r="AM607" s="9"/>
      <c r="AN607" s="9"/>
      <c r="AO607" s="9"/>
    </row>
    <row r="608" spans="10:41" ht="15.75" customHeight="1" x14ac:dyDescent="0.15">
      <c r="J608" s="9"/>
      <c r="T608" s="9"/>
      <c r="Y608" s="9"/>
      <c r="Z608" s="2"/>
      <c r="AA608" s="2"/>
      <c r="AB608" s="2"/>
      <c r="AC608" s="9"/>
      <c r="AF608" s="9"/>
      <c r="AG608" s="9"/>
      <c r="AH608" s="9"/>
      <c r="AI608" s="9"/>
      <c r="AJ608" s="9"/>
      <c r="AK608" s="9"/>
      <c r="AL608" s="9"/>
      <c r="AM608" s="9"/>
      <c r="AN608" s="9"/>
      <c r="AO608" s="9"/>
    </row>
    <row r="609" spans="10:41" ht="15.75" customHeight="1" x14ac:dyDescent="0.15">
      <c r="J609" s="9"/>
      <c r="T609" s="9"/>
      <c r="Y609" s="9"/>
      <c r="Z609" s="2"/>
      <c r="AA609" s="2"/>
      <c r="AB609" s="2"/>
      <c r="AC609" s="9"/>
      <c r="AF609" s="9"/>
      <c r="AG609" s="9"/>
      <c r="AH609" s="9"/>
      <c r="AI609" s="9"/>
      <c r="AJ609" s="9"/>
      <c r="AK609" s="9"/>
      <c r="AL609" s="9"/>
      <c r="AM609" s="9"/>
      <c r="AN609" s="9"/>
      <c r="AO609" s="9"/>
    </row>
    <row r="610" spans="10:41" ht="15.75" customHeight="1" x14ac:dyDescent="0.15">
      <c r="J610" s="9"/>
      <c r="T610" s="9"/>
      <c r="Y610" s="9"/>
      <c r="Z610" s="2"/>
      <c r="AA610" s="2"/>
      <c r="AB610" s="2"/>
      <c r="AC610" s="9"/>
      <c r="AF610" s="9"/>
      <c r="AG610" s="9"/>
      <c r="AH610" s="9"/>
      <c r="AI610" s="9"/>
      <c r="AJ610" s="9"/>
      <c r="AK610" s="9"/>
      <c r="AL610" s="9"/>
      <c r="AM610" s="9"/>
      <c r="AN610" s="9"/>
      <c r="AO610" s="9"/>
    </row>
    <row r="611" spans="10:41" ht="15.75" customHeight="1" x14ac:dyDescent="0.15">
      <c r="J611" s="9"/>
      <c r="T611" s="9"/>
      <c r="Y611" s="9"/>
      <c r="Z611" s="2"/>
      <c r="AA611" s="2"/>
      <c r="AB611" s="2"/>
      <c r="AC611" s="9"/>
      <c r="AF611" s="9"/>
      <c r="AG611" s="9"/>
      <c r="AH611" s="9"/>
      <c r="AI611" s="9"/>
      <c r="AJ611" s="9"/>
      <c r="AK611" s="9"/>
      <c r="AL611" s="9"/>
      <c r="AM611" s="9"/>
      <c r="AN611" s="9"/>
      <c r="AO611" s="9"/>
    </row>
    <row r="612" spans="10:41" ht="15.75" customHeight="1" x14ac:dyDescent="0.15">
      <c r="J612" s="9"/>
      <c r="T612" s="9"/>
      <c r="Y612" s="9"/>
      <c r="Z612" s="2"/>
      <c r="AA612" s="2"/>
      <c r="AB612" s="2"/>
      <c r="AC612" s="9"/>
      <c r="AF612" s="9"/>
      <c r="AG612" s="9"/>
      <c r="AH612" s="9"/>
      <c r="AI612" s="9"/>
      <c r="AJ612" s="9"/>
      <c r="AK612" s="9"/>
      <c r="AL612" s="9"/>
      <c r="AM612" s="9"/>
      <c r="AN612" s="9"/>
      <c r="AO612" s="9"/>
    </row>
    <row r="613" spans="10:41" ht="15.75" customHeight="1" x14ac:dyDescent="0.15">
      <c r="J613" s="9"/>
      <c r="T613" s="9"/>
      <c r="Y613" s="9"/>
      <c r="Z613" s="2"/>
      <c r="AA613" s="2"/>
      <c r="AB613" s="2"/>
      <c r="AC613" s="9"/>
      <c r="AF613" s="9"/>
      <c r="AG613" s="9"/>
      <c r="AH613" s="9"/>
      <c r="AI613" s="9"/>
      <c r="AJ613" s="9"/>
      <c r="AK613" s="9"/>
      <c r="AL613" s="9"/>
      <c r="AM613" s="9"/>
      <c r="AN613" s="9"/>
      <c r="AO613" s="9"/>
    </row>
    <row r="614" spans="10:41" ht="15.75" customHeight="1" x14ac:dyDescent="0.15">
      <c r="J614" s="9"/>
      <c r="T614" s="9"/>
      <c r="Y614" s="9"/>
      <c r="Z614" s="2"/>
      <c r="AA614" s="2"/>
      <c r="AB614" s="2"/>
      <c r="AC614" s="9"/>
      <c r="AF614" s="9"/>
      <c r="AG614" s="9"/>
      <c r="AH614" s="9"/>
      <c r="AI614" s="9"/>
      <c r="AJ614" s="9"/>
      <c r="AK614" s="9"/>
      <c r="AL614" s="9"/>
      <c r="AM614" s="9"/>
      <c r="AN614" s="9"/>
      <c r="AO614" s="9"/>
    </row>
    <row r="615" spans="10:41" ht="15.75" customHeight="1" x14ac:dyDescent="0.15">
      <c r="J615" s="9"/>
      <c r="T615" s="9"/>
      <c r="Y615" s="9"/>
      <c r="Z615" s="2"/>
      <c r="AA615" s="2"/>
      <c r="AB615" s="2"/>
      <c r="AC615" s="9"/>
      <c r="AF615" s="9"/>
      <c r="AG615" s="9"/>
      <c r="AH615" s="9"/>
      <c r="AI615" s="9"/>
      <c r="AJ615" s="9"/>
      <c r="AK615" s="9"/>
      <c r="AL615" s="9"/>
      <c r="AM615" s="9"/>
      <c r="AN615" s="9"/>
      <c r="AO615" s="9"/>
    </row>
    <row r="616" spans="10:41" ht="15.75" customHeight="1" x14ac:dyDescent="0.15">
      <c r="J616" s="9"/>
      <c r="T616" s="9"/>
      <c r="Y616" s="9"/>
      <c r="Z616" s="2"/>
      <c r="AA616" s="2"/>
      <c r="AB616" s="2"/>
      <c r="AC616" s="9"/>
      <c r="AF616" s="9"/>
      <c r="AG616" s="9"/>
      <c r="AH616" s="9"/>
      <c r="AI616" s="9"/>
      <c r="AJ616" s="9"/>
      <c r="AK616" s="9"/>
      <c r="AL616" s="9"/>
      <c r="AM616" s="9"/>
      <c r="AN616" s="9"/>
      <c r="AO616" s="9"/>
    </row>
    <row r="617" spans="10:41" ht="15.75" customHeight="1" x14ac:dyDescent="0.15">
      <c r="J617" s="9"/>
      <c r="T617" s="9"/>
      <c r="Y617" s="9"/>
      <c r="Z617" s="2"/>
      <c r="AA617" s="2"/>
      <c r="AB617" s="2"/>
      <c r="AC617" s="9"/>
      <c r="AF617" s="9"/>
      <c r="AG617" s="9"/>
      <c r="AH617" s="9"/>
      <c r="AI617" s="9"/>
      <c r="AJ617" s="9"/>
      <c r="AK617" s="9"/>
      <c r="AL617" s="9"/>
      <c r="AM617" s="9"/>
      <c r="AN617" s="9"/>
      <c r="AO617" s="9"/>
    </row>
    <row r="618" spans="10:41" ht="15.75" customHeight="1" x14ac:dyDescent="0.15">
      <c r="J618" s="9"/>
      <c r="T618" s="9"/>
      <c r="Y618" s="9"/>
      <c r="Z618" s="2"/>
      <c r="AA618" s="2"/>
      <c r="AB618" s="2"/>
      <c r="AC618" s="9"/>
      <c r="AF618" s="9"/>
      <c r="AG618" s="9"/>
      <c r="AH618" s="9"/>
      <c r="AI618" s="9"/>
      <c r="AJ618" s="9"/>
      <c r="AK618" s="9"/>
      <c r="AL618" s="9"/>
      <c r="AM618" s="9"/>
      <c r="AN618" s="9"/>
      <c r="AO618" s="9"/>
    </row>
    <row r="619" spans="10:41" ht="15.75" customHeight="1" x14ac:dyDescent="0.15">
      <c r="J619" s="9"/>
      <c r="T619" s="9"/>
      <c r="Y619" s="9"/>
      <c r="Z619" s="2"/>
      <c r="AA619" s="2"/>
      <c r="AB619" s="2"/>
      <c r="AC619" s="9"/>
      <c r="AF619" s="9"/>
      <c r="AG619" s="9"/>
      <c r="AH619" s="9"/>
      <c r="AI619" s="9"/>
      <c r="AJ619" s="9"/>
      <c r="AK619" s="9"/>
      <c r="AL619" s="9"/>
      <c r="AM619" s="9"/>
      <c r="AN619" s="9"/>
      <c r="AO619" s="9"/>
    </row>
    <row r="620" spans="10:41" ht="15.75" customHeight="1" x14ac:dyDescent="0.15">
      <c r="J620" s="9"/>
      <c r="T620" s="9"/>
      <c r="Y620" s="9"/>
      <c r="Z620" s="2"/>
      <c r="AA620" s="2"/>
      <c r="AB620" s="2"/>
      <c r="AC620" s="9"/>
      <c r="AF620" s="9"/>
      <c r="AG620" s="9"/>
      <c r="AH620" s="9"/>
      <c r="AI620" s="9"/>
      <c r="AJ620" s="9"/>
      <c r="AK620" s="9"/>
      <c r="AL620" s="9"/>
      <c r="AM620" s="9"/>
      <c r="AN620" s="9"/>
      <c r="AO620" s="9"/>
    </row>
    <row r="621" spans="10:41" ht="15.75" customHeight="1" x14ac:dyDescent="0.15">
      <c r="J621" s="9"/>
      <c r="T621" s="9"/>
      <c r="Y621" s="9"/>
      <c r="Z621" s="2"/>
      <c r="AA621" s="2"/>
      <c r="AB621" s="2"/>
      <c r="AC621" s="9"/>
      <c r="AF621" s="9"/>
      <c r="AG621" s="9"/>
      <c r="AH621" s="9"/>
      <c r="AI621" s="9"/>
      <c r="AJ621" s="9"/>
      <c r="AK621" s="9"/>
      <c r="AL621" s="9"/>
      <c r="AM621" s="9"/>
      <c r="AN621" s="9"/>
      <c r="AO621" s="9"/>
    </row>
    <row r="622" spans="10:41" ht="15.75" customHeight="1" x14ac:dyDescent="0.15">
      <c r="J622" s="9"/>
      <c r="T622" s="9"/>
      <c r="Y622" s="9"/>
      <c r="Z622" s="2"/>
      <c r="AA622" s="2"/>
      <c r="AB622" s="2"/>
      <c r="AC622" s="9"/>
      <c r="AF622" s="9"/>
      <c r="AG622" s="9"/>
      <c r="AH622" s="9"/>
      <c r="AI622" s="9"/>
      <c r="AJ622" s="9"/>
      <c r="AK622" s="9"/>
      <c r="AL622" s="9"/>
      <c r="AM622" s="9"/>
      <c r="AN622" s="9"/>
      <c r="AO622" s="9"/>
    </row>
    <row r="623" spans="10:41" ht="15.75" customHeight="1" x14ac:dyDescent="0.15">
      <c r="J623" s="9"/>
      <c r="T623" s="9"/>
      <c r="Y623" s="9"/>
      <c r="Z623" s="2"/>
      <c r="AA623" s="2"/>
      <c r="AB623" s="2"/>
      <c r="AC623" s="9"/>
      <c r="AF623" s="9"/>
      <c r="AG623" s="9"/>
      <c r="AH623" s="9"/>
      <c r="AI623" s="9"/>
      <c r="AJ623" s="9"/>
      <c r="AK623" s="9"/>
      <c r="AL623" s="9"/>
      <c r="AM623" s="9"/>
      <c r="AN623" s="9"/>
      <c r="AO623" s="9"/>
    </row>
    <row r="624" spans="10:41" ht="15.75" customHeight="1" x14ac:dyDescent="0.15">
      <c r="J624" s="9"/>
      <c r="T624" s="9"/>
      <c r="Y624" s="9"/>
      <c r="Z624" s="2"/>
      <c r="AA624" s="2"/>
      <c r="AB624" s="2"/>
      <c r="AC624" s="9"/>
      <c r="AF624" s="9"/>
      <c r="AG624" s="9"/>
      <c r="AH624" s="9"/>
      <c r="AI624" s="9"/>
      <c r="AJ624" s="9"/>
      <c r="AK624" s="9"/>
      <c r="AL624" s="9"/>
      <c r="AM624" s="9"/>
      <c r="AN624" s="9"/>
      <c r="AO624" s="9"/>
    </row>
    <row r="625" spans="10:41" ht="15.75" customHeight="1" x14ac:dyDescent="0.15">
      <c r="J625" s="9"/>
      <c r="T625" s="9"/>
      <c r="Y625" s="9"/>
      <c r="Z625" s="2"/>
      <c r="AA625" s="2"/>
      <c r="AB625" s="2"/>
      <c r="AC625" s="9"/>
      <c r="AF625" s="9"/>
      <c r="AG625" s="9"/>
      <c r="AH625" s="9"/>
      <c r="AI625" s="9"/>
      <c r="AJ625" s="9"/>
      <c r="AK625" s="9"/>
      <c r="AL625" s="9"/>
      <c r="AM625" s="9"/>
      <c r="AN625" s="9"/>
      <c r="AO625" s="9"/>
    </row>
    <row r="626" spans="10:41" ht="15.75" customHeight="1" x14ac:dyDescent="0.15">
      <c r="J626" s="9"/>
      <c r="T626" s="9"/>
      <c r="Y626" s="9"/>
      <c r="Z626" s="2"/>
      <c r="AA626" s="2"/>
      <c r="AB626" s="2"/>
      <c r="AC626" s="9"/>
      <c r="AF626" s="9"/>
      <c r="AG626" s="9"/>
      <c r="AH626" s="9"/>
      <c r="AI626" s="9"/>
      <c r="AJ626" s="9"/>
      <c r="AK626" s="9"/>
      <c r="AL626" s="9"/>
      <c r="AM626" s="9"/>
      <c r="AN626" s="9"/>
      <c r="AO626" s="9"/>
    </row>
    <row r="627" spans="10:41" ht="15.75" customHeight="1" x14ac:dyDescent="0.15">
      <c r="J627" s="9"/>
      <c r="T627" s="9"/>
      <c r="Y627" s="9"/>
      <c r="Z627" s="2"/>
      <c r="AA627" s="2"/>
      <c r="AB627" s="2"/>
      <c r="AC627" s="9"/>
      <c r="AF627" s="9"/>
      <c r="AG627" s="9"/>
      <c r="AH627" s="9"/>
      <c r="AI627" s="9"/>
      <c r="AJ627" s="9"/>
      <c r="AK627" s="9"/>
      <c r="AL627" s="9"/>
      <c r="AM627" s="9"/>
      <c r="AN627" s="9"/>
      <c r="AO627" s="9"/>
    </row>
    <row r="628" spans="10:41" ht="15.75" customHeight="1" x14ac:dyDescent="0.15">
      <c r="J628" s="9"/>
      <c r="T628" s="9"/>
      <c r="Y628" s="9"/>
      <c r="Z628" s="2"/>
      <c r="AA628" s="2"/>
      <c r="AB628" s="2"/>
      <c r="AC628" s="9"/>
      <c r="AF628" s="9"/>
      <c r="AG628" s="9"/>
      <c r="AH628" s="9"/>
      <c r="AI628" s="9"/>
      <c r="AJ628" s="9"/>
      <c r="AK628" s="9"/>
      <c r="AL628" s="9"/>
      <c r="AM628" s="9"/>
      <c r="AN628" s="9"/>
      <c r="AO628" s="9"/>
    </row>
    <row r="629" spans="10:41" ht="15.75" customHeight="1" x14ac:dyDescent="0.15">
      <c r="J629" s="9"/>
      <c r="T629" s="9"/>
      <c r="Y629" s="9"/>
      <c r="Z629" s="2"/>
      <c r="AA629" s="2"/>
      <c r="AB629" s="2"/>
      <c r="AC629" s="9"/>
      <c r="AF629" s="9"/>
      <c r="AG629" s="9"/>
      <c r="AH629" s="9"/>
      <c r="AI629" s="9"/>
      <c r="AJ629" s="9"/>
      <c r="AK629" s="9"/>
      <c r="AL629" s="9"/>
      <c r="AM629" s="9"/>
      <c r="AN629" s="9"/>
      <c r="AO629" s="9"/>
    </row>
    <row r="630" spans="10:41" ht="15.75" customHeight="1" x14ac:dyDescent="0.15">
      <c r="J630" s="9"/>
      <c r="T630" s="9"/>
      <c r="Y630" s="9"/>
      <c r="Z630" s="2"/>
      <c r="AA630" s="2"/>
      <c r="AB630" s="2"/>
      <c r="AC630" s="9"/>
      <c r="AF630" s="9"/>
      <c r="AG630" s="9"/>
      <c r="AH630" s="9"/>
      <c r="AI630" s="9"/>
      <c r="AJ630" s="9"/>
      <c r="AK630" s="9"/>
      <c r="AL630" s="9"/>
      <c r="AM630" s="9"/>
      <c r="AN630" s="9"/>
      <c r="AO630" s="9"/>
    </row>
    <row r="631" spans="10:41" ht="15.75" customHeight="1" x14ac:dyDescent="0.15">
      <c r="J631" s="9"/>
      <c r="T631" s="9"/>
      <c r="Y631" s="9"/>
      <c r="Z631" s="2"/>
      <c r="AA631" s="2"/>
      <c r="AB631" s="2"/>
      <c r="AC631" s="9"/>
      <c r="AF631" s="9"/>
      <c r="AG631" s="9"/>
      <c r="AH631" s="9"/>
      <c r="AI631" s="9"/>
      <c r="AJ631" s="9"/>
      <c r="AK631" s="9"/>
      <c r="AL631" s="9"/>
      <c r="AM631" s="9"/>
      <c r="AN631" s="9"/>
      <c r="AO631" s="9"/>
    </row>
    <row r="632" spans="10:41" ht="15.75" customHeight="1" x14ac:dyDescent="0.15">
      <c r="J632" s="9"/>
      <c r="T632" s="9"/>
      <c r="Y632" s="9"/>
      <c r="Z632" s="2"/>
      <c r="AA632" s="2"/>
      <c r="AB632" s="2"/>
      <c r="AC632" s="9"/>
      <c r="AF632" s="9"/>
      <c r="AG632" s="9"/>
      <c r="AH632" s="9"/>
      <c r="AI632" s="9"/>
      <c r="AJ632" s="9"/>
      <c r="AK632" s="9"/>
      <c r="AL632" s="9"/>
      <c r="AM632" s="9"/>
      <c r="AN632" s="9"/>
      <c r="AO632" s="9"/>
    </row>
    <row r="633" spans="10:41" ht="15.75" customHeight="1" x14ac:dyDescent="0.15">
      <c r="J633" s="9"/>
      <c r="T633" s="9"/>
      <c r="Y633" s="9"/>
      <c r="Z633" s="2"/>
      <c r="AA633" s="2"/>
      <c r="AB633" s="2"/>
      <c r="AC633" s="9"/>
      <c r="AF633" s="9"/>
      <c r="AG633" s="9"/>
      <c r="AH633" s="9"/>
      <c r="AI633" s="9"/>
      <c r="AJ633" s="9"/>
      <c r="AK633" s="9"/>
      <c r="AL633" s="9"/>
      <c r="AM633" s="9"/>
      <c r="AN633" s="9"/>
      <c r="AO633" s="9"/>
    </row>
    <row r="634" spans="10:41" ht="15.75" customHeight="1" x14ac:dyDescent="0.15">
      <c r="J634" s="9"/>
      <c r="T634" s="9"/>
      <c r="Y634" s="9"/>
      <c r="Z634" s="2"/>
      <c r="AA634" s="2"/>
      <c r="AB634" s="2"/>
      <c r="AC634" s="9"/>
      <c r="AF634" s="9"/>
      <c r="AG634" s="9"/>
      <c r="AH634" s="9"/>
      <c r="AI634" s="9"/>
      <c r="AJ634" s="9"/>
      <c r="AK634" s="9"/>
      <c r="AL634" s="9"/>
      <c r="AM634" s="9"/>
      <c r="AN634" s="9"/>
      <c r="AO634" s="9"/>
    </row>
    <row r="635" spans="10:41" ht="15.75" customHeight="1" x14ac:dyDescent="0.15">
      <c r="J635" s="9"/>
      <c r="T635" s="9"/>
      <c r="Y635" s="9"/>
      <c r="Z635" s="2"/>
      <c r="AA635" s="2"/>
      <c r="AB635" s="2"/>
      <c r="AC635" s="9"/>
      <c r="AF635" s="9"/>
      <c r="AG635" s="9"/>
      <c r="AH635" s="9"/>
      <c r="AI635" s="9"/>
      <c r="AJ635" s="9"/>
      <c r="AK635" s="9"/>
      <c r="AL635" s="9"/>
      <c r="AM635" s="9"/>
      <c r="AN635" s="9"/>
      <c r="AO635" s="9"/>
    </row>
    <row r="636" spans="10:41" ht="15.75" customHeight="1" x14ac:dyDescent="0.15">
      <c r="J636" s="9"/>
      <c r="T636" s="9"/>
      <c r="Y636" s="9"/>
      <c r="Z636" s="2"/>
      <c r="AA636" s="2"/>
      <c r="AB636" s="2"/>
      <c r="AC636" s="9"/>
      <c r="AF636" s="9"/>
      <c r="AG636" s="9"/>
      <c r="AH636" s="9"/>
      <c r="AI636" s="9"/>
      <c r="AJ636" s="9"/>
      <c r="AK636" s="9"/>
      <c r="AL636" s="9"/>
      <c r="AM636" s="9"/>
      <c r="AN636" s="9"/>
      <c r="AO636" s="9"/>
    </row>
    <row r="637" spans="10:41" ht="15.75" customHeight="1" x14ac:dyDescent="0.15">
      <c r="J637" s="9"/>
      <c r="T637" s="9"/>
      <c r="Y637" s="9"/>
      <c r="Z637" s="2"/>
      <c r="AA637" s="2"/>
      <c r="AB637" s="2"/>
      <c r="AC637" s="9"/>
      <c r="AF637" s="9"/>
      <c r="AG637" s="9"/>
      <c r="AH637" s="9"/>
      <c r="AI637" s="9"/>
      <c r="AJ637" s="9"/>
      <c r="AK637" s="9"/>
      <c r="AL637" s="9"/>
      <c r="AM637" s="9"/>
      <c r="AN637" s="9"/>
      <c r="AO637" s="9"/>
    </row>
    <row r="638" spans="10:41" ht="15.75" customHeight="1" x14ac:dyDescent="0.15">
      <c r="J638" s="9"/>
      <c r="T638" s="9"/>
      <c r="Y638" s="9"/>
      <c r="Z638" s="2"/>
      <c r="AA638" s="2"/>
      <c r="AB638" s="2"/>
      <c r="AC638" s="9"/>
      <c r="AF638" s="9"/>
      <c r="AG638" s="9"/>
      <c r="AH638" s="9"/>
      <c r="AI638" s="9"/>
      <c r="AJ638" s="9"/>
      <c r="AK638" s="9"/>
      <c r="AL638" s="9"/>
      <c r="AM638" s="9"/>
      <c r="AN638" s="9"/>
      <c r="AO638" s="9"/>
    </row>
    <row r="639" spans="10:41" ht="15.75" customHeight="1" x14ac:dyDescent="0.15">
      <c r="J639" s="9"/>
      <c r="T639" s="9"/>
      <c r="Y639" s="9"/>
      <c r="Z639" s="2"/>
      <c r="AA639" s="2"/>
      <c r="AB639" s="2"/>
      <c r="AC639" s="9"/>
      <c r="AF639" s="9"/>
      <c r="AG639" s="9"/>
      <c r="AH639" s="9"/>
      <c r="AI639" s="9"/>
      <c r="AJ639" s="9"/>
      <c r="AK639" s="9"/>
      <c r="AL639" s="9"/>
      <c r="AM639" s="9"/>
      <c r="AN639" s="9"/>
      <c r="AO639" s="9"/>
    </row>
    <row r="640" spans="10:41" ht="15.75" customHeight="1" x14ac:dyDescent="0.15">
      <c r="J640" s="9"/>
      <c r="T640" s="9"/>
      <c r="Y640" s="9"/>
      <c r="Z640" s="2"/>
      <c r="AA640" s="2"/>
      <c r="AB640" s="2"/>
      <c r="AC640" s="9"/>
      <c r="AF640" s="9"/>
      <c r="AG640" s="9"/>
      <c r="AH640" s="9"/>
      <c r="AI640" s="9"/>
      <c r="AJ640" s="9"/>
      <c r="AK640" s="9"/>
      <c r="AL640" s="9"/>
      <c r="AM640" s="9"/>
      <c r="AN640" s="9"/>
      <c r="AO640" s="9"/>
    </row>
    <row r="641" spans="10:41" ht="15.75" customHeight="1" x14ac:dyDescent="0.15">
      <c r="J641" s="9"/>
      <c r="T641" s="9"/>
      <c r="Y641" s="9"/>
      <c r="Z641" s="2"/>
      <c r="AA641" s="2"/>
      <c r="AB641" s="2"/>
      <c r="AC641" s="9"/>
      <c r="AF641" s="9"/>
      <c r="AG641" s="9"/>
      <c r="AH641" s="9"/>
      <c r="AI641" s="9"/>
      <c r="AJ641" s="9"/>
      <c r="AK641" s="9"/>
      <c r="AL641" s="9"/>
      <c r="AM641" s="9"/>
      <c r="AN641" s="9"/>
      <c r="AO641" s="9"/>
    </row>
    <row r="642" spans="10:41" ht="15.75" customHeight="1" x14ac:dyDescent="0.15">
      <c r="J642" s="9"/>
      <c r="T642" s="9"/>
      <c r="Y642" s="9"/>
      <c r="Z642" s="2"/>
      <c r="AA642" s="2"/>
      <c r="AB642" s="2"/>
      <c r="AC642" s="9"/>
      <c r="AF642" s="9"/>
      <c r="AG642" s="9"/>
      <c r="AH642" s="9"/>
      <c r="AI642" s="9"/>
      <c r="AJ642" s="9"/>
      <c r="AK642" s="9"/>
      <c r="AL642" s="9"/>
      <c r="AM642" s="9"/>
      <c r="AN642" s="9"/>
      <c r="AO642" s="9"/>
    </row>
    <row r="643" spans="10:41" ht="15.75" customHeight="1" x14ac:dyDescent="0.15">
      <c r="J643" s="9"/>
      <c r="T643" s="9"/>
      <c r="Y643" s="9"/>
      <c r="Z643" s="2"/>
      <c r="AA643" s="2"/>
      <c r="AB643" s="2"/>
      <c r="AC643" s="9"/>
      <c r="AF643" s="9"/>
      <c r="AG643" s="9"/>
      <c r="AH643" s="9"/>
      <c r="AI643" s="9"/>
      <c r="AJ643" s="9"/>
      <c r="AK643" s="9"/>
      <c r="AL643" s="9"/>
      <c r="AM643" s="9"/>
      <c r="AN643" s="9"/>
      <c r="AO643" s="9"/>
    </row>
    <row r="644" spans="10:41" ht="15.75" customHeight="1" x14ac:dyDescent="0.15">
      <c r="J644" s="9"/>
      <c r="T644" s="9"/>
      <c r="Y644" s="9"/>
      <c r="Z644" s="2"/>
      <c r="AA644" s="2"/>
      <c r="AB644" s="2"/>
      <c r="AC644" s="9"/>
      <c r="AF644" s="9"/>
      <c r="AG644" s="9"/>
      <c r="AH644" s="9"/>
      <c r="AI644" s="9"/>
      <c r="AJ644" s="9"/>
      <c r="AK644" s="9"/>
      <c r="AL644" s="9"/>
      <c r="AM644" s="9"/>
      <c r="AN644" s="9"/>
      <c r="AO644" s="9"/>
    </row>
    <row r="645" spans="10:41" ht="15.75" customHeight="1" x14ac:dyDescent="0.15">
      <c r="J645" s="9"/>
      <c r="T645" s="9"/>
      <c r="Y645" s="9"/>
      <c r="Z645" s="2"/>
      <c r="AA645" s="2"/>
      <c r="AB645" s="2"/>
      <c r="AC645" s="9"/>
      <c r="AF645" s="9"/>
      <c r="AG645" s="9"/>
      <c r="AH645" s="9"/>
      <c r="AI645" s="9"/>
      <c r="AJ645" s="9"/>
      <c r="AK645" s="9"/>
      <c r="AL645" s="9"/>
      <c r="AM645" s="9"/>
      <c r="AN645" s="9"/>
      <c r="AO645" s="9"/>
    </row>
    <row r="646" spans="10:41" ht="15.75" customHeight="1" x14ac:dyDescent="0.15">
      <c r="J646" s="9"/>
      <c r="T646" s="9"/>
      <c r="Y646" s="9"/>
      <c r="Z646" s="2"/>
      <c r="AA646" s="2"/>
      <c r="AB646" s="2"/>
      <c r="AC646" s="9"/>
      <c r="AF646" s="9"/>
      <c r="AG646" s="9"/>
      <c r="AH646" s="9"/>
      <c r="AI646" s="9"/>
      <c r="AJ646" s="9"/>
      <c r="AK646" s="9"/>
      <c r="AL646" s="9"/>
      <c r="AM646" s="9"/>
      <c r="AN646" s="9"/>
      <c r="AO646" s="9"/>
    </row>
    <row r="647" spans="10:41" ht="15.75" customHeight="1" x14ac:dyDescent="0.15">
      <c r="J647" s="9"/>
      <c r="T647" s="9"/>
      <c r="Y647" s="9"/>
      <c r="Z647" s="2"/>
      <c r="AA647" s="2"/>
      <c r="AB647" s="2"/>
      <c r="AC647" s="9"/>
      <c r="AF647" s="9"/>
      <c r="AG647" s="9"/>
      <c r="AH647" s="9"/>
      <c r="AI647" s="9"/>
      <c r="AJ647" s="9"/>
      <c r="AK647" s="9"/>
      <c r="AL647" s="9"/>
      <c r="AM647" s="9"/>
      <c r="AN647" s="9"/>
      <c r="AO647" s="9"/>
    </row>
    <row r="648" spans="10:41" ht="15.75" customHeight="1" x14ac:dyDescent="0.15">
      <c r="J648" s="9"/>
      <c r="T648" s="9"/>
      <c r="Y648" s="9"/>
      <c r="Z648" s="2"/>
      <c r="AA648" s="2"/>
      <c r="AB648" s="2"/>
      <c r="AC648" s="9"/>
      <c r="AF648" s="9"/>
      <c r="AG648" s="9"/>
      <c r="AH648" s="9"/>
      <c r="AI648" s="9"/>
      <c r="AJ648" s="9"/>
      <c r="AK648" s="9"/>
      <c r="AL648" s="9"/>
      <c r="AM648" s="9"/>
      <c r="AN648" s="9"/>
      <c r="AO648" s="9"/>
    </row>
    <row r="649" spans="10:41" ht="15.75" customHeight="1" x14ac:dyDescent="0.15">
      <c r="J649" s="9"/>
      <c r="T649" s="9"/>
      <c r="Y649" s="9"/>
      <c r="Z649" s="2"/>
      <c r="AA649" s="2"/>
      <c r="AB649" s="2"/>
      <c r="AC649" s="9"/>
      <c r="AF649" s="9"/>
      <c r="AG649" s="9"/>
      <c r="AH649" s="9"/>
      <c r="AI649" s="9"/>
      <c r="AJ649" s="9"/>
      <c r="AK649" s="9"/>
      <c r="AL649" s="9"/>
      <c r="AM649" s="9"/>
      <c r="AN649" s="9"/>
      <c r="AO649" s="9"/>
    </row>
    <row r="650" spans="10:41" ht="15.75" customHeight="1" x14ac:dyDescent="0.15">
      <c r="J650" s="9"/>
      <c r="T650" s="9"/>
      <c r="Y650" s="9"/>
      <c r="Z650" s="2"/>
      <c r="AA650" s="2"/>
      <c r="AB650" s="2"/>
      <c r="AC650" s="9"/>
      <c r="AF650" s="9"/>
      <c r="AG650" s="9"/>
      <c r="AH650" s="9"/>
      <c r="AI650" s="9"/>
      <c r="AJ650" s="9"/>
      <c r="AK650" s="9"/>
      <c r="AL650" s="9"/>
      <c r="AM650" s="9"/>
      <c r="AN650" s="9"/>
      <c r="AO650" s="9"/>
    </row>
    <row r="651" spans="10:41" ht="15.75" customHeight="1" x14ac:dyDescent="0.15">
      <c r="J651" s="9"/>
      <c r="T651" s="9"/>
      <c r="Y651" s="9"/>
      <c r="Z651" s="2"/>
      <c r="AA651" s="2"/>
      <c r="AB651" s="2"/>
      <c r="AC651" s="9"/>
      <c r="AF651" s="9"/>
      <c r="AG651" s="9"/>
      <c r="AH651" s="9"/>
      <c r="AI651" s="9"/>
      <c r="AJ651" s="9"/>
      <c r="AK651" s="9"/>
      <c r="AL651" s="9"/>
      <c r="AM651" s="9"/>
      <c r="AN651" s="9"/>
      <c r="AO651" s="9"/>
    </row>
    <row r="652" spans="10:41" ht="15.75" customHeight="1" x14ac:dyDescent="0.15">
      <c r="J652" s="9"/>
      <c r="T652" s="9"/>
      <c r="Y652" s="9"/>
      <c r="Z652" s="2"/>
      <c r="AA652" s="2"/>
      <c r="AB652" s="2"/>
      <c r="AC652" s="9"/>
      <c r="AF652" s="9"/>
      <c r="AG652" s="9"/>
      <c r="AH652" s="9"/>
      <c r="AI652" s="9"/>
      <c r="AJ652" s="9"/>
      <c r="AK652" s="9"/>
      <c r="AL652" s="9"/>
      <c r="AM652" s="9"/>
      <c r="AN652" s="9"/>
      <c r="AO652" s="9"/>
    </row>
    <row r="653" spans="10:41" ht="15.75" customHeight="1" x14ac:dyDescent="0.15">
      <c r="J653" s="9"/>
      <c r="T653" s="9"/>
      <c r="Y653" s="9"/>
      <c r="Z653" s="2"/>
      <c r="AA653" s="2"/>
      <c r="AB653" s="2"/>
      <c r="AC653" s="9"/>
      <c r="AF653" s="9"/>
      <c r="AG653" s="9"/>
      <c r="AH653" s="9"/>
      <c r="AI653" s="9"/>
      <c r="AJ653" s="9"/>
      <c r="AK653" s="9"/>
      <c r="AL653" s="9"/>
      <c r="AM653" s="9"/>
      <c r="AN653" s="9"/>
      <c r="AO653" s="9"/>
    </row>
    <row r="654" spans="10:41" ht="15.75" customHeight="1" x14ac:dyDescent="0.15">
      <c r="J654" s="9"/>
      <c r="T654" s="9"/>
      <c r="Y654" s="9"/>
      <c r="Z654" s="2"/>
      <c r="AA654" s="2"/>
      <c r="AB654" s="2"/>
      <c r="AC654" s="9"/>
      <c r="AF654" s="9"/>
      <c r="AG654" s="9"/>
      <c r="AH654" s="9"/>
      <c r="AI654" s="9"/>
      <c r="AJ654" s="9"/>
      <c r="AK654" s="9"/>
      <c r="AL654" s="9"/>
      <c r="AM654" s="9"/>
      <c r="AN654" s="9"/>
      <c r="AO654" s="9"/>
    </row>
    <row r="655" spans="10:41" ht="15.75" customHeight="1" x14ac:dyDescent="0.15">
      <c r="J655" s="9"/>
      <c r="T655" s="9"/>
      <c r="Y655" s="9"/>
      <c r="Z655" s="2"/>
      <c r="AA655" s="2"/>
      <c r="AB655" s="2"/>
      <c r="AC655" s="9"/>
      <c r="AF655" s="9"/>
      <c r="AG655" s="9"/>
      <c r="AH655" s="9"/>
      <c r="AI655" s="9"/>
      <c r="AJ655" s="9"/>
      <c r="AK655" s="9"/>
      <c r="AL655" s="9"/>
      <c r="AM655" s="9"/>
      <c r="AN655" s="9"/>
      <c r="AO655" s="9"/>
    </row>
    <row r="656" spans="10:41" ht="15.75" customHeight="1" x14ac:dyDescent="0.15">
      <c r="J656" s="9"/>
      <c r="T656" s="9"/>
      <c r="Y656" s="9"/>
      <c r="Z656" s="2"/>
      <c r="AA656" s="2"/>
      <c r="AB656" s="2"/>
      <c r="AC656" s="9"/>
      <c r="AF656" s="9"/>
      <c r="AG656" s="9"/>
      <c r="AH656" s="9"/>
      <c r="AI656" s="9"/>
      <c r="AJ656" s="9"/>
      <c r="AK656" s="9"/>
      <c r="AL656" s="9"/>
      <c r="AM656" s="9"/>
      <c r="AN656" s="9"/>
      <c r="AO656" s="9"/>
    </row>
    <row r="657" spans="10:41" ht="15.75" customHeight="1" x14ac:dyDescent="0.15">
      <c r="J657" s="9"/>
      <c r="T657" s="9"/>
      <c r="Y657" s="9"/>
      <c r="Z657" s="2"/>
      <c r="AA657" s="2"/>
      <c r="AB657" s="2"/>
      <c r="AC657" s="9"/>
      <c r="AF657" s="9"/>
      <c r="AG657" s="9"/>
      <c r="AH657" s="9"/>
      <c r="AI657" s="9"/>
      <c r="AJ657" s="9"/>
      <c r="AK657" s="9"/>
      <c r="AL657" s="9"/>
      <c r="AM657" s="9"/>
      <c r="AN657" s="9"/>
      <c r="AO657" s="9"/>
    </row>
    <row r="658" spans="10:41" ht="15.75" customHeight="1" x14ac:dyDescent="0.15">
      <c r="J658" s="9"/>
      <c r="T658" s="9"/>
      <c r="Y658" s="9"/>
      <c r="Z658" s="2"/>
      <c r="AA658" s="2"/>
      <c r="AB658" s="2"/>
      <c r="AC658" s="9"/>
      <c r="AF658" s="9"/>
      <c r="AG658" s="9"/>
      <c r="AH658" s="9"/>
      <c r="AI658" s="9"/>
      <c r="AJ658" s="9"/>
      <c r="AK658" s="9"/>
      <c r="AL658" s="9"/>
      <c r="AM658" s="9"/>
      <c r="AN658" s="9"/>
      <c r="AO658" s="9"/>
    </row>
    <row r="659" spans="10:41" ht="15.75" customHeight="1" x14ac:dyDescent="0.15">
      <c r="J659" s="9"/>
      <c r="T659" s="9"/>
      <c r="Y659" s="9"/>
      <c r="Z659" s="2"/>
      <c r="AA659" s="2"/>
      <c r="AB659" s="2"/>
      <c r="AC659" s="9"/>
      <c r="AF659" s="9"/>
      <c r="AG659" s="9"/>
      <c r="AH659" s="9"/>
      <c r="AI659" s="9"/>
      <c r="AJ659" s="9"/>
      <c r="AK659" s="9"/>
      <c r="AL659" s="9"/>
      <c r="AM659" s="9"/>
      <c r="AN659" s="9"/>
      <c r="AO659" s="9"/>
    </row>
    <row r="660" spans="10:41" ht="15.75" customHeight="1" x14ac:dyDescent="0.15">
      <c r="J660" s="9"/>
      <c r="T660" s="9"/>
      <c r="Y660" s="9"/>
      <c r="Z660" s="2"/>
      <c r="AA660" s="2"/>
      <c r="AB660" s="2"/>
      <c r="AC660" s="9"/>
      <c r="AF660" s="9"/>
      <c r="AG660" s="9"/>
      <c r="AH660" s="9"/>
      <c r="AI660" s="9"/>
      <c r="AJ660" s="9"/>
      <c r="AK660" s="9"/>
      <c r="AL660" s="9"/>
      <c r="AM660" s="9"/>
      <c r="AN660" s="9"/>
      <c r="AO660" s="9"/>
    </row>
    <row r="661" spans="10:41" ht="15.75" customHeight="1" x14ac:dyDescent="0.15">
      <c r="J661" s="9"/>
      <c r="T661" s="9"/>
      <c r="Y661" s="9"/>
      <c r="Z661" s="2"/>
      <c r="AA661" s="2"/>
      <c r="AB661" s="2"/>
      <c r="AC661" s="9"/>
      <c r="AF661" s="9"/>
      <c r="AG661" s="9"/>
      <c r="AH661" s="9"/>
      <c r="AI661" s="9"/>
      <c r="AJ661" s="9"/>
      <c r="AK661" s="9"/>
      <c r="AL661" s="9"/>
      <c r="AM661" s="9"/>
      <c r="AN661" s="9"/>
      <c r="AO661" s="9"/>
    </row>
    <row r="662" spans="10:41" ht="15.75" customHeight="1" x14ac:dyDescent="0.15">
      <c r="J662" s="9"/>
      <c r="T662" s="9"/>
      <c r="Y662" s="9"/>
      <c r="Z662" s="2"/>
      <c r="AA662" s="2"/>
      <c r="AB662" s="2"/>
      <c r="AC662" s="9"/>
      <c r="AF662" s="9"/>
      <c r="AG662" s="9"/>
      <c r="AH662" s="9"/>
      <c r="AI662" s="9"/>
      <c r="AJ662" s="9"/>
      <c r="AK662" s="9"/>
      <c r="AL662" s="9"/>
      <c r="AM662" s="9"/>
      <c r="AN662" s="9"/>
      <c r="AO662" s="9"/>
    </row>
    <row r="663" spans="10:41" ht="15.75" customHeight="1" x14ac:dyDescent="0.15">
      <c r="J663" s="9"/>
      <c r="T663" s="9"/>
      <c r="Y663" s="9"/>
      <c r="Z663" s="2"/>
      <c r="AA663" s="2"/>
      <c r="AB663" s="2"/>
      <c r="AC663" s="9"/>
      <c r="AF663" s="9"/>
      <c r="AG663" s="9"/>
      <c r="AH663" s="9"/>
      <c r="AI663" s="9"/>
      <c r="AJ663" s="9"/>
      <c r="AK663" s="9"/>
      <c r="AL663" s="9"/>
      <c r="AM663" s="9"/>
      <c r="AN663" s="9"/>
      <c r="AO663" s="9"/>
    </row>
    <row r="664" spans="10:41" ht="15.75" customHeight="1" x14ac:dyDescent="0.15">
      <c r="J664" s="9"/>
      <c r="T664" s="9"/>
      <c r="Y664" s="9"/>
      <c r="Z664" s="2"/>
      <c r="AA664" s="2"/>
      <c r="AB664" s="2"/>
      <c r="AC664" s="9"/>
      <c r="AF664" s="9"/>
      <c r="AG664" s="9"/>
      <c r="AH664" s="9"/>
      <c r="AI664" s="9"/>
      <c r="AJ664" s="9"/>
      <c r="AK664" s="9"/>
      <c r="AL664" s="9"/>
      <c r="AM664" s="9"/>
      <c r="AN664" s="9"/>
      <c r="AO664" s="9"/>
    </row>
    <row r="665" spans="10:41" ht="15.75" customHeight="1" x14ac:dyDescent="0.15">
      <c r="J665" s="9"/>
      <c r="T665" s="9"/>
      <c r="Y665" s="9"/>
      <c r="Z665" s="2"/>
      <c r="AA665" s="2"/>
      <c r="AB665" s="2"/>
      <c r="AC665" s="9"/>
      <c r="AF665" s="9"/>
      <c r="AG665" s="9"/>
      <c r="AH665" s="9"/>
      <c r="AI665" s="9"/>
      <c r="AJ665" s="9"/>
      <c r="AK665" s="9"/>
      <c r="AL665" s="9"/>
      <c r="AM665" s="9"/>
      <c r="AN665" s="9"/>
      <c r="AO665" s="9"/>
    </row>
    <row r="666" spans="10:41" ht="15.75" customHeight="1" x14ac:dyDescent="0.15">
      <c r="J666" s="9"/>
      <c r="T666" s="9"/>
      <c r="Y666" s="9"/>
      <c r="Z666" s="2"/>
      <c r="AA666" s="2"/>
      <c r="AB666" s="2"/>
      <c r="AC666" s="9"/>
      <c r="AF666" s="9"/>
      <c r="AG666" s="9"/>
      <c r="AH666" s="9"/>
      <c r="AI666" s="9"/>
      <c r="AJ666" s="9"/>
      <c r="AK666" s="9"/>
      <c r="AL666" s="9"/>
      <c r="AM666" s="9"/>
      <c r="AN666" s="9"/>
      <c r="AO666" s="9"/>
    </row>
    <row r="667" spans="10:41" ht="15.75" customHeight="1" x14ac:dyDescent="0.15">
      <c r="J667" s="9"/>
      <c r="T667" s="9"/>
      <c r="Y667" s="9"/>
      <c r="Z667" s="2"/>
      <c r="AA667" s="2"/>
      <c r="AB667" s="2"/>
      <c r="AC667" s="9"/>
      <c r="AF667" s="9"/>
      <c r="AG667" s="9"/>
      <c r="AH667" s="9"/>
      <c r="AI667" s="9"/>
      <c r="AJ667" s="9"/>
      <c r="AK667" s="9"/>
      <c r="AL667" s="9"/>
      <c r="AM667" s="9"/>
      <c r="AN667" s="9"/>
      <c r="AO667" s="9"/>
    </row>
    <row r="668" spans="10:41" ht="15.75" customHeight="1" x14ac:dyDescent="0.15">
      <c r="J668" s="9"/>
      <c r="T668" s="9"/>
      <c r="Y668" s="9"/>
      <c r="Z668" s="2"/>
      <c r="AA668" s="2"/>
      <c r="AB668" s="2"/>
      <c r="AC668" s="9"/>
      <c r="AF668" s="9"/>
      <c r="AG668" s="9"/>
      <c r="AH668" s="9"/>
      <c r="AI668" s="9"/>
      <c r="AJ668" s="9"/>
      <c r="AK668" s="9"/>
      <c r="AL668" s="9"/>
      <c r="AM668" s="9"/>
      <c r="AN668" s="9"/>
      <c r="AO668" s="9"/>
    </row>
    <row r="669" spans="10:41" ht="15.75" customHeight="1" x14ac:dyDescent="0.15">
      <c r="J669" s="9"/>
      <c r="T669" s="9"/>
      <c r="Y669" s="9"/>
      <c r="Z669" s="2"/>
      <c r="AA669" s="2"/>
      <c r="AB669" s="2"/>
      <c r="AC669" s="9"/>
      <c r="AF669" s="9"/>
      <c r="AG669" s="9"/>
      <c r="AH669" s="9"/>
      <c r="AI669" s="9"/>
      <c r="AJ669" s="9"/>
      <c r="AK669" s="9"/>
      <c r="AL669" s="9"/>
      <c r="AM669" s="9"/>
      <c r="AN669" s="9"/>
      <c r="AO669" s="9"/>
    </row>
    <row r="670" spans="10:41" ht="15.75" customHeight="1" x14ac:dyDescent="0.15">
      <c r="J670" s="9"/>
      <c r="T670" s="9"/>
      <c r="Y670" s="9"/>
      <c r="Z670" s="2"/>
      <c r="AA670" s="2"/>
      <c r="AB670" s="2"/>
      <c r="AC670" s="9"/>
      <c r="AF670" s="9"/>
      <c r="AG670" s="9"/>
      <c r="AH670" s="9"/>
      <c r="AI670" s="9"/>
      <c r="AJ670" s="9"/>
      <c r="AK670" s="9"/>
      <c r="AL670" s="9"/>
      <c r="AM670" s="9"/>
      <c r="AN670" s="9"/>
      <c r="AO670" s="9"/>
    </row>
    <row r="671" spans="10:41" ht="15.75" customHeight="1" x14ac:dyDescent="0.15">
      <c r="J671" s="9"/>
      <c r="T671" s="9"/>
      <c r="Y671" s="9"/>
      <c r="Z671" s="2"/>
      <c r="AA671" s="2"/>
      <c r="AB671" s="2"/>
      <c r="AC671" s="9"/>
      <c r="AF671" s="9"/>
      <c r="AG671" s="9"/>
      <c r="AH671" s="9"/>
      <c r="AI671" s="9"/>
      <c r="AJ671" s="9"/>
      <c r="AK671" s="9"/>
      <c r="AL671" s="9"/>
      <c r="AM671" s="9"/>
      <c r="AN671" s="9"/>
      <c r="AO671" s="9"/>
    </row>
    <row r="672" spans="10:41" ht="15.75" customHeight="1" x14ac:dyDescent="0.15">
      <c r="J672" s="9"/>
      <c r="T672" s="9"/>
      <c r="Y672" s="9"/>
      <c r="Z672" s="2"/>
      <c r="AA672" s="2"/>
      <c r="AB672" s="2"/>
      <c r="AC672" s="9"/>
      <c r="AF672" s="9"/>
      <c r="AG672" s="9"/>
      <c r="AH672" s="9"/>
      <c r="AI672" s="9"/>
      <c r="AJ672" s="9"/>
      <c r="AK672" s="9"/>
      <c r="AL672" s="9"/>
      <c r="AM672" s="9"/>
      <c r="AN672" s="9"/>
      <c r="AO672" s="9"/>
    </row>
    <row r="673" spans="10:41" ht="15.75" customHeight="1" x14ac:dyDescent="0.15">
      <c r="J673" s="9"/>
      <c r="T673" s="9"/>
      <c r="Y673" s="9"/>
      <c r="Z673" s="2"/>
      <c r="AA673" s="2"/>
      <c r="AB673" s="2"/>
      <c r="AC673" s="9"/>
      <c r="AF673" s="9"/>
      <c r="AG673" s="9"/>
      <c r="AH673" s="9"/>
      <c r="AI673" s="9"/>
      <c r="AJ673" s="9"/>
      <c r="AK673" s="9"/>
      <c r="AL673" s="9"/>
      <c r="AM673" s="9"/>
      <c r="AN673" s="9"/>
      <c r="AO673" s="9"/>
    </row>
    <row r="674" spans="10:41" ht="15.75" customHeight="1" x14ac:dyDescent="0.15">
      <c r="J674" s="9"/>
      <c r="T674" s="9"/>
      <c r="Y674" s="9"/>
      <c r="Z674" s="2"/>
      <c r="AA674" s="2"/>
      <c r="AB674" s="2"/>
      <c r="AC674" s="9"/>
      <c r="AF674" s="9"/>
      <c r="AG674" s="9"/>
      <c r="AH674" s="9"/>
      <c r="AI674" s="9"/>
      <c r="AJ674" s="9"/>
      <c r="AK674" s="9"/>
      <c r="AL674" s="9"/>
      <c r="AM674" s="9"/>
      <c r="AN674" s="9"/>
      <c r="AO674" s="9"/>
    </row>
    <row r="675" spans="10:41" ht="15.75" customHeight="1" x14ac:dyDescent="0.15">
      <c r="J675" s="9"/>
      <c r="T675" s="9"/>
      <c r="Y675" s="9"/>
      <c r="Z675" s="2"/>
      <c r="AA675" s="2"/>
      <c r="AB675" s="2"/>
      <c r="AC675" s="9"/>
      <c r="AF675" s="9"/>
      <c r="AG675" s="9"/>
      <c r="AH675" s="9"/>
      <c r="AI675" s="9"/>
      <c r="AJ675" s="9"/>
      <c r="AK675" s="9"/>
      <c r="AL675" s="9"/>
      <c r="AM675" s="9"/>
      <c r="AN675" s="9"/>
      <c r="AO675" s="9"/>
    </row>
    <row r="676" spans="10:41" ht="15.75" customHeight="1" x14ac:dyDescent="0.15">
      <c r="J676" s="9"/>
      <c r="T676" s="9"/>
      <c r="Y676" s="9"/>
      <c r="Z676" s="2"/>
      <c r="AA676" s="2"/>
      <c r="AB676" s="2"/>
      <c r="AC676" s="9"/>
      <c r="AF676" s="9"/>
      <c r="AG676" s="9"/>
      <c r="AH676" s="9"/>
      <c r="AI676" s="9"/>
      <c r="AJ676" s="9"/>
      <c r="AK676" s="9"/>
      <c r="AL676" s="9"/>
      <c r="AM676" s="9"/>
      <c r="AN676" s="9"/>
      <c r="AO676" s="9"/>
    </row>
    <row r="677" spans="10:41" ht="15.75" customHeight="1" x14ac:dyDescent="0.15">
      <c r="J677" s="9"/>
      <c r="T677" s="9"/>
      <c r="Y677" s="9"/>
      <c r="Z677" s="2"/>
      <c r="AA677" s="2"/>
      <c r="AB677" s="2"/>
      <c r="AC677" s="9"/>
      <c r="AF677" s="9"/>
      <c r="AG677" s="9"/>
      <c r="AH677" s="9"/>
      <c r="AI677" s="9"/>
      <c r="AJ677" s="9"/>
      <c r="AK677" s="9"/>
      <c r="AL677" s="9"/>
      <c r="AM677" s="9"/>
      <c r="AN677" s="9"/>
      <c r="AO677" s="9"/>
    </row>
    <row r="678" spans="10:41" ht="15.75" customHeight="1" x14ac:dyDescent="0.15">
      <c r="J678" s="9"/>
      <c r="T678" s="9"/>
      <c r="Y678" s="9"/>
      <c r="Z678" s="2"/>
      <c r="AA678" s="2"/>
      <c r="AB678" s="2"/>
      <c r="AC678" s="9"/>
      <c r="AF678" s="9"/>
      <c r="AG678" s="9"/>
      <c r="AH678" s="9"/>
      <c r="AI678" s="9"/>
      <c r="AJ678" s="9"/>
      <c r="AK678" s="9"/>
      <c r="AL678" s="9"/>
      <c r="AM678" s="9"/>
      <c r="AN678" s="9"/>
      <c r="AO678" s="9"/>
    </row>
    <row r="679" spans="10:41" ht="15.75" customHeight="1" x14ac:dyDescent="0.15">
      <c r="J679" s="9"/>
      <c r="T679" s="9"/>
      <c r="Y679" s="9"/>
      <c r="Z679" s="2"/>
      <c r="AA679" s="2"/>
      <c r="AB679" s="2"/>
      <c r="AC679" s="9"/>
      <c r="AF679" s="9"/>
      <c r="AG679" s="9"/>
      <c r="AH679" s="9"/>
      <c r="AI679" s="9"/>
      <c r="AJ679" s="9"/>
      <c r="AK679" s="9"/>
      <c r="AL679" s="9"/>
      <c r="AM679" s="9"/>
      <c r="AN679" s="9"/>
      <c r="AO679" s="9"/>
    </row>
    <row r="680" spans="10:41" ht="15.75" customHeight="1" x14ac:dyDescent="0.15">
      <c r="J680" s="9"/>
      <c r="T680" s="9"/>
      <c r="Y680" s="9"/>
      <c r="Z680" s="2"/>
      <c r="AA680" s="2"/>
      <c r="AB680" s="2"/>
      <c r="AC680" s="9"/>
      <c r="AF680" s="9"/>
      <c r="AG680" s="9"/>
      <c r="AH680" s="9"/>
      <c r="AI680" s="9"/>
      <c r="AJ680" s="9"/>
      <c r="AK680" s="9"/>
      <c r="AL680" s="9"/>
      <c r="AM680" s="9"/>
      <c r="AN680" s="9"/>
      <c r="AO680" s="9"/>
    </row>
    <row r="681" spans="10:41" ht="15.75" customHeight="1" x14ac:dyDescent="0.15">
      <c r="J681" s="9"/>
      <c r="T681" s="9"/>
      <c r="Y681" s="9"/>
      <c r="Z681" s="2"/>
      <c r="AA681" s="2"/>
      <c r="AB681" s="2"/>
      <c r="AC681" s="9"/>
      <c r="AF681" s="9"/>
      <c r="AG681" s="9"/>
      <c r="AH681" s="9"/>
      <c r="AI681" s="9"/>
      <c r="AJ681" s="9"/>
      <c r="AK681" s="9"/>
      <c r="AL681" s="9"/>
      <c r="AM681" s="9"/>
      <c r="AN681" s="9"/>
      <c r="AO681" s="9"/>
    </row>
    <row r="682" spans="10:41" ht="15.75" customHeight="1" x14ac:dyDescent="0.15">
      <c r="J682" s="9"/>
      <c r="T682" s="9"/>
      <c r="Y682" s="9"/>
      <c r="Z682" s="2"/>
      <c r="AA682" s="2"/>
      <c r="AB682" s="2"/>
      <c r="AC682" s="9"/>
      <c r="AF682" s="9"/>
      <c r="AG682" s="9"/>
      <c r="AH682" s="9"/>
      <c r="AI682" s="9"/>
      <c r="AJ682" s="9"/>
      <c r="AK682" s="9"/>
      <c r="AL682" s="9"/>
      <c r="AM682" s="9"/>
      <c r="AN682" s="9"/>
      <c r="AO682" s="9"/>
    </row>
    <row r="683" spans="10:41" ht="15.75" customHeight="1" x14ac:dyDescent="0.15">
      <c r="J683" s="9"/>
      <c r="T683" s="9"/>
      <c r="Y683" s="9"/>
      <c r="Z683" s="2"/>
      <c r="AA683" s="2"/>
      <c r="AB683" s="2"/>
      <c r="AC683" s="9"/>
      <c r="AF683" s="9"/>
      <c r="AG683" s="9"/>
      <c r="AH683" s="9"/>
      <c r="AI683" s="9"/>
      <c r="AJ683" s="9"/>
      <c r="AK683" s="9"/>
      <c r="AL683" s="9"/>
      <c r="AM683" s="9"/>
      <c r="AN683" s="9"/>
      <c r="AO683" s="9"/>
    </row>
    <row r="684" spans="10:41" ht="15.75" customHeight="1" x14ac:dyDescent="0.15">
      <c r="J684" s="9"/>
      <c r="T684" s="9"/>
      <c r="Y684" s="9"/>
      <c r="Z684" s="2"/>
      <c r="AA684" s="2"/>
      <c r="AB684" s="2"/>
      <c r="AC684" s="9"/>
      <c r="AF684" s="9"/>
      <c r="AG684" s="9"/>
      <c r="AH684" s="9"/>
      <c r="AI684" s="9"/>
      <c r="AJ684" s="9"/>
      <c r="AK684" s="9"/>
      <c r="AL684" s="9"/>
      <c r="AM684" s="9"/>
      <c r="AN684" s="9"/>
      <c r="AO684" s="9"/>
    </row>
    <row r="685" spans="10:41" ht="15.75" customHeight="1" x14ac:dyDescent="0.15">
      <c r="J685" s="9"/>
      <c r="T685" s="9"/>
      <c r="Y685" s="9"/>
      <c r="Z685" s="2"/>
      <c r="AA685" s="2"/>
      <c r="AB685" s="2"/>
      <c r="AC685" s="9"/>
      <c r="AF685" s="9"/>
      <c r="AG685" s="9"/>
      <c r="AH685" s="9"/>
      <c r="AI685" s="9"/>
      <c r="AJ685" s="9"/>
      <c r="AK685" s="9"/>
      <c r="AL685" s="9"/>
      <c r="AM685" s="9"/>
      <c r="AN685" s="9"/>
      <c r="AO685" s="9"/>
    </row>
    <row r="686" spans="10:41" ht="15.75" customHeight="1" x14ac:dyDescent="0.15">
      <c r="J686" s="9"/>
      <c r="T686" s="9"/>
      <c r="Y686" s="9"/>
      <c r="Z686" s="2"/>
      <c r="AA686" s="2"/>
      <c r="AB686" s="2"/>
      <c r="AC686" s="9"/>
      <c r="AF686" s="9"/>
      <c r="AG686" s="9"/>
      <c r="AH686" s="9"/>
      <c r="AI686" s="9"/>
      <c r="AJ686" s="9"/>
      <c r="AK686" s="9"/>
      <c r="AL686" s="9"/>
      <c r="AM686" s="9"/>
      <c r="AN686" s="9"/>
      <c r="AO686" s="9"/>
    </row>
    <row r="687" spans="10:41" ht="15.75" customHeight="1" x14ac:dyDescent="0.15">
      <c r="J687" s="9"/>
      <c r="T687" s="9"/>
      <c r="Y687" s="9"/>
      <c r="Z687" s="2"/>
      <c r="AA687" s="2"/>
      <c r="AB687" s="2"/>
      <c r="AC687" s="9"/>
      <c r="AF687" s="9"/>
      <c r="AG687" s="9"/>
      <c r="AH687" s="9"/>
      <c r="AI687" s="9"/>
      <c r="AJ687" s="9"/>
      <c r="AK687" s="9"/>
      <c r="AL687" s="9"/>
      <c r="AM687" s="9"/>
      <c r="AN687" s="9"/>
      <c r="AO687" s="9"/>
    </row>
    <row r="688" spans="10:41" ht="15.75" customHeight="1" x14ac:dyDescent="0.15">
      <c r="J688" s="9"/>
      <c r="T688" s="9"/>
      <c r="Y688" s="9"/>
      <c r="Z688" s="2"/>
      <c r="AA688" s="2"/>
      <c r="AB688" s="2"/>
      <c r="AC688" s="9"/>
      <c r="AF688" s="9"/>
      <c r="AG688" s="9"/>
      <c r="AH688" s="9"/>
      <c r="AI688" s="9"/>
      <c r="AJ688" s="9"/>
      <c r="AK688" s="9"/>
      <c r="AL688" s="9"/>
      <c r="AM688" s="9"/>
      <c r="AN688" s="9"/>
      <c r="AO688" s="9"/>
    </row>
    <row r="689" spans="10:41" ht="15.75" customHeight="1" x14ac:dyDescent="0.15">
      <c r="J689" s="9"/>
      <c r="T689" s="9"/>
      <c r="Y689" s="9"/>
      <c r="Z689" s="2"/>
      <c r="AA689" s="2"/>
      <c r="AB689" s="2"/>
      <c r="AC689" s="9"/>
      <c r="AF689" s="9"/>
      <c r="AG689" s="9"/>
      <c r="AH689" s="9"/>
      <c r="AI689" s="9"/>
      <c r="AJ689" s="9"/>
      <c r="AK689" s="9"/>
      <c r="AL689" s="9"/>
      <c r="AM689" s="9"/>
      <c r="AN689" s="9"/>
      <c r="AO689" s="9"/>
    </row>
    <row r="690" spans="10:41" ht="15.75" customHeight="1" x14ac:dyDescent="0.15">
      <c r="J690" s="9"/>
      <c r="T690" s="9"/>
      <c r="Y690" s="9"/>
      <c r="Z690" s="2"/>
      <c r="AA690" s="2"/>
      <c r="AB690" s="2"/>
      <c r="AC690" s="9"/>
      <c r="AF690" s="9"/>
      <c r="AG690" s="9"/>
      <c r="AH690" s="9"/>
      <c r="AI690" s="9"/>
      <c r="AJ690" s="9"/>
      <c r="AK690" s="9"/>
      <c r="AL690" s="9"/>
      <c r="AM690" s="9"/>
      <c r="AN690" s="9"/>
      <c r="AO690" s="9"/>
    </row>
    <row r="691" spans="10:41" ht="15.75" customHeight="1" x14ac:dyDescent="0.15">
      <c r="J691" s="9"/>
      <c r="T691" s="9"/>
      <c r="Y691" s="9"/>
      <c r="Z691" s="2"/>
      <c r="AA691" s="2"/>
      <c r="AB691" s="2"/>
      <c r="AC691" s="9"/>
      <c r="AF691" s="9"/>
      <c r="AG691" s="9"/>
      <c r="AH691" s="9"/>
      <c r="AI691" s="9"/>
      <c r="AJ691" s="9"/>
      <c r="AK691" s="9"/>
      <c r="AL691" s="9"/>
      <c r="AM691" s="9"/>
      <c r="AN691" s="9"/>
      <c r="AO691" s="9"/>
    </row>
    <row r="692" spans="10:41" ht="15.75" customHeight="1" x14ac:dyDescent="0.15">
      <c r="J692" s="9"/>
      <c r="T692" s="9"/>
      <c r="Y692" s="9"/>
      <c r="Z692" s="2"/>
      <c r="AA692" s="2"/>
      <c r="AB692" s="2"/>
      <c r="AC692" s="9"/>
      <c r="AF692" s="9"/>
      <c r="AG692" s="9"/>
      <c r="AH692" s="9"/>
      <c r="AI692" s="9"/>
      <c r="AJ692" s="9"/>
      <c r="AK692" s="9"/>
      <c r="AL692" s="9"/>
      <c r="AM692" s="9"/>
      <c r="AN692" s="9"/>
      <c r="AO692" s="9"/>
    </row>
    <row r="693" spans="10:41" ht="15.75" customHeight="1" x14ac:dyDescent="0.15">
      <c r="J693" s="9"/>
      <c r="T693" s="9"/>
      <c r="Y693" s="9"/>
      <c r="Z693" s="2"/>
      <c r="AA693" s="2"/>
      <c r="AB693" s="2"/>
      <c r="AC693" s="9"/>
      <c r="AF693" s="9"/>
      <c r="AG693" s="9"/>
      <c r="AH693" s="9"/>
      <c r="AI693" s="9"/>
      <c r="AJ693" s="9"/>
      <c r="AK693" s="9"/>
      <c r="AL693" s="9"/>
      <c r="AM693" s="9"/>
      <c r="AN693" s="9"/>
      <c r="AO693" s="9"/>
    </row>
    <row r="694" spans="10:41" ht="15.75" customHeight="1" x14ac:dyDescent="0.15">
      <c r="J694" s="9"/>
      <c r="T694" s="9"/>
      <c r="Y694" s="9"/>
      <c r="Z694" s="2"/>
      <c r="AA694" s="2"/>
      <c r="AB694" s="2"/>
      <c r="AC694" s="9"/>
      <c r="AF694" s="9"/>
      <c r="AG694" s="9"/>
      <c r="AH694" s="9"/>
      <c r="AI694" s="9"/>
      <c r="AJ694" s="9"/>
      <c r="AK694" s="9"/>
      <c r="AL694" s="9"/>
      <c r="AM694" s="9"/>
      <c r="AN694" s="9"/>
      <c r="AO694" s="9"/>
    </row>
    <row r="695" spans="10:41" ht="15.75" customHeight="1" x14ac:dyDescent="0.15">
      <c r="J695" s="9"/>
      <c r="T695" s="9"/>
      <c r="Y695" s="9"/>
      <c r="Z695" s="2"/>
      <c r="AA695" s="2"/>
      <c r="AB695" s="2"/>
      <c r="AC695" s="9"/>
      <c r="AF695" s="9"/>
      <c r="AG695" s="9"/>
      <c r="AH695" s="9"/>
      <c r="AI695" s="9"/>
      <c r="AJ695" s="9"/>
      <c r="AK695" s="9"/>
      <c r="AL695" s="9"/>
      <c r="AM695" s="9"/>
      <c r="AN695" s="9"/>
      <c r="AO695" s="9"/>
    </row>
    <row r="696" spans="10:41" ht="15.75" customHeight="1" x14ac:dyDescent="0.15">
      <c r="J696" s="9"/>
      <c r="T696" s="9"/>
      <c r="Y696" s="9"/>
      <c r="Z696" s="2"/>
      <c r="AA696" s="2"/>
      <c r="AB696" s="2"/>
      <c r="AC696" s="9"/>
      <c r="AF696" s="9"/>
      <c r="AG696" s="9"/>
      <c r="AH696" s="9"/>
      <c r="AI696" s="9"/>
      <c r="AJ696" s="9"/>
      <c r="AK696" s="9"/>
      <c r="AL696" s="9"/>
      <c r="AM696" s="9"/>
      <c r="AN696" s="9"/>
      <c r="AO696" s="9"/>
    </row>
    <row r="697" spans="10:41" ht="15.75" customHeight="1" x14ac:dyDescent="0.15">
      <c r="J697" s="9"/>
      <c r="T697" s="9"/>
      <c r="Y697" s="9"/>
      <c r="Z697" s="2"/>
      <c r="AA697" s="2"/>
      <c r="AB697" s="2"/>
      <c r="AC697" s="9"/>
      <c r="AF697" s="9"/>
      <c r="AG697" s="9"/>
      <c r="AH697" s="9"/>
      <c r="AI697" s="9"/>
      <c r="AJ697" s="9"/>
      <c r="AK697" s="9"/>
      <c r="AL697" s="9"/>
      <c r="AM697" s="9"/>
      <c r="AN697" s="9"/>
      <c r="AO697" s="9"/>
    </row>
    <row r="698" spans="10:41" ht="15.75" customHeight="1" x14ac:dyDescent="0.15">
      <c r="J698" s="9"/>
      <c r="T698" s="9"/>
      <c r="Y698" s="9"/>
      <c r="Z698" s="2"/>
      <c r="AA698" s="2"/>
      <c r="AB698" s="2"/>
      <c r="AC698" s="9"/>
      <c r="AF698" s="9"/>
      <c r="AG698" s="9"/>
      <c r="AH698" s="9"/>
      <c r="AI698" s="9"/>
      <c r="AJ698" s="9"/>
      <c r="AK698" s="9"/>
      <c r="AL698" s="9"/>
      <c r="AM698" s="9"/>
      <c r="AN698" s="9"/>
      <c r="AO698" s="9"/>
    </row>
    <row r="699" spans="10:41" ht="15.75" customHeight="1" x14ac:dyDescent="0.15">
      <c r="J699" s="9"/>
      <c r="T699" s="9"/>
      <c r="Y699" s="9"/>
      <c r="Z699" s="2"/>
      <c r="AA699" s="2"/>
      <c r="AB699" s="2"/>
      <c r="AC699" s="9"/>
      <c r="AF699" s="9"/>
      <c r="AG699" s="9"/>
      <c r="AH699" s="9"/>
      <c r="AI699" s="9"/>
      <c r="AJ699" s="9"/>
      <c r="AK699" s="9"/>
      <c r="AL699" s="9"/>
      <c r="AM699" s="9"/>
      <c r="AN699" s="9"/>
      <c r="AO699" s="9"/>
    </row>
    <row r="700" spans="10:41" ht="15.75" customHeight="1" x14ac:dyDescent="0.15">
      <c r="J700" s="9"/>
      <c r="T700" s="9"/>
      <c r="Y700" s="9"/>
      <c r="Z700" s="2"/>
      <c r="AA700" s="2"/>
      <c r="AB700" s="2"/>
      <c r="AC700" s="9"/>
      <c r="AF700" s="9"/>
      <c r="AG700" s="9"/>
      <c r="AH700" s="9"/>
      <c r="AI700" s="9"/>
      <c r="AJ700" s="9"/>
      <c r="AK700" s="9"/>
      <c r="AL700" s="9"/>
      <c r="AM700" s="9"/>
      <c r="AN700" s="9"/>
      <c r="AO700" s="9"/>
    </row>
    <row r="701" spans="10:41" ht="15.75" customHeight="1" x14ac:dyDescent="0.15">
      <c r="J701" s="9"/>
      <c r="T701" s="9"/>
      <c r="Y701" s="9"/>
      <c r="Z701" s="2"/>
      <c r="AA701" s="2"/>
      <c r="AB701" s="2"/>
      <c r="AC701" s="9"/>
      <c r="AF701" s="9"/>
      <c r="AG701" s="9"/>
      <c r="AH701" s="9"/>
      <c r="AI701" s="9"/>
      <c r="AJ701" s="9"/>
      <c r="AK701" s="9"/>
      <c r="AL701" s="9"/>
      <c r="AM701" s="9"/>
      <c r="AN701" s="9"/>
      <c r="AO701" s="9"/>
    </row>
    <row r="702" spans="10:41" ht="15.75" customHeight="1" x14ac:dyDescent="0.15">
      <c r="J702" s="9"/>
      <c r="T702" s="9"/>
      <c r="Y702" s="9"/>
      <c r="Z702" s="2"/>
      <c r="AA702" s="2"/>
      <c r="AB702" s="2"/>
      <c r="AC702" s="9"/>
      <c r="AF702" s="9"/>
      <c r="AG702" s="9"/>
      <c r="AH702" s="9"/>
      <c r="AI702" s="9"/>
      <c r="AJ702" s="9"/>
      <c r="AK702" s="9"/>
      <c r="AL702" s="9"/>
      <c r="AM702" s="9"/>
      <c r="AN702" s="9"/>
      <c r="AO702" s="9"/>
    </row>
    <row r="703" spans="10:41" ht="15.75" customHeight="1" x14ac:dyDescent="0.15">
      <c r="J703" s="9"/>
      <c r="T703" s="9"/>
      <c r="Y703" s="9"/>
      <c r="Z703" s="2"/>
      <c r="AA703" s="2"/>
      <c r="AB703" s="2"/>
      <c r="AC703" s="9"/>
      <c r="AF703" s="9"/>
      <c r="AG703" s="9"/>
      <c r="AH703" s="9"/>
      <c r="AI703" s="9"/>
      <c r="AJ703" s="9"/>
      <c r="AK703" s="9"/>
      <c r="AL703" s="9"/>
      <c r="AM703" s="9"/>
      <c r="AN703" s="9"/>
      <c r="AO703" s="9"/>
    </row>
    <row r="704" spans="10:41" ht="15.75" customHeight="1" x14ac:dyDescent="0.15">
      <c r="J704" s="9"/>
      <c r="T704" s="9"/>
      <c r="Y704" s="9"/>
      <c r="Z704" s="2"/>
      <c r="AA704" s="2"/>
      <c r="AB704" s="2"/>
      <c r="AC704" s="9"/>
      <c r="AF704" s="9"/>
      <c r="AG704" s="9"/>
      <c r="AH704" s="9"/>
      <c r="AI704" s="9"/>
      <c r="AJ704" s="9"/>
      <c r="AK704" s="9"/>
      <c r="AL704" s="9"/>
      <c r="AM704" s="9"/>
      <c r="AN704" s="9"/>
      <c r="AO704" s="9"/>
    </row>
    <row r="705" spans="10:41" ht="15.75" customHeight="1" x14ac:dyDescent="0.15">
      <c r="J705" s="9"/>
      <c r="T705" s="9"/>
      <c r="Y705" s="9"/>
      <c r="Z705" s="2"/>
      <c r="AA705" s="2"/>
      <c r="AB705" s="2"/>
      <c r="AC705" s="9"/>
      <c r="AF705" s="9"/>
      <c r="AG705" s="9"/>
      <c r="AH705" s="9"/>
      <c r="AI705" s="9"/>
      <c r="AJ705" s="9"/>
      <c r="AK705" s="9"/>
      <c r="AL705" s="9"/>
      <c r="AM705" s="9"/>
      <c r="AN705" s="9"/>
      <c r="AO705" s="9"/>
    </row>
    <row r="706" spans="10:41" ht="15.75" customHeight="1" x14ac:dyDescent="0.15">
      <c r="J706" s="9"/>
      <c r="T706" s="9"/>
      <c r="Y706" s="9"/>
      <c r="Z706" s="2"/>
      <c r="AA706" s="2"/>
      <c r="AB706" s="2"/>
      <c r="AC706" s="9"/>
      <c r="AF706" s="9"/>
      <c r="AG706" s="9"/>
      <c r="AH706" s="9"/>
      <c r="AI706" s="9"/>
      <c r="AJ706" s="9"/>
      <c r="AK706" s="9"/>
      <c r="AL706" s="9"/>
      <c r="AM706" s="9"/>
      <c r="AN706" s="9"/>
      <c r="AO706" s="9"/>
    </row>
    <row r="707" spans="10:41" ht="15.75" customHeight="1" x14ac:dyDescent="0.15">
      <c r="J707" s="9"/>
      <c r="T707" s="9"/>
      <c r="Y707" s="9"/>
      <c r="Z707" s="2"/>
      <c r="AA707" s="2"/>
      <c r="AB707" s="2"/>
      <c r="AC707" s="9"/>
      <c r="AF707" s="9"/>
      <c r="AG707" s="9"/>
      <c r="AH707" s="9"/>
      <c r="AI707" s="9"/>
      <c r="AJ707" s="9"/>
      <c r="AK707" s="9"/>
      <c r="AL707" s="9"/>
      <c r="AM707" s="9"/>
      <c r="AN707" s="9"/>
      <c r="AO707" s="9"/>
    </row>
    <row r="708" spans="10:41" ht="15.75" customHeight="1" x14ac:dyDescent="0.15">
      <c r="J708" s="9"/>
      <c r="T708" s="9"/>
      <c r="Y708" s="9"/>
      <c r="Z708" s="2"/>
      <c r="AA708" s="2"/>
      <c r="AB708" s="2"/>
      <c r="AC708" s="9"/>
      <c r="AF708" s="9"/>
      <c r="AG708" s="9"/>
      <c r="AH708" s="9"/>
      <c r="AI708" s="9"/>
      <c r="AJ708" s="9"/>
      <c r="AK708" s="9"/>
      <c r="AL708" s="9"/>
      <c r="AM708" s="9"/>
      <c r="AN708" s="9"/>
      <c r="AO708" s="9"/>
    </row>
    <row r="709" spans="10:41" ht="15.75" customHeight="1" x14ac:dyDescent="0.15">
      <c r="J709" s="9"/>
      <c r="T709" s="9"/>
      <c r="Y709" s="9"/>
      <c r="Z709" s="2"/>
      <c r="AA709" s="2"/>
      <c r="AB709" s="2"/>
      <c r="AC709" s="9"/>
      <c r="AF709" s="9"/>
      <c r="AG709" s="9"/>
      <c r="AH709" s="9"/>
      <c r="AI709" s="9"/>
      <c r="AJ709" s="9"/>
      <c r="AK709" s="9"/>
      <c r="AL709" s="9"/>
      <c r="AM709" s="9"/>
      <c r="AN709" s="9"/>
      <c r="AO709" s="9"/>
    </row>
    <row r="710" spans="10:41" ht="15.75" customHeight="1" x14ac:dyDescent="0.15">
      <c r="J710" s="9"/>
      <c r="T710" s="9"/>
      <c r="Y710" s="9"/>
      <c r="Z710" s="2"/>
      <c r="AA710" s="2"/>
      <c r="AB710" s="2"/>
      <c r="AC710" s="9"/>
      <c r="AF710" s="9"/>
      <c r="AG710" s="9"/>
      <c r="AH710" s="9"/>
      <c r="AI710" s="9"/>
      <c r="AJ710" s="9"/>
      <c r="AK710" s="9"/>
      <c r="AL710" s="9"/>
      <c r="AM710" s="9"/>
      <c r="AN710" s="9"/>
      <c r="AO710" s="9"/>
    </row>
    <row r="711" spans="10:41" ht="15.75" customHeight="1" x14ac:dyDescent="0.15">
      <c r="J711" s="9"/>
      <c r="T711" s="9"/>
      <c r="Y711" s="9"/>
      <c r="Z711" s="2"/>
      <c r="AA711" s="2"/>
      <c r="AB711" s="2"/>
      <c r="AC711" s="9"/>
      <c r="AF711" s="9"/>
      <c r="AG711" s="9"/>
      <c r="AH711" s="9"/>
      <c r="AI711" s="9"/>
      <c r="AJ711" s="9"/>
      <c r="AK711" s="9"/>
      <c r="AL711" s="9"/>
      <c r="AM711" s="9"/>
      <c r="AN711" s="9"/>
      <c r="AO711" s="9"/>
    </row>
    <row r="712" spans="10:41" ht="15.75" customHeight="1" x14ac:dyDescent="0.15">
      <c r="J712" s="9"/>
      <c r="T712" s="9"/>
      <c r="Y712" s="9"/>
      <c r="Z712" s="2"/>
      <c r="AA712" s="2"/>
      <c r="AB712" s="2"/>
      <c r="AC712" s="9"/>
      <c r="AF712" s="9"/>
      <c r="AG712" s="9"/>
      <c r="AH712" s="9"/>
      <c r="AI712" s="9"/>
      <c r="AJ712" s="9"/>
      <c r="AK712" s="9"/>
      <c r="AL712" s="9"/>
      <c r="AM712" s="9"/>
      <c r="AN712" s="9"/>
      <c r="AO712" s="9"/>
    </row>
    <row r="713" spans="10:41" ht="15.75" customHeight="1" x14ac:dyDescent="0.15">
      <c r="J713" s="9"/>
      <c r="T713" s="9"/>
      <c r="Y713" s="9"/>
      <c r="Z713" s="2"/>
      <c r="AA713" s="2"/>
      <c r="AB713" s="2"/>
      <c r="AC713" s="9"/>
      <c r="AF713" s="9"/>
      <c r="AG713" s="9"/>
      <c r="AH713" s="9"/>
      <c r="AI713" s="9"/>
      <c r="AJ713" s="9"/>
      <c r="AK713" s="9"/>
      <c r="AL713" s="9"/>
      <c r="AM713" s="9"/>
      <c r="AN713" s="9"/>
      <c r="AO713" s="9"/>
    </row>
    <row r="714" spans="10:41" ht="15.75" customHeight="1" x14ac:dyDescent="0.15">
      <c r="J714" s="9"/>
      <c r="T714" s="9"/>
      <c r="Y714" s="9"/>
      <c r="Z714" s="2"/>
      <c r="AA714" s="2"/>
      <c r="AB714" s="2"/>
      <c r="AC714" s="9"/>
      <c r="AF714" s="9"/>
      <c r="AG714" s="9"/>
      <c r="AH714" s="9"/>
      <c r="AI714" s="9"/>
      <c r="AJ714" s="9"/>
      <c r="AK714" s="9"/>
      <c r="AL714" s="9"/>
      <c r="AM714" s="9"/>
      <c r="AN714" s="9"/>
      <c r="AO714" s="9"/>
    </row>
    <row r="715" spans="10:41" ht="15.75" customHeight="1" x14ac:dyDescent="0.15">
      <c r="J715" s="9"/>
      <c r="T715" s="9"/>
      <c r="Y715" s="9"/>
      <c r="Z715" s="2"/>
      <c r="AA715" s="2"/>
      <c r="AB715" s="2"/>
      <c r="AC715" s="9"/>
      <c r="AF715" s="9"/>
      <c r="AG715" s="9"/>
      <c r="AH715" s="9"/>
      <c r="AI715" s="9"/>
      <c r="AJ715" s="9"/>
      <c r="AK715" s="9"/>
      <c r="AL715" s="9"/>
      <c r="AM715" s="9"/>
      <c r="AN715" s="9"/>
      <c r="AO715" s="9"/>
    </row>
    <row r="716" spans="10:41" ht="15.75" customHeight="1" x14ac:dyDescent="0.15">
      <c r="J716" s="9"/>
      <c r="T716" s="9"/>
      <c r="Y716" s="9"/>
      <c r="Z716" s="2"/>
      <c r="AA716" s="2"/>
      <c r="AB716" s="2"/>
      <c r="AC716" s="9"/>
      <c r="AF716" s="9"/>
      <c r="AG716" s="9"/>
      <c r="AH716" s="9"/>
      <c r="AI716" s="9"/>
      <c r="AJ716" s="9"/>
      <c r="AK716" s="9"/>
      <c r="AL716" s="9"/>
      <c r="AM716" s="9"/>
      <c r="AN716" s="9"/>
      <c r="AO716" s="9"/>
    </row>
    <row r="717" spans="10:41" ht="15.75" customHeight="1" x14ac:dyDescent="0.15">
      <c r="J717" s="9"/>
      <c r="T717" s="9"/>
      <c r="Y717" s="9"/>
      <c r="Z717" s="2"/>
      <c r="AA717" s="2"/>
      <c r="AB717" s="2"/>
      <c r="AC717" s="9"/>
      <c r="AF717" s="9"/>
      <c r="AG717" s="9"/>
      <c r="AH717" s="9"/>
      <c r="AI717" s="9"/>
      <c r="AJ717" s="9"/>
      <c r="AK717" s="9"/>
      <c r="AL717" s="9"/>
      <c r="AM717" s="9"/>
      <c r="AN717" s="9"/>
      <c r="AO717" s="9"/>
    </row>
    <row r="718" spans="10:41" ht="15.75" customHeight="1" x14ac:dyDescent="0.15">
      <c r="J718" s="9"/>
      <c r="T718" s="9"/>
      <c r="Y718" s="9"/>
      <c r="Z718" s="2"/>
      <c r="AA718" s="2"/>
      <c r="AB718" s="2"/>
      <c r="AC718" s="9"/>
      <c r="AF718" s="9"/>
      <c r="AG718" s="9"/>
      <c r="AH718" s="9"/>
      <c r="AI718" s="9"/>
      <c r="AJ718" s="9"/>
      <c r="AK718" s="9"/>
      <c r="AL718" s="9"/>
      <c r="AM718" s="9"/>
      <c r="AN718" s="9"/>
      <c r="AO718" s="9"/>
    </row>
    <row r="719" spans="10:41" ht="15.75" customHeight="1" x14ac:dyDescent="0.15">
      <c r="J719" s="9"/>
      <c r="T719" s="9"/>
      <c r="Y719" s="9"/>
      <c r="Z719" s="2"/>
      <c r="AA719" s="2"/>
      <c r="AB719" s="2"/>
      <c r="AC719" s="9"/>
      <c r="AF719" s="9"/>
      <c r="AG719" s="9"/>
      <c r="AH719" s="9"/>
      <c r="AI719" s="9"/>
      <c r="AJ719" s="9"/>
      <c r="AK719" s="9"/>
      <c r="AL719" s="9"/>
      <c r="AM719" s="9"/>
      <c r="AN719" s="9"/>
      <c r="AO719" s="9"/>
    </row>
    <row r="720" spans="10:41" ht="15.75" customHeight="1" x14ac:dyDescent="0.15">
      <c r="J720" s="9"/>
      <c r="T720" s="9"/>
      <c r="Y720" s="9"/>
      <c r="Z720" s="2"/>
      <c r="AA720" s="2"/>
      <c r="AB720" s="2"/>
      <c r="AC720" s="9"/>
      <c r="AF720" s="9"/>
      <c r="AG720" s="9"/>
      <c r="AH720" s="9"/>
      <c r="AI720" s="9"/>
      <c r="AJ720" s="9"/>
      <c r="AK720" s="9"/>
      <c r="AL720" s="9"/>
      <c r="AM720" s="9"/>
      <c r="AN720" s="9"/>
      <c r="AO720" s="9"/>
    </row>
    <row r="721" spans="10:41" ht="15.75" customHeight="1" x14ac:dyDescent="0.15">
      <c r="J721" s="9"/>
      <c r="T721" s="9"/>
      <c r="Y721" s="9"/>
      <c r="Z721" s="2"/>
      <c r="AA721" s="2"/>
      <c r="AB721" s="2"/>
      <c r="AC721" s="9"/>
      <c r="AF721" s="9"/>
      <c r="AG721" s="9"/>
      <c r="AH721" s="9"/>
      <c r="AI721" s="9"/>
      <c r="AJ721" s="9"/>
      <c r="AK721" s="9"/>
      <c r="AL721" s="9"/>
      <c r="AM721" s="9"/>
      <c r="AN721" s="9"/>
      <c r="AO721" s="9"/>
    </row>
    <row r="722" spans="10:41" ht="15.75" customHeight="1" x14ac:dyDescent="0.15">
      <c r="J722" s="9"/>
      <c r="T722" s="9"/>
      <c r="Y722" s="9"/>
      <c r="Z722" s="2"/>
      <c r="AA722" s="2"/>
      <c r="AB722" s="2"/>
      <c r="AC722" s="9"/>
      <c r="AF722" s="9"/>
      <c r="AG722" s="9"/>
      <c r="AH722" s="9"/>
      <c r="AI722" s="9"/>
      <c r="AJ722" s="9"/>
      <c r="AK722" s="9"/>
      <c r="AL722" s="9"/>
      <c r="AM722" s="9"/>
      <c r="AN722" s="9"/>
      <c r="AO722" s="9"/>
    </row>
    <row r="723" spans="10:41" ht="15.75" customHeight="1" x14ac:dyDescent="0.15">
      <c r="J723" s="9"/>
      <c r="T723" s="9"/>
      <c r="Y723" s="9"/>
      <c r="Z723" s="2"/>
      <c r="AA723" s="2"/>
      <c r="AB723" s="2"/>
      <c r="AC723" s="9"/>
      <c r="AF723" s="9"/>
      <c r="AG723" s="9"/>
      <c r="AH723" s="9"/>
      <c r="AI723" s="9"/>
      <c r="AJ723" s="9"/>
      <c r="AK723" s="9"/>
      <c r="AL723" s="9"/>
      <c r="AM723" s="9"/>
      <c r="AN723" s="9"/>
      <c r="AO723" s="9"/>
    </row>
    <row r="724" spans="10:41" ht="15.75" customHeight="1" x14ac:dyDescent="0.15">
      <c r="J724" s="9"/>
      <c r="T724" s="9"/>
      <c r="Y724" s="9"/>
      <c r="Z724" s="2"/>
      <c r="AA724" s="2"/>
      <c r="AB724" s="2"/>
      <c r="AC724" s="9"/>
      <c r="AF724" s="9"/>
      <c r="AG724" s="9"/>
      <c r="AH724" s="9"/>
      <c r="AI724" s="9"/>
      <c r="AJ724" s="9"/>
      <c r="AK724" s="9"/>
      <c r="AL724" s="9"/>
      <c r="AM724" s="9"/>
      <c r="AN724" s="9"/>
      <c r="AO724" s="9"/>
    </row>
    <row r="725" spans="10:41" ht="15.75" customHeight="1" x14ac:dyDescent="0.15">
      <c r="J725" s="9"/>
      <c r="T725" s="9"/>
      <c r="Y725" s="9"/>
      <c r="Z725" s="2"/>
      <c r="AA725" s="2"/>
      <c r="AB725" s="2"/>
      <c r="AC725" s="9"/>
      <c r="AF725" s="9"/>
      <c r="AG725" s="9"/>
      <c r="AH725" s="9"/>
      <c r="AI725" s="9"/>
      <c r="AJ725" s="9"/>
      <c r="AK725" s="9"/>
      <c r="AL725" s="9"/>
      <c r="AM725" s="9"/>
      <c r="AN725" s="9"/>
      <c r="AO725" s="9"/>
    </row>
    <row r="726" spans="10:41" ht="15.75" customHeight="1" x14ac:dyDescent="0.15">
      <c r="J726" s="9"/>
      <c r="T726" s="9"/>
      <c r="Y726" s="9"/>
      <c r="Z726" s="2"/>
      <c r="AA726" s="2"/>
      <c r="AB726" s="2"/>
      <c r="AC726" s="9"/>
      <c r="AF726" s="9"/>
      <c r="AG726" s="9"/>
      <c r="AH726" s="9"/>
      <c r="AI726" s="9"/>
      <c r="AJ726" s="9"/>
      <c r="AK726" s="9"/>
      <c r="AL726" s="9"/>
      <c r="AM726" s="9"/>
      <c r="AN726" s="9"/>
      <c r="AO726" s="9"/>
    </row>
    <row r="727" spans="10:41" ht="15.75" customHeight="1" x14ac:dyDescent="0.15">
      <c r="J727" s="9"/>
      <c r="T727" s="9"/>
      <c r="Y727" s="9"/>
      <c r="Z727" s="2"/>
      <c r="AA727" s="2"/>
      <c r="AB727" s="2"/>
      <c r="AC727" s="9"/>
      <c r="AF727" s="9"/>
      <c r="AG727" s="9"/>
      <c r="AH727" s="9"/>
      <c r="AI727" s="9"/>
      <c r="AJ727" s="9"/>
      <c r="AK727" s="9"/>
      <c r="AL727" s="9"/>
      <c r="AM727" s="9"/>
      <c r="AN727" s="9"/>
      <c r="AO727" s="9"/>
    </row>
    <row r="728" spans="10:41" ht="15.75" customHeight="1" x14ac:dyDescent="0.15">
      <c r="J728" s="9"/>
      <c r="T728" s="9"/>
      <c r="Y728" s="9"/>
      <c r="Z728" s="2"/>
      <c r="AA728" s="2"/>
      <c r="AB728" s="2"/>
      <c r="AC728" s="9"/>
      <c r="AF728" s="9"/>
      <c r="AG728" s="9"/>
      <c r="AH728" s="9"/>
      <c r="AI728" s="9"/>
      <c r="AJ728" s="9"/>
      <c r="AK728" s="9"/>
      <c r="AL728" s="9"/>
      <c r="AM728" s="9"/>
      <c r="AN728" s="9"/>
      <c r="AO728" s="9"/>
    </row>
    <row r="729" spans="10:41" ht="15.75" customHeight="1" x14ac:dyDescent="0.15">
      <c r="J729" s="9"/>
      <c r="T729" s="9"/>
      <c r="Y729" s="9"/>
      <c r="Z729" s="2"/>
      <c r="AA729" s="2"/>
      <c r="AB729" s="2"/>
      <c r="AC729" s="9"/>
      <c r="AF729" s="9"/>
      <c r="AG729" s="9"/>
      <c r="AH729" s="9"/>
      <c r="AI729" s="9"/>
      <c r="AJ729" s="9"/>
      <c r="AK729" s="9"/>
      <c r="AL729" s="9"/>
      <c r="AM729" s="9"/>
      <c r="AN729" s="9"/>
      <c r="AO729" s="9"/>
    </row>
    <row r="730" spans="10:41" ht="15.75" customHeight="1" x14ac:dyDescent="0.15">
      <c r="J730" s="9"/>
      <c r="T730" s="9"/>
      <c r="Y730" s="9"/>
      <c r="Z730" s="2"/>
      <c r="AA730" s="2"/>
      <c r="AB730" s="2"/>
      <c r="AC730" s="9"/>
      <c r="AF730" s="9"/>
      <c r="AG730" s="9"/>
      <c r="AH730" s="9"/>
      <c r="AI730" s="9"/>
      <c r="AJ730" s="9"/>
      <c r="AK730" s="9"/>
      <c r="AL730" s="9"/>
      <c r="AM730" s="9"/>
      <c r="AN730" s="9"/>
      <c r="AO730" s="9"/>
    </row>
    <row r="731" spans="10:41" ht="15.75" customHeight="1" x14ac:dyDescent="0.15">
      <c r="J731" s="9"/>
      <c r="T731" s="9"/>
      <c r="Y731" s="9"/>
      <c r="Z731" s="2"/>
      <c r="AA731" s="2"/>
      <c r="AB731" s="2"/>
      <c r="AC731" s="9"/>
      <c r="AF731" s="9"/>
      <c r="AG731" s="9"/>
      <c r="AH731" s="9"/>
      <c r="AI731" s="9"/>
      <c r="AJ731" s="9"/>
      <c r="AK731" s="9"/>
      <c r="AL731" s="9"/>
      <c r="AM731" s="9"/>
      <c r="AN731" s="9"/>
      <c r="AO731" s="9"/>
    </row>
    <row r="732" spans="10:41" ht="15.75" customHeight="1" x14ac:dyDescent="0.15">
      <c r="J732" s="9"/>
      <c r="T732" s="9"/>
      <c r="Y732" s="9"/>
      <c r="Z732" s="2"/>
      <c r="AA732" s="2"/>
      <c r="AB732" s="2"/>
      <c r="AC732" s="9"/>
      <c r="AF732" s="9"/>
      <c r="AG732" s="9"/>
      <c r="AH732" s="9"/>
      <c r="AI732" s="9"/>
      <c r="AJ732" s="9"/>
      <c r="AK732" s="9"/>
      <c r="AL732" s="9"/>
      <c r="AM732" s="9"/>
      <c r="AN732" s="9"/>
      <c r="AO732" s="9"/>
    </row>
    <row r="733" spans="10:41" ht="15.75" customHeight="1" x14ac:dyDescent="0.15">
      <c r="J733" s="9"/>
      <c r="T733" s="9"/>
      <c r="Y733" s="9"/>
      <c r="Z733" s="2"/>
      <c r="AA733" s="2"/>
      <c r="AB733" s="2"/>
      <c r="AC733" s="9"/>
      <c r="AF733" s="9"/>
      <c r="AG733" s="9"/>
      <c r="AH733" s="9"/>
      <c r="AI733" s="9"/>
      <c r="AJ733" s="9"/>
      <c r="AK733" s="9"/>
      <c r="AL733" s="9"/>
      <c r="AM733" s="9"/>
      <c r="AN733" s="9"/>
      <c r="AO733" s="9"/>
    </row>
    <row r="734" spans="10:41" ht="15.75" customHeight="1" x14ac:dyDescent="0.15">
      <c r="J734" s="9"/>
      <c r="T734" s="9"/>
      <c r="Y734" s="9"/>
      <c r="Z734" s="2"/>
      <c r="AA734" s="2"/>
      <c r="AB734" s="2"/>
      <c r="AC734" s="9"/>
      <c r="AF734" s="9"/>
      <c r="AG734" s="9"/>
      <c r="AH734" s="9"/>
      <c r="AI734" s="9"/>
      <c r="AJ734" s="9"/>
      <c r="AK734" s="9"/>
      <c r="AL734" s="9"/>
      <c r="AM734" s="9"/>
      <c r="AN734" s="9"/>
      <c r="AO734" s="9"/>
    </row>
    <row r="735" spans="10:41" ht="15.75" customHeight="1" x14ac:dyDescent="0.15">
      <c r="J735" s="9"/>
      <c r="T735" s="9"/>
      <c r="Y735" s="9"/>
      <c r="Z735" s="2"/>
      <c r="AA735" s="2"/>
      <c r="AB735" s="2"/>
      <c r="AC735" s="9"/>
      <c r="AF735" s="9"/>
      <c r="AG735" s="9"/>
      <c r="AH735" s="9"/>
      <c r="AI735" s="9"/>
      <c r="AJ735" s="9"/>
      <c r="AK735" s="9"/>
      <c r="AL735" s="9"/>
      <c r="AM735" s="9"/>
      <c r="AN735" s="9"/>
      <c r="AO735" s="9"/>
    </row>
    <row r="736" spans="10:41" ht="15.75" customHeight="1" x14ac:dyDescent="0.15">
      <c r="J736" s="9"/>
      <c r="T736" s="9"/>
      <c r="Y736" s="9"/>
      <c r="Z736" s="2"/>
      <c r="AA736" s="2"/>
      <c r="AB736" s="2"/>
      <c r="AC736" s="9"/>
      <c r="AF736" s="9"/>
      <c r="AG736" s="9"/>
      <c r="AH736" s="9"/>
      <c r="AI736" s="9"/>
      <c r="AJ736" s="9"/>
      <c r="AK736" s="9"/>
      <c r="AL736" s="9"/>
      <c r="AM736" s="9"/>
      <c r="AN736" s="9"/>
      <c r="AO736" s="9"/>
    </row>
    <row r="737" spans="10:41" ht="15.75" customHeight="1" x14ac:dyDescent="0.15">
      <c r="J737" s="9"/>
      <c r="T737" s="9"/>
      <c r="Y737" s="9"/>
      <c r="Z737" s="2"/>
      <c r="AA737" s="2"/>
      <c r="AB737" s="2"/>
      <c r="AC737" s="9"/>
      <c r="AF737" s="9"/>
      <c r="AG737" s="9"/>
      <c r="AH737" s="9"/>
      <c r="AI737" s="9"/>
      <c r="AJ737" s="9"/>
      <c r="AK737" s="9"/>
      <c r="AL737" s="9"/>
      <c r="AM737" s="9"/>
      <c r="AN737" s="9"/>
      <c r="AO737" s="9"/>
    </row>
    <row r="738" spans="10:41" ht="15.75" customHeight="1" x14ac:dyDescent="0.15">
      <c r="J738" s="9"/>
      <c r="T738" s="9"/>
      <c r="Y738" s="9"/>
      <c r="Z738" s="2"/>
      <c r="AA738" s="2"/>
      <c r="AB738" s="2"/>
      <c r="AC738" s="9"/>
      <c r="AF738" s="9"/>
      <c r="AG738" s="9"/>
      <c r="AH738" s="9"/>
      <c r="AI738" s="9"/>
      <c r="AJ738" s="9"/>
      <c r="AK738" s="9"/>
      <c r="AL738" s="9"/>
      <c r="AM738" s="9"/>
      <c r="AN738" s="9"/>
      <c r="AO738" s="9"/>
    </row>
    <row r="739" spans="10:41" ht="15.75" customHeight="1" x14ac:dyDescent="0.15">
      <c r="J739" s="9"/>
      <c r="T739" s="9"/>
      <c r="Y739" s="9"/>
      <c r="Z739" s="2"/>
      <c r="AA739" s="2"/>
      <c r="AB739" s="2"/>
      <c r="AC739" s="9"/>
      <c r="AF739" s="9"/>
      <c r="AG739" s="9"/>
      <c r="AH739" s="9"/>
      <c r="AI739" s="9"/>
      <c r="AJ739" s="9"/>
      <c r="AK739" s="9"/>
      <c r="AL739" s="9"/>
      <c r="AM739" s="9"/>
      <c r="AN739" s="9"/>
      <c r="AO739" s="9"/>
    </row>
    <row r="740" spans="10:41" ht="15.75" customHeight="1" x14ac:dyDescent="0.15">
      <c r="J740" s="9"/>
      <c r="T740" s="9"/>
      <c r="Y740" s="9"/>
      <c r="Z740" s="2"/>
      <c r="AA740" s="2"/>
      <c r="AB740" s="2"/>
      <c r="AC740" s="9"/>
      <c r="AF740" s="9"/>
      <c r="AG740" s="9"/>
      <c r="AH740" s="9"/>
      <c r="AI740" s="9"/>
      <c r="AJ740" s="9"/>
      <c r="AK740" s="9"/>
      <c r="AL740" s="9"/>
      <c r="AM740" s="9"/>
      <c r="AN740" s="9"/>
      <c r="AO740" s="9"/>
    </row>
    <row r="741" spans="10:41" ht="15.75" customHeight="1" x14ac:dyDescent="0.15">
      <c r="J741" s="9"/>
      <c r="T741" s="9"/>
      <c r="Y741" s="9"/>
      <c r="Z741" s="2"/>
      <c r="AA741" s="2"/>
      <c r="AB741" s="2"/>
      <c r="AC741" s="9"/>
      <c r="AF741" s="9"/>
      <c r="AG741" s="9"/>
      <c r="AH741" s="9"/>
      <c r="AI741" s="9"/>
      <c r="AJ741" s="9"/>
      <c r="AK741" s="9"/>
      <c r="AL741" s="9"/>
      <c r="AM741" s="9"/>
      <c r="AN741" s="9"/>
      <c r="AO741" s="9"/>
    </row>
    <row r="742" spans="10:41" ht="15.75" customHeight="1" x14ac:dyDescent="0.15">
      <c r="J742" s="9"/>
      <c r="T742" s="9"/>
      <c r="Y742" s="9"/>
      <c r="Z742" s="2"/>
      <c r="AA742" s="2"/>
      <c r="AB742" s="2"/>
      <c r="AC742" s="9"/>
      <c r="AF742" s="9"/>
      <c r="AG742" s="9"/>
      <c r="AH742" s="9"/>
      <c r="AI742" s="9"/>
      <c r="AJ742" s="9"/>
      <c r="AK742" s="9"/>
      <c r="AL742" s="9"/>
      <c r="AM742" s="9"/>
      <c r="AN742" s="9"/>
      <c r="AO742" s="9"/>
    </row>
    <row r="743" spans="10:41" ht="15.75" customHeight="1" x14ac:dyDescent="0.15">
      <c r="J743" s="9"/>
      <c r="T743" s="9"/>
      <c r="Y743" s="9"/>
      <c r="Z743" s="2"/>
      <c r="AA743" s="2"/>
      <c r="AB743" s="2"/>
      <c r="AC743" s="9"/>
      <c r="AF743" s="9"/>
      <c r="AG743" s="9"/>
      <c r="AH743" s="9"/>
      <c r="AI743" s="9"/>
      <c r="AJ743" s="9"/>
      <c r="AK743" s="9"/>
      <c r="AL743" s="9"/>
      <c r="AM743" s="9"/>
      <c r="AN743" s="9"/>
      <c r="AO743" s="9"/>
    </row>
    <row r="744" spans="10:41" ht="15.75" customHeight="1" x14ac:dyDescent="0.15">
      <c r="J744" s="9"/>
      <c r="T744" s="9"/>
      <c r="Y744" s="9"/>
      <c r="Z744" s="2"/>
      <c r="AA744" s="2"/>
      <c r="AB744" s="2"/>
      <c r="AC744" s="9"/>
      <c r="AF744" s="9"/>
      <c r="AG744" s="9"/>
      <c r="AH744" s="9"/>
      <c r="AI744" s="9"/>
      <c r="AJ744" s="9"/>
      <c r="AK744" s="9"/>
      <c r="AL744" s="9"/>
      <c r="AM744" s="9"/>
      <c r="AN744" s="9"/>
      <c r="AO744" s="9"/>
    </row>
    <row r="745" spans="10:41" ht="15.75" customHeight="1" x14ac:dyDescent="0.15">
      <c r="J745" s="9"/>
      <c r="T745" s="9"/>
      <c r="Y745" s="9"/>
      <c r="Z745" s="2"/>
      <c r="AA745" s="2"/>
      <c r="AB745" s="2"/>
      <c r="AC745" s="9"/>
      <c r="AF745" s="9"/>
      <c r="AG745" s="9"/>
      <c r="AH745" s="9"/>
      <c r="AI745" s="9"/>
      <c r="AJ745" s="9"/>
      <c r="AK745" s="9"/>
      <c r="AL745" s="9"/>
      <c r="AM745" s="9"/>
      <c r="AN745" s="9"/>
      <c r="AO745" s="9"/>
    </row>
    <row r="746" spans="10:41" ht="15.75" customHeight="1" x14ac:dyDescent="0.15">
      <c r="J746" s="9"/>
      <c r="T746" s="9"/>
      <c r="Y746" s="9"/>
      <c r="Z746" s="2"/>
      <c r="AA746" s="2"/>
      <c r="AB746" s="2"/>
      <c r="AC746" s="9"/>
      <c r="AF746" s="9"/>
      <c r="AG746" s="9"/>
      <c r="AH746" s="9"/>
      <c r="AI746" s="9"/>
      <c r="AJ746" s="9"/>
      <c r="AK746" s="9"/>
      <c r="AL746" s="9"/>
      <c r="AM746" s="9"/>
      <c r="AN746" s="9"/>
      <c r="AO746" s="9"/>
    </row>
    <row r="747" spans="10:41" ht="15.75" customHeight="1" x14ac:dyDescent="0.15">
      <c r="J747" s="9"/>
      <c r="T747" s="9"/>
      <c r="Y747" s="9"/>
      <c r="Z747" s="2"/>
      <c r="AA747" s="2"/>
      <c r="AB747" s="2"/>
      <c r="AC747" s="9"/>
      <c r="AF747" s="9"/>
      <c r="AG747" s="9"/>
      <c r="AH747" s="9"/>
      <c r="AI747" s="9"/>
      <c r="AJ747" s="9"/>
      <c r="AK747" s="9"/>
      <c r="AL747" s="9"/>
      <c r="AM747" s="9"/>
      <c r="AN747" s="9"/>
      <c r="AO747" s="9"/>
    </row>
    <row r="748" spans="10:41" ht="15.75" customHeight="1" x14ac:dyDescent="0.15">
      <c r="J748" s="9"/>
      <c r="T748" s="9"/>
      <c r="Y748" s="9"/>
      <c r="Z748" s="2"/>
      <c r="AA748" s="2"/>
      <c r="AB748" s="2"/>
      <c r="AC748" s="9"/>
      <c r="AF748" s="9"/>
      <c r="AG748" s="9"/>
      <c r="AH748" s="9"/>
      <c r="AI748" s="9"/>
      <c r="AJ748" s="9"/>
      <c r="AK748" s="9"/>
      <c r="AL748" s="9"/>
      <c r="AM748" s="9"/>
      <c r="AN748" s="9"/>
      <c r="AO748" s="9"/>
    </row>
    <row r="749" spans="10:41" ht="15.75" customHeight="1" x14ac:dyDescent="0.15">
      <c r="J749" s="9"/>
      <c r="T749" s="9"/>
      <c r="Y749" s="9"/>
      <c r="Z749" s="2"/>
      <c r="AA749" s="2"/>
      <c r="AB749" s="2"/>
      <c r="AC749" s="9"/>
      <c r="AF749" s="9"/>
      <c r="AG749" s="9"/>
      <c r="AH749" s="9"/>
      <c r="AI749" s="9"/>
      <c r="AJ749" s="9"/>
      <c r="AK749" s="9"/>
      <c r="AL749" s="9"/>
      <c r="AM749" s="9"/>
      <c r="AN749" s="9"/>
      <c r="AO749" s="9"/>
    </row>
    <row r="750" spans="10:41" ht="15.75" customHeight="1" x14ac:dyDescent="0.15">
      <c r="J750" s="9"/>
      <c r="T750" s="9"/>
      <c r="Y750" s="9"/>
      <c r="Z750" s="2"/>
      <c r="AA750" s="2"/>
      <c r="AB750" s="2"/>
      <c r="AC750" s="9"/>
      <c r="AF750" s="9"/>
      <c r="AG750" s="9"/>
      <c r="AH750" s="9"/>
      <c r="AI750" s="9"/>
      <c r="AJ750" s="9"/>
      <c r="AK750" s="9"/>
      <c r="AL750" s="9"/>
      <c r="AM750" s="9"/>
      <c r="AN750" s="9"/>
      <c r="AO750" s="9"/>
    </row>
    <row r="751" spans="10:41" ht="15.75" customHeight="1" x14ac:dyDescent="0.15">
      <c r="J751" s="9"/>
      <c r="T751" s="9"/>
      <c r="Y751" s="9"/>
      <c r="Z751" s="2"/>
      <c r="AA751" s="2"/>
      <c r="AB751" s="2"/>
      <c r="AC751" s="9"/>
      <c r="AF751" s="9"/>
      <c r="AG751" s="9"/>
      <c r="AH751" s="9"/>
      <c r="AI751" s="9"/>
      <c r="AJ751" s="9"/>
      <c r="AK751" s="9"/>
      <c r="AL751" s="9"/>
      <c r="AM751" s="9"/>
      <c r="AN751" s="9"/>
      <c r="AO751" s="9"/>
    </row>
    <row r="752" spans="10:41" ht="15.75" customHeight="1" x14ac:dyDescent="0.15">
      <c r="J752" s="9"/>
      <c r="T752" s="9"/>
      <c r="Y752" s="9"/>
      <c r="Z752" s="2"/>
      <c r="AA752" s="2"/>
      <c r="AB752" s="2"/>
      <c r="AC752" s="9"/>
      <c r="AF752" s="9"/>
      <c r="AG752" s="9"/>
      <c r="AH752" s="9"/>
      <c r="AI752" s="9"/>
      <c r="AJ752" s="9"/>
      <c r="AK752" s="9"/>
      <c r="AL752" s="9"/>
      <c r="AM752" s="9"/>
      <c r="AN752" s="9"/>
      <c r="AO752" s="9"/>
    </row>
    <row r="753" spans="10:41" ht="15.75" customHeight="1" x14ac:dyDescent="0.15">
      <c r="J753" s="9"/>
      <c r="T753" s="9"/>
      <c r="Y753" s="9"/>
      <c r="Z753" s="2"/>
      <c r="AA753" s="2"/>
      <c r="AB753" s="2"/>
      <c r="AC753" s="9"/>
      <c r="AF753" s="9"/>
      <c r="AG753" s="9"/>
      <c r="AH753" s="9"/>
      <c r="AI753" s="9"/>
      <c r="AJ753" s="9"/>
      <c r="AK753" s="9"/>
      <c r="AL753" s="9"/>
      <c r="AM753" s="9"/>
      <c r="AN753" s="9"/>
      <c r="AO753" s="9"/>
    </row>
    <row r="754" spans="10:41" ht="15.75" customHeight="1" x14ac:dyDescent="0.15">
      <c r="J754" s="9"/>
      <c r="T754" s="9"/>
      <c r="Y754" s="9"/>
      <c r="Z754" s="2"/>
      <c r="AA754" s="2"/>
      <c r="AB754" s="2"/>
      <c r="AC754" s="9"/>
      <c r="AF754" s="9"/>
      <c r="AG754" s="9"/>
      <c r="AH754" s="9"/>
      <c r="AI754" s="9"/>
      <c r="AJ754" s="9"/>
      <c r="AK754" s="9"/>
      <c r="AL754" s="9"/>
      <c r="AM754" s="9"/>
      <c r="AN754" s="9"/>
      <c r="AO754" s="9"/>
    </row>
    <row r="755" spans="10:41" ht="15.75" customHeight="1" x14ac:dyDescent="0.15">
      <c r="J755" s="9"/>
      <c r="T755" s="9"/>
      <c r="Y755" s="9"/>
      <c r="Z755" s="2"/>
      <c r="AA755" s="2"/>
      <c r="AB755" s="2"/>
      <c r="AC755" s="9"/>
      <c r="AF755" s="9"/>
      <c r="AG755" s="9"/>
      <c r="AH755" s="9"/>
      <c r="AI755" s="9"/>
      <c r="AJ755" s="9"/>
      <c r="AK755" s="9"/>
      <c r="AL755" s="9"/>
      <c r="AM755" s="9"/>
      <c r="AN755" s="9"/>
      <c r="AO755" s="9"/>
    </row>
    <row r="756" spans="10:41" ht="15.75" customHeight="1" x14ac:dyDescent="0.15">
      <c r="J756" s="9"/>
      <c r="T756" s="9"/>
      <c r="Y756" s="9"/>
      <c r="Z756" s="2"/>
      <c r="AA756" s="2"/>
      <c r="AB756" s="2"/>
      <c r="AC756" s="9"/>
      <c r="AF756" s="9"/>
      <c r="AG756" s="9"/>
      <c r="AH756" s="9"/>
      <c r="AI756" s="9"/>
      <c r="AJ756" s="9"/>
      <c r="AK756" s="9"/>
      <c r="AL756" s="9"/>
      <c r="AM756" s="9"/>
      <c r="AN756" s="9"/>
      <c r="AO756" s="9"/>
    </row>
    <row r="757" spans="10:41" ht="15.75" customHeight="1" x14ac:dyDescent="0.15">
      <c r="J757" s="9"/>
      <c r="T757" s="9"/>
      <c r="Y757" s="9"/>
      <c r="Z757" s="2"/>
      <c r="AA757" s="2"/>
      <c r="AB757" s="2"/>
      <c r="AC757" s="9"/>
      <c r="AF757" s="9"/>
      <c r="AG757" s="9"/>
      <c r="AH757" s="9"/>
      <c r="AI757" s="9"/>
      <c r="AJ757" s="9"/>
      <c r="AK757" s="9"/>
      <c r="AL757" s="9"/>
      <c r="AM757" s="9"/>
      <c r="AN757" s="9"/>
      <c r="AO757" s="9"/>
    </row>
    <row r="758" spans="10:41" ht="15.75" customHeight="1" x14ac:dyDescent="0.15">
      <c r="J758" s="9"/>
      <c r="T758" s="9"/>
      <c r="Y758" s="9"/>
      <c r="Z758" s="2"/>
      <c r="AA758" s="2"/>
      <c r="AB758" s="2"/>
      <c r="AC758" s="9"/>
      <c r="AF758" s="9"/>
      <c r="AG758" s="9"/>
      <c r="AH758" s="9"/>
      <c r="AI758" s="9"/>
      <c r="AJ758" s="9"/>
      <c r="AK758" s="9"/>
      <c r="AL758" s="9"/>
      <c r="AM758" s="9"/>
      <c r="AN758" s="9"/>
      <c r="AO758" s="9"/>
    </row>
    <row r="759" spans="10:41" ht="15.75" customHeight="1" x14ac:dyDescent="0.15">
      <c r="J759" s="9"/>
      <c r="T759" s="9"/>
      <c r="Y759" s="9"/>
      <c r="Z759" s="2"/>
      <c r="AA759" s="2"/>
      <c r="AB759" s="2"/>
      <c r="AC759" s="9"/>
      <c r="AF759" s="9"/>
      <c r="AG759" s="9"/>
      <c r="AH759" s="9"/>
      <c r="AI759" s="9"/>
      <c r="AJ759" s="9"/>
      <c r="AK759" s="9"/>
      <c r="AL759" s="9"/>
      <c r="AM759" s="9"/>
      <c r="AN759" s="9"/>
      <c r="AO759" s="9"/>
    </row>
    <row r="760" spans="10:41" ht="15.75" customHeight="1" x14ac:dyDescent="0.15">
      <c r="J760" s="9"/>
      <c r="T760" s="9"/>
      <c r="Y760" s="9"/>
      <c r="Z760" s="2"/>
      <c r="AA760" s="2"/>
      <c r="AB760" s="2"/>
      <c r="AC760" s="9"/>
      <c r="AF760" s="9"/>
      <c r="AG760" s="9"/>
      <c r="AH760" s="9"/>
      <c r="AI760" s="9"/>
      <c r="AJ760" s="9"/>
      <c r="AK760" s="9"/>
      <c r="AL760" s="9"/>
      <c r="AM760" s="9"/>
      <c r="AN760" s="9"/>
      <c r="AO760" s="9"/>
    </row>
    <row r="761" spans="10:41" ht="15.75" customHeight="1" x14ac:dyDescent="0.15">
      <c r="J761" s="9"/>
      <c r="T761" s="9"/>
      <c r="Y761" s="9"/>
      <c r="Z761" s="2"/>
      <c r="AA761" s="2"/>
      <c r="AB761" s="2"/>
      <c r="AC761" s="9"/>
      <c r="AF761" s="9"/>
      <c r="AG761" s="9"/>
      <c r="AH761" s="9"/>
      <c r="AI761" s="9"/>
      <c r="AJ761" s="9"/>
      <c r="AK761" s="9"/>
      <c r="AL761" s="9"/>
      <c r="AM761" s="9"/>
      <c r="AN761" s="9"/>
      <c r="AO761" s="9"/>
    </row>
    <row r="762" spans="10:41" ht="15.75" customHeight="1" x14ac:dyDescent="0.15">
      <c r="J762" s="9"/>
      <c r="T762" s="9"/>
      <c r="Y762" s="9"/>
      <c r="Z762" s="2"/>
      <c r="AA762" s="2"/>
      <c r="AB762" s="2"/>
      <c r="AC762" s="9"/>
      <c r="AF762" s="9"/>
      <c r="AG762" s="9"/>
      <c r="AH762" s="9"/>
      <c r="AI762" s="9"/>
      <c r="AJ762" s="9"/>
      <c r="AK762" s="9"/>
      <c r="AL762" s="9"/>
      <c r="AM762" s="9"/>
      <c r="AN762" s="9"/>
      <c r="AO762" s="9"/>
    </row>
    <row r="763" spans="10:41" ht="15.75" customHeight="1" x14ac:dyDescent="0.15">
      <c r="J763" s="9"/>
      <c r="T763" s="9"/>
      <c r="Y763" s="9"/>
      <c r="Z763" s="2"/>
      <c r="AA763" s="2"/>
      <c r="AB763" s="2"/>
      <c r="AC763" s="9"/>
      <c r="AF763" s="9"/>
      <c r="AG763" s="9"/>
      <c r="AH763" s="9"/>
      <c r="AI763" s="9"/>
      <c r="AJ763" s="9"/>
      <c r="AK763" s="9"/>
      <c r="AL763" s="9"/>
      <c r="AM763" s="9"/>
      <c r="AN763" s="9"/>
      <c r="AO763" s="9"/>
    </row>
    <row r="764" spans="10:41" ht="15.75" customHeight="1" x14ac:dyDescent="0.15">
      <c r="J764" s="9"/>
      <c r="T764" s="9"/>
      <c r="Y764" s="9"/>
      <c r="Z764" s="2"/>
      <c r="AA764" s="2"/>
      <c r="AB764" s="2"/>
      <c r="AC764" s="9"/>
      <c r="AF764" s="9"/>
      <c r="AG764" s="9"/>
      <c r="AH764" s="9"/>
      <c r="AI764" s="9"/>
      <c r="AJ764" s="9"/>
      <c r="AK764" s="9"/>
      <c r="AL764" s="9"/>
      <c r="AM764" s="9"/>
      <c r="AN764" s="9"/>
      <c r="AO764" s="9"/>
    </row>
    <row r="765" spans="10:41" ht="15.75" customHeight="1" x14ac:dyDescent="0.15">
      <c r="J765" s="9"/>
      <c r="T765" s="9"/>
      <c r="Y765" s="9"/>
      <c r="Z765" s="2"/>
      <c r="AA765" s="2"/>
      <c r="AB765" s="2"/>
      <c r="AC765" s="9"/>
      <c r="AF765" s="9"/>
      <c r="AG765" s="9"/>
      <c r="AH765" s="9"/>
      <c r="AI765" s="9"/>
      <c r="AJ765" s="9"/>
      <c r="AK765" s="9"/>
      <c r="AL765" s="9"/>
      <c r="AM765" s="9"/>
      <c r="AN765" s="9"/>
      <c r="AO765" s="9"/>
    </row>
    <row r="766" spans="10:41" ht="15.75" customHeight="1" x14ac:dyDescent="0.15">
      <c r="J766" s="9"/>
      <c r="T766" s="9"/>
      <c r="Y766" s="9"/>
      <c r="Z766" s="2"/>
      <c r="AA766" s="2"/>
      <c r="AB766" s="2"/>
      <c r="AC766" s="9"/>
      <c r="AF766" s="9"/>
      <c r="AG766" s="9"/>
      <c r="AH766" s="9"/>
      <c r="AI766" s="9"/>
      <c r="AJ766" s="9"/>
      <c r="AK766" s="9"/>
      <c r="AL766" s="9"/>
      <c r="AM766" s="9"/>
      <c r="AN766" s="9"/>
      <c r="AO766" s="9"/>
    </row>
    <row r="767" spans="10:41" ht="15.75" customHeight="1" x14ac:dyDescent="0.15">
      <c r="J767" s="9"/>
      <c r="T767" s="9"/>
      <c r="Y767" s="9"/>
      <c r="Z767" s="2"/>
      <c r="AA767" s="2"/>
      <c r="AB767" s="2"/>
      <c r="AC767" s="9"/>
      <c r="AF767" s="9"/>
      <c r="AG767" s="9"/>
      <c r="AH767" s="9"/>
      <c r="AI767" s="9"/>
      <c r="AJ767" s="9"/>
      <c r="AK767" s="9"/>
      <c r="AL767" s="9"/>
      <c r="AM767" s="9"/>
      <c r="AN767" s="9"/>
      <c r="AO767" s="9"/>
    </row>
    <row r="768" spans="10:41" ht="15.75" customHeight="1" x14ac:dyDescent="0.15">
      <c r="J768" s="9"/>
      <c r="T768" s="9"/>
      <c r="Y768" s="9"/>
      <c r="Z768" s="2"/>
      <c r="AA768" s="2"/>
      <c r="AB768" s="2"/>
      <c r="AC768" s="9"/>
      <c r="AF768" s="9"/>
      <c r="AG768" s="9"/>
      <c r="AH768" s="9"/>
      <c r="AI768" s="9"/>
      <c r="AJ768" s="9"/>
      <c r="AK768" s="9"/>
      <c r="AL768" s="9"/>
      <c r="AM768" s="9"/>
      <c r="AN768" s="9"/>
      <c r="AO768" s="9"/>
    </row>
    <row r="769" spans="10:41" ht="15.75" customHeight="1" x14ac:dyDescent="0.15">
      <c r="J769" s="9"/>
      <c r="T769" s="9"/>
      <c r="Y769" s="9"/>
      <c r="Z769" s="2"/>
      <c r="AA769" s="2"/>
      <c r="AB769" s="2"/>
      <c r="AC769" s="9"/>
      <c r="AF769" s="9"/>
      <c r="AG769" s="9"/>
      <c r="AH769" s="9"/>
      <c r="AI769" s="9"/>
      <c r="AJ769" s="9"/>
      <c r="AK769" s="9"/>
      <c r="AL769" s="9"/>
      <c r="AM769" s="9"/>
      <c r="AN769" s="9"/>
      <c r="AO769" s="9"/>
    </row>
    <row r="770" spans="10:41" ht="15.75" customHeight="1" x14ac:dyDescent="0.15">
      <c r="J770" s="9"/>
      <c r="T770" s="9"/>
      <c r="Y770" s="9"/>
      <c r="Z770" s="2"/>
      <c r="AA770" s="2"/>
      <c r="AB770" s="2"/>
      <c r="AC770" s="9"/>
      <c r="AF770" s="9"/>
      <c r="AG770" s="9"/>
      <c r="AH770" s="9"/>
      <c r="AI770" s="9"/>
      <c r="AJ770" s="9"/>
      <c r="AK770" s="9"/>
      <c r="AL770" s="9"/>
      <c r="AM770" s="9"/>
      <c r="AN770" s="9"/>
      <c r="AO770" s="9"/>
    </row>
    <row r="771" spans="10:41" ht="15.75" customHeight="1" x14ac:dyDescent="0.15">
      <c r="J771" s="9"/>
      <c r="T771" s="9"/>
      <c r="Y771" s="9"/>
      <c r="Z771" s="2"/>
      <c r="AA771" s="2"/>
      <c r="AB771" s="2"/>
      <c r="AC771" s="9"/>
      <c r="AF771" s="9"/>
      <c r="AG771" s="9"/>
      <c r="AH771" s="9"/>
      <c r="AI771" s="9"/>
      <c r="AJ771" s="9"/>
      <c r="AK771" s="9"/>
      <c r="AL771" s="9"/>
      <c r="AM771" s="9"/>
      <c r="AN771" s="9"/>
      <c r="AO771" s="9"/>
    </row>
    <row r="772" spans="10:41" ht="15.75" customHeight="1" x14ac:dyDescent="0.15">
      <c r="J772" s="9"/>
      <c r="T772" s="9"/>
      <c r="Y772" s="9"/>
      <c r="Z772" s="2"/>
      <c r="AA772" s="2"/>
      <c r="AB772" s="2"/>
      <c r="AC772" s="9"/>
      <c r="AF772" s="9"/>
      <c r="AG772" s="9"/>
      <c r="AH772" s="9"/>
      <c r="AI772" s="9"/>
      <c r="AJ772" s="9"/>
      <c r="AK772" s="9"/>
      <c r="AL772" s="9"/>
      <c r="AM772" s="9"/>
      <c r="AN772" s="9"/>
      <c r="AO772" s="9"/>
    </row>
    <row r="773" spans="10:41" ht="15.75" customHeight="1" x14ac:dyDescent="0.15">
      <c r="J773" s="9"/>
      <c r="T773" s="9"/>
      <c r="Y773" s="9"/>
      <c r="Z773" s="2"/>
      <c r="AA773" s="2"/>
      <c r="AB773" s="2"/>
      <c r="AC773" s="9"/>
      <c r="AF773" s="9"/>
      <c r="AG773" s="9"/>
      <c r="AH773" s="9"/>
      <c r="AI773" s="9"/>
      <c r="AJ773" s="9"/>
      <c r="AK773" s="9"/>
      <c r="AL773" s="9"/>
      <c r="AM773" s="9"/>
      <c r="AN773" s="9"/>
      <c r="AO773" s="9"/>
    </row>
    <row r="774" spans="10:41" ht="15.75" customHeight="1" x14ac:dyDescent="0.15">
      <c r="J774" s="9"/>
      <c r="T774" s="9"/>
      <c r="Y774" s="9"/>
      <c r="Z774" s="2"/>
      <c r="AA774" s="2"/>
      <c r="AB774" s="2"/>
      <c r="AC774" s="9"/>
      <c r="AF774" s="9"/>
      <c r="AG774" s="9"/>
      <c r="AH774" s="9"/>
      <c r="AI774" s="9"/>
      <c r="AJ774" s="9"/>
      <c r="AK774" s="9"/>
      <c r="AL774" s="9"/>
      <c r="AM774" s="9"/>
      <c r="AN774" s="9"/>
      <c r="AO774" s="9"/>
    </row>
    <row r="775" spans="10:41" ht="15.75" customHeight="1" x14ac:dyDescent="0.15">
      <c r="J775" s="9"/>
      <c r="T775" s="9"/>
      <c r="Y775" s="9"/>
      <c r="Z775" s="2"/>
      <c r="AA775" s="2"/>
      <c r="AB775" s="2"/>
      <c r="AC775" s="9"/>
      <c r="AF775" s="9"/>
      <c r="AG775" s="9"/>
      <c r="AH775" s="9"/>
      <c r="AI775" s="9"/>
      <c r="AJ775" s="9"/>
      <c r="AK775" s="9"/>
      <c r="AL775" s="9"/>
      <c r="AM775" s="9"/>
      <c r="AN775" s="9"/>
      <c r="AO775" s="9"/>
    </row>
    <row r="776" spans="10:41" ht="15.75" customHeight="1" x14ac:dyDescent="0.15">
      <c r="J776" s="9"/>
      <c r="T776" s="9"/>
      <c r="Y776" s="9"/>
      <c r="Z776" s="2"/>
      <c r="AA776" s="2"/>
      <c r="AB776" s="2"/>
      <c r="AC776" s="9"/>
      <c r="AF776" s="9"/>
      <c r="AG776" s="9"/>
      <c r="AH776" s="9"/>
      <c r="AI776" s="9"/>
      <c r="AJ776" s="9"/>
      <c r="AK776" s="9"/>
      <c r="AL776" s="9"/>
      <c r="AM776" s="9"/>
      <c r="AN776" s="9"/>
      <c r="AO776" s="9"/>
    </row>
    <row r="777" spans="10:41" ht="15.75" customHeight="1" x14ac:dyDescent="0.15">
      <c r="J777" s="9"/>
      <c r="T777" s="9"/>
      <c r="Y777" s="9"/>
      <c r="Z777" s="2"/>
      <c r="AA777" s="2"/>
      <c r="AB777" s="2"/>
      <c r="AC777" s="9"/>
      <c r="AF777" s="9"/>
      <c r="AG777" s="9"/>
      <c r="AH777" s="9"/>
      <c r="AI777" s="9"/>
      <c r="AJ777" s="9"/>
      <c r="AK777" s="9"/>
      <c r="AL777" s="9"/>
      <c r="AM777" s="9"/>
      <c r="AN777" s="9"/>
      <c r="AO777" s="9"/>
    </row>
    <row r="778" spans="10:41" ht="15.75" customHeight="1" x14ac:dyDescent="0.15">
      <c r="J778" s="9"/>
      <c r="T778" s="9"/>
      <c r="Y778" s="9"/>
      <c r="Z778" s="2"/>
      <c r="AA778" s="2"/>
      <c r="AB778" s="2"/>
      <c r="AC778" s="9"/>
      <c r="AF778" s="9"/>
      <c r="AG778" s="9"/>
      <c r="AH778" s="9"/>
      <c r="AI778" s="9"/>
      <c r="AJ778" s="9"/>
      <c r="AK778" s="9"/>
      <c r="AL778" s="9"/>
      <c r="AM778" s="9"/>
      <c r="AN778" s="9"/>
      <c r="AO778" s="9"/>
    </row>
    <row r="779" spans="10:41" ht="15.75" customHeight="1" x14ac:dyDescent="0.15">
      <c r="J779" s="9"/>
      <c r="T779" s="9"/>
      <c r="Y779" s="9"/>
      <c r="Z779" s="2"/>
      <c r="AA779" s="2"/>
      <c r="AB779" s="2"/>
      <c r="AC779" s="9"/>
      <c r="AF779" s="9"/>
      <c r="AG779" s="9"/>
      <c r="AH779" s="9"/>
      <c r="AI779" s="9"/>
      <c r="AJ779" s="9"/>
      <c r="AK779" s="9"/>
      <c r="AL779" s="9"/>
      <c r="AM779" s="9"/>
      <c r="AN779" s="9"/>
      <c r="AO779" s="9"/>
    </row>
    <row r="780" spans="10:41" ht="15.75" customHeight="1" x14ac:dyDescent="0.15">
      <c r="J780" s="9"/>
      <c r="T780" s="9"/>
      <c r="Y780" s="9"/>
      <c r="Z780" s="2"/>
      <c r="AA780" s="2"/>
      <c r="AB780" s="2"/>
      <c r="AC780" s="9"/>
      <c r="AF780" s="9"/>
      <c r="AG780" s="9"/>
      <c r="AH780" s="9"/>
      <c r="AI780" s="9"/>
      <c r="AJ780" s="9"/>
      <c r="AK780" s="9"/>
      <c r="AL780" s="9"/>
      <c r="AM780" s="9"/>
      <c r="AN780" s="9"/>
      <c r="AO780" s="9"/>
    </row>
    <row r="781" spans="10:41" ht="15.75" customHeight="1" x14ac:dyDescent="0.15">
      <c r="J781" s="9"/>
      <c r="T781" s="9"/>
      <c r="Y781" s="9"/>
      <c r="Z781" s="2"/>
      <c r="AA781" s="2"/>
      <c r="AB781" s="2"/>
      <c r="AC781" s="9"/>
      <c r="AF781" s="9"/>
      <c r="AG781" s="9"/>
      <c r="AH781" s="9"/>
      <c r="AI781" s="9"/>
      <c r="AJ781" s="9"/>
      <c r="AK781" s="9"/>
      <c r="AL781" s="9"/>
      <c r="AM781" s="9"/>
      <c r="AN781" s="9"/>
      <c r="AO781" s="9"/>
    </row>
    <row r="782" spans="10:41" ht="15.75" customHeight="1" x14ac:dyDescent="0.15">
      <c r="J782" s="9"/>
      <c r="T782" s="9"/>
      <c r="Y782" s="9"/>
      <c r="Z782" s="2"/>
      <c r="AA782" s="2"/>
      <c r="AB782" s="2"/>
      <c r="AC782" s="9"/>
      <c r="AF782" s="9"/>
      <c r="AG782" s="9"/>
      <c r="AH782" s="9"/>
      <c r="AI782" s="9"/>
      <c r="AJ782" s="9"/>
      <c r="AK782" s="9"/>
      <c r="AL782" s="9"/>
      <c r="AM782" s="9"/>
      <c r="AN782" s="9"/>
      <c r="AO782" s="9"/>
    </row>
    <row r="783" spans="10:41" ht="15.75" customHeight="1" x14ac:dyDescent="0.15">
      <c r="J783" s="9"/>
      <c r="T783" s="9"/>
      <c r="Y783" s="9"/>
      <c r="Z783" s="2"/>
      <c r="AA783" s="2"/>
      <c r="AB783" s="2"/>
      <c r="AC783" s="9"/>
      <c r="AF783" s="9"/>
      <c r="AG783" s="9"/>
      <c r="AH783" s="9"/>
      <c r="AI783" s="9"/>
      <c r="AJ783" s="9"/>
      <c r="AK783" s="9"/>
      <c r="AL783" s="9"/>
      <c r="AM783" s="9"/>
      <c r="AN783" s="9"/>
      <c r="AO783" s="9"/>
    </row>
    <row r="784" spans="10:41" ht="15.75" customHeight="1" x14ac:dyDescent="0.15">
      <c r="J784" s="9"/>
      <c r="T784" s="9"/>
      <c r="Y784" s="9"/>
      <c r="Z784" s="2"/>
      <c r="AA784" s="2"/>
      <c r="AB784" s="2"/>
      <c r="AC784" s="9"/>
      <c r="AF784" s="9"/>
      <c r="AG784" s="9"/>
      <c r="AH784" s="9"/>
      <c r="AI784" s="9"/>
      <c r="AJ784" s="9"/>
      <c r="AK784" s="9"/>
      <c r="AL784" s="9"/>
      <c r="AM784" s="9"/>
      <c r="AN784" s="9"/>
      <c r="AO784" s="9"/>
    </row>
    <row r="785" spans="10:41" ht="15.75" customHeight="1" x14ac:dyDescent="0.15">
      <c r="J785" s="9"/>
      <c r="T785" s="9"/>
      <c r="Y785" s="9"/>
      <c r="Z785" s="2"/>
      <c r="AA785" s="2"/>
      <c r="AB785" s="2"/>
      <c r="AC785" s="9"/>
      <c r="AF785" s="9"/>
      <c r="AG785" s="9"/>
      <c r="AH785" s="9"/>
      <c r="AI785" s="9"/>
      <c r="AJ785" s="9"/>
      <c r="AK785" s="9"/>
      <c r="AL785" s="9"/>
      <c r="AM785" s="9"/>
      <c r="AN785" s="9"/>
      <c r="AO785" s="9"/>
    </row>
    <row r="786" spans="10:41" ht="15.75" customHeight="1" x14ac:dyDescent="0.15">
      <c r="J786" s="9"/>
      <c r="T786" s="9"/>
      <c r="Y786" s="9"/>
      <c r="Z786" s="2"/>
      <c r="AA786" s="2"/>
      <c r="AB786" s="2"/>
      <c r="AC786" s="9"/>
      <c r="AF786" s="9"/>
      <c r="AG786" s="9"/>
      <c r="AH786" s="9"/>
      <c r="AI786" s="9"/>
      <c r="AJ786" s="9"/>
      <c r="AK786" s="9"/>
      <c r="AL786" s="9"/>
      <c r="AM786" s="9"/>
      <c r="AN786" s="9"/>
      <c r="AO786" s="9"/>
    </row>
    <row r="787" spans="10:41" ht="15.75" customHeight="1" x14ac:dyDescent="0.15">
      <c r="J787" s="9"/>
      <c r="T787" s="9"/>
      <c r="Y787" s="9"/>
      <c r="Z787" s="2"/>
      <c r="AA787" s="2"/>
      <c r="AB787" s="2"/>
      <c r="AC787" s="9"/>
      <c r="AF787" s="9"/>
      <c r="AG787" s="9"/>
      <c r="AH787" s="9"/>
      <c r="AI787" s="9"/>
      <c r="AJ787" s="9"/>
      <c r="AK787" s="9"/>
      <c r="AL787" s="9"/>
      <c r="AM787" s="9"/>
      <c r="AN787" s="9"/>
      <c r="AO787" s="9"/>
    </row>
    <row r="788" spans="10:41" ht="15.75" customHeight="1" x14ac:dyDescent="0.15">
      <c r="J788" s="9"/>
      <c r="T788" s="9"/>
      <c r="Y788" s="9"/>
      <c r="Z788" s="2"/>
      <c r="AA788" s="2"/>
      <c r="AB788" s="2"/>
      <c r="AC788" s="9"/>
      <c r="AF788" s="9"/>
      <c r="AG788" s="9"/>
      <c r="AH788" s="9"/>
      <c r="AI788" s="9"/>
      <c r="AJ788" s="9"/>
      <c r="AK788" s="9"/>
      <c r="AL788" s="9"/>
      <c r="AM788" s="9"/>
      <c r="AN788" s="9"/>
      <c r="AO788" s="9"/>
    </row>
    <row r="789" spans="10:41" ht="15.75" customHeight="1" x14ac:dyDescent="0.15">
      <c r="J789" s="9"/>
      <c r="T789" s="9"/>
      <c r="Y789" s="9"/>
      <c r="Z789" s="2"/>
      <c r="AA789" s="2"/>
      <c r="AB789" s="2"/>
      <c r="AC789" s="9"/>
      <c r="AF789" s="9"/>
      <c r="AG789" s="9"/>
      <c r="AH789" s="9"/>
      <c r="AI789" s="9"/>
      <c r="AJ789" s="9"/>
      <c r="AK789" s="9"/>
      <c r="AL789" s="9"/>
      <c r="AM789" s="9"/>
      <c r="AN789" s="9"/>
      <c r="AO789" s="9"/>
    </row>
    <row r="790" spans="10:41" ht="15.75" customHeight="1" x14ac:dyDescent="0.15">
      <c r="J790" s="9"/>
      <c r="T790" s="9"/>
      <c r="Y790" s="9"/>
      <c r="Z790" s="2"/>
      <c r="AA790" s="2"/>
      <c r="AB790" s="2"/>
      <c r="AC790" s="9"/>
      <c r="AF790" s="9"/>
      <c r="AG790" s="9"/>
      <c r="AH790" s="9"/>
      <c r="AI790" s="9"/>
      <c r="AJ790" s="9"/>
      <c r="AK790" s="9"/>
      <c r="AL790" s="9"/>
      <c r="AM790" s="9"/>
      <c r="AN790" s="9"/>
      <c r="AO790" s="9"/>
    </row>
    <row r="791" spans="10:41" ht="15.75" customHeight="1" x14ac:dyDescent="0.15">
      <c r="J791" s="9"/>
      <c r="T791" s="9"/>
      <c r="Y791" s="9"/>
      <c r="Z791" s="2"/>
      <c r="AA791" s="2"/>
      <c r="AB791" s="2"/>
      <c r="AC791" s="9"/>
      <c r="AF791" s="9"/>
      <c r="AG791" s="9"/>
      <c r="AH791" s="9"/>
      <c r="AI791" s="9"/>
      <c r="AJ791" s="9"/>
      <c r="AK791" s="9"/>
      <c r="AL791" s="9"/>
      <c r="AM791" s="9"/>
      <c r="AN791" s="9"/>
      <c r="AO791" s="9"/>
    </row>
    <row r="792" spans="10:41" ht="15.75" customHeight="1" x14ac:dyDescent="0.15">
      <c r="J792" s="9"/>
      <c r="T792" s="9"/>
      <c r="Y792" s="9"/>
      <c r="Z792" s="2"/>
      <c r="AA792" s="2"/>
      <c r="AB792" s="2"/>
      <c r="AC792" s="9"/>
      <c r="AF792" s="9"/>
      <c r="AG792" s="9"/>
      <c r="AH792" s="9"/>
      <c r="AI792" s="9"/>
      <c r="AJ792" s="9"/>
      <c r="AK792" s="9"/>
      <c r="AL792" s="9"/>
      <c r="AM792" s="9"/>
      <c r="AN792" s="9"/>
      <c r="AO792" s="9"/>
    </row>
    <row r="793" spans="10:41" ht="15.75" customHeight="1" x14ac:dyDescent="0.15">
      <c r="J793" s="9"/>
      <c r="T793" s="9"/>
      <c r="Y793" s="9"/>
      <c r="Z793" s="2"/>
      <c r="AA793" s="2"/>
      <c r="AB793" s="2"/>
      <c r="AC793" s="9"/>
      <c r="AF793" s="9"/>
      <c r="AG793" s="9"/>
      <c r="AH793" s="9"/>
      <c r="AI793" s="9"/>
      <c r="AJ793" s="9"/>
      <c r="AK793" s="9"/>
      <c r="AL793" s="9"/>
      <c r="AM793" s="9"/>
      <c r="AN793" s="9"/>
      <c r="AO793" s="9"/>
    </row>
    <row r="794" spans="10:41" ht="15.75" customHeight="1" x14ac:dyDescent="0.15">
      <c r="J794" s="9"/>
      <c r="T794" s="9"/>
      <c r="Y794" s="9"/>
      <c r="Z794" s="2"/>
      <c r="AA794" s="2"/>
      <c r="AB794" s="2"/>
      <c r="AC794" s="9"/>
      <c r="AF794" s="9"/>
      <c r="AG794" s="9"/>
      <c r="AH794" s="9"/>
      <c r="AI794" s="9"/>
      <c r="AJ794" s="9"/>
      <c r="AK794" s="9"/>
      <c r="AL794" s="9"/>
      <c r="AM794" s="9"/>
      <c r="AN794" s="9"/>
      <c r="AO794" s="9"/>
    </row>
    <row r="795" spans="10:41" ht="15.75" customHeight="1" x14ac:dyDescent="0.15">
      <c r="J795" s="9"/>
      <c r="T795" s="9"/>
      <c r="Y795" s="9"/>
      <c r="Z795" s="2"/>
      <c r="AA795" s="2"/>
      <c r="AB795" s="2"/>
      <c r="AC795" s="9"/>
      <c r="AF795" s="9"/>
      <c r="AG795" s="9"/>
      <c r="AH795" s="9"/>
      <c r="AI795" s="9"/>
      <c r="AJ795" s="9"/>
      <c r="AK795" s="9"/>
      <c r="AL795" s="9"/>
      <c r="AM795" s="9"/>
      <c r="AN795" s="9"/>
      <c r="AO795" s="9"/>
    </row>
    <row r="796" spans="10:41" ht="15.75" customHeight="1" x14ac:dyDescent="0.15">
      <c r="J796" s="9"/>
      <c r="T796" s="9"/>
      <c r="Y796" s="9"/>
      <c r="Z796" s="2"/>
      <c r="AA796" s="2"/>
      <c r="AB796" s="2"/>
      <c r="AC796" s="9"/>
      <c r="AF796" s="9"/>
      <c r="AG796" s="9"/>
      <c r="AH796" s="9"/>
      <c r="AI796" s="9"/>
      <c r="AJ796" s="9"/>
      <c r="AK796" s="9"/>
      <c r="AL796" s="9"/>
      <c r="AM796" s="9"/>
      <c r="AN796" s="9"/>
      <c r="AO796" s="9"/>
    </row>
    <row r="797" spans="10:41" ht="15.75" customHeight="1" x14ac:dyDescent="0.15">
      <c r="J797" s="9"/>
      <c r="T797" s="9"/>
      <c r="Y797" s="9"/>
      <c r="Z797" s="2"/>
      <c r="AA797" s="2"/>
      <c r="AB797" s="2"/>
      <c r="AC797" s="9"/>
      <c r="AF797" s="9"/>
      <c r="AG797" s="9"/>
      <c r="AH797" s="9"/>
      <c r="AI797" s="9"/>
      <c r="AJ797" s="9"/>
      <c r="AK797" s="9"/>
      <c r="AL797" s="9"/>
      <c r="AM797" s="9"/>
      <c r="AN797" s="9"/>
      <c r="AO797" s="9"/>
    </row>
    <row r="798" spans="10:41" ht="15.75" customHeight="1" x14ac:dyDescent="0.15">
      <c r="J798" s="9"/>
      <c r="T798" s="9"/>
      <c r="Y798" s="9"/>
      <c r="Z798" s="2"/>
      <c r="AA798" s="2"/>
      <c r="AB798" s="2"/>
      <c r="AC798" s="9"/>
      <c r="AF798" s="9"/>
      <c r="AG798" s="9"/>
      <c r="AH798" s="9"/>
      <c r="AI798" s="9"/>
      <c r="AJ798" s="9"/>
      <c r="AK798" s="9"/>
      <c r="AL798" s="9"/>
      <c r="AM798" s="9"/>
      <c r="AN798" s="9"/>
      <c r="AO798" s="9"/>
    </row>
    <row r="799" spans="10:41" ht="15.75" customHeight="1" x14ac:dyDescent="0.15">
      <c r="J799" s="9"/>
      <c r="T799" s="9"/>
      <c r="Y799" s="9"/>
      <c r="Z799" s="2"/>
      <c r="AA799" s="2"/>
      <c r="AB799" s="2"/>
      <c r="AC799" s="9"/>
      <c r="AF799" s="9"/>
      <c r="AG799" s="9"/>
      <c r="AH799" s="9"/>
      <c r="AI799" s="9"/>
      <c r="AJ799" s="9"/>
      <c r="AK799" s="9"/>
      <c r="AL799" s="9"/>
      <c r="AM799" s="9"/>
      <c r="AN799" s="9"/>
      <c r="AO799" s="9"/>
    </row>
    <row r="800" spans="10:41" ht="15.75" customHeight="1" x14ac:dyDescent="0.15">
      <c r="J800" s="9"/>
      <c r="T800" s="9"/>
      <c r="Y800" s="9"/>
      <c r="Z800" s="2"/>
      <c r="AA800" s="2"/>
      <c r="AB800" s="2"/>
      <c r="AC800" s="9"/>
      <c r="AF800" s="9"/>
      <c r="AG800" s="9"/>
      <c r="AH800" s="9"/>
      <c r="AI800" s="9"/>
      <c r="AJ800" s="9"/>
      <c r="AK800" s="9"/>
      <c r="AL800" s="9"/>
      <c r="AM800" s="9"/>
      <c r="AN800" s="9"/>
      <c r="AO800" s="9"/>
    </row>
    <row r="801" spans="10:41" ht="15.75" customHeight="1" x14ac:dyDescent="0.15">
      <c r="J801" s="9"/>
      <c r="T801" s="9"/>
      <c r="Y801" s="9"/>
      <c r="Z801" s="2"/>
      <c r="AA801" s="2"/>
      <c r="AB801" s="2"/>
      <c r="AC801" s="9"/>
      <c r="AF801" s="9"/>
      <c r="AG801" s="9"/>
      <c r="AH801" s="9"/>
      <c r="AI801" s="9"/>
      <c r="AJ801" s="9"/>
      <c r="AK801" s="9"/>
      <c r="AL801" s="9"/>
      <c r="AM801" s="9"/>
      <c r="AN801" s="9"/>
      <c r="AO801" s="9"/>
    </row>
    <row r="802" spans="10:41" ht="15.75" customHeight="1" x14ac:dyDescent="0.15">
      <c r="J802" s="9"/>
      <c r="T802" s="9"/>
      <c r="Y802" s="9"/>
      <c r="Z802" s="2"/>
      <c r="AA802" s="2"/>
      <c r="AB802" s="2"/>
      <c r="AC802" s="9"/>
      <c r="AF802" s="9"/>
      <c r="AG802" s="9"/>
      <c r="AH802" s="9"/>
      <c r="AI802" s="9"/>
      <c r="AJ802" s="9"/>
      <c r="AK802" s="9"/>
      <c r="AL802" s="9"/>
      <c r="AM802" s="9"/>
      <c r="AN802" s="9"/>
      <c r="AO802" s="9"/>
    </row>
    <row r="803" spans="10:41" ht="15.75" customHeight="1" x14ac:dyDescent="0.15">
      <c r="J803" s="9"/>
      <c r="T803" s="9"/>
      <c r="Y803" s="9"/>
      <c r="Z803" s="2"/>
      <c r="AA803" s="2"/>
      <c r="AB803" s="2"/>
      <c r="AC803" s="9"/>
      <c r="AF803" s="9"/>
      <c r="AG803" s="9"/>
      <c r="AH803" s="9"/>
      <c r="AI803" s="9"/>
      <c r="AJ803" s="9"/>
      <c r="AK803" s="9"/>
      <c r="AL803" s="9"/>
      <c r="AM803" s="9"/>
      <c r="AN803" s="9"/>
      <c r="AO803" s="9"/>
    </row>
    <row r="804" spans="10:41" ht="15.75" customHeight="1" x14ac:dyDescent="0.15">
      <c r="J804" s="9"/>
      <c r="T804" s="9"/>
      <c r="Y804" s="9"/>
      <c r="Z804" s="2"/>
      <c r="AA804" s="2"/>
      <c r="AB804" s="2"/>
      <c r="AC804" s="9"/>
      <c r="AF804" s="9"/>
      <c r="AG804" s="9"/>
      <c r="AH804" s="9"/>
      <c r="AI804" s="9"/>
      <c r="AJ804" s="9"/>
      <c r="AK804" s="9"/>
      <c r="AL804" s="9"/>
      <c r="AM804" s="9"/>
      <c r="AN804" s="9"/>
      <c r="AO804" s="9"/>
    </row>
    <row r="805" spans="10:41" ht="15.75" customHeight="1" x14ac:dyDescent="0.15">
      <c r="J805" s="9"/>
      <c r="T805" s="9"/>
      <c r="Y805" s="9"/>
      <c r="Z805" s="2"/>
      <c r="AA805" s="2"/>
      <c r="AB805" s="2"/>
      <c r="AC805" s="9"/>
      <c r="AF805" s="9"/>
      <c r="AG805" s="9"/>
      <c r="AH805" s="9"/>
      <c r="AI805" s="9"/>
      <c r="AJ805" s="9"/>
      <c r="AK805" s="9"/>
      <c r="AL805" s="9"/>
      <c r="AM805" s="9"/>
      <c r="AN805" s="9"/>
      <c r="AO805" s="9"/>
    </row>
    <row r="806" spans="10:41" ht="15.75" customHeight="1" x14ac:dyDescent="0.15">
      <c r="J806" s="9"/>
      <c r="T806" s="9"/>
      <c r="Y806" s="9"/>
      <c r="Z806" s="2"/>
      <c r="AA806" s="2"/>
      <c r="AB806" s="2"/>
      <c r="AC806" s="9"/>
      <c r="AF806" s="9"/>
      <c r="AG806" s="9"/>
      <c r="AH806" s="9"/>
      <c r="AI806" s="9"/>
      <c r="AJ806" s="9"/>
      <c r="AK806" s="9"/>
      <c r="AL806" s="9"/>
      <c r="AM806" s="9"/>
      <c r="AN806" s="9"/>
      <c r="AO806" s="9"/>
    </row>
    <row r="807" spans="10:41" ht="15.75" customHeight="1" x14ac:dyDescent="0.15">
      <c r="J807" s="9"/>
      <c r="T807" s="9"/>
      <c r="Y807" s="9"/>
      <c r="Z807" s="2"/>
      <c r="AA807" s="2"/>
      <c r="AB807" s="2"/>
      <c r="AC807" s="9"/>
      <c r="AF807" s="9"/>
      <c r="AG807" s="9"/>
      <c r="AH807" s="9"/>
      <c r="AI807" s="9"/>
      <c r="AJ807" s="9"/>
      <c r="AK807" s="9"/>
      <c r="AL807" s="9"/>
      <c r="AM807" s="9"/>
      <c r="AN807" s="9"/>
      <c r="AO807" s="9"/>
    </row>
    <row r="808" spans="10:41" ht="15.75" customHeight="1" x14ac:dyDescent="0.15">
      <c r="J808" s="9"/>
      <c r="T808" s="9"/>
      <c r="Y808" s="9"/>
      <c r="Z808" s="2"/>
      <c r="AA808" s="2"/>
      <c r="AB808" s="2"/>
      <c r="AC808" s="9"/>
      <c r="AF808" s="9"/>
      <c r="AG808" s="9"/>
      <c r="AH808" s="9"/>
      <c r="AI808" s="9"/>
      <c r="AJ808" s="9"/>
      <c r="AK808" s="9"/>
      <c r="AL808" s="9"/>
      <c r="AM808" s="9"/>
      <c r="AN808" s="9"/>
      <c r="AO808" s="9"/>
    </row>
    <row r="809" spans="10:41" ht="15.75" customHeight="1" x14ac:dyDescent="0.15">
      <c r="J809" s="9"/>
      <c r="T809" s="9"/>
      <c r="Y809" s="9"/>
      <c r="Z809" s="2"/>
      <c r="AA809" s="2"/>
      <c r="AB809" s="2"/>
      <c r="AC809" s="9"/>
      <c r="AF809" s="9"/>
      <c r="AG809" s="9"/>
      <c r="AH809" s="9"/>
      <c r="AI809" s="9"/>
      <c r="AJ809" s="9"/>
      <c r="AK809" s="9"/>
      <c r="AL809" s="9"/>
      <c r="AM809" s="9"/>
      <c r="AN809" s="9"/>
      <c r="AO809" s="9"/>
    </row>
    <row r="810" spans="10:41" ht="15.75" customHeight="1" x14ac:dyDescent="0.15">
      <c r="J810" s="9"/>
      <c r="T810" s="9"/>
      <c r="Y810" s="9"/>
      <c r="Z810" s="2"/>
      <c r="AA810" s="2"/>
      <c r="AB810" s="2"/>
      <c r="AC810" s="9"/>
      <c r="AF810" s="9"/>
      <c r="AG810" s="9"/>
      <c r="AH810" s="9"/>
      <c r="AI810" s="9"/>
      <c r="AJ810" s="9"/>
      <c r="AK810" s="9"/>
      <c r="AL810" s="9"/>
      <c r="AM810" s="9"/>
      <c r="AN810" s="9"/>
      <c r="AO810" s="9"/>
    </row>
    <row r="811" spans="10:41" ht="15.75" customHeight="1" x14ac:dyDescent="0.15">
      <c r="J811" s="9"/>
      <c r="T811" s="9"/>
      <c r="Y811" s="9"/>
      <c r="Z811" s="2"/>
      <c r="AA811" s="2"/>
      <c r="AB811" s="2"/>
      <c r="AC811" s="9"/>
      <c r="AF811" s="9"/>
      <c r="AG811" s="9"/>
      <c r="AH811" s="9"/>
      <c r="AI811" s="9"/>
      <c r="AJ811" s="9"/>
      <c r="AK811" s="9"/>
      <c r="AL811" s="9"/>
      <c r="AM811" s="9"/>
      <c r="AN811" s="9"/>
      <c r="AO811" s="9"/>
    </row>
    <row r="812" spans="10:41" ht="15.75" customHeight="1" x14ac:dyDescent="0.15">
      <c r="J812" s="9"/>
      <c r="T812" s="9"/>
      <c r="Y812" s="9"/>
      <c r="Z812" s="2"/>
      <c r="AA812" s="2"/>
      <c r="AB812" s="2"/>
      <c r="AC812" s="9"/>
      <c r="AF812" s="9"/>
      <c r="AG812" s="9"/>
      <c r="AH812" s="9"/>
      <c r="AI812" s="9"/>
      <c r="AJ812" s="9"/>
      <c r="AK812" s="9"/>
      <c r="AL812" s="9"/>
      <c r="AM812" s="9"/>
      <c r="AN812" s="9"/>
      <c r="AO812" s="9"/>
    </row>
    <row r="813" spans="10:41" ht="15.75" customHeight="1" x14ac:dyDescent="0.15">
      <c r="J813" s="9"/>
      <c r="T813" s="9"/>
      <c r="Y813" s="9"/>
      <c r="Z813" s="2"/>
      <c r="AA813" s="2"/>
      <c r="AB813" s="2"/>
      <c r="AC813" s="9"/>
      <c r="AF813" s="9"/>
      <c r="AG813" s="9"/>
      <c r="AH813" s="9"/>
      <c r="AI813" s="9"/>
      <c r="AJ813" s="9"/>
      <c r="AK813" s="9"/>
      <c r="AL813" s="9"/>
      <c r="AM813" s="9"/>
      <c r="AN813" s="9"/>
      <c r="AO813" s="9"/>
    </row>
    <row r="814" spans="10:41" ht="15.75" customHeight="1" x14ac:dyDescent="0.15">
      <c r="J814" s="9"/>
      <c r="T814" s="9"/>
      <c r="Y814" s="9"/>
      <c r="Z814" s="2"/>
      <c r="AA814" s="2"/>
      <c r="AB814" s="2"/>
      <c r="AC814" s="9"/>
      <c r="AF814" s="9"/>
      <c r="AG814" s="9"/>
      <c r="AH814" s="9"/>
      <c r="AI814" s="9"/>
      <c r="AJ814" s="9"/>
      <c r="AK814" s="9"/>
      <c r="AL814" s="9"/>
      <c r="AM814" s="9"/>
      <c r="AN814" s="9"/>
      <c r="AO814" s="9"/>
    </row>
    <row r="815" spans="10:41" ht="15.75" customHeight="1" x14ac:dyDescent="0.15">
      <c r="J815" s="9"/>
      <c r="T815" s="9"/>
      <c r="Y815" s="9"/>
      <c r="Z815" s="2"/>
      <c r="AA815" s="2"/>
      <c r="AB815" s="2"/>
      <c r="AC815" s="9"/>
      <c r="AF815" s="9"/>
      <c r="AG815" s="9"/>
      <c r="AH815" s="9"/>
      <c r="AI815" s="9"/>
      <c r="AJ815" s="9"/>
      <c r="AK815" s="9"/>
      <c r="AL815" s="9"/>
      <c r="AM815" s="9"/>
      <c r="AN815" s="9"/>
      <c r="AO815" s="9"/>
    </row>
    <row r="816" spans="10:41" ht="15.75" customHeight="1" x14ac:dyDescent="0.15">
      <c r="J816" s="9"/>
      <c r="T816" s="9"/>
      <c r="Y816" s="9"/>
      <c r="Z816" s="2"/>
      <c r="AA816" s="2"/>
      <c r="AB816" s="2"/>
      <c r="AC816" s="9"/>
      <c r="AF816" s="9"/>
      <c r="AG816" s="9"/>
      <c r="AH816" s="9"/>
      <c r="AI816" s="9"/>
      <c r="AJ816" s="9"/>
      <c r="AK816" s="9"/>
      <c r="AL816" s="9"/>
      <c r="AM816" s="9"/>
      <c r="AN816" s="9"/>
      <c r="AO816" s="9"/>
    </row>
    <row r="817" spans="10:41" ht="15.75" customHeight="1" x14ac:dyDescent="0.15">
      <c r="J817" s="9"/>
      <c r="T817" s="9"/>
      <c r="Y817" s="9"/>
      <c r="Z817" s="2"/>
      <c r="AA817" s="2"/>
      <c r="AB817" s="2"/>
      <c r="AC817" s="9"/>
      <c r="AF817" s="9"/>
      <c r="AG817" s="9"/>
      <c r="AH817" s="9"/>
      <c r="AI817" s="9"/>
      <c r="AJ817" s="9"/>
      <c r="AK817" s="9"/>
      <c r="AL817" s="9"/>
      <c r="AM817" s="9"/>
      <c r="AN817" s="9"/>
      <c r="AO817" s="9"/>
    </row>
    <row r="818" spans="10:41" ht="15.75" customHeight="1" x14ac:dyDescent="0.15">
      <c r="J818" s="9"/>
      <c r="T818" s="9"/>
      <c r="Y818" s="9"/>
      <c r="Z818" s="2"/>
      <c r="AA818" s="2"/>
      <c r="AB818" s="2"/>
      <c r="AC818" s="9"/>
      <c r="AF818" s="9"/>
      <c r="AG818" s="9"/>
      <c r="AH818" s="9"/>
      <c r="AI818" s="9"/>
      <c r="AJ818" s="9"/>
      <c r="AK818" s="9"/>
      <c r="AL818" s="9"/>
      <c r="AM818" s="9"/>
      <c r="AN818" s="9"/>
      <c r="AO818" s="9"/>
    </row>
    <row r="819" spans="10:41" ht="15.75" customHeight="1" x14ac:dyDescent="0.15">
      <c r="J819" s="9"/>
      <c r="T819" s="9"/>
      <c r="Y819" s="9"/>
      <c r="Z819" s="2"/>
      <c r="AA819" s="2"/>
      <c r="AB819" s="2"/>
      <c r="AC819" s="9"/>
      <c r="AF819" s="9"/>
      <c r="AG819" s="9"/>
      <c r="AH819" s="9"/>
      <c r="AI819" s="9"/>
      <c r="AJ819" s="9"/>
      <c r="AK819" s="9"/>
      <c r="AL819" s="9"/>
      <c r="AM819" s="9"/>
      <c r="AN819" s="9"/>
      <c r="AO819" s="9"/>
    </row>
    <row r="820" spans="10:41" ht="15.75" customHeight="1" x14ac:dyDescent="0.15">
      <c r="J820" s="9"/>
      <c r="T820" s="9"/>
      <c r="Y820" s="9"/>
      <c r="Z820" s="2"/>
      <c r="AA820" s="2"/>
      <c r="AB820" s="2"/>
      <c r="AC820" s="9"/>
      <c r="AF820" s="9"/>
      <c r="AG820" s="9"/>
      <c r="AH820" s="9"/>
      <c r="AI820" s="9"/>
      <c r="AJ820" s="9"/>
      <c r="AK820" s="9"/>
      <c r="AL820" s="9"/>
      <c r="AM820" s="9"/>
      <c r="AN820" s="9"/>
      <c r="AO820" s="9"/>
    </row>
    <row r="821" spans="10:41" ht="15.75" customHeight="1" x14ac:dyDescent="0.15">
      <c r="J821" s="9"/>
      <c r="T821" s="9"/>
      <c r="Y821" s="9"/>
      <c r="Z821" s="2"/>
      <c r="AA821" s="2"/>
      <c r="AB821" s="2"/>
      <c r="AC821" s="9"/>
      <c r="AF821" s="9"/>
      <c r="AG821" s="9"/>
      <c r="AH821" s="9"/>
      <c r="AI821" s="9"/>
      <c r="AJ821" s="9"/>
      <c r="AK821" s="9"/>
      <c r="AL821" s="9"/>
      <c r="AM821" s="9"/>
      <c r="AN821" s="9"/>
      <c r="AO821" s="9"/>
    </row>
    <row r="822" spans="10:41" ht="15.75" customHeight="1" x14ac:dyDescent="0.15">
      <c r="J822" s="9"/>
      <c r="T822" s="9"/>
      <c r="Y822" s="9"/>
      <c r="Z822" s="2"/>
      <c r="AA822" s="2"/>
      <c r="AB822" s="2"/>
      <c r="AC822" s="9"/>
      <c r="AF822" s="9"/>
      <c r="AG822" s="9"/>
      <c r="AH822" s="9"/>
      <c r="AI822" s="9"/>
      <c r="AJ822" s="9"/>
      <c r="AK822" s="9"/>
      <c r="AL822" s="9"/>
      <c r="AM822" s="9"/>
      <c r="AN822" s="9"/>
      <c r="AO822" s="9"/>
    </row>
    <row r="823" spans="10:41" ht="15.75" customHeight="1" x14ac:dyDescent="0.15">
      <c r="J823" s="9"/>
      <c r="T823" s="9"/>
      <c r="Y823" s="9"/>
      <c r="Z823" s="2"/>
      <c r="AA823" s="2"/>
      <c r="AB823" s="2"/>
      <c r="AC823" s="9"/>
      <c r="AF823" s="9"/>
      <c r="AG823" s="9"/>
      <c r="AH823" s="9"/>
      <c r="AI823" s="9"/>
      <c r="AJ823" s="9"/>
      <c r="AK823" s="9"/>
      <c r="AL823" s="9"/>
      <c r="AM823" s="9"/>
      <c r="AN823" s="9"/>
      <c r="AO823" s="9"/>
    </row>
    <row r="824" spans="10:41" ht="15.75" customHeight="1" x14ac:dyDescent="0.15">
      <c r="J824" s="9"/>
      <c r="T824" s="9"/>
      <c r="Y824" s="9"/>
      <c r="Z824" s="2"/>
      <c r="AA824" s="2"/>
      <c r="AB824" s="2"/>
      <c r="AC824" s="9"/>
      <c r="AF824" s="9"/>
      <c r="AG824" s="9"/>
      <c r="AH824" s="9"/>
      <c r="AI824" s="9"/>
      <c r="AJ824" s="9"/>
      <c r="AK824" s="9"/>
      <c r="AL824" s="9"/>
      <c r="AM824" s="9"/>
      <c r="AN824" s="9"/>
      <c r="AO824" s="9"/>
    </row>
    <row r="825" spans="10:41" ht="15.75" customHeight="1" x14ac:dyDescent="0.15">
      <c r="J825" s="9"/>
      <c r="T825" s="9"/>
      <c r="Y825" s="9"/>
      <c r="Z825" s="2"/>
      <c r="AA825" s="2"/>
      <c r="AB825" s="2"/>
      <c r="AC825" s="9"/>
      <c r="AF825" s="9"/>
      <c r="AG825" s="9"/>
      <c r="AH825" s="9"/>
      <c r="AI825" s="9"/>
      <c r="AJ825" s="9"/>
      <c r="AK825" s="9"/>
      <c r="AL825" s="9"/>
      <c r="AM825" s="9"/>
      <c r="AN825" s="9"/>
      <c r="AO825" s="9"/>
    </row>
    <row r="826" spans="10:41" ht="15.75" customHeight="1" x14ac:dyDescent="0.15">
      <c r="J826" s="9"/>
      <c r="T826" s="9"/>
      <c r="Y826" s="9"/>
      <c r="Z826" s="2"/>
      <c r="AA826" s="2"/>
      <c r="AB826" s="2"/>
      <c r="AC826" s="9"/>
      <c r="AF826" s="9"/>
      <c r="AG826" s="9"/>
      <c r="AH826" s="9"/>
      <c r="AI826" s="9"/>
      <c r="AJ826" s="9"/>
      <c r="AK826" s="9"/>
      <c r="AL826" s="9"/>
      <c r="AM826" s="9"/>
      <c r="AN826" s="9"/>
      <c r="AO826" s="9"/>
    </row>
    <row r="827" spans="10:41" ht="15.75" customHeight="1" x14ac:dyDescent="0.15">
      <c r="J827" s="9"/>
      <c r="T827" s="9"/>
      <c r="Y827" s="9"/>
      <c r="Z827" s="2"/>
      <c r="AA827" s="2"/>
      <c r="AB827" s="2"/>
      <c r="AC827" s="9"/>
      <c r="AF827" s="9"/>
      <c r="AG827" s="9"/>
      <c r="AH827" s="9"/>
      <c r="AI827" s="9"/>
      <c r="AJ827" s="9"/>
      <c r="AK827" s="9"/>
      <c r="AL827" s="9"/>
      <c r="AM827" s="9"/>
      <c r="AN827" s="9"/>
      <c r="AO827" s="9"/>
    </row>
    <row r="828" spans="10:41" ht="15.75" customHeight="1" x14ac:dyDescent="0.15">
      <c r="J828" s="9"/>
      <c r="T828" s="9"/>
      <c r="Y828" s="9"/>
      <c r="Z828" s="2"/>
      <c r="AA828" s="2"/>
      <c r="AB828" s="2"/>
      <c r="AC828" s="9"/>
      <c r="AF828" s="9"/>
      <c r="AG828" s="9"/>
      <c r="AH828" s="9"/>
      <c r="AI828" s="9"/>
      <c r="AJ828" s="9"/>
      <c r="AK828" s="9"/>
      <c r="AL828" s="9"/>
      <c r="AM828" s="9"/>
      <c r="AN828" s="9"/>
      <c r="AO828" s="9"/>
    </row>
    <row r="829" spans="10:41" ht="15.75" customHeight="1" x14ac:dyDescent="0.15">
      <c r="J829" s="9"/>
      <c r="T829" s="9"/>
      <c r="Y829" s="9"/>
      <c r="Z829" s="2"/>
      <c r="AA829" s="2"/>
      <c r="AB829" s="2"/>
      <c r="AC829" s="9"/>
      <c r="AF829" s="9"/>
      <c r="AG829" s="9"/>
      <c r="AH829" s="9"/>
      <c r="AI829" s="9"/>
      <c r="AJ829" s="9"/>
      <c r="AK829" s="9"/>
      <c r="AL829" s="9"/>
      <c r="AM829" s="9"/>
      <c r="AN829" s="9"/>
      <c r="AO829" s="9"/>
    </row>
    <row r="830" spans="10:41" ht="15.75" customHeight="1" x14ac:dyDescent="0.15">
      <c r="J830" s="9"/>
      <c r="T830" s="9"/>
      <c r="Y830" s="9"/>
      <c r="Z830" s="2"/>
      <c r="AA830" s="2"/>
      <c r="AB830" s="2"/>
      <c r="AC830" s="9"/>
      <c r="AF830" s="9"/>
      <c r="AG830" s="9"/>
      <c r="AH830" s="9"/>
      <c r="AI830" s="9"/>
      <c r="AJ830" s="9"/>
      <c r="AK830" s="9"/>
      <c r="AL830" s="9"/>
      <c r="AM830" s="9"/>
      <c r="AN830" s="9"/>
      <c r="AO830" s="9"/>
    </row>
    <row r="831" spans="10:41" ht="15.75" customHeight="1" x14ac:dyDescent="0.15">
      <c r="J831" s="9"/>
      <c r="T831" s="9"/>
      <c r="Y831" s="9"/>
      <c r="Z831" s="2"/>
      <c r="AA831" s="2"/>
      <c r="AB831" s="2"/>
      <c r="AC831" s="9"/>
      <c r="AF831" s="9"/>
      <c r="AG831" s="9"/>
      <c r="AH831" s="9"/>
      <c r="AI831" s="9"/>
      <c r="AJ831" s="9"/>
      <c r="AK831" s="9"/>
      <c r="AL831" s="9"/>
      <c r="AM831" s="9"/>
      <c r="AN831" s="9"/>
      <c r="AO831" s="9"/>
    </row>
    <row r="832" spans="10:41" ht="15.75" customHeight="1" x14ac:dyDescent="0.15">
      <c r="J832" s="9"/>
      <c r="T832" s="9"/>
      <c r="Y832" s="9"/>
      <c r="Z832" s="2"/>
      <c r="AA832" s="2"/>
      <c r="AB832" s="2"/>
      <c r="AC832" s="9"/>
      <c r="AF832" s="9"/>
      <c r="AG832" s="9"/>
      <c r="AH832" s="9"/>
      <c r="AI832" s="9"/>
      <c r="AJ832" s="9"/>
      <c r="AK832" s="9"/>
      <c r="AL832" s="9"/>
      <c r="AM832" s="9"/>
      <c r="AN832" s="9"/>
      <c r="AO832" s="9"/>
    </row>
    <row r="833" spans="10:41" ht="15.75" customHeight="1" x14ac:dyDescent="0.15">
      <c r="J833" s="9"/>
      <c r="T833" s="9"/>
      <c r="Y833" s="9"/>
      <c r="Z833" s="2"/>
      <c r="AA833" s="2"/>
      <c r="AB833" s="2"/>
      <c r="AC833" s="9"/>
      <c r="AF833" s="9"/>
      <c r="AG833" s="9"/>
      <c r="AH833" s="9"/>
      <c r="AI833" s="9"/>
      <c r="AJ833" s="9"/>
      <c r="AK833" s="9"/>
      <c r="AL833" s="9"/>
      <c r="AM833" s="9"/>
      <c r="AN833" s="9"/>
      <c r="AO833" s="9"/>
    </row>
    <row r="834" spans="10:41" ht="15.75" customHeight="1" x14ac:dyDescent="0.15">
      <c r="J834" s="9"/>
      <c r="T834" s="9"/>
      <c r="Y834" s="9"/>
      <c r="Z834" s="2"/>
      <c r="AA834" s="2"/>
      <c r="AB834" s="2"/>
      <c r="AC834" s="9"/>
      <c r="AF834" s="9"/>
      <c r="AG834" s="9"/>
      <c r="AH834" s="9"/>
      <c r="AI834" s="9"/>
      <c r="AJ834" s="9"/>
      <c r="AK834" s="9"/>
      <c r="AL834" s="9"/>
      <c r="AM834" s="9"/>
      <c r="AN834" s="9"/>
      <c r="AO834" s="9"/>
    </row>
    <row r="835" spans="10:41" ht="15.75" customHeight="1" x14ac:dyDescent="0.15">
      <c r="J835" s="9"/>
      <c r="T835" s="9"/>
      <c r="Y835" s="9"/>
      <c r="Z835" s="2"/>
      <c r="AA835" s="2"/>
      <c r="AB835" s="2"/>
      <c r="AC835" s="9"/>
      <c r="AF835" s="9"/>
      <c r="AG835" s="9"/>
      <c r="AH835" s="9"/>
      <c r="AI835" s="9"/>
      <c r="AJ835" s="9"/>
      <c r="AK835" s="9"/>
      <c r="AL835" s="9"/>
      <c r="AM835" s="9"/>
      <c r="AN835" s="9"/>
      <c r="AO835" s="9"/>
    </row>
    <row r="836" spans="10:41" ht="15.75" customHeight="1" x14ac:dyDescent="0.15">
      <c r="J836" s="9"/>
      <c r="T836" s="9"/>
      <c r="Y836" s="9"/>
      <c r="Z836" s="2"/>
      <c r="AA836" s="2"/>
      <c r="AB836" s="2"/>
      <c r="AC836" s="9"/>
      <c r="AF836" s="9"/>
      <c r="AG836" s="9"/>
      <c r="AH836" s="9"/>
      <c r="AI836" s="9"/>
      <c r="AJ836" s="9"/>
      <c r="AK836" s="9"/>
      <c r="AL836" s="9"/>
      <c r="AM836" s="9"/>
      <c r="AN836" s="9"/>
      <c r="AO836" s="9"/>
    </row>
    <row r="837" spans="10:41" ht="15.75" customHeight="1" x14ac:dyDescent="0.15">
      <c r="J837" s="9"/>
      <c r="T837" s="9"/>
      <c r="Y837" s="9"/>
      <c r="Z837" s="2"/>
      <c r="AA837" s="2"/>
      <c r="AB837" s="2"/>
      <c r="AC837" s="9"/>
      <c r="AF837" s="9"/>
      <c r="AG837" s="9"/>
      <c r="AH837" s="9"/>
      <c r="AI837" s="9"/>
      <c r="AJ837" s="9"/>
      <c r="AK837" s="9"/>
      <c r="AL837" s="9"/>
      <c r="AM837" s="9"/>
      <c r="AN837" s="9"/>
      <c r="AO837" s="9"/>
    </row>
    <row r="838" spans="10:41" ht="15.75" customHeight="1" x14ac:dyDescent="0.15">
      <c r="J838" s="9"/>
      <c r="T838" s="9"/>
      <c r="Y838" s="9"/>
      <c r="Z838" s="2"/>
      <c r="AA838" s="2"/>
      <c r="AB838" s="2"/>
      <c r="AC838" s="9"/>
      <c r="AF838" s="9"/>
      <c r="AG838" s="9"/>
      <c r="AH838" s="9"/>
      <c r="AI838" s="9"/>
      <c r="AJ838" s="9"/>
      <c r="AK838" s="9"/>
      <c r="AL838" s="9"/>
      <c r="AM838" s="9"/>
      <c r="AN838" s="9"/>
      <c r="AO838" s="9"/>
    </row>
    <row r="839" spans="10:41" ht="15.75" customHeight="1" x14ac:dyDescent="0.15">
      <c r="J839" s="9"/>
      <c r="T839" s="9"/>
      <c r="Y839" s="9"/>
      <c r="Z839" s="2"/>
      <c r="AA839" s="2"/>
      <c r="AB839" s="2"/>
      <c r="AC839" s="9"/>
      <c r="AF839" s="9"/>
      <c r="AG839" s="9"/>
      <c r="AH839" s="9"/>
      <c r="AI839" s="9"/>
      <c r="AJ839" s="9"/>
      <c r="AK839" s="9"/>
      <c r="AL839" s="9"/>
      <c r="AM839" s="9"/>
      <c r="AN839" s="9"/>
      <c r="AO839" s="9"/>
    </row>
    <row r="840" spans="10:41" ht="15.75" customHeight="1" x14ac:dyDescent="0.15">
      <c r="J840" s="9"/>
      <c r="T840" s="9"/>
      <c r="Y840" s="9"/>
      <c r="Z840" s="2"/>
      <c r="AA840" s="2"/>
      <c r="AB840" s="2"/>
      <c r="AC840" s="9"/>
      <c r="AF840" s="9"/>
      <c r="AG840" s="9"/>
      <c r="AH840" s="9"/>
      <c r="AI840" s="9"/>
      <c r="AJ840" s="9"/>
      <c r="AK840" s="9"/>
      <c r="AL840" s="9"/>
      <c r="AM840" s="9"/>
      <c r="AN840" s="9"/>
      <c r="AO840" s="9"/>
    </row>
    <row r="841" spans="10:41" ht="15.75" customHeight="1" x14ac:dyDescent="0.15">
      <c r="J841" s="9"/>
      <c r="T841" s="9"/>
      <c r="Y841" s="9"/>
      <c r="Z841" s="2"/>
      <c r="AA841" s="2"/>
      <c r="AB841" s="2"/>
      <c r="AC841" s="9"/>
      <c r="AF841" s="9"/>
      <c r="AG841" s="9"/>
      <c r="AH841" s="9"/>
      <c r="AI841" s="9"/>
      <c r="AJ841" s="9"/>
      <c r="AK841" s="9"/>
      <c r="AL841" s="9"/>
      <c r="AM841" s="9"/>
      <c r="AN841" s="9"/>
      <c r="AO841" s="9"/>
    </row>
    <row r="842" spans="10:41" ht="15.75" customHeight="1" x14ac:dyDescent="0.15">
      <c r="J842" s="9"/>
      <c r="T842" s="9"/>
      <c r="Y842" s="9"/>
      <c r="Z842" s="2"/>
      <c r="AA842" s="2"/>
      <c r="AB842" s="2"/>
      <c r="AC842" s="9"/>
      <c r="AF842" s="9"/>
      <c r="AG842" s="9"/>
      <c r="AH842" s="9"/>
      <c r="AI842" s="9"/>
      <c r="AJ842" s="9"/>
      <c r="AK842" s="9"/>
      <c r="AL842" s="9"/>
      <c r="AM842" s="9"/>
      <c r="AN842" s="9"/>
      <c r="AO842" s="9"/>
    </row>
    <row r="843" spans="10:41" ht="15.75" customHeight="1" x14ac:dyDescent="0.15">
      <c r="J843" s="9"/>
      <c r="T843" s="9"/>
      <c r="Y843" s="9"/>
      <c r="Z843" s="2"/>
      <c r="AA843" s="2"/>
      <c r="AB843" s="2"/>
      <c r="AC843" s="9"/>
      <c r="AF843" s="9"/>
      <c r="AG843" s="9"/>
      <c r="AH843" s="9"/>
      <c r="AI843" s="9"/>
      <c r="AJ843" s="9"/>
      <c r="AK843" s="9"/>
      <c r="AL843" s="9"/>
      <c r="AM843" s="9"/>
      <c r="AN843" s="9"/>
      <c r="AO843" s="9"/>
    </row>
    <row r="844" spans="10:41" ht="15.75" customHeight="1" x14ac:dyDescent="0.15">
      <c r="J844" s="9"/>
      <c r="T844" s="9"/>
      <c r="Y844" s="9"/>
      <c r="Z844" s="2"/>
      <c r="AA844" s="2"/>
      <c r="AB844" s="2"/>
      <c r="AC844" s="9"/>
      <c r="AF844" s="9"/>
      <c r="AG844" s="9"/>
      <c r="AH844" s="9"/>
      <c r="AI844" s="9"/>
      <c r="AJ844" s="9"/>
      <c r="AK844" s="9"/>
      <c r="AL844" s="9"/>
      <c r="AM844" s="9"/>
      <c r="AN844" s="9"/>
      <c r="AO844" s="9"/>
    </row>
    <row r="845" spans="10:41" ht="15.75" customHeight="1" x14ac:dyDescent="0.15">
      <c r="J845" s="9"/>
      <c r="T845" s="9"/>
      <c r="Y845" s="9"/>
      <c r="Z845" s="2"/>
      <c r="AA845" s="2"/>
      <c r="AB845" s="2"/>
      <c r="AC845" s="9"/>
      <c r="AF845" s="9"/>
      <c r="AG845" s="9"/>
      <c r="AH845" s="9"/>
      <c r="AI845" s="9"/>
      <c r="AJ845" s="9"/>
      <c r="AK845" s="9"/>
      <c r="AL845" s="9"/>
      <c r="AM845" s="9"/>
      <c r="AN845" s="9"/>
      <c r="AO845" s="9"/>
    </row>
    <row r="846" spans="10:41" ht="15.75" customHeight="1" x14ac:dyDescent="0.15">
      <c r="J846" s="9"/>
      <c r="T846" s="9"/>
      <c r="Y846" s="9"/>
      <c r="Z846" s="2"/>
      <c r="AA846" s="2"/>
      <c r="AB846" s="2"/>
      <c r="AC846" s="9"/>
      <c r="AF846" s="9"/>
      <c r="AG846" s="9"/>
      <c r="AH846" s="9"/>
      <c r="AI846" s="9"/>
      <c r="AJ846" s="9"/>
      <c r="AK846" s="9"/>
      <c r="AL846" s="9"/>
      <c r="AM846" s="9"/>
      <c r="AN846" s="9"/>
      <c r="AO846" s="9"/>
    </row>
    <row r="847" spans="10:41" ht="15.75" customHeight="1" x14ac:dyDescent="0.15">
      <c r="J847" s="9"/>
      <c r="T847" s="9"/>
      <c r="Y847" s="9"/>
      <c r="Z847" s="2"/>
      <c r="AA847" s="2"/>
      <c r="AB847" s="2"/>
      <c r="AC847" s="9"/>
      <c r="AF847" s="9"/>
      <c r="AG847" s="9"/>
      <c r="AH847" s="9"/>
      <c r="AI847" s="9"/>
      <c r="AJ847" s="9"/>
      <c r="AK847" s="9"/>
      <c r="AL847" s="9"/>
      <c r="AM847" s="9"/>
      <c r="AN847" s="9"/>
      <c r="AO847" s="9"/>
    </row>
    <row r="848" spans="10:41" ht="15.75" customHeight="1" x14ac:dyDescent="0.15">
      <c r="J848" s="9"/>
      <c r="T848" s="9"/>
      <c r="Y848" s="9"/>
      <c r="Z848" s="2"/>
      <c r="AA848" s="2"/>
      <c r="AB848" s="2"/>
      <c r="AC848" s="9"/>
      <c r="AF848" s="9"/>
      <c r="AG848" s="9"/>
      <c r="AH848" s="9"/>
      <c r="AI848" s="9"/>
      <c r="AJ848" s="9"/>
      <c r="AK848" s="9"/>
      <c r="AL848" s="9"/>
      <c r="AM848" s="9"/>
      <c r="AN848" s="9"/>
      <c r="AO848" s="9"/>
    </row>
    <row r="849" spans="10:41" ht="15.75" customHeight="1" x14ac:dyDescent="0.15">
      <c r="J849" s="9"/>
      <c r="T849" s="9"/>
      <c r="Y849" s="9"/>
      <c r="Z849" s="2"/>
      <c r="AA849" s="2"/>
      <c r="AB849" s="2"/>
      <c r="AC849" s="9"/>
      <c r="AF849" s="9"/>
      <c r="AG849" s="9"/>
      <c r="AH849" s="9"/>
      <c r="AI849" s="9"/>
      <c r="AJ849" s="9"/>
      <c r="AK849" s="9"/>
      <c r="AL849" s="9"/>
      <c r="AM849" s="9"/>
      <c r="AN849" s="9"/>
      <c r="AO849" s="9"/>
    </row>
    <row r="850" spans="10:41" ht="15.75" customHeight="1" x14ac:dyDescent="0.15">
      <c r="J850" s="9"/>
      <c r="T850" s="9"/>
      <c r="Y850" s="9"/>
      <c r="Z850" s="2"/>
      <c r="AA850" s="2"/>
      <c r="AB850" s="2"/>
      <c r="AC850" s="9"/>
      <c r="AF850" s="9"/>
      <c r="AG850" s="9"/>
      <c r="AH850" s="9"/>
      <c r="AI850" s="9"/>
      <c r="AJ850" s="9"/>
      <c r="AK850" s="9"/>
      <c r="AL850" s="9"/>
      <c r="AM850" s="9"/>
      <c r="AN850" s="9"/>
      <c r="AO850" s="9"/>
    </row>
    <row r="851" spans="10:41" ht="15.75" customHeight="1" x14ac:dyDescent="0.15">
      <c r="J851" s="9"/>
      <c r="T851" s="9"/>
      <c r="Y851" s="9"/>
      <c r="Z851" s="2"/>
      <c r="AA851" s="2"/>
      <c r="AB851" s="2"/>
      <c r="AC851" s="9"/>
      <c r="AF851" s="9"/>
      <c r="AG851" s="9"/>
      <c r="AH851" s="9"/>
      <c r="AI851" s="9"/>
      <c r="AJ851" s="9"/>
      <c r="AK851" s="9"/>
      <c r="AL851" s="9"/>
      <c r="AM851" s="9"/>
      <c r="AN851" s="9"/>
      <c r="AO851" s="9"/>
    </row>
    <row r="852" spans="10:41" ht="15.75" customHeight="1" x14ac:dyDescent="0.15">
      <c r="J852" s="9"/>
      <c r="T852" s="9"/>
      <c r="Y852" s="9"/>
      <c r="Z852" s="2"/>
      <c r="AA852" s="2"/>
      <c r="AB852" s="2"/>
      <c r="AC852" s="9"/>
      <c r="AF852" s="9"/>
      <c r="AG852" s="9"/>
      <c r="AH852" s="9"/>
      <c r="AI852" s="9"/>
      <c r="AJ852" s="9"/>
      <c r="AK852" s="9"/>
      <c r="AL852" s="9"/>
      <c r="AM852" s="9"/>
      <c r="AN852" s="9"/>
      <c r="AO852" s="9"/>
    </row>
    <row r="853" spans="10:41" ht="15.75" customHeight="1" x14ac:dyDescent="0.15">
      <c r="J853" s="9"/>
      <c r="T853" s="9"/>
      <c r="Y853" s="9"/>
      <c r="Z853" s="2"/>
      <c r="AA853" s="2"/>
      <c r="AB853" s="2"/>
      <c r="AC853" s="9"/>
      <c r="AF853" s="9"/>
      <c r="AG853" s="9"/>
      <c r="AH853" s="9"/>
      <c r="AI853" s="9"/>
      <c r="AJ853" s="9"/>
      <c r="AK853" s="9"/>
      <c r="AL853" s="9"/>
      <c r="AM853" s="9"/>
      <c r="AN853" s="9"/>
      <c r="AO853" s="9"/>
    </row>
    <row r="854" spans="10:41" ht="15.75" customHeight="1" x14ac:dyDescent="0.15">
      <c r="J854" s="9"/>
      <c r="T854" s="9"/>
      <c r="Y854" s="9"/>
      <c r="Z854" s="2"/>
      <c r="AA854" s="2"/>
      <c r="AB854" s="2"/>
      <c r="AC854" s="9"/>
      <c r="AF854" s="9"/>
      <c r="AG854" s="9"/>
      <c r="AH854" s="9"/>
      <c r="AI854" s="9"/>
      <c r="AJ854" s="9"/>
      <c r="AK854" s="9"/>
      <c r="AL854" s="9"/>
      <c r="AM854" s="9"/>
      <c r="AN854" s="9"/>
      <c r="AO854" s="9"/>
    </row>
    <row r="855" spans="10:41" ht="15.75" customHeight="1" x14ac:dyDescent="0.15">
      <c r="J855" s="9"/>
      <c r="T855" s="9"/>
      <c r="Y855" s="9"/>
      <c r="Z855" s="2"/>
      <c r="AA855" s="2"/>
      <c r="AB855" s="2"/>
      <c r="AC855" s="9"/>
      <c r="AF855" s="9"/>
      <c r="AG855" s="9"/>
      <c r="AH855" s="9"/>
      <c r="AI855" s="9"/>
      <c r="AJ855" s="9"/>
      <c r="AK855" s="9"/>
      <c r="AL855" s="9"/>
      <c r="AM855" s="9"/>
      <c r="AN855" s="9"/>
      <c r="AO855" s="9"/>
    </row>
    <row r="856" spans="10:41" ht="15.75" customHeight="1" x14ac:dyDescent="0.15">
      <c r="J856" s="9"/>
      <c r="T856" s="9"/>
      <c r="Y856" s="9"/>
      <c r="Z856" s="2"/>
      <c r="AA856" s="2"/>
      <c r="AB856" s="2"/>
      <c r="AC856" s="9"/>
      <c r="AF856" s="9"/>
      <c r="AG856" s="9"/>
      <c r="AH856" s="9"/>
      <c r="AI856" s="9"/>
      <c r="AJ856" s="9"/>
      <c r="AK856" s="9"/>
      <c r="AL856" s="9"/>
      <c r="AM856" s="9"/>
      <c r="AN856" s="9"/>
      <c r="AO856" s="9"/>
    </row>
    <row r="857" spans="10:41" ht="15.75" customHeight="1" x14ac:dyDescent="0.15">
      <c r="J857" s="9"/>
      <c r="T857" s="9"/>
      <c r="Y857" s="9"/>
      <c r="Z857" s="2"/>
      <c r="AA857" s="2"/>
      <c r="AB857" s="2"/>
      <c r="AC857" s="9"/>
      <c r="AF857" s="9"/>
      <c r="AG857" s="9"/>
      <c r="AH857" s="9"/>
      <c r="AI857" s="9"/>
      <c r="AJ857" s="9"/>
      <c r="AK857" s="9"/>
      <c r="AL857" s="9"/>
      <c r="AM857" s="9"/>
      <c r="AN857" s="9"/>
      <c r="AO857" s="9"/>
    </row>
    <row r="858" spans="10:41" ht="15.75" customHeight="1" x14ac:dyDescent="0.15">
      <c r="J858" s="9"/>
      <c r="T858" s="9"/>
      <c r="Y858" s="9"/>
      <c r="Z858" s="2"/>
      <c r="AA858" s="2"/>
      <c r="AB858" s="2"/>
      <c r="AC858" s="9"/>
      <c r="AF858" s="9"/>
      <c r="AG858" s="9"/>
      <c r="AH858" s="9"/>
      <c r="AI858" s="9"/>
      <c r="AJ858" s="9"/>
      <c r="AK858" s="9"/>
      <c r="AL858" s="9"/>
      <c r="AM858" s="9"/>
      <c r="AN858" s="9"/>
      <c r="AO858" s="9"/>
    </row>
    <row r="859" spans="10:41" ht="15.75" customHeight="1" x14ac:dyDescent="0.15">
      <c r="J859" s="9"/>
      <c r="T859" s="9"/>
      <c r="Y859" s="9"/>
      <c r="Z859" s="2"/>
      <c r="AA859" s="2"/>
      <c r="AB859" s="2"/>
      <c r="AC859" s="9"/>
      <c r="AF859" s="9"/>
      <c r="AG859" s="9"/>
      <c r="AH859" s="9"/>
      <c r="AI859" s="9"/>
      <c r="AJ859" s="9"/>
      <c r="AK859" s="9"/>
      <c r="AL859" s="9"/>
      <c r="AM859" s="9"/>
      <c r="AN859" s="9"/>
      <c r="AO859" s="9"/>
    </row>
    <row r="860" spans="10:41" ht="15.75" customHeight="1" x14ac:dyDescent="0.15">
      <c r="J860" s="9"/>
      <c r="T860" s="9"/>
      <c r="Y860" s="9"/>
      <c r="Z860" s="2"/>
      <c r="AA860" s="2"/>
      <c r="AB860" s="2"/>
      <c r="AC860" s="9"/>
      <c r="AF860" s="9"/>
      <c r="AG860" s="9"/>
      <c r="AH860" s="9"/>
      <c r="AI860" s="9"/>
      <c r="AJ860" s="9"/>
      <c r="AK860" s="9"/>
      <c r="AL860" s="9"/>
      <c r="AM860" s="9"/>
      <c r="AN860" s="9"/>
      <c r="AO860" s="9"/>
    </row>
    <row r="861" spans="10:41" ht="15.75" customHeight="1" x14ac:dyDescent="0.15">
      <c r="J861" s="9"/>
      <c r="T861" s="9"/>
      <c r="Y861" s="9"/>
      <c r="Z861" s="2"/>
      <c r="AA861" s="2"/>
      <c r="AB861" s="2"/>
      <c r="AC861" s="9"/>
      <c r="AF861" s="9"/>
      <c r="AG861" s="9"/>
      <c r="AH861" s="9"/>
      <c r="AI861" s="9"/>
      <c r="AJ861" s="9"/>
      <c r="AK861" s="9"/>
      <c r="AL861" s="9"/>
      <c r="AM861" s="9"/>
      <c r="AN861" s="9"/>
      <c r="AO861" s="9"/>
    </row>
    <row r="862" spans="10:41" ht="15.75" customHeight="1" x14ac:dyDescent="0.15">
      <c r="J862" s="9"/>
      <c r="T862" s="9"/>
      <c r="Y862" s="9"/>
      <c r="Z862" s="2"/>
      <c r="AA862" s="2"/>
      <c r="AB862" s="2"/>
      <c r="AC862" s="9"/>
      <c r="AF862" s="9"/>
      <c r="AG862" s="9"/>
      <c r="AH862" s="9"/>
      <c r="AI862" s="9"/>
      <c r="AJ862" s="9"/>
      <c r="AK862" s="9"/>
      <c r="AL862" s="9"/>
      <c r="AM862" s="9"/>
      <c r="AN862" s="9"/>
      <c r="AO862" s="9"/>
    </row>
    <row r="863" spans="10:41" ht="15.75" customHeight="1" x14ac:dyDescent="0.15">
      <c r="J863" s="9"/>
      <c r="T863" s="9"/>
      <c r="Y863" s="9"/>
      <c r="Z863" s="2"/>
      <c r="AA863" s="2"/>
      <c r="AB863" s="2"/>
      <c r="AC863" s="9"/>
      <c r="AF863" s="9"/>
      <c r="AG863" s="9"/>
      <c r="AH863" s="9"/>
      <c r="AI863" s="9"/>
      <c r="AJ863" s="9"/>
      <c r="AK863" s="9"/>
      <c r="AL863" s="9"/>
      <c r="AM863" s="9"/>
      <c r="AN863" s="9"/>
      <c r="AO863" s="9"/>
    </row>
    <row r="864" spans="10:41" ht="15.75" customHeight="1" x14ac:dyDescent="0.15">
      <c r="J864" s="9"/>
      <c r="T864" s="9"/>
      <c r="Y864" s="9"/>
      <c r="Z864" s="2"/>
      <c r="AA864" s="2"/>
      <c r="AB864" s="2"/>
      <c r="AC864" s="9"/>
      <c r="AF864" s="9"/>
      <c r="AG864" s="9"/>
      <c r="AH864" s="9"/>
      <c r="AI864" s="9"/>
      <c r="AJ864" s="9"/>
      <c r="AK864" s="9"/>
      <c r="AL864" s="9"/>
      <c r="AM864" s="9"/>
      <c r="AN864" s="9"/>
      <c r="AO864" s="9"/>
    </row>
    <row r="865" spans="10:41" ht="15.75" customHeight="1" x14ac:dyDescent="0.15">
      <c r="J865" s="9"/>
      <c r="T865" s="9"/>
      <c r="Y865" s="9"/>
      <c r="Z865" s="2"/>
      <c r="AA865" s="2"/>
      <c r="AB865" s="2"/>
      <c r="AC865" s="9"/>
      <c r="AF865" s="9"/>
      <c r="AG865" s="9"/>
      <c r="AH865" s="9"/>
      <c r="AI865" s="9"/>
      <c r="AJ865" s="9"/>
      <c r="AK865" s="9"/>
      <c r="AL865" s="9"/>
      <c r="AM865" s="9"/>
      <c r="AN865" s="9"/>
      <c r="AO865" s="9"/>
    </row>
    <row r="866" spans="10:41" ht="15.75" customHeight="1" x14ac:dyDescent="0.15">
      <c r="J866" s="9"/>
      <c r="T866" s="9"/>
      <c r="Y866" s="9"/>
      <c r="Z866" s="2"/>
      <c r="AA866" s="2"/>
      <c r="AB866" s="2"/>
      <c r="AC866" s="9"/>
      <c r="AF866" s="9"/>
      <c r="AG866" s="9"/>
      <c r="AH866" s="9"/>
      <c r="AI866" s="9"/>
      <c r="AJ866" s="9"/>
      <c r="AK866" s="9"/>
      <c r="AL866" s="9"/>
      <c r="AM866" s="9"/>
      <c r="AN866" s="9"/>
      <c r="AO866" s="9"/>
    </row>
    <row r="867" spans="10:41" ht="15.75" customHeight="1" x14ac:dyDescent="0.15">
      <c r="J867" s="9"/>
      <c r="T867" s="9"/>
      <c r="Y867" s="9"/>
      <c r="Z867" s="2"/>
      <c r="AA867" s="2"/>
      <c r="AB867" s="2"/>
      <c r="AC867" s="9"/>
      <c r="AF867" s="9"/>
      <c r="AG867" s="9"/>
      <c r="AH867" s="9"/>
      <c r="AI867" s="9"/>
      <c r="AJ867" s="9"/>
      <c r="AK867" s="9"/>
      <c r="AL867" s="9"/>
      <c r="AM867" s="9"/>
      <c r="AN867" s="9"/>
      <c r="AO867" s="9"/>
    </row>
    <row r="868" spans="10:41" ht="15.75" customHeight="1" x14ac:dyDescent="0.15">
      <c r="J868" s="9"/>
      <c r="T868" s="9"/>
      <c r="Y868" s="9"/>
      <c r="Z868" s="2"/>
      <c r="AA868" s="2"/>
      <c r="AB868" s="2"/>
      <c r="AC868" s="9"/>
      <c r="AF868" s="9"/>
      <c r="AG868" s="9"/>
      <c r="AH868" s="9"/>
      <c r="AI868" s="9"/>
      <c r="AJ868" s="9"/>
      <c r="AK868" s="9"/>
      <c r="AL868" s="9"/>
      <c r="AM868" s="9"/>
      <c r="AN868" s="9"/>
      <c r="AO868" s="9"/>
    </row>
    <row r="869" spans="10:41" ht="15.75" customHeight="1" x14ac:dyDescent="0.15">
      <c r="J869" s="9"/>
      <c r="T869" s="9"/>
      <c r="Y869" s="9"/>
      <c r="Z869" s="2"/>
      <c r="AA869" s="2"/>
      <c r="AB869" s="2"/>
      <c r="AC869" s="9"/>
      <c r="AF869" s="9"/>
      <c r="AG869" s="9"/>
      <c r="AH869" s="9"/>
      <c r="AI869" s="9"/>
      <c r="AJ869" s="9"/>
      <c r="AK869" s="9"/>
      <c r="AL869" s="9"/>
      <c r="AM869" s="9"/>
      <c r="AN869" s="9"/>
      <c r="AO869" s="9"/>
    </row>
    <row r="870" spans="10:41" ht="15.75" customHeight="1" x14ac:dyDescent="0.15">
      <c r="J870" s="9"/>
      <c r="T870" s="9"/>
      <c r="Y870" s="9"/>
      <c r="Z870" s="2"/>
      <c r="AA870" s="2"/>
      <c r="AB870" s="2"/>
      <c r="AC870" s="9"/>
      <c r="AF870" s="9"/>
      <c r="AG870" s="9"/>
      <c r="AH870" s="9"/>
      <c r="AI870" s="9"/>
      <c r="AJ870" s="9"/>
      <c r="AK870" s="9"/>
      <c r="AL870" s="9"/>
      <c r="AM870" s="9"/>
      <c r="AN870" s="9"/>
      <c r="AO870" s="9"/>
    </row>
    <row r="871" spans="10:41" ht="15.75" customHeight="1" x14ac:dyDescent="0.15">
      <c r="J871" s="9"/>
      <c r="T871" s="9"/>
      <c r="Y871" s="9"/>
      <c r="Z871" s="2"/>
      <c r="AA871" s="2"/>
      <c r="AB871" s="2"/>
      <c r="AC871" s="9"/>
      <c r="AF871" s="9"/>
      <c r="AG871" s="9"/>
      <c r="AH871" s="9"/>
      <c r="AI871" s="9"/>
      <c r="AJ871" s="9"/>
      <c r="AK871" s="9"/>
      <c r="AL871" s="9"/>
      <c r="AM871" s="9"/>
      <c r="AN871" s="9"/>
      <c r="AO871" s="9"/>
    </row>
    <row r="872" spans="10:41" ht="15.75" customHeight="1" x14ac:dyDescent="0.15">
      <c r="J872" s="9"/>
      <c r="T872" s="9"/>
      <c r="Y872" s="9"/>
      <c r="Z872" s="2"/>
      <c r="AA872" s="2"/>
      <c r="AB872" s="2"/>
      <c r="AC872" s="9"/>
      <c r="AF872" s="9"/>
      <c r="AG872" s="9"/>
      <c r="AH872" s="9"/>
      <c r="AI872" s="9"/>
      <c r="AJ872" s="9"/>
      <c r="AK872" s="9"/>
      <c r="AL872" s="9"/>
      <c r="AM872" s="9"/>
      <c r="AN872" s="9"/>
      <c r="AO872" s="9"/>
    </row>
    <row r="873" spans="10:41" ht="15.75" customHeight="1" x14ac:dyDescent="0.15">
      <c r="J873" s="9"/>
      <c r="T873" s="9"/>
      <c r="Y873" s="9"/>
      <c r="Z873" s="2"/>
      <c r="AA873" s="2"/>
      <c r="AB873" s="2"/>
      <c r="AC873" s="9"/>
      <c r="AF873" s="9"/>
      <c r="AG873" s="9"/>
      <c r="AH873" s="9"/>
      <c r="AI873" s="9"/>
      <c r="AJ873" s="9"/>
      <c r="AK873" s="9"/>
      <c r="AL873" s="9"/>
      <c r="AM873" s="9"/>
      <c r="AN873" s="9"/>
      <c r="AO873" s="9"/>
    </row>
    <row r="874" spans="10:41" ht="15.75" customHeight="1" x14ac:dyDescent="0.15">
      <c r="J874" s="9"/>
      <c r="T874" s="9"/>
      <c r="Y874" s="9"/>
      <c r="Z874" s="2"/>
      <c r="AA874" s="2"/>
      <c r="AB874" s="2"/>
      <c r="AC874" s="9"/>
      <c r="AF874" s="9"/>
      <c r="AG874" s="9"/>
      <c r="AH874" s="9"/>
      <c r="AI874" s="9"/>
      <c r="AJ874" s="9"/>
      <c r="AK874" s="9"/>
      <c r="AL874" s="9"/>
      <c r="AM874" s="9"/>
      <c r="AN874" s="9"/>
      <c r="AO874" s="9"/>
    </row>
    <row r="875" spans="10:41" ht="15.75" customHeight="1" x14ac:dyDescent="0.15">
      <c r="J875" s="9"/>
      <c r="T875" s="9"/>
      <c r="Y875" s="9"/>
      <c r="Z875" s="2"/>
      <c r="AA875" s="2"/>
      <c r="AB875" s="2"/>
      <c r="AC875" s="9"/>
      <c r="AF875" s="9"/>
      <c r="AG875" s="9"/>
      <c r="AH875" s="9"/>
      <c r="AI875" s="9"/>
      <c r="AJ875" s="9"/>
      <c r="AK875" s="9"/>
      <c r="AL875" s="9"/>
      <c r="AM875" s="9"/>
      <c r="AN875" s="9"/>
      <c r="AO875" s="9"/>
    </row>
    <row r="876" spans="10:41" ht="15.75" customHeight="1" x14ac:dyDescent="0.15">
      <c r="J876" s="9"/>
      <c r="T876" s="9"/>
      <c r="Y876" s="9"/>
      <c r="Z876" s="2"/>
      <c r="AA876" s="2"/>
      <c r="AB876" s="2"/>
      <c r="AC876" s="9"/>
      <c r="AF876" s="9"/>
      <c r="AG876" s="9"/>
      <c r="AH876" s="9"/>
      <c r="AI876" s="9"/>
      <c r="AJ876" s="9"/>
      <c r="AK876" s="9"/>
      <c r="AL876" s="9"/>
      <c r="AM876" s="9"/>
      <c r="AN876" s="9"/>
      <c r="AO876" s="9"/>
    </row>
    <row r="877" spans="10:41" ht="15.75" customHeight="1" x14ac:dyDescent="0.15">
      <c r="J877" s="9"/>
      <c r="T877" s="9"/>
      <c r="Y877" s="9"/>
      <c r="Z877" s="2"/>
      <c r="AA877" s="2"/>
      <c r="AB877" s="2"/>
      <c r="AC877" s="9"/>
      <c r="AF877" s="9"/>
      <c r="AG877" s="9"/>
      <c r="AH877" s="9"/>
      <c r="AI877" s="9"/>
      <c r="AJ877" s="9"/>
      <c r="AK877" s="9"/>
      <c r="AL877" s="9"/>
      <c r="AM877" s="9"/>
      <c r="AN877" s="9"/>
      <c r="AO877" s="9"/>
    </row>
    <row r="878" spans="10:41" ht="15.75" customHeight="1" x14ac:dyDescent="0.15">
      <c r="J878" s="9"/>
      <c r="T878" s="9"/>
      <c r="Y878" s="9"/>
      <c r="Z878" s="2"/>
      <c r="AA878" s="2"/>
      <c r="AB878" s="2"/>
      <c r="AC878" s="9"/>
      <c r="AF878" s="9"/>
      <c r="AG878" s="9"/>
      <c r="AH878" s="9"/>
      <c r="AI878" s="9"/>
      <c r="AJ878" s="9"/>
      <c r="AK878" s="9"/>
      <c r="AL878" s="9"/>
      <c r="AM878" s="9"/>
      <c r="AN878" s="9"/>
      <c r="AO878" s="9"/>
    </row>
    <row r="879" spans="10:41" ht="15.75" customHeight="1" x14ac:dyDescent="0.15">
      <c r="J879" s="9"/>
      <c r="T879" s="9"/>
      <c r="Y879" s="9"/>
      <c r="Z879" s="2"/>
      <c r="AA879" s="2"/>
      <c r="AB879" s="2"/>
      <c r="AC879" s="9"/>
      <c r="AF879" s="9"/>
      <c r="AG879" s="9"/>
      <c r="AH879" s="9"/>
      <c r="AI879" s="9"/>
      <c r="AJ879" s="9"/>
      <c r="AK879" s="9"/>
      <c r="AL879" s="9"/>
      <c r="AM879" s="9"/>
      <c r="AN879" s="9"/>
      <c r="AO879" s="9"/>
    </row>
    <row r="880" spans="10:41" ht="15.75" customHeight="1" x14ac:dyDescent="0.15">
      <c r="J880" s="9"/>
      <c r="T880" s="9"/>
      <c r="Y880" s="9"/>
      <c r="Z880" s="2"/>
      <c r="AA880" s="2"/>
      <c r="AB880" s="2"/>
      <c r="AC880" s="9"/>
      <c r="AF880" s="9"/>
      <c r="AG880" s="9"/>
      <c r="AH880" s="9"/>
      <c r="AI880" s="9"/>
      <c r="AJ880" s="9"/>
      <c r="AK880" s="9"/>
      <c r="AL880" s="9"/>
      <c r="AM880" s="9"/>
      <c r="AN880" s="9"/>
      <c r="AO880" s="9"/>
    </row>
    <row r="881" spans="10:41" ht="15.75" customHeight="1" x14ac:dyDescent="0.15">
      <c r="J881" s="9"/>
      <c r="T881" s="9"/>
      <c r="Y881" s="9"/>
      <c r="Z881" s="2"/>
      <c r="AA881" s="2"/>
      <c r="AB881" s="2"/>
      <c r="AC881" s="9"/>
      <c r="AF881" s="9"/>
      <c r="AG881" s="9"/>
      <c r="AH881" s="9"/>
      <c r="AI881" s="9"/>
      <c r="AJ881" s="9"/>
      <c r="AK881" s="9"/>
      <c r="AL881" s="9"/>
      <c r="AM881" s="9"/>
      <c r="AN881" s="9"/>
      <c r="AO881" s="9"/>
    </row>
    <row r="882" spans="10:41" ht="15.75" customHeight="1" x14ac:dyDescent="0.15">
      <c r="J882" s="9"/>
      <c r="T882" s="9"/>
      <c r="Y882" s="9"/>
      <c r="Z882" s="2"/>
      <c r="AA882" s="2"/>
      <c r="AB882" s="2"/>
      <c r="AC882" s="9"/>
      <c r="AF882" s="9"/>
      <c r="AG882" s="9"/>
      <c r="AH882" s="9"/>
      <c r="AI882" s="9"/>
      <c r="AJ882" s="9"/>
      <c r="AK882" s="9"/>
      <c r="AL882" s="9"/>
      <c r="AM882" s="9"/>
      <c r="AN882" s="9"/>
      <c r="AO882" s="9"/>
    </row>
    <row r="883" spans="10:41" ht="15.75" customHeight="1" x14ac:dyDescent="0.15">
      <c r="J883" s="9"/>
      <c r="T883" s="9"/>
      <c r="Y883" s="9"/>
      <c r="Z883" s="2"/>
      <c r="AA883" s="2"/>
      <c r="AB883" s="2"/>
      <c r="AC883" s="9"/>
      <c r="AF883" s="9"/>
      <c r="AG883" s="9"/>
      <c r="AH883" s="9"/>
      <c r="AI883" s="9"/>
      <c r="AJ883" s="9"/>
      <c r="AK883" s="9"/>
      <c r="AL883" s="9"/>
      <c r="AM883" s="9"/>
      <c r="AN883" s="9"/>
      <c r="AO883" s="9"/>
    </row>
    <row r="884" spans="10:41" ht="15.75" customHeight="1" x14ac:dyDescent="0.15">
      <c r="J884" s="9"/>
      <c r="T884" s="9"/>
      <c r="Y884" s="9"/>
      <c r="Z884" s="2"/>
      <c r="AA884" s="2"/>
      <c r="AB884" s="2"/>
      <c r="AC884" s="9"/>
      <c r="AF884" s="9"/>
      <c r="AG884" s="9"/>
      <c r="AH884" s="9"/>
      <c r="AI884" s="9"/>
      <c r="AJ884" s="9"/>
      <c r="AK884" s="9"/>
      <c r="AL884" s="9"/>
      <c r="AM884" s="9"/>
      <c r="AN884" s="9"/>
      <c r="AO884" s="9"/>
    </row>
    <row r="885" spans="10:41" ht="15.75" customHeight="1" x14ac:dyDescent="0.15">
      <c r="J885" s="9"/>
      <c r="T885" s="9"/>
      <c r="Y885" s="9"/>
      <c r="Z885" s="2"/>
      <c r="AA885" s="2"/>
      <c r="AB885" s="2"/>
      <c r="AC885" s="9"/>
      <c r="AF885" s="9"/>
      <c r="AG885" s="9"/>
      <c r="AH885" s="9"/>
      <c r="AI885" s="9"/>
      <c r="AJ885" s="9"/>
      <c r="AK885" s="9"/>
      <c r="AL885" s="9"/>
      <c r="AM885" s="9"/>
      <c r="AN885" s="9"/>
      <c r="AO885" s="9"/>
    </row>
    <row r="886" spans="10:41" ht="15.75" customHeight="1" x14ac:dyDescent="0.15">
      <c r="J886" s="9"/>
      <c r="T886" s="9"/>
      <c r="Y886" s="9"/>
      <c r="Z886" s="2"/>
      <c r="AA886" s="2"/>
      <c r="AB886" s="2"/>
      <c r="AC886" s="9"/>
      <c r="AF886" s="9"/>
      <c r="AG886" s="9"/>
      <c r="AH886" s="9"/>
      <c r="AI886" s="9"/>
      <c r="AJ886" s="9"/>
      <c r="AK886" s="9"/>
      <c r="AL886" s="9"/>
      <c r="AM886" s="9"/>
      <c r="AN886" s="9"/>
      <c r="AO886" s="9"/>
    </row>
    <row r="887" spans="10:41" ht="15.75" customHeight="1" x14ac:dyDescent="0.15">
      <c r="J887" s="9"/>
      <c r="T887" s="9"/>
      <c r="Y887" s="9"/>
      <c r="Z887" s="2"/>
      <c r="AA887" s="2"/>
      <c r="AB887" s="2"/>
      <c r="AC887" s="9"/>
      <c r="AF887" s="9"/>
      <c r="AG887" s="9"/>
      <c r="AH887" s="9"/>
      <c r="AI887" s="9"/>
      <c r="AJ887" s="9"/>
      <c r="AK887" s="9"/>
      <c r="AL887" s="9"/>
      <c r="AM887" s="9"/>
      <c r="AN887" s="9"/>
      <c r="AO887" s="9"/>
    </row>
    <row r="888" spans="10:41" ht="15.75" customHeight="1" x14ac:dyDescent="0.15">
      <c r="J888" s="9"/>
      <c r="T888" s="9"/>
      <c r="Y888" s="9"/>
      <c r="Z888" s="2"/>
      <c r="AA888" s="2"/>
      <c r="AB888" s="2"/>
      <c r="AC888" s="9"/>
      <c r="AF888" s="9"/>
      <c r="AG888" s="9"/>
      <c r="AH888" s="9"/>
      <c r="AI888" s="9"/>
      <c r="AJ888" s="9"/>
      <c r="AK888" s="9"/>
      <c r="AL888" s="9"/>
      <c r="AM888" s="9"/>
      <c r="AN888" s="9"/>
      <c r="AO888" s="9"/>
    </row>
    <row r="889" spans="10:41" ht="15.75" customHeight="1" x14ac:dyDescent="0.15">
      <c r="J889" s="9"/>
      <c r="T889" s="9"/>
      <c r="Y889" s="9"/>
      <c r="Z889" s="2"/>
      <c r="AA889" s="2"/>
      <c r="AB889" s="2"/>
      <c r="AC889" s="9"/>
      <c r="AF889" s="9"/>
      <c r="AG889" s="9"/>
      <c r="AH889" s="9"/>
      <c r="AI889" s="9"/>
      <c r="AJ889" s="9"/>
      <c r="AK889" s="9"/>
      <c r="AL889" s="9"/>
      <c r="AM889" s="9"/>
      <c r="AN889" s="9"/>
      <c r="AO889" s="9"/>
    </row>
    <row r="890" spans="10:41" ht="15.75" customHeight="1" x14ac:dyDescent="0.15">
      <c r="J890" s="9"/>
      <c r="T890" s="9"/>
      <c r="Y890" s="9"/>
      <c r="Z890" s="2"/>
      <c r="AA890" s="2"/>
      <c r="AB890" s="2"/>
      <c r="AC890" s="9"/>
      <c r="AF890" s="9"/>
      <c r="AG890" s="9"/>
      <c r="AH890" s="9"/>
      <c r="AI890" s="9"/>
      <c r="AJ890" s="9"/>
      <c r="AK890" s="9"/>
      <c r="AL890" s="9"/>
      <c r="AM890" s="9"/>
      <c r="AN890" s="9"/>
      <c r="AO890" s="9"/>
    </row>
    <row r="891" spans="10:41" ht="15.75" customHeight="1" x14ac:dyDescent="0.15">
      <c r="J891" s="9"/>
      <c r="T891" s="9"/>
      <c r="Y891" s="9"/>
      <c r="Z891" s="2"/>
      <c r="AA891" s="2"/>
      <c r="AB891" s="2"/>
      <c r="AC891" s="9"/>
      <c r="AF891" s="9"/>
      <c r="AG891" s="9"/>
      <c r="AH891" s="9"/>
      <c r="AI891" s="9"/>
      <c r="AJ891" s="9"/>
      <c r="AK891" s="9"/>
      <c r="AL891" s="9"/>
      <c r="AM891" s="9"/>
      <c r="AN891" s="9"/>
      <c r="AO891" s="9"/>
    </row>
    <row r="892" spans="10:41" ht="15.75" customHeight="1" x14ac:dyDescent="0.15">
      <c r="J892" s="9"/>
      <c r="T892" s="9"/>
      <c r="Y892" s="9"/>
      <c r="Z892" s="2"/>
      <c r="AA892" s="2"/>
      <c r="AB892" s="2"/>
      <c r="AC892" s="9"/>
      <c r="AF892" s="9"/>
      <c r="AG892" s="9"/>
      <c r="AH892" s="9"/>
      <c r="AI892" s="9"/>
      <c r="AJ892" s="9"/>
      <c r="AK892" s="9"/>
      <c r="AL892" s="9"/>
      <c r="AM892" s="9"/>
      <c r="AN892" s="9"/>
      <c r="AO892" s="9"/>
    </row>
    <row r="893" spans="10:41" ht="15.75" customHeight="1" x14ac:dyDescent="0.15">
      <c r="J893" s="9"/>
      <c r="T893" s="9"/>
      <c r="Y893" s="9"/>
      <c r="Z893" s="2"/>
      <c r="AA893" s="2"/>
      <c r="AB893" s="2"/>
      <c r="AC893" s="9"/>
      <c r="AF893" s="9"/>
      <c r="AG893" s="9"/>
      <c r="AH893" s="9"/>
      <c r="AI893" s="9"/>
      <c r="AJ893" s="9"/>
      <c r="AK893" s="9"/>
      <c r="AL893" s="9"/>
      <c r="AM893" s="9"/>
      <c r="AN893" s="9"/>
      <c r="AO893" s="9"/>
    </row>
    <row r="894" spans="10:41" ht="15.75" customHeight="1" x14ac:dyDescent="0.15">
      <c r="J894" s="9"/>
      <c r="T894" s="9"/>
      <c r="Y894" s="9"/>
      <c r="Z894" s="2"/>
      <c r="AA894" s="2"/>
      <c r="AB894" s="2"/>
      <c r="AC894" s="9"/>
      <c r="AF894" s="9"/>
      <c r="AG894" s="9"/>
      <c r="AH894" s="9"/>
      <c r="AI894" s="9"/>
      <c r="AJ894" s="9"/>
      <c r="AK894" s="9"/>
      <c r="AL894" s="9"/>
      <c r="AM894" s="9"/>
      <c r="AN894" s="9"/>
      <c r="AO894" s="9"/>
    </row>
    <row r="895" spans="10:41" ht="15.75" customHeight="1" x14ac:dyDescent="0.15">
      <c r="J895" s="9"/>
      <c r="T895" s="9"/>
      <c r="Y895" s="9"/>
      <c r="Z895" s="2"/>
      <c r="AA895" s="2"/>
      <c r="AB895" s="2"/>
      <c r="AC895" s="9"/>
      <c r="AF895" s="9"/>
      <c r="AG895" s="9"/>
      <c r="AH895" s="9"/>
      <c r="AI895" s="9"/>
      <c r="AJ895" s="9"/>
      <c r="AK895" s="9"/>
      <c r="AL895" s="9"/>
      <c r="AM895" s="9"/>
      <c r="AN895" s="9"/>
      <c r="AO895" s="9"/>
    </row>
    <row r="896" spans="10:41" ht="15.75" customHeight="1" x14ac:dyDescent="0.15">
      <c r="J896" s="9"/>
      <c r="T896" s="9"/>
      <c r="Y896" s="9"/>
      <c r="Z896" s="2"/>
      <c r="AA896" s="2"/>
      <c r="AB896" s="2"/>
      <c r="AC896" s="9"/>
      <c r="AF896" s="9"/>
      <c r="AG896" s="9"/>
      <c r="AH896" s="9"/>
      <c r="AI896" s="9"/>
      <c r="AJ896" s="9"/>
      <c r="AK896" s="9"/>
      <c r="AL896" s="9"/>
      <c r="AM896" s="9"/>
      <c r="AN896" s="9"/>
      <c r="AO896" s="9"/>
    </row>
    <row r="897" spans="10:41" ht="15.75" customHeight="1" x14ac:dyDescent="0.15">
      <c r="J897" s="9"/>
      <c r="T897" s="9"/>
      <c r="Y897" s="9"/>
      <c r="Z897" s="2"/>
      <c r="AA897" s="2"/>
      <c r="AB897" s="2"/>
      <c r="AC897" s="9"/>
      <c r="AF897" s="9"/>
      <c r="AG897" s="9"/>
      <c r="AH897" s="9"/>
      <c r="AI897" s="9"/>
      <c r="AJ897" s="9"/>
      <c r="AK897" s="9"/>
      <c r="AL897" s="9"/>
      <c r="AM897" s="9"/>
      <c r="AN897" s="9"/>
      <c r="AO897" s="9"/>
    </row>
    <row r="898" spans="10:41" ht="15.75" customHeight="1" x14ac:dyDescent="0.15">
      <c r="J898" s="9"/>
      <c r="T898" s="9"/>
      <c r="Y898" s="9"/>
      <c r="Z898" s="2"/>
      <c r="AA898" s="2"/>
      <c r="AB898" s="2"/>
      <c r="AC898" s="9"/>
      <c r="AF898" s="9"/>
      <c r="AG898" s="9"/>
      <c r="AH898" s="9"/>
      <c r="AI898" s="9"/>
      <c r="AJ898" s="9"/>
      <c r="AK898" s="9"/>
      <c r="AL898" s="9"/>
      <c r="AM898" s="9"/>
      <c r="AN898" s="9"/>
      <c r="AO898" s="9"/>
    </row>
    <row r="899" spans="10:41" ht="15.75" customHeight="1" x14ac:dyDescent="0.15">
      <c r="J899" s="9"/>
      <c r="T899" s="9"/>
      <c r="Y899" s="9"/>
      <c r="Z899" s="2"/>
      <c r="AA899" s="2"/>
      <c r="AB899" s="2"/>
      <c r="AC899" s="9"/>
      <c r="AF899" s="9"/>
      <c r="AG899" s="9"/>
      <c r="AH899" s="9"/>
      <c r="AI899" s="9"/>
      <c r="AJ899" s="9"/>
      <c r="AK899" s="9"/>
      <c r="AL899" s="9"/>
      <c r="AM899" s="9"/>
      <c r="AN899" s="9"/>
      <c r="AO899" s="9"/>
    </row>
    <row r="900" spans="10:41" ht="15.75" customHeight="1" x14ac:dyDescent="0.15">
      <c r="J900" s="9"/>
      <c r="T900" s="9"/>
      <c r="Y900" s="9"/>
      <c r="Z900" s="2"/>
      <c r="AA900" s="2"/>
      <c r="AB900" s="2"/>
      <c r="AC900" s="9"/>
      <c r="AF900" s="9"/>
      <c r="AG900" s="9"/>
      <c r="AH900" s="9"/>
      <c r="AI900" s="9"/>
      <c r="AJ900" s="9"/>
      <c r="AK900" s="9"/>
      <c r="AL900" s="9"/>
      <c r="AM900" s="9"/>
      <c r="AN900" s="9"/>
      <c r="AO900" s="9"/>
    </row>
    <row r="901" spans="10:41" ht="15.75" customHeight="1" x14ac:dyDescent="0.15">
      <c r="J901" s="9"/>
      <c r="T901" s="9"/>
      <c r="Y901" s="9"/>
      <c r="Z901" s="2"/>
      <c r="AA901" s="2"/>
      <c r="AB901" s="2"/>
      <c r="AC901" s="9"/>
      <c r="AF901" s="9"/>
      <c r="AG901" s="9"/>
      <c r="AH901" s="9"/>
      <c r="AI901" s="9"/>
      <c r="AJ901" s="9"/>
      <c r="AK901" s="9"/>
      <c r="AL901" s="9"/>
      <c r="AM901" s="9"/>
      <c r="AN901" s="9"/>
      <c r="AO901" s="9"/>
    </row>
    <row r="902" spans="10:41" ht="15.75" customHeight="1" x14ac:dyDescent="0.15">
      <c r="J902" s="9"/>
      <c r="T902" s="9"/>
      <c r="Y902" s="9"/>
      <c r="Z902" s="2"/>
      <c r="AA902" s="2"/>
      <c r="AB902" s="2"/>
      <c r="AC902" s="9"/>
      <c r="AF902" s="9"/>
      <c r="AG902" s="9"/>
      <c r="AH902" s="9"/>
      <c r="AI902" s="9"/>
      <c r="AJ902" s="9"/>
      <c r="AK902" s="9"/>
      <c r="AL902" s="9"/>
      <c r="AM902" s="9"/>
      <c r="AN902" s="9"/>
      <c r="AO902" s="9"/>
    </row>
    <row r="903" spans="10:41" ht="15.75" customHeight="1" x14ac:dyDescent="0.15">
      <c r="J903" s="9"/>
      <c r="T903" s="9"/>
      <c r="Y903" s="9"/>
      <c r="Z903" s="2"/>
      <c r="AA903" s="2"/>
      <c r="AB903" s="2"/>
      <c r="AC903" s="9"/>
      <c r="AF903" s="9"/>
      <c r="AG903" s="9"/>
      <c r="AH903" s="9"/>
      <c r="AI903" s="9"/>
      <c r="AJ903" s="9"/>
      <c r="AK903" s="9"/>
      <c r="AL903" s="9"/>
      <c r="AM903" s="9"/>
      <c r="AN903" s="9"/>
      <c r="AO903" s="9"/>
    </row>
    <row r="904" spans="10:41" ht="15.75" customHeight="1" x14ac:dyDescent="0.15">
      <c r="J904" s="9"/>
      <c r="T904" s="9"/>
      <c r="Y904" s="9"/>
      <c r="Z904" s="2"/>
      <c r="AA904" s="2"/>
      <c r="AB904" s="2"/>
      <c r="AC904" s="9"/>
      <c r="AF904" s="9"/>
      <c r="AG904" s="9"/>
      <c r="AH904" s="9"/>
      <c r="AI904" s="9"/>
      <c r="AJ904" s="9"/>
      <c r="AK904" s="9"/>
      <c r="AL904" s="9"/>
      <c r="AM904" s="9"/>
      <c r="AN904" s="9"/>
      <c r="AO904" s="9"/>
    </row>
    <row r="905" spans="10:41" ht="15.75" customHeight="1" x14ac:dyDescent="0.15">
      <c r="J905" s="9"/>
      <c r="T905" s="9"/>
      <c r="Y905" s="9"/>
      <c r="Z905" s="2"/>
      <c r="AA905" s="2"/>
      <c r="AB905" s="2"/>
      <c r="AC905" s="9"/>
      <c r="AF905" s="9"/>
      <c r="AG905" s="9"/>
      <c r="AH905" s="9"/>
      <c r="AI905" s="9"/>
      <c r="AJ905" s="9"/>
      <c r="AK905" s="9"/>
      <c r="AL905" s="9"/>
      <c r="AM905" s="9"/>
      <c r="AN905" s="9"/>
      <c r="AO905" s="9"/>
    </row>
    <row r="906" spans="10:41" ht="15.75" customHeight="1" x14ac:dyDescent="0.15">
      <c r="J906" s="9"/>
      <c r="T906" s="9"/>
      <c r="Y906" s="9"/>
      <c r="Z906" s="2"/>
      <c r="AA906" s="2"/>
      <c r="AB906" s="2"/>
      <c r="AC906" s="9"/>
      <c r="AF906" s="9"/>
      <c r="AG906" s="9"/>
      <c r="AH906" s="9"/>
      <c r="AI906" s="9"/>
      <c r="AJ906" s="9"/>
      <c r="AK906" s="9"/>
      <c r="AL906" s="9"/>
      <c r="AM906" s="9"/>
      <c r="AN906" s="9"/>
      <c r="AO906" s="9"/>
    </row>
    <row r="907" spans="10:41" ht="15.75" customHeight="1" x14ac:dyDescent="0.15">
      <c r="J907" s="9"/>
      <c r="T907" s="9"/>
      <c r="Y907" s="9"/>
      <c r="Z907" s="2"/>
      <c r="AA907" s="2"/>
      <c r="AB907" s="2"/>
      <c r="AC907" s="9"/>
      <c r="AF907" s="9"/>
      <c r="AG907" s="9"/>
      <c r="AH907" s="9"/>
      <c r="AI907" s="9"/>
      <c r="AJ907" s="9"/>
      <c r="AK907" s="9"/>
      <c r="AL907" s="9"/>
      <c r="AM907" s="9"/>
      <c r="AN907" s="9"/>
      <c r="AO907" s="9"/>
    </row>
    <row r="908" spans="10:41" ht="15.75" customHeight="1" x14ac:dyDescent="0.15">
      <c r="J908" s="9"/>
      <c r="T908" s="9"/>
      <c r="Y908" s="9"/>
      <c r="Z908" s="2"/>
      <c r="AA908" s="2"/>
      <c r="AB908" s="2"/>
      <c r="AC908" s="9"/>
      <c r="AF908" s="9"/>
      <c r="AG908" s="9"/>
      <c r="AH908" s="9"/>
      <c r="AI908" s="9"/>
      <c r="AJ908" s="9"/>
      <c r="AK908" s="9"/>
      <c r="AL908" s="9"/>
      <c r="AM908" s="9"/>
      <c r="AN908" s="9"/>
      <c r="AO908" s="9"/>
    </row>
    <row r="909" spans="10:41" ht="15.75" customHeight="1" x14ac:dyDescent="0.15">
      <c r="J909" s="9"/>
      <c r="T909" s="9"/>
      <c r="Y909" s="9"/>
      <c r="Z909" s="2"/>
      <c r="AA909" s="2"/>
      <c r="AB909" s="2"/>
      <c r="AC909" s="9"/>
      <c r="AF909" s="9"/>
      <c r="AG909" s="9"/>
      <c r="AH909" s="9"/>
      <c r="AI909" s="9"/>
      <c r="AJ909" s="9"/>
      <c r="AK909" s="9"/>
      <c r="AL909" s="9"/>
      <c r="AM909" s="9"/>
      <c r="AN909" s="9"/>
      <c r="AO909" s="9"/>
    </row>
    <row r="910" spans="10:41" ht="15.75" customHeight="1" x14ac:dyDescent="0.15">
      <c r="J910" s="9"/>
      <c r="T910" s="9"/>
      <c r="Y910" s="9"/>
      <c r="Z910" s="2"/>
      <c r="AA910" s="2"/>
      <c r="AB910" s="2"/>
      <c r="AC910" s="9"/>
      <c r="AF910" s="9"/>
      <c r="AG910" s="9"/>
      <c r="AH910" s="9"/>
      <c r="AI910" s="9"/>
      <c r="AJ910" s="9"/>
      <c r="AK910" s="9"/>
      <c r="AL910" s="9"/>
      <c r="AM910" s="9"/>
      <c r="AN910" s="9"/>
      <c r="AO910" s="9"/>
    </row>
    <row r="911" spans="10:41" ht="15.75" customHeight="1" x14ac:dyDescent="0.15">
      <c r="J911" s="9"/>
      <c r="T911" s="9"/>
      <c r="Y911" s="9"/>
      <c r="Z911" s="2"/>
      <c r="AA911" s="2"/>
      <c r="AB911" s="2"/>
      <c r="AC911" s="9"/>
      <c r="AF911" s="9"/>
      <c r="AG911" s="9"/>
      <c r="AH911" s="9"/>
      <c r="AI911" s="9"/>
      <c r="AJ911" s="9"/>
      <c r="AK911" s="9"/>
      <c r="AL911" s="9"/>
      <c r="AM911" s="9"/>
      <c r="AN911" s="9"/>
      <c r="AO911" s="9"/>
    </row>
    <row r="912" spans="10:41" ht="15.75" customHeight="1" x14ac:dyDescent="0.15">
      <c r="J912" s="9"/>
      <c r="T912" s="9"/>
      <c r="Y912" s="9"/>
      <c r="Z912" s="2"/>
      <c r="AA912" s="2"/>
      <c r="AB912" s="2"/>
      <c r="AC912" s="9"/>
      <c r="AF912" s="9"/>
      <c r="AG912" s="9"/>
      <c r="AH912" s="9"/>
      <c r="AI912" s="9"/>
      <c r="AJ912" s="9"/>
      <c r="AK912" s="9"/>
      <c r="AL912" s="9"/>
      <c r="AM912" s="9"/>
      <c r="AN912" s="9"/>
      <c r="AO912" s="9"/>
    </row>
    <row r="913" spans="10:41" ht="15.75" customHeight="1" x14ac:dyDescent="0.15">
      <c r="J913" s="9"/>
      <c r="T913" s="9"/>
      <c r="Y913" s="9"/>
      <c r="Z913" s="2"/>
      <c r="AA913" s="2"/>
      <c r="AB913" s="2"/>
      <c r="AC913" s="9"/>
      <c r="AF913" s="9"/>
      <c r="AG913" s="9"/>
      <c r="AH913" s="9"/>
      <c r="AI913" s="9"/>
      <c r="AJ913" s="9"/>
      <c r="AK913" s="9"/>
      <c r="AL913" s="9"/>
      <c r="AM913" s="9"/>
      <c r="AN913" s="9"/>
      <c r="AO913" s="9"/>
    </row>
    <row r="914" spans="10:41" ht="15.75" customHeight="1" x14ac:dyDescent="0.15">
      <c r="J914" s="9"/>
      <c r="T914" s="9"/>
      <c r="Y914" s="9"/>
      <c r="Z914" s="2"/>
      <c r="AA914" s="2"/>
      <c r="AB914" s="2"/>
      <c r="AC914" s="9"/>
      <c r="AF914" s="9"/>
      <c r="AG914" s="9"/>
      <c r="AH914" s="9"/>
      <c r="AI914" s="9"/>
      <c r="AJ914" s="9"/>
      <c r="AK914" s="9"/>
      <c r="AL914" s="9"/>
      <c r="AM914" s="9"/>
      <c r="AN914" s="9"/>
      <c r="AO914" s="9"/>
    </row>
    <row r="915" spans="10:41" ht="15.75" customHeight="1" x14ac:dyDescent="0.15">
      <c r="J915" s="9"/>
      <c r="T915" s="9"/>
      <c r="Y915" s="9"/>
      <c r="Z915" s="2"/>
      <c r="AA915" s="2"/>
      <c r="AB915" s="2"/>
      <c r="AC915" s="9"/>
      <c r="AF915" s="9"/>
      <c r="AG915" s="9"/>
      <c r="AH915" s="9"/>
      <c r="AI915" s="9"/>
      <c r="AJ915" s="9"/>
      <c r="AK915" s="9"/>
      <c r="AL915" s="9"/>
      <c r="AM915" s="9"/>
      <c r="AN915" s="9"/>
      <c r="AO915" s="9"/>
    </row>
    <row r="916" spans="10:41" ht="15.75" customHeight="1" x14ac:dyDescent="0.15">
      <c r="J916" s="9"/>
      <c r="T916" s="9"/>
      <c r="Y916" s="9"/>
      <c r="Z916" s="2"/>
      <c r="AA916" s="2"/>
      <c r="AB916" s="2"/>
      <c r="AC916" s="9"/>
      <c r="AF916" s="9"/>
      <c r="AG916" s="9"/>
      <c r="AH916" s="9"/>
      <c r="AI916" s="9"/>
      <c r="AJ916" s="9"/>
      <c r="AK916" s="9"/>
      <c r="AL916" s="9"/>
      <c r="AM916" s="9"/>
      <c r="AN916" s="9"/>
      <c r="AO916" s="9"/>
    </row>
    <row r="917" spans="10:41" ht="15.75" customHeight="1" x14ac:dyDescent="0.15">
      <c r="J917" s="9"/>
      <c r="T917" s="9"/>
      <c r="Y917" s="9"/>
      <c r="Z917" s="2"/>
      <c r="AA917" s="2"/>
      <c r="AB917" s="2"/>
      <c r="AC917" s="9"/>
      <c r="AF917" s="9"/>
      <c r="AG917" s="9"/>
      <c r="AH917" s="9"/>
      <c r="AI917" s="9"/>
      <c r="AJ917" s="9"/>
      <c r="AK917" s="9"/>
      <c r="AL917" s="9"/>
      <c r="AM917" s="9"/>
      <c r="AN917" s="9"/>
      <c r="AO917" s="9"/>
    </row>
    <row r="918" spans="10:41" ht="15.75" customHeight="1" x14ac:dyDescent="0.15">
      <c r="J918" s="9"/>
      <c r="T918" s="9"/>
      <c r="Y918" s="9"/>
      <c r="Z918" s="2"/>
      <c r="AA918" s="2"/>
      <c r="AB918" s="2"/>
      <c r="AC918" s="9"/>
      <c r="AF918" s="9"/>
      <c r="AG918" s="9"/>
      <c r="AH918" s="9"/>
      <c r="AI918" s="9"/>
      <c r="AJ918" s="9"/>
      <c r="AK918" s="9"/>
      <c r="AL918" s="9"/>
      <c r="AM918" s="9"/>
      <c r="AN918" s="9"/>
      <c r="AO918" s="9"/>
    </row>
    <row r="919" spans="10:41" ht="15.75" customHeight="1" x14ac:dyDescent="0.15">
      <c r="J919" s="9"/>
      <c r="T919" s="9"/>
      <c r="Y919" s="9"/>
      <c r="Z919" s="2"/>
      <c r="AA919" s="2"/>
      <c r="AB919" s="2"/>
      <c r="AC919" s="9"/>
      <c r="AF919" s="9"/>
      <c r="AG919" s="9"/>
      <c r="AH919" s="9"/>
      <c r="AI919" s="9"/>
      <c r="AJ919" s="9"/>
      <c r="AK919" s="9"/>
      <c r="AL919" s="9"/>
      <c r="AM919" s="9"/>
      <c r="AN919" s="9"/>
      <c r="AO919" s="9"/>
    </row>
    <row r="920" spans="10:41" ht="15.75" customHeight="1" x14ac:dyDescent="0.15">
      <c r="J920" s="9"/>
      <c r="T920" s="9"/>
      <c r="Y920" s="9"/>
      <c r="Z920" s="2"/>
      <c r="AA920" s="2"/>
      <c r="AB920" s="2"/>
      <c r="AC920" s="9"/>
      <c r="AF920" s="9"/>
      <c r="AG920" s="9"/>
      <c r="AH920" s="9"/>
      <c r="AI920" s="9"/>
      <c r="AJ920" s="9"/>
      <c r="AK920" s="9"/>
      <c r="AL920" s="9"/>
      <c r="AM920" s="9"/>
      <c r="AN920" s="9"/>
      <c r="AO920" s="9"/>
    </row>
    <row r="921" spans="10:41" ht="15.75" customHeight="1" x14ac:dyDescent="0.15">
      <c r="J921" s="9"/>
      <c r="T921" s="9"/>
      <c r="Y921" s="9"/>
      <c r="Z921" s="2"/>
      <c r="AA921" s="2"/>
      <c r="AB921" s="2"/>
      <c r="AC921" s="9"/>
      <c r="AF921" s="9"/>
      <c r="AG921" s="9"/>
      <c r="AH921" s="9"/>
      <c r="AI921" s="9"/>
      <c r="AJ921" s="9"/>
      <c r="AK921" s="9"/>
      <c r="AL921" s="9"/>
      <c r="AM921" s="9"/>
      <c r="AN921" s="9"/>
      <c r="AO921" s="9"/>
    </row>
    <row r="922" spans="10:41" ht="15.75" customHeight="1" x14ac:dyDescent="0.15">
      <c r="J922" s="9"/>
      <c r="T922" s="9"/>
      <c r="Y922" s="9"/>
      <c r="Z922" s="2"/>
      <c r="AA922" s="2"/>
      <c r="AB922" s="2"/>
      <c r="AC922" s="9"/>
      <c r="AF922" s="9"/>
      <c r="AG922" s="9"/>
      <c r="AH922" s="9"/>
      <c r="AI922" s="9"/>
      <c r="AJ922" s="9"/>
      <c r="AK922" s="9"/>
      <c r="AL922" s="9"/>
      <c r="AM922" s="9"/>
      <c r="AN922" s="9"/>
      <c r="AO922" s="9"/>
    </row>
    <row r="923" spans="10:41" ht="15.75" customHeight="1" x14ac:dyDescent="0.15">
      <c r="J923" s="9"/>
      <c r="T923" s="9"/>
      <c r="Y923" s="9"/>
      <c r="Z923" s="2"/>
      <c r="AA923" s="2"/>
      <c r="AB923" s="2"/>
      <c r="AC923" s="9"/>
      <c r="AF923" s="9"/>
      <c r="AG923" s="9"/>
      <c r="AH923" s="9"/>
      <c r="AI923" s="9"/>
      <c r="AJ923" s="9"/>
      <c r="AK923" s="9"/>
      <c r="AL923" s="9"/>
      <c r="AM923" s="9"/>
      <c r="AN923" s="9"/>
      <c r="AO923" s="9"/>
    </row>
    <row r="924" spans="10:41" ht="15.75" customHeight="1" x14ac:dyDescent="0.15">
      <c r="J924" s="9"/>
      <c r="T924" s="9"/>
      <c r="Y924" s="9"/>
      <c r="Z924" s="2"/>
      <c r="AA924" s="2"/>
      <c r="AB924" s="2"/>
      <c r="AC924" s="9"/>
      <c r="AF924" s="9"/>
      <c r="AG924" s="9"/>
      <c r="AH924" s="9"/>
      <c r="AI924" s="9"/>
      <c r="AJ924" s="9"/>
      <c r="AK924" s="9"/>
      <c r="AL924" s="9"/>
      <c r="AM924" s="9"/>
      <c r="AN924" s="9"/>
      <c r="AO924" s="9"/>
    </row>
    <row r="925" spans="10:41" ht="15.75" customHeight="1" x14ac:dyDescent="0.15">
      <c r="J925" s="9"/>
      <c r="T925" s="9"/>
      <c r="Y925" s="9"/>
      <c r="Z925" s="2"/>
      <c r="AA925" s="2"/>
      <c r="AB925" s="2"/>
      <c r="AC925" s="9"/>
      <c r="AF925" s="9"/>
      <c r="AG925" s="9"/>
      <c r="AH925" s="9"/>
      <c r="AI925" s="9"/>
      <c r="AJ925" s="9"/>
      <c r="AK925" s="9"/>
      <c r="AL925" s="9"/>
      <c r="AM925" s="9"/>
      <c r="AN925" s="9"/>
      <c r="AO925" s="9"/>
    </row>
    <row r="926" spans="10:41" ht="15.75" customHeight="1" x14ac:dyDescent="0.15">
      <c r="J926" s="9"/>
      <c r="T926" s="9"/>
      <c r="Y926" s="9"/>
      <c r="Z926" s="2"/>
      <c r="AA926" s="2"/>
      <c r="AB926" s="2"/>
      <c r="AC926" s="9"/>
      <c r="AF926" s="9"/>
      <c r="AG926" s="9"/>
      <c r="AH926" s="9"/>
      <c r="AI926" s="9"/>
      <c r="AJ926" s="9"/>
      <c r="AK926" s="9"/>
      <c r="AL926" s="9"/>
      <c r="AM926" s="9"/>
      <c r="AN926" s="9"/>
      <c r="AO926" s="9"/>
    </row>
    <row r="927" spans="10:41" ht="15.75" customHeight="1" x14ac:dyDescent="0.15">
      <c r="J927" s="9"/>
      <c r="T927" s="9"/>
      <c r="Y927" s="9"/>
      <c r="Z927" s="2"/>
      <c r="AA927" s="2"/>
      <c r="AB927" s="2"/>
      <c r="AC927" s="9"/>
      <c r="AF927" s="9"/>
      <c r="AG927" s="9"/>
      <c r="AH927" s="9"/>
      <c r="AI927" s="9"/>
      <c r="AJ927" s="9"/>
      <c r="AK927" s="9"/>
      <c r="AL927" s="9"/>
      <c r="AM927" s="9"/>
      <c r="AN927" s="9"/>
      <c r="AO927" s="9"/>
    </row>
    <row r="928" spans="10:41" ht="15.75" customHeight="1" x14ac:dyDescent="0.15">
      <c r="J928" s="9"/>
      <c r="T928" s="9"/>
      <c r="Y928" s="9"/>
      <c r="Z928" s="2"/>
      <c r="AA928" s="2"/>
      <c r="AB928" s="2"/>
      <c r="AC928" s="9"/>
      <c r="AF928" s="9"/>
      <c r="AG928" s="9"/>
      <c r="AH928" s="9"/>
      <c r="AI928" s="9"/>
      <c r="AJ928" s="9"/>
      <c r="AK928" s="9"/>
      <c r="AL928" s="9"/>
      <c r="AM928" s="9"/>
      <c r="AN928" s="9"/>
      <c r="AO928" s="9"/>
    </row>
    <row r="929" spans="10:41" ht="15.75" customHeight="1" x14ac:dyDescent="0.15">
      <c r="J929" s="9"/>
      <c r="T929" s="9"/>
      <c r="Y929" s="9"/>
      <c r="Z929" s="2"/>
      <c r="AA929" s="2"/>
      <c r="AB929" s="2"/>
      <c r="AC929" s="9"/>
      <c r="AF929" s="9"/>
      <c r="AG929" s="9"/>
      <c r="AH929" s="9"/>
      <c r="AI929" s="9"/>
      <c r="AJ929" s="9"/>
      <c r="AK929" s="9"/>
      <c r="AL929" s="9"/>
      <c r="AM929" s="9"/>
      <c r="AN929" s="9"/>
      <c r="AO929" s="9"/>
    </row>
    <row r="930" spans="10:41" ht="15.75" customHeight="1" x14ac:dyDescent="0.15">
      <c r="J930" s="9"/>
      <c r="T930" s="9"/>
      <c r="Y930" s="9"/>
      <c r="Z930" s="2"/>
      <c r="AA930" s="2"/>
      <c r="AB930" s="2"/>
      <c r="AC930" s="9"/>
      <c r="AF930" s="9"/>
      <c r="AG930" s="9"/>
      <c r="AH930" s="9"/>
      <c r="AI930" s="9"/>
      <c r="AJ930" s="9"/>
      <c r="AK930" s="9"/>
      <c r="AL930" s="9"/>
      <c r="AM930" s="9"/>
      <c r="AN930" s="9"/>
      <c r="AO930" s="9"/>
    </row>
    <row r="931" spans="10:41" ht="15.75" customHeight="1" x14ac:dyDescent="0.15">
      <c r="J931" s="9"/>
      <c r="T931" s="9"/>
      <c r="Y931" s="9"/>
      <c r="Z931" s="2"/>
      <c r="AA931" s="2"/>
      <c r="AB931" s="2"/>
      <c r="AC931" s="9"/>
      <c r="AF931" s="9"/>
      <c r="AG931" s="9"/>
      <c r="AH931" s="9"/>
      <c r="AI931" s="9"/>
      <c r="AJ931" s="9"/>
      <c r="AK931" s="9"/>
      <c r="AL931" s="9"/>
      <c r="AM931" s="9"/>
      <c r="AN931" s="9"/>
      <c r="AO931" s="9"/>
    </row>
    <row r="932" spans="10:41" ht="15.75" customHeight="1" x14ac:dyDescent="0.15">
      <c r="J932" s="9"/>
      <c r="T932" s="9"/>
      <c r="Y932" s="9"/>
      <c r="Z932" s="2"/>
      <c r="AA932" s="2"/>
      <c r="AB932" s="2"/>
      <c r="AC932" s="9"/>
      <c r="AF932" s="9"/>
      <c r="AG932" s="9"/>
      <c r="AH932" s="9"/>
      <c r="AI932" s="9"/>
      <c r="AJ932" s="9"/>
      <c r="AK932" s="9"/>
      <c r="AL932" s="9"/>
      <c r="AM932" s="9"/>
      <c r="AN932" s="9"/>
      <c r="AO932" s="9"/>
    </row>
    <row r="933" spans="10:41" ht="15.75" customHeight="1" x14ac:dyDescent="0.15">
      <c r="J933" s="9"/>
      <c r="T933" s="9"/>
      <c r="Y933" s="9"/>
      <c r="Z933" s="2"/>
      <c r="AA933" s="2"/>
      <c r="AB933" s="2"/>
      <c r="AC933" s="9"/>
      <c r="AF933" s="9"/>
      <c r="AG933" s="9"/>
      <c r="AH933" s="9"/>
      <c r="AI933" s="9"/>
      <c r="AJ933" s="9"/>
      <c r="AK933" s="9"/>
      <c r="AL933" s="9"/>
      <c r="AM933" s="9"/>
      <c r="AN933" s="9"/>
      <c r="AO933" s="9"/>
    </row>
    <row r="934" spans="10:41" ht="15.75" customHeight="1" x14ac:dyDescent="0.15">
      <c r="J934" s="9"/>
      <c r="T934" s="9"/>
      <c r="Y934" s="9"/>
      <c r="Z934" s="2"/>
      <c r="AA934" s="2"/>
      <c r="AB934" s="2"/>
      <c r="AC934" s="9"/>
      <c r="AF934" s="9"/>
      <c r="AG934" s="9"/>
      <c r="AH934" s="9"/>
      <c r="AI934" s="9"/>
      <c r="AJ934" s="9"/>
      <c r="AK934" s="9"/>
      <c r="AL934" s="9"/>
      <c r="AM934" s="9"/>
      <c r="AN934" s="9"/>
      <c r="AO934" s="9"/>
    </row>
    <row r="935" spans="10:41" ht="15.75" customHeight="1" x14ac:dyDescent="0.15">
      <c r="J935" s="9"/>
      <c r="T935" s="9"/>
      <c r="Y935" s="9"/>
      <c r="Z935" s="2"/>
      <c r="AA935" s="2"/>
      <c r="AB935" s="2"/>
      <c r="AC935" s="9"/>
      <c r="AF935" s="9"/>
      <c r="AG935" s="9"/>
      <c r="AH935" s="9"/>
      <c r="AI935" s="9"/>
      <c r="AJ935" s="9"/>
      <c r="AK935" s="9"/>
      <c r="AL935" s="9"/>
      <c r="AM935" s="9"/>
      <c r="AN935" s="9"/>
      <c r="AO935" s="9"/>
    </row>
    <row r="936" spans="10:41" ht="15.75" customHeight="1" x14ac:dyDescent="0.15">
      <c r="J936" s="9"/>
      <c r="T936" s="9"/>
      <c r="Y936" s="9"/>
      <c r="Z936" s="2"/>
      <c r="AA936" s="2"/>
      <c r="AB936" s="2"/>
      <c r="AC936" s="9"/>
      <c r="AF936" s="9"/>
      <c r="AG936" s="9"/>
      <c r="AH936" s="9"/>
      <c r="AI936" s="9"/>
      <c r="AJ936" s="9"/>
      <c r="AK936" s="9"/>
      <c r="AL936" s="9"/>
      <c r="AM936" s="9"/>
      <c r="AN936" s="9"/>
      <c r="AO936" s="9"/>
    </row>
    <row r="937" spans="10:41" ht="15.75" customHeight="1" x14ac:dyDescent="0.15">
      <c r="J937" s="9"/>
      <c r="T937" s="9"/>
      <c r="Y937" s="9"/>
      <c r="Z937" s="2"/>
      <c r="AA937" s="2"/>
      <c r="AB937" s="2"/>
      <c r="AC937" s="9"/>
      <c r="AF937" s="9"/>
      <c r="AG937" s="9"/>
      <c r="AH937" s="9"/>
      <c r="AI937" s="9"/>
      <c r="AJ937" s="9"/>
      <c r="AK937" s="9"/>
      <c r="AL937" s="9"/>
      <c r="AM937" s="9"/>
      <c r="AN937" s="9"/>
      <c r="AO937" s="9"/>
    </row>
    <row r="938" spans="10:41" ht="15.75" customHeight="1" x14ac:dyDescent="0.15">
      <c r="J938" s="9"/>
      <c r="T938" s="9"/>
      <c r="Y938" s="9"/>
      <c r="Z938" s="2"/>
      <c r="AA938" s="2"/>
      <c r="AB938" s="2"/>
      <c r="AC938" s="9"/>
      <c r="AF938" s="9"/>
      <c r="AG938" s="9"/>
      <c r="AH938" s="9"/>
      <c r="AI938" s="9"/>
      <c r="AJ938" s="9"/>
      <c r="AK938" s="9"/>
      <c r="AL938" s="9"/>
      <c r="AM938" s="9"/>
      <c r="AN938" s="9"/>
      <c r="AO938" s="9"/>
    </row>
    <row r="939" spans="10:41" ht="15.75" customHeight="1" x14ac:dyDescent="0.15">
      <c r="J939" s="9"/>
      <c r="T939" s="9"/>
      <c r="Y939" s="9"/>
      <c r="Z939" s="2"/>
      <c r="AA939" s="2"/>
      <c r="AB939" s="2"/>
      <c r="AC939" s="9"/>
      <c r="AF939" s="9"/>
      <c r="AG939" s="9"/>
      <c r="AH939" s="9"/>
      <c r="AI939" s="9"/>
      <c r="AJ939" s="9"/>
      <c r="AK939" s="9"/>
      <c r="AL939" s="9"/>
      <c r="AM939" s="9"/>
      <c r="AN939" s="9"/>
      <c r="AO939" s="9"/>
    </row>
    <row r="940" spans="10:41" ht="15.75" customHeight="1" x14ac:dyDescent="0.15">
      <c r="J940" s="9"/>
      <c r="T940" s="9"/>
      <c r="Y940" s="9"/>
      <c r="Z940" s="2"/>
      <c r="AA940" s="2"/>
      <c r="AB940" s="2"/>
      <c r="AC940" s="9"/>
      <c r="AF940" s="9"/>
      <c r="AG940" s="9"/>
      <c r="AH940" s="9"/>
      <c r="AI940" s="9"/>
      <c r="AJ940" s="9"/>
      <c r="AK940" s="9"/>
      <c r="AL940" s="9"/>
      <c r="AM940" s="9"/>
      <c r="AN940" s="9"/>
      <c r="AO940" s="9"/>
    </row>
    <row r="941" spans="10:41" ht="15.75" customHeight="1" x14ac:dyDescent="0.15">
      <c r="J941" s="9"/>
      <c r="T941" s="9"/>
      <c r="Y941" s="9"/>
      <c r="Z941" s="2"/>
      <c r="AA941" s="2"/>
      <c r="AB941" s="2"/>
      <c r="AC941" s="9"/>
      <c r="AF941" s="9"/>
      <c r="AG941" s="9"/>
      <c r="AH941" s="9"/>
      <c r="AI941" s="9"/>
      <c r="AJ941" s="9"/>
      <c r="AK941" s="9"/>
      <c r="AL941" s="9"/>
      <c r="AM941" s="9"/>
      <c r="AN941" s="9"/>
      <c r="AO941" s="9"/>
    </row>
    <row r="942" spans="10:41" ht="15.75" customHeight="1" x14ac:dyDescent="0.15">
      <c r="J942" s="9"/>
      <c r="T942" s="9"/>
      <c r="Y942" s="9"/>
      <c r="Z942" s="2"/>
      <c r="AA942" s="2"/>
      <c r="AB942" s="2"/>
      <c r="AC942" s="9"/>
      <c r="AF942" s="9"/>
      <c r="AG942" s="9"/>
      <c r="AH942" s="9"/>
      <c r="AI942" s="9"/>
      <c r="AJ942" s="9"/>
      <c r="AK942" s="9"/>
      <c r="AL942" s="9"/>
      <c r="AM942" s="9"/>
      <c r="AN942" s="9"/>
      <c r="AO942" s="9"/>
    </row>
    <row r="943" spans="10:41" ht="15.75" customHeight="1" x14ac:dyDescent="0.15">
      <c r="J943" s="9"/>
      <c r="T943" s="9"/>
      <c r="Y943" s="9"/>
      <c r="Z943" s="2"/>
      <c r="AA943" s="2"/>
      <c r="AB943" s="2"/>
      <c r="AC943" s="9"/>
      <c r="AF943" s="9"/>
      <c r="AG943" s="9"/>
      <c r="AH943" s="9"/>
      <c r="AI943" s="9"/>
      <c r="AJ943" s="9"/>
      <c r="AK943" s="9"/>
      <c r="AL943" s="9"/>
      <c r="AM943" s="9"/>
      <c r="AN943" s="9"/>
      <c r="AO943" s="9"/>
    </row>
    <row r="944" spans="10:41" ht="15.75" customHeight="1" x14ac:dyDescent="0.15">
      <c r="J944" s="9"/>
      <c r="T944" s="9"/>
      <c r="Y944" s="9"/>
      <c r="Z944" s="2"/>
      <c r="AA944" s="2"/>
      <c r="AB944" s="2"/>
      <c r="AC944" s="9"/>
      <c r="AF944" s="9"/>
      <c r="AG944" s="9"/>
      <c r="AH944" s="9"/>
      <c r="AI944" s="9"/>
      <c r="AJ944" s="9"/>
      <c r="AK944" s="9"/>
      <c r="AL944" s="9"/>
      <c r="AM944" s="9"/>
      <c r="AN944" s="9"/>
      <c r="AO944" s="9"/>
    </row>
    <row r="945" spans="10:41" ht="15.75" customHeight="1" x14ac:dyDescent="0.15">
      <c r="J945" s="9"/>
      <c r="T945" s="9"/>
      <c r="Y945" s="9"/>
      <c r="Z945" s="2"/>
      <c r="AA945" s="2"/>
      <c r="AB945" s="2"/>
      <c r="AC945" s="9"/>
      <c r="AF945" s="9"/>
      <c r="AG945" s="9"/>
      <c r="AH945" s="9"/>
      <c r="AI945" s="9"/>
      <c r="AJ945" s="9"/>
      <c r="AK945" s="9"/>
      <c r="AL945" s="9"/>
      <c r="AM945" s="9"/>
      <c r="AN945" s="9"/>
      <c r="AO945" s="9"/>
    </row>
    <row r="946" spans="10:41" ht="15.75" customHeight="1" x14ac:dyDescent="0.15">
      <c r="J946" s="9"/>
      <c r="T946" s="9"/>
      <c r="Y946" s="9"/>
      <c r="Z946" s="2"/>
      <c r="AA946" s="2"/>
      <c r="AB946" s="2"/>
      <c r="AC946" s="9"/>
      <c r="AF946" s="9"/>
      <c r="AG946" s="9"/>
      <c r="AH946" s="9"/>
      <c r="AI946" s="9"/>
      <c r="AJ946" s="9"/>
      <c r="AK946" s="9"/>
      <c r="AL946" s="9"/>
      <c r="AM946" s="9"/>
      <c r="AN946" s="9"/>
      <c r="AO946" s="9"/>
    </row>
    <row r="947" spans="10:41" ht="15.75" customHeight="1" x14ac:dyDescent="0.15">
      <c r="J947" s="9"/>
      <c r="T947" s="9"/>
      <c r="Y947" s="9"/>
      <c r="Z947" s="2"/>
      <c r="AA947" s="2"/>
      <c r="AB947" s="2"/>
      <c r="AC947" s="9"/>
      <c r="AF947" s="9"/>
      <c r="AG947" s="9"/>
      <c r="AH947" s="9"/>
      <c r="AI947" s="9"/>
      <c r="AJ947" s="9"/>
      <c r="AK947" s="9"/>
      <c r="AL947" s="9"/>
      <c r="AM947" s="9"/>
      <c r="AN947" s="9"/>
      <c r="AO947" s="9"/>
    </row>
    <row r="948" spans="10:41" ht="15.75" customHeight="1" x14ac:dyDescent="0.15">
      <c r="J948" s="9"/>
      <c r="T948" s="9"/>
      <c r="Y948" s="9"/>
      <c r="Z948" s="2"/>
      <c r="AA948" s="2"/>
      <c r="AB948" s="2"/>
      <c r="AC948" s="9"/>
      <c r="AF948" s="9"/>
      <c r="AG948" s="9"/>
      <c r="AH948" s="9"/>
      <c r="AI948" s="9"/>
      <c r="AJ948" s="9"/>
      <c r="AK948" s="9"/>
      <c r="AL948" s="9"/>
      <c r="AM948" s="9"/>
      <c r="AN948" s="9"/>
      <c r="AO948" s="9"/>
    </row>
    <row r="949" spans="10:41" ht="15.75" customHeight="1" x14ac:dyDescent="0.15">
      <c r="J949" s="9"/>
      <c r="T949" s="9"/>
      <c r="Y949" s="9"/>
      <c r="Z949" s="2"/>
      <c r="AA949" s="2"/>
      <c r="AB949" s="2"/>
      <c r="AC949" s="9"/>
      <c r="AF949" s="9"/>
      <c r="AG949" s="9"/>
      <c r="AH949" s="9"/>
      <c r="AI949" s="9"/>
      <c r="AJ949" s="9"/>
      <c r="AK949" s="9"/>
      <c r="AL949" s="9"/>
      <c r="AM949" s="9"/>
      <c r="AN949" s="9"/>
      <c r="AO949" s="9"/>
    </row>
    <row r="950" spans="10:41" ht="15.75" customHeight="1" x14ac:dyDescent="0.15">
      <c r="J950" s="9"/>
      <c r="T950" s="9"/>
      <c r="Y950" s="9"/>
      <c r="Z950" s="2"/>
      <c r="AA950" s="2"/>
      <c r="AB950" s="2"/>
      <c r="AC950" s="9"/>
      <c r="AF950" s="9"/>
      <c r="AG950" s="9"/>
      <c r="AH950" s="9"/>
      <c r="AI950" s="9"/>
      <c r="AJ950" s="9"/>
      <c r="AK950" s="9"/>
      <c r="AL950" s="9"/>
      <c r="AM950" s="9"/>
      <c r="AN950" s="9"/>
      <c r="AO950" s="9"/>
    </row>
    <row r="951" spans="10:41" ht="15.75" customHeight="1" x14ac:dyDescent="0.15">
      <c r="J951" s="9"/>
      <c r="T951" s="9"/>
      <c r="Y951" s="9"/>
      <c r="Z951" s="2"/>
      <c r="AA951" s="2"/>
      <c r="AB951" s="2"/>
      <c r="AC951" s="9"/>
      <c r="AF951" s="9"/>
      <c r="AG951" s="9"/>
      <c r="AH951" s="9"/>
      <c r="AI951" s="9"/>
      <c r="AJ951" s="9"/>
      <c r="AK951" s="9"/>
      <c r="AL951" s="9"/>
      <c r="AM951" s="9"/>
      <c r="AN951" s="9"/>
      <c r="AO951" s="9"/>
    </row>
    <row r="952" spans="10:41" ht="15.75" customHeight="1" x14ac:dyDescent="0.15">
      <c r="J952" s="9"/>
      <c r="T952" s="9"/>
      <c r="Y952" s="9"/>
      <c r="Z952" s="2"/>
      <c r="AA952" s="2"/>
      <c r="AB952" s="2"/>
      <c r="AC952" s="9"/>
      <c r="AF952" s="9"/>
      <c r="AG952" s="9"/>
      <c r="AH952" s="9"/>
      <c r="AI952" s="9"/>
      <c r="AJ952" s="9"/>
      <c r="AK952" s="9"/>
      <c r="AL952" s="9"/>
      <c r="AM952" s="9"/>
      <c r="AN952" s="9"/>
      <c r="AO952" s="9"/>
    </row>
    <row r="953" spans="10:41" ht="15.75" customHeight="1" x14ac:dyDescent="0.15">
      <c r="J953" s="9"/>
      <c r="T953" s="9"/>
      <c r="Y953" s="9"/>
      <c r="Z953" s="2"/>
      <c r="AA953" s="2"/>
      <c r="AB953" s="2"/>
      <c r="AC953" s="9"/>
      <c r="AF953" s="9"/>
      <c r="AG953" s="9"/>
      <c r="AH953" s="9"/>
      <c r="AI953" s="9"/>
      <c r="AJ953" s="9"/>
      <c r="AK953" s="9"/>
      <c r="AL953" s="9"/>
      <c r="AM953" s="9"/>
      <c r="AN953" s="9"/>
      <c r="AO953" s="9"/>
    </row>
    <row r="954" spans="10:41" ht="15.75" customHeight="1" x14ac:dyDescent="0.15">
      <c r="J954" s="9"/>
      <c r="T954" s="9"/>
      <c r="Y954" s="9"/>
      <c r="Z954" s="2"/>
      <c r="AA954" s="2"/>
      <c r="AB954" s="2"/>
      <c r="AC954" s="9"/>
      <c r="AF954" s="9"/>
      <c r="AG954" s="9"/>
      <c r="AH954" s="9"/>
      <c r="AI954" s="9"/>
      <c r="AJ954" s="9"/>
      <c r="AK954" s="9"/>
      <c r="AL954" s="9"/>
      <c r="AM954" s="9"/>
      <c r="AN954" s="9"/>
      <c r="AO954" s="9"/>
    </row>
    <row r="955" spans="10:41" ht="15.75" customHeight="1" x14ac:dyDescent="0.15">
      <c r="J955" s="9"/>
      <c r="T955" s="9"/>
      <c r="Y955" s="9"/>
      <c r="Z955" s="2"/>
      <c r="AA955" s="2"/>
      <c r="AB955" s="2"/>
      <c r="AC955" s="9"/>
      <c r="AF955" s="9"/>
      <c r="AG955" s="9"/>
      <c r="AH955" s="9"/>
      <c r="AI955" s="9"/>
      <c r="AJ955" s="9"/>
      <c r="AK955" s="9"/>
      <c r="AL955" s="9"/>
      <c r="AM955" s="9"/>
      <c r="AN955" s="9"/>
      <c r="AO955" s="9"/>
    </row>
    <row r="956" spans="10:41" ht="15.75" customHeight="1" x14ac:dyDescent="0.15">
      <c r="J956" s="9"/>
      <c r="T956" s="9"/>
      <c r="Y956" s="9"/>
      <c r="Z956" s="2"/>
      <c r="AA956" s="2"/>
      <c r="AB956" s="2"/>
      <c r="AC956" s="9"/>
      <c r="AF956" s="9"/>
      <c r="AG956" s="9"/>
      <c r="AH956" s="9"/>
      <c r="AI956" s="9"/>
      <c r="AJ956" s="9"/>
      <c r="AK956" s="9"/>
      <c r="AL956" s="9"/>
      <c r="AM956" s="9"/>
      <c r="AN956" s="9"/>
      <c r="AO956" s="9"/>
    </row>
    <row r="957" spans="10:41" ht="15.75" customHeight="1" x14ac:dyDescent="0.15">
      <c r="J957" s="9"/>
      <c r="T957" s="9"/>
      <c r="Y957" s="9"/>
      <c r="Z957" s="2"/>
      <c r="AA957" s="2"/>
      <c r="AB957" s="2"/>
      <c r="AC957" s="9"/>
      <c r="AF957" s="9"/>
      <c r="AG957" s="9"/>
      <c r="AH957" s="9"/>
      <c r="AI957" s="9"/>
      <c r="AJ957" s="9"/>
      <c r="AK957" s="9"/>
      <c r="AL957" s="9"/>
      <c r="AM957" s="9"/>
      <c r="AN957" s="9"/>
      <c r="AO957" s="9"/>
    </row>
    <row r="958" spans="10:41" ht="15.75" customHeight="1" x14ac:dyDescent="0.15">
      <c r="J958" s="9"/>
      <c r="T958" s="9"/>
      <c r="Y958" s="9"/>
      <c r="Z958" s="2"/>
      <c r="AA958" s="2"/>
      <c r="AB958" s="2"/>
      <c r="AC958" s="9"/>
      <c r="AF958" s="9"/>
      <c r="AG958" s="9"/>
      <c r="AH958" s="9"/>
      <c r="AI958" s="9"/>
      <c r="AJ958" s="9"/>
      <c r="AK958" s="9"/>
      <c r="AL958" s="9"/>
      <c r="AM958" s="9"/>
      <c r="AN958" s="9"/>
      <c r="AO958" s="9"/>
    </row>
    <row r="959" spans="10:41" ht="15.75" customHeight="1" x14ac:dyDescent="0.15">
      <c r="J959" s="9"/>
      <c r="T959" s="9"/>
      <c r="Y959" s="9"/>
      <c r="Z959" s="2"/>
      <c r="AA959" s="2"/>
      <c r="AB959" s="2"/>
      <c r="AC959" s="9"/>
      <c r="AF959" s="9"/>
      <c r="AG959" s="9"/>
      <c r="AH959" s="9"/>
      <c r="AI959" s="9"/>
      <c r="AJ959" s="9"/>
      <c r="AK959" s="9"/>
      <c r="AL959" s="9"/>
      <c r="AM959" s="9"/>
      <c r="AN959" s="9"/>
      <c r="AO959" s="9"/>
    </row>
    <row r="960" spans="10:41" ht="15.75" customHeight="1" x14ac:dyDescent="0.15">
      <c r="J960" s="9"/>
      <c r="T960" s="9"/>
      <c r="Y960" s="9"/>
      <c r="Z960" s="2"/>
      <c r="AA960" s="2"/>
      <c r="AB960" s="2"/>
      <c r="AC960" s="9"/>
      <c r="AF960" s="9"/>
      <c r="AG960" s="9"/>
      <c r="AH960" s="9"/>
      <c r="AI960" s="9"/>
      <c r="AJ960" s="9"/>
      <c r="AK960" s="9"/>
      <c r="AL960" s="9"/>
      <c r="AM960" s="9"/>
      <c r="AN960" s="9"/>
      <c r="AO960" s="9"/>
    </row>
    <row r="961" spans="10:41" ht="15.75" customHeight="1" x14ac:dyDescent="0.15">
      <c r="J961" s="9"/>
      <c r="T961" s="9"/>
      <c r="Y961" s="9"/>
      <c r="Z961" s="2"/>
      <c r="AA961" s="2"/>
      <c r="AB961" s="2"/>
      <c r="AC961" s="9"/>
      <c r="AF961" s="9"/>
      <c r="AG961" s="9"/>
      <c r="AH961" s="9"/>
      <c r="AI961" s="9"/>
      <c r="AJ961" s="9"/>
      <c r="AK961" s="9"/>
      <c r="AL961" s="9"/>
      <c r="AM961" s="9"/>
      <c r="AN961" s="9"/>
      <c r="AO961" s="9"/>
    </row>
    <row r="962" spans="10:41" ht="15.75" customHeight="1" x14ac:dyDescent="0.15">
      <c r="J962" s="9"/>
      <c r="T962" s="9"/>
      <c r="Y962" s="9"/>
      <c r="Z962" s="2"/>
      <c r="AA962" s="2"/>
      <c r="AB962" s="2"/>
      <c r="AC962" s="9"/>
      <c r="AF962" s="9"/>
      <c r="AG962" s="9"/>
      <c r="AH962" s="9"/>
      <c r="AI962" s="9"/>
      <c r="AJ962" s="9"/>
      <c r="AK962" s="9"/>
      <c r="AL962" s="9"/>
      <c r="AM962" s="9"/>
      <c r="AN962" s="9"/>
      <c r="AO962" s="9"/>
    </row>
    <row r="963" spans="10:41" ht="15.75" customHeight="1" x14ac:dyDescent="0.15">
      <c r="J963" s="9"/>
      <c r="T963" s="9"/>
      <c r="Y963" s="9"/>
      <c r="Z963" s="2"/>
      <c r="AA963" s="2"/>
      <c r="AB963" s="2"/>
      <c r="AC963" s="9"/>
      <c r="AF963" s="9"/>
      <c r="AG963" s="9"/>
      <c r="AH963" s="9"/>
      <c r="AI963" s="9"/>
      <c r="AJ963" s="9"/>
      <c r="AK963" s="9"/>
      <c r="AL963" s="9"/>
      <c r="AM963" s="9"/>
      <c r="AN963" s="9"/>
      <c r="AO963" s="9"/>
    </row>
    <row r="964" spans="10:41" ht="15.75" customHeight="1" x14ac:dyDescent="0.15">
      <c r="J964" s="9"/>
      <c r="T964" s="9"/>
      <c r="Y964" s="9"/>
      <c r="Z964" s="2"/>
      <c r="AA964" s="2"/>
      <c r="AB964" s="2"/>
      <c r="AC964" s="9"/>
      <c r="AF964" s="9"/>
      <c r="AG964" s="9"/>
      <c r="AH964" s="9"/>
      <c r="AI964" s="9"/>
      <c r="AJ964" s="9"/>
      <c r="AK964" s="9"/>
      <c r="AL964" s="9"/>
      <c r="AM964" s="9"/>
      <c r="AN964" s="9"/>
      <c r="AO964" s="9"/>
    </row>
    <row r="965" spans="10:41" ht="15.75" customHeight="1" x14ac:dyDescent="0.15">
      <c r="J965" s="9"/>
      <c r="T965" s="9"/>
      <c r="Y965" s="9"/>
      <c r="Z965" s="2"/>
      <c r="AA965" s="2"/>
      <c r="AB965" s="2"/>
      <c r="AC965" s="9"/>
      <c r="AF965" s="9"/>
      <c r="AG965" s="9"/>
      <c r="AH965" s="9"/>
      <c r="AI965" s="9"/>
      <c r="AJ965" s="9"/>
      <c r="AK965" s="9"/>
      <c r="AL965" s="9"/>
      <c r="AM965" s="9"/>
      <c r="AN965" s="9"/>
      <c r="AO965" s="9"/>
    </row>
    <row r="966" spans="10:41" ht="15.75" customHeight="1" x14ac:dyDescent="0.15">
      <c r="J966" s="9"/>
      <c r="T966" s="9"/>
      <c r="Y966" s="9"/>
      <c r="Z966" s="2"/>
      <c r="AA966" s="2"/>
      <c r="AB966" s="2"/>
      <c r="AC966" s="9"/>
      <c r="AF966" s="9"/>
      <c r="AG966" s="9"/>
      <c r="AH966" s="9"/>
      <c r="AI966" s="9"/>
      <c r="AJ966" s="9"/>
      <c r="AK966" s="9"/>
      <c r="AL966" s="9"/>
      <c r="AM966" s="9"/>
      <c r="AN966" s="9"/>
      <c r="AO966" s="9"/>
    </row>
    <row r="967" spans="10:41" ht="15.75" customHeight="1" x14ac:dyDescent="0.15">
      <c r="J967" s="9"/>
      <c r="T967" s="9"/>
      <c r="Y967" s="9"/>
      <c r="Z967" s="2"/>
      <c r="AA967" s="2"/>
      <c r="AB967" s="2"/>
      <c r="AC967" s="9"/>
      <c r="AF967" s="9"/>
      <c r="AG967" s="9"/>
      <c r="AH967" s="9"/>
      <c r="AI967" s="9"/>
      <c r="AJ967" s="9"/>
      <c r="AK967" s="9"/>
      <c r="AL967" s="9"/>
      <c r="AM967" s="9"/>
      <c r="AN967" s="9"/>
      <c r="AO967" s="9"/>
    </row>
    <row r="968" spans="10:41" ht="15.75" customHeight="1" x14ac:dyDescent="0.15">
      <c r="J968" s="9"/>
      <c r="T968" s="9"/>
      <c r="Y968" s="9"/>
      <c r="Z968" s="2"/>
      <c r="AA968" s="2"/>
      <c r="AB968" s="2"/>
      <c r="AC968" s="9"/>
      <c r="AF968" s="9"/>
      <c r="AG968" s="9"/>
      <c r="AH968" s="9"/>
      <c r="AI968" s="9"/>
      <c r="AJ968" s="9"/>
      <c r="AK968" s="9"/>
      <c r="AL968" s="9"/>
      <c r="AM968" s="9"/>
      <c r="AN968" s="9"/>
      <c r="AO968" s="9"/>
    </row>
    <row r="969" spans="10:41" ht="15.75" customHeight="1" x14ac:dyDescent="0.15">
      <c r="J969" s="9"/>
      <c r="T969" s="9"/>
      <c r="Y969" s="9"/>
      <c r="Z969" s="2"/>
      <c r="AA969" s="2"/>
      <c r="AB969" s="2"/>
      <c r="AC969" s="9"/>
      <c r="AF969" s="9"/>
      <c r="AG969" s="9"/>
      <c r="AH969" s="9"/>
      <c r="AI969" s="9"/>
      <c r="AJ969" s="9"/>
      <c r="AK969" s="9"/>
      <c r="AL969" s="9"/>
      <c r="AM969" s="9"/>
      <c r="AN969" s="9"/>
      <c r="AO969" s="9"/>
    </row>
    <row r="970" spans="10:41" ht="15.75" customHeight="1" x14ac:dyDescent="0.15">
      <c r="J970" s="9"/>
      <c r="T970" s="9"/>
      <c r="Y970" s="9"/>
      <c r="Z970" s="2"/>
      <c r="AA970" s="2"/>
      <c r="AB970" s="2"/>
      <c r="AC970" s="9"/>
      <c r="AF970" s="9"/>
      <c r="AG970" s="9"/>
      <c r="AH970" s="9"/>
      <c r="AI970" s="9"/>
      <c r="AJ970" s="9"/>
      <c r="AK970" s="9"/>
      <c r="AL970" s="9"/>
      <c r="AM970" s="9"/>
      <c r="AN970" s="9"/>
      <c r="AO970" s="9"/>
    </row>
    <row r="971" spans="10:41" ht="15.75" customHeight="1" x14ac:dyDescent="0.15">
      <c r="J971" s="9"/>
      <c r="T971" s="9"/>
      <c r="Y971" s="9"/>
      <c r="Z971" s="2"/>
      <c r="AA971" s="2"/>
      <c r="AB971" s="2"/>
      <c r="AC971" s="9"/>
      <c r="AF971" s="9"/>
      <c r="AG971" s="9"/>
      <c r="AH971" s="9"/>
      <c r="AI971" s="9"/>
      <c r="AJ971" s="9"/>
      <c r="AK971" s="9"/>
      <c r="AL971" s="9"/>
      <c r="AM971" s="9"/>
      <c r="AN971" s="9"/>
      <c r="AO971" s="9"/>
    </row>
    <row r="972" spans="10:41" ht="15.75" customHeight="1" x14ac:dyDescent="0.15">
      <c r="J972" s="9"/>
      <c r="T972" s="9"/>
      <c r="Y972" s="9"/>
      <c r="Z972" s="2"/>
      <c r="AA972" s="2"/>
      <c r="AB972" s="2"/>
      <c r="AC972" s="9"/>
      <c r="AF972" s="9"/>
      <c r="AG972" s="9"/>
      <c r="AH972" s="9"/>
      <c r="AI972" s="9"/>
      <c r="AJ972" s="9"/>
      <c r="AK972" s="9"/>
      <c r="AL972" s="9"/>
      <c r="AM972" s="9"/>
      <c r="AN972" s="9"/>
      <c r="AO972" s="9"/>
    </row>
    <row r="973" spans="10:41" ht="15.75" customHeight="1" x14ac:dyDescent="0.15">
      <c r="J973" s="9"/>
      <c r="T973" s="9"/>
      <c r="Y973" s="9"/>
      <c r="Z973" s="2"/>
      <c r="AA973" s="2"/>
      <c r="AB973" s="2"/>
      <c r="AC973" s="9"/>
      <c r="AF973" s="9"/>
      <c r="AG973" s="9"/>
      <c r="AH973" s="9"/>
      <c r="AI973" s="9"/>
      <c r="AJ973" s="9"/>
      <c r="AK973" s="9"/>
      <c r="AL973" s="9"/>
      <c r="AM973" s="9"/>
      <c r="AN973" s="9"/>
      <c r="AO973" s="9"/>
    </row>
    <row r="974" spans="10:41" ht="15.75" customHeight="1" x14ac:dyDescent="0.15">
      <c r="J974" s="9"/>
      <c r="T974" s="9"/>
      <c r="Y974" s="9"/>
      <c r="Z974" s="2"/>
      <c r="AA974" s="2"/>
      <c r="AB974" s="2"/>
      <c r="AC974" s="9"/>
      <c r="AF974" s="9"/>
      <c r="AG974" s="9"/>
      <c r="AH974" s="9"/>
      <c r="AI974" s="9"/>
      <c r="AJ974" s="9"/>
      <c r="AK974" s="9"/>
      <c r="AL974" s="9"/>
      <c r="AM974" s="9"/>
      <c r="AN974" s="9"/>
      <c r="AO974" s="9"/>
    </row>
    <row r="975" spans="10:41" ht="15.75" customHeight="1" x14ac:dyDescent="0.15">
      <c r="J975" s="9"/>
      <c r="T975" s="9"/>
      <c r="Y975" s="9"/>
      <c r="Z975" s="2"/>
      <c r="AA975" s="2"/>
      <c r="AB975" s="2"/>
      <c r="AC975" s="9"/>
      <c r="AF975" s="9"/>
      <c r="AG975" s="9"/>
      <c r="AH975" s="9"/>
      <c r="AI975" s="9"/>
      <c r="AJ975" s="9"/>
      <c r="AK975" s="9"/>
      <c r="AL975" s="9"/>
      <c r="AM975" s="9"/>
      <c r="AN975" s="9"/>
      <c r="AO975" s="9"/>
    </row>
    <row r="976" spans="10:41" ht="15.75" customHeight="1" x14ac:dyDescent="0.15">
      <c r="J976" s="9"/>
      <c r="T976" s="9"/>
      <c r="Y976" s="9"/>
      <c r="Z976" s="2"/>
      <c r="AA976" s="2"/>
      <c r="AB976" s="2"/>
      <c r="AC976" s="9"/>
      <c r="AF976" s="9"/>
      <c r="AG976" s="9"/>
      <c r="AH976" s="9"/>
      <c r="AI976" s="9"/>
      <c r="AJ976" s="9"/>
      <c r="AK976" s="9"/>
      <c r="AL976" s="9"/>
      <c r="AM976" s="9"/>
      <c r="AN976" s="9"/>
      <c r="AO976" s="9"/>
    </row>
    <row r="977" spans="10:41" ht="15.75" customHeight="1" x14ac:dyDescent="0.15">
      <c r="J977" s="9"/>
      <c r="T977" s="9"/>
      <c r="Y977" s="9"/>
      <c r="Z977" s="2"/>
      <c r="AA977" s="2"/>
      <c r="AB977" s="2"/>
      <c r="AC977" s="9"/>
      <c r="AF977" s="9"/>
      <c r="AG977" s="9"/>
      <c r="AH977" s="9"/>
      <c r="AI977" s="9"/>
      <c r="AJ977" s="9"/>
      <c r="AK977" s="9"/>
      <c r="AL977" s="9"/>
      <c r="AM977" s="9"/>
      <c r="AN977" s="9"/>
      <c r="AO977" s="9"/>
    </row>
    <row r="978" spans="10:41" ht="15.75" customHeight="1" x14ac:dyDescent="0.15">
      <c r="J978" s="9"/>
      <c r="T978" s="9"/>
      <c r="Y978" s="9"/>
      <c r="Z978" s="2"/>
      <c r="AA978" s="2"/>
      <c r="AB978" s="2"/>
      <c r="AC978" s="9"/>
      <c r="AF978" s="9"/>
      <c r="AG978" s="9"/>
      <c r="AH978" s="9"/>
      <c r="AI978" s="9"/>
      <c r="AJ978" s="9"/>
      <c r="AK978" s="9"/>
      <c r="AL978" s="9"/>
      <c r="AM978" s="9"/>
      <c r="AN978" s="9"/>
      <c r="AO978" s="9"/>
    </row>
    <row r="979" spans="10:41" ht="15.75" customHeight="1" x14ac:dyDescent="0.15">
      <c r="J979" s="9"/>
      <c r="T979" s="9"/>
      <c r="Y979" s="9"/>
      <c r="Z979" s="2"/>
      <c r="AA979" s="2"/>
      <c r="AB979" s="2"/>
      <c r="AC979" s="9"/>
      <c r="AF979" s="9"/>
      <c r="AG979" s="9"/>
      <c r="AH979" s="9"/>
      <c r="AI979" s="9"/>
      <c r="AJ979" s="9"/>
      <c r="AK979" s="9"/>
      <c r="AL979" s="9"/>
      <c r="AM979" s="9"/>
      <c r="AN979" s="9"/>
      <c r="AO979" s="9"/>
    </row>
    <row r="980" spans="10:41" ht="15.75" customHeight="1" x14ac:dyDescent="0.15">
      <c r="J980" s="9"/>
      <c r="T980" s="9"/>
      <c r="Y980" s="9"/>
      <c r="Z980" s="2"/>
      <c r="AA980" s="2"/>
      <c r="AB980" s="2"/>
      <c r="AC980" s="9"/>
      <c r="AF980" s="9"/>
      <c r="AG980" s="9"/>
      <c r="AH980" s="9"/>
      <c r="AI980" s="9"/>
      <c r="AJ980" s="9"/>
      <c r="AK980" s="9"/>
      <c r="AL980" s="9"/>
      <c r="AM980" s="9"/>
      <c r="AN980" s="9"/>
      <c r="AO980" s="9"/>
    </row>
    <row r="981" spans="10:41" ht="15.75" customHeight="1" x14ac:dyDescent="0.15">
      <c r="J981" s="9"/>
      <c r="T981" s="9"/>
      <c r="Y981" s="9"/>
      <c r="Z981" s="2"/>
      <c r="AA981" s="2"/>
      <c r="AB981" s="2"/>
      <c r="AC981" s="9"/>
      <c r="AF981" s="9"/>
      <c r="AG981" s="9"/>
      <c r="AH981" s="9"/>
      <c r="AI981" s="9"/>
      <c r="AJ981" s="9"/>
      <c r="AK981" s="9"/>
      <c r="AL981" s="9"/>
      <c r="AM981" s="9"/>
      <c r="AN981" s="9"/>
      <c r="AO981" s="9"/>
    </row>
    <row r="982" spans="10:41" ht="15.75" customHeight="1" x14ac:dyDescent="0.15">
      <c r="J982" s="9"/>
      <c r="T982" s="9"/>
      <c r="Y982" s="9"/>
      <c r="Z982" s="2"/>
      <c r="AA982" s="2"/>
      <c r="AB982" s="2"/>
      <c r="AC982" s="9"/>
      <c r="AF982" s="9"/>
      <c r="AG982" s="9"/>
      <c r="AH982" s="9"/>
      <c r="AI982" s="9"/>
      <c r="AJ982" s="9"/>
      <c r="AK982" s="9"/>
      <c r="AL982" s="9"/>
      <c r="AM982" s="9"/>
      <c r="AN982" s="9"/>
      <c r="AO982" s="9"/>
    </row>
    <row r="983" spans="10:41" ht="15.75" customHeight="1" x14ac:dyDescent="0.15">
      <c r="J983" s="9"/>
      <c r="T983" s="9"/>
      <c r="Y983" s="9"/>
      <c r="Z983" s="2"/>
      <c r="AA983" s="2"/>
      <c r="AB983" s="2"/>
      <c r="AC983" s="9"/>
      <c r="AF983" s="9"/>
      <c r="AG983" s="9"/>
      <c r="AH983" s="9"/>
      <c r="AI983" s="9"/>
      <c r="AJ983" s="9"/>
      <c r="AK983" s="9"/>
      <c r="AL983" s="9"/>
      <c r="AM983" s="9"/>
      <c r="AN983" s="9"/>
      <c r="AO983" s="9"/>
    </row>
    <row r="984" spans="10:41" ht="15.75" customHeight="1" x14ac:dyDescent="0.15">
      <c r="J984" s="9"/>
      <c r="T984" s="9"/>
      <c r="Y984" s="9"/>
      <c r="Z984" s="2"/>
      <c r="AA984" s="2"/>
      <c r="AB984" s="2"/>
      <c r="AC984" s="9"/>
      <c r="AF984" s="9"/>
      <c r="AG984" s="9"/>
      <c r="AH984" s="9"/>
      <c r="AI984" s="9"/>
      <c r="AJ984" s="9"/>
      <c r="AK984" s="9"/>
      <c r="AL984" s="9"/>
      <c r="AM984" s="9"/>
      <c r="AN984" s="9"/>
      <c r="AO984" s="9"/>
    </row>
    <row r="985" spans="10:41" ht="15.75" customHeight="1" x14ac:dyDescent="0.15">
      <c r="J985" s="9"/>
      <c r="T985" s="9"/>
      <c r="Y985" s="9"/>
      <c r="Z985" s="2"/>
      <c r="AA985" s="2"/>
      <c r="AB985" s="2"/>
      <c r="AC985" s="9"/>
      <c r="AF985" s="9"/>
      <c r="AG985" s="9"/>
      <c r="AH985" s="9"/>
      <c r="AI985" s="9"/>
      <c r="AJ985" s="9"/>
      <c r="AK985" s="9"/>
      <c r="AL985" s="9"/>
      <c r="AM985" s="9"/>
      <c r="AN985" s="9"/>
      <c r="AO985" s="9"/>
    </row>
    <row r="986" spans="10:41" ht="15.75" customHeight="1" x14ac:dyDescent="0.15">
      <c r="J986" s="9"/>
      <c r="T986" s="9"/>
      <c r="Y986" s="9"/>
      <c r="Z986" s="2"/>
      <c r="AA986" s="2"/>
      <c r="AB986" s="2"/>
      <c r="AC986" s="9"/>
      <c r="AF986" s="9"/>
      <c r="AG986" s="9"/>
      <c r="AH986" s="9"/>
      <c r="AI986" s="9"/>
      <c r="AJ986" s="9"/>
      <c r="AK986" s="9"/>
      <c r="AL986" s="9"/>
      <c r="AM986" s="9"/>
      <c r="AN986" s="9"/>
      <c r="AO986" s="9"/>
    </row>
    <row r="987" spans="10:41" ht="15.75" customHeight="1" x14ac:dyDescent="0.15">
      <c r="J987" s="9"/>
      <c r="T987" s="9"/>
      <c r="Y987" s="9"/>
      <c r="Z987" s="2"/>
      <c r="AA987" s="2"/>
      <c r="AB987" s="2"/>
      <c r="AC987" s="9"/>
      <c r="AF987" s="9"/>
      <c r="AG987" s="9"/>
      <c r="AH987" s="9"/>
      <c r="AI987" s="9"/>
      <c r="AJ987" s="9"/>
      <c r="AK987" s="9"/>
      <c r="AL987" s="9"/>
      <c r="AM987" s="9"/>
      <c r="AN987" s="9"/>
      <c r="AO987" s="9"/>
    </row>
    <row r="988" spans="10:41" ht="15.75" customHeight="1" x14ac:dyDescent="0.15">
      <c r="J988" s="9"/>
      <c r="T988" s="9"/>
      <c r="Y988" s="9"/>
      <c r="Z988" s="2"/>
      <c r="AA988" s="2"/>
      <c r="AB988" s="2"/>
      <c r="AC988" s="9"/>
      <c r="AF988" s="9"/>
      <c r="AG988" s="9"/>
      <c r="AH988" s="9"/>
      <c r="AI988" s="9"/>
      <c r="AJ988" s="9"/>
      <c r="AK988" s="9"/>
      <c r="AL988" s="9"/>
      <c r="AM988" s="9"/>
      <c r="AN988" s="9"/>
      <c r="AO988" s="9"/>
    </row>
    <row r="989" spans="10:41" ht="15.75" customHeight="1" x14ac:dyDescent="0.15">
      <c r="J989" s="9"/>
      <c r="T989" s="9"/>
      <c r="Y989" s="9"/>
      <c r="Z989" s="2"/>
      <c r="AA989" s="2"/>
      <c r="AB989" s="2"/>
      <c r="AC989" s="9"/>
      <c r="AF989" s="9"/>
      <c r="AG989" s="9"/>
      <c r="AH989" s="9"/>
      <c r="AI989" s="9"/>
      <c r="AJ989" s="9"/>
      <c r="AK989" s="9"/>
      <c r="AL989" s="9"/>
      <c r="AM989" s="9"/>
      <c r="AN989" s="9"/>
      <c r="AO989" s="9"/>
    </row>
    <row r="990" spans="10:41" ht="15.75" customHeight="1" x14ac:dyDescent="0.15">
      <c r="J990" s="9"/>
      <c r="T990" s="9"/>
      <c r="Y990" s="9"/>
      <c r="Z990" s="2"/>
      <c r="AA990" s="2"/>
      <c r="AB990" s="2"/>
      <c r="AC990" s="9"/>
      <c r="AF990" s="9"/>
      <c r="AG990" s="9"/>
      <c r="AH990" s="9"/>
      <c r="AI990" s="9"/>
      <c r="AJ990" s="9"/>
      <c r="AK990" s="9"/>
      <c r="AL990" s="9"/>
      <c r="AM990" s="9"/>
      <c r="AN990" s="9"/>
      <c r="AO990" s="9"/>
    </row>
    <row r="991" spans="10:41" ht="15.75" customHeight="1" x14ac:dyDescent="0.15">
      <c r="J991" s="9"/>
      <c r="T991" s="9"/>
      <c r="Y991" s="9"/>
      <c r="Z991" s="2"/>
      <c r="AA991" s="2"/>
      <c r="AB991" s="2"/>
      <c r="AC991" s="9"/>
      <c r="AF991" s="9"/>
      <c r="AG991" s="9"/>
      <c r="AH991" s="9"/>
      <c r="AI991" s="9"/>
      <c r="AJ991" s="9"/>
      <c r="AK991" s="9"/>
      <c r="AL991" s="9"/>
      <c r="AM991" s="9"/>
      <c r="AN991" s="9"/>
      <c r="AO991" s="9"/>
    </row>
    <row r="992" spans="10:41" ht="15.75" customHeight="1" x14ac:dyDescent="0.15">
      <c r="J992" s="9"/>
      <c r="T992" s="9"/>
      <c r="Y992" s="9"/>
      <c r="Z992" s="2"/>
      <c r="AA992" s="2"/>
      <c r="AB992" s="2"/>
      <c r="AC992" s="9"/>
      <c r="AF992" s="9"/>
      <c r="AG992" s="9"/>
      <c r="AH992" s="9"/>
      <c r="AI992" s="9"/>
      <c r="AJ992" s="9"/>
      <c r="AK992" s="9"/>
      <c r="AL992" s="9"/>
      <c r="AM992" s="9"/>
      <c r="AN992" s="9"/>
      <c r="AO992" s="9"/>
    </row>
    <row r="993" spans="10:41" ht="15.75" customHeight="1" x14ac:dyDescent="0.15">
      <c r="J993" s="9"/>
      <c r="T993" s="9"/>
      <c r="Y993" s="9"/>
      <c r="Z993" s="2"/>
      <c r="AA993" s="2"/>
      <c r="AB993" s="2"/>
      <c r="AC993" s="9"/>
      <c r="AF993" s="9"/>
      <c r="AG993" s="9"/>
      <c r="AH993" s="9"/>
      <c r="AI993" s="9"/>
      <c r="AJ993" s="9"/>
      <c r="AK993" s="9"/>
      <c r="AL993" s="9"/>
      <c r="AM993" s="9"/>
      <c r="AN993" s="9"/>
      <c r="AO993" s="9"/>
    </row>
    <row r="994" spans="10:41" ht="15.75" customHeight="1" x14ac:dyDescent="0.15">
      <c r="J994" s="9"/>
      <c r="T994" s="9"/>
      <c r="Y994" s="9"/>
      <c r="Z994" s="2"/>
      <c r="AA994" s="2"/>
      <c r="AB994" s="2"/>
      <c r="AC994" s="9"/>
      <c r="AF994" s="9"/>
      <c r="AG994" s="9"/>
      <c r="AH994" s="9"/>
      <c r="AI994" s="9"/>
      <c r="AJ994" s="9"/>
      <c r="AK994" s="9"/>
      <c r="AL994" s="9"/>
      <c r="AM994" s="9"/>
      <c r="AN994" s="9"/>
      <c r="AO994" s="9"/>
    </row>
    <row r="995" spans="10:41" ht="15.75" customHeight="1" x14ac:dyDescent="0.15">
      <c r="J995" s="9"/>
      <c r="T995" s="9"/>
      <c r="Y995" s="9"/>
      <c r="Z995" s="2"/>
      <c r="AA995" s="2"/>
      <c r="AB995" s="2"/>
      <c r="AC995" s="9"/>
      <c r="AF995" s="9"/>
      <c r="AG995" s="9"/>
      <c r="AH995" s="9"/>
      <c r="AI995" s="9"/>
      <c r="AJ995" s="9"/>
      <c r="AK995" s="9"/>
      <c r="AL995" s="9"/>
      <c r="AM995" s="9"/>
      <c r="AN995" s="9"/>
      <c r="AO995" s="9"/>
    </row>
    <row r="996" spans="10:41" ht="15" customHeight="1" x14ac:dyDescent="0.15">
      <c r="J996" s="9"/>
      <c r="T996" s="9"/>
      <c r="Y996" s="9"/>
      <c r="Z996" s="2"/>
      <c r="AA996" s="2"/>
      <c r="AB996" s="2"/>
      <c r="AC996" s="9"/>
      <c r="AF996" s="9"/>
      <c r="AG996" s="9"/>
      <c r="AH996" s="9"/>
      <c r="AI996" s="9"/>
      <c r="AJ996" s="9"/>
      <c r="AK996" s="9"/>
      <c r="AL996" s="9"/>
      <c r="AM996" s="9"/>
      <c r="AN996" s="9"/>
      <c r="AO996" s="9"/>
    </row>
    <row r="997" spans="10:41" ht="15" customHeight="1" x14ac:dyDescent="0.15">
      <c r="J997" s="9"/>
      <c r="T997" s="9"/>
      <c r="Y997" s="9"/>
      <c r="Z997" s="2"/>
      <c r="AA997" s="2"/>
      <c r="AB997" s="2"/>
      <c r="AC997" s="9"/>
      <c r="AF997" s="9"/>
      <c r="AG997" s="9"/>
      <c r="AH997" s="9"/>
      <c r="AI997" s="9"/>
      <c r="AJ997" s="9"/>
      <c r="AK997" s="9"/>
      <c r="AL997" s="9"/>
      <c r="AM997" s="9"/>
      <c r="AN997" s="9"/>
      <c r="AO997" s="9"/>
    </row>
    <row r="998" spans="10:41" ht="15" customHeight="1" x14ac:dyDescent="0.15">
      <c r="J998" s="9"/>
      <c r="T998" s="9"/>
      <c r="Y998" s="9"/>
      <c r="Z998" s="2"/>
      <c r="AA998" s="2"/>
      <c r="AB998" s="2"/>
      <c r="AC998" s="9"/>
      <c r="AF998" s="9"/>
      <c r="AG998" s="9"/>
      <c r="AH998" s="9"/>
      <c r="AI998" s="9"/>
      <c r="AJ998" s="9"/>
      <c r="AK998" s="9"/>
      <c r="AL998" s="9"/>
      <c r="AM998" s="9"/>
      <c r="AN998" s="9"/>
      <c r="AO998" s="9"/>
    </row>
  </sheetData>
  <customSheetViews>
    <customSheetView guid="{990541E3-7DBA-4D90-AA8C-BC491D3ABE40}" filter="1" showAutoFilter="1">
      <pageMargins left="0" right="0" top="0" bottom="0" header="0" footer="0"/>
      <autoFilter ref="B1:AZ254" xr:uid="{D35BAEC6-FB8E-814A-9DB6-9C5C384E9F59}"/>
    </customSheetView>
    <customSheetView guid="{58E1EEB9-32CA-451A-A77A-5A463647D93C}" filter="1" showAutoFilter="1">
      <pageMargins left="0" right="0" top="0" bottom="0" header="0" footer="0"/>
      <autoFilter ref="B1:AZ254" xr:uid="{65363CA3-0893-4D41-9B36-715F5A153792}">
        <filterColumn colId="1">
          <filters>
            <filter val="FDLRUU-CD-250-2022"/>
            <filter val="FDLRUU-CD020-2022"/>
            <filter val="FDLRUU-CD121-2022"/>
            <filter val="FDLRUU-CD127-2022"/>
          </filters>
        </filterColumn>
      </autoFilter>
    </customSheetView>
    <customSheetView guid="{AA43622C-758B-4A02-97C2-818C20A8FFEC}" filter="1" showAutoFilter="1">
      <pageMargins left="0" right="0" top="0" bottom="0" header="0" footer="0"/>
      <autoFilter ref="BA254:BA261" xr:uid="{D1AABFB4-1E75-5945-BE01-F57C81E9F31E}"/>
    </customSheetView>
  </customSheetViews>
  <mergeCells count="3">
    <mergeCell ref="J4:P4"/>
    <mergeCell ref="Q4:S4"/>
    <mergeCell ref="T4:W4"/>
  </mergeCells>
  <hyperlinks>
    <hyperlink ref="X6" r:id="rId1" xr:uid="{00000000-0004-0000-0000-000000000000}"/>
    <hyperlink ref="X7" r:id="rId2" xr:uid="{00000000-0004-0000-0000-000001000000}"/>
    <hyperlink ref="X8" r:id="rId3" xr:uid="{00000000-0004-0000-0000-000002000000}"/>
    <hyperlink ref="X9" r:id="rId4" xr:uid="{00000000-0004-0000-0000-000003000000}"/>
    <hyperlink ref="X10" r:id="rId5" xr:uid="{00000000-0004-0000-0000-000004000000}"/>
    <hyperlink ref="X11" r:id="rId6" xr:uid="{00000000-0004-0000-0000-000007000000}"/>
    <hyperlink ref="X12" r:id="rId7" xr:uid="{00000000-0004-0000-0000-000008000000}"/>
    <hyperlink ref="X13" r:id="rId8" xr:uid="{00000000-0004-0000-0000-000009000000}"/>
    <hyperlink ref="X14" r:id="rId9" xr:uid="{00000000-0004-0000-0000-00000A000000}"/>
    <hyperlink ref="X15" r:id="rId10" xr:uid="{00000000-0004-0000-0000-00000B000000}"/>
    <hyperlink ref="X16" r:id="rId11" xr:uid="{00000000-0004-0000-0000-00000C000000}"/>
    <hyperlink ref="X17" r:id="rId12" xr:uid="{00000000-0004-0000-0000-00000D000000}"/>
    <hyperlink ref="X18" r:id="rId13" xr:uid="{00000000-0004-0000-0000-00000E000000}"/>
    <hyperlink ref="X19" r:id="rId14" xr:uid="{00000000-0004-0000-0000-00000F000000}"/>
    <hyperlink ref="X20" r:id="rId15" xr:uid="{00000000-0004-0000-0000-000010000000}"/>
    <hyperlink ref="X21" r:id="rId16" xr:uid="{00000000-0004-0000-0000-000011000000}"/>
    <hyperlink ref="X22" r:id="rId17" xr:uid="{00000000-0004-0000-0000-000012000000}"/>
    <hyperlink ref="X23" r:id="rId18" xr:uid="{00000000-0004-0000-0000-000013000000}"/>
    <hyperlink ref="X24" r:id="rId19" xr:uid="{00000000-0004-0000-0000-000014000000}"/>
    <hyperlink ref="X25" r:id="rId20" xr:uid="{00000000-0004-0000-0000-000015000000}"/>
    <hyperlink ref="X26" r:id="rId21" xr:uid="{00000000-0004-0000-0000-000016000000}"/>
    <hyperlink ref="X27" r:id="rId22" xr:uid="{00000000-0004-0000-0000-000017000000}"/>
    <hyperlink ref="X28" r:id="rId23" xr:uid="{00000000-0004-0000-0000-000018000000}"/>
    <hyperlink ref="X29" r:id="rId24" xr:uid="{00000000-0004-0000-0000-000019000000}"/>
    <hyperlink ref="X30" r:id="rId25" xr:uid="{00000000-0004-0000-0000-00001A000000}"/>
    <hyperlink ref="X31" r:id="rId26" xr:uid="{00000000-0004-0000-0000-00001B000000}"/>
    <hyperlink ref="X32" r:id="rId27" xr:uid="{00000000-0004-0000-0000-00001C000000}"/>
    <hyperlink ref="X33" r:id="rId28" xr:uid="{00000000-0004-0000-0000-00001D000000}"/>
    <hyperlink ref="X34" r:id="rId29" xr:uid="{00000000-0004-0000-0000-00001E000000}"/>
    <hyperlink ref="X35" r:id="rId30" xr:uid="{00000000-0004-0000-0000-00001F000000}"/>
    <hyperlink ref="X36" r:id="rId31" xr:uid="{00000000-0004-0000-0000-000020000000}"/>
    <hyperlink ref="X37" r:id="rId32" xr:uid="{00000000-0004-0000-0000-000021000000}"/>
    <hyperlink ref="X38" r:id="rId33" xr:uid="{00000000-0004-0000-0000-000022000000}"/>
    <hyperlink ref="X40" r:id="rId34" xr:uid="{00000000-0004-0000-0000-000023000000}"/>
    <hyperlink ref="X41" r:id="rId35" xr:uid="{00000000-0004-0000-0000-000024000000}"/>
    <hyperlink ref="X42" r:id="rId36" xr:uid="{00000000-0004-0000-0000-000025000000}"/>
    <hyperlink ref="X43" r:id="rId37" xr:uid="{00000000-0004-0000-0000-000026000000}"/>
    <hyperlink ref="X44" r:id="rId38" xr:uid="{00000000-0004-0000-0000-000027000000}"/>
    <hyperlink ref="X45" r:id="rId39" xr:uid="{00000000-0004-0000-0000-000028000000}"/>
    <hyperlink ref="X46" r:id="rId40" xr:uid="{00000000-0004-0000-0000-000029000000}"/>
    <hyperlink ref="X47" r:id="rId41" xr:uid="{00000000-0004-0000-0000-00002A000000}"/>
    <hyperlink ref="X48" r:id="rId42" xr:uid="{00000000-0004-0000-0000-00002B000000}"/>
    <hyperlink ref="X49" r:id="rId43" xr:uid="{00000000-0004-0000-0000-00002C000000}"/>
    <hyperlink ref="X50" r:id="rId44" xr:uid="{00000000-0004-0000-0000-00002D000000}"/>
    <hyperlink ref="X51" r:id="rId45" xr:uid="{00000000-0004-0000-0000-00002E000000}"/>
    <hyperlink ref="X52" r:id="rId46" xr:uid="{00000000-0004-0000-0000-00002F000000}"/>
    <hyperlink ref="X53" r:id="rId47" xr:uid="{00000000-0004-0000-0000-000030000000}"/>
    <hyperlink ref="X54" r:id="rId48" xr:uid="{00000000-0004-0000-0000-000031000000}"/>
    <hyperlink ref="X55" r:id="rId49" xr:uid="{00000000-0004-0000-0000-000032000000}"/>
    <hyperlink ref="X61" r:id="rId50" xr:uid="{00000000-0004-0000-0000-000033000000}"/>
    <hyperlink ref="X62" r:id="rId51" xr:uid="{00000000-0004-0000-0000-000034000000}"/>
    <hyperlink ref="X64" r:id="rId52" xr:uid="{00000000-0004-0000-0000-000035000000}"/>
    <hyperlink ref="X65" r:id="rId53" xr:uid="{00000000-0004-0000-0000-000036000000}"/>
    <hyperlink ref="X67" r:id="rId54" xr:uid="{00000000-0004-0000-0000-000037000000}"/>
    <hyperlink ref="X68" r:id="rId55" xr:uid="{00000000-0004-0000-0000-000038000000}"/>
    <hyperlink ref="X69" r:id="rId56" xr:uid="{00000000-0004-0000-0000-000039000000}"/>
    <hyperlink ref="X70" r:id="rId57" xr:uid="{00000000-0004-0000-0000-00003A000000}"/>
    <hyperlink ref="X71" r:id="rId58" xr:uid="{00000000-0004-0000-0000-00003B000000}"/>
    <hyperlink ref="X72" r:id="rId59" xr:uid="{00000000-0004-0000-0000-00003C000000}"/>
    <hyperlink ref="X73" r:id="rId60" xr:uid="{00000000-0004-0000-0000-00003D000000}"/>
    <hyperlink ref="X74" r:id="rId61" xr:uid="{00000000-0004-0000-0000-00003E000000}"/>
    <hyperlink ref="X75" r:id="rId62" xr:uid="{00000000-0004-0000-0000-00003F000000}"/>
    <hyperlink ref="X77" r:id="rId63" xr:uid="{00000000-0004-0000-0000-000040000000}"/>
    <hyperlink ref="X78" r:id="rId64" xr:uid="{00000000-0004-0000-0000-000041000000}"/>
    <hyperlink ref="X80" r:id="rId65" xr:uid="{00000000-0004-0000-0000-000042000000}"/>
    <hyperlink ref="X81" r:id="rId66" xr:uid="{00000000-0004-0000-0000-000043000000}"/>
    <hyperlink ref="X82" r:id="rId67" xr:uid="{00000000-0004-0000-0000-000044000000}"/>
    <hyperlink ref="X83" r:id="rId68" xr:uid="{00000000-0004-0000-0000-000046000000}"/>
    <hyperlink ref="X84" r:id="rId69" xr:uid="{00000000-0004-0000-0000-000047000000}"/>
    <hyperlink ref="X85" r:id="rId70" xr:uid="{00000000-0004-0000-0000-000048000000}"/>
    <hyperlink ref="X86" r:id="rId71" xr:uid="{00000000-0004-0000-0000-000049000000}"/>
    <hyperlink ref="X87" r:id="rId72" xr:uid="{00000000-0004-0000-0000-00004A000000}"/>
    <hyperlink ref="X88" r:id="rId73" xr:uid="{00000000-0004-0000-0000-00004B000000}"/>
    <hyperlink ref="X89" r:id="rId74" xr:uid="{00000000-0004-0000-0000-00004C000000}"/>
    <hyperlink ref="X90" r:id="rId75" xr:uid="{00000000-0004-0000-0000-00004D000000}"/>
    <hyperlink ref="X91" r:id="rId76" xr:uid="{00000000-0004-0000-0000-00004E000000}"/>
    <hyperlink ref="X92" r:id="rId77" xr:uid="{00000000-0004-0000-0000-00004F000000}"/>
    <hyperlink ref="X93" r:id="rId78" xr:uid="{00000000-0004-0000-0000-000050000000}"/>
    <hyperlink ref="X94" r:id="rId79" xr:uid="{00000000-0004-0000-0000-000051000000}"/>
    <hyperlink ref="X95" r:id="rId80" xr:uid="{00000000-0004-0000-0000-000052000000}"/>
    <hyperlink ref="X96" r:id="rId81" xr:uid="{00000000-0004-0000-0000-000053000000}"/>
    <hyperlink ref="X97" r:id="rId82" xr:uid="{00000000-0004-0000-0000-000054000000}"/>
    <hyperlink ref="X98" r:id="rId83" xr:uid="{00000000-0004-0000-0000-000055000000}"/>
    <hyperlink ref="X99" r:id="rId84" xr:uid="{00000000-0004-0000-0000-000056000000}"/>
    <hyperlink ref="X100" r:id="rId85" xr:uid="{00000000-0004-0000-0000-000057000000}"/>
    <hyperlink ref="X101" r:id="rId86" xr:uid="{00000000-0004-0000-0000-000058000000}"/>
    <hyperlink ref="X102" r:id="rId87" xr:uid="{00000000-0004-0000-0000-000059000000}"/>
    <hyperlink ref="X103" r:id="rId88" xr:uid="{00000000-0004-0000-0000-00005A000000}"/>
    <hyperlink ref="X104" r:id="rId89" xr:uid="{00000000-0004-0000-0000-00005B000000}"/>
    <hyperlink ref="X105" r:id="rId90" xr:uid="{00000000-0004-0000-0000-00005C000000}"/>
    <hyperlink ref="X106" r:id="rId91" xr:uid="{00000000-0004-0000-0000-00005D000000}"/>
    <hyperlink ref="X107" r:id="rId92" xr:uid="{00000000-0004-0000-0000-00005E000000}"/>
    <hyperlink ref="X108" r:id="rId93" xr:uid="{00000000-0004-0000-0000-00005F000000}"/>
    <hyperlink ref="X109" r:id="rId94" xr:uid="{00000000-0004-0000-0000-000060000000}"/>
    <hyperlink ref="X110" r:id="rId95" xr:uid="{00000000-0004-0000-0000-000061000000}"/>
    <hyperlink ref="X111" r:id="rId96" xr:uid="{00000000-0004-0000-0000-000062000000}"/>
    <hyperlink ref="X112" r:id="rId97" xr:uid="{00000000-0004-0000-0000-000063000000}"/>
    <hyperlink ref="X114" r:id="rId98" xr:uid="{00000000-0004-0000-0000-000065000000}"/>
    <hyperlink ref="X116" r:id="rId99" xr:uid="{00000000-0004-0000-0000-000066000000}"/>
    <hyperlink ref="X117" r:id="rId100" xr:uid="{00000000-0004-0000-0000-000067000000}"/>
    <hyperlink ref="X118" r:id="rId101" xr:uid="{00000000-0004-0000-0000-000068000000}"/>
    <hyperlink ref="X119" r:id="rId102" xr:uid="{00000000-0004-0000-0000-000069000000}"/>
    <hyperlink ref="X123" r:id="rId103" xr:uid="{00000000-0004-0000-0000-00006A000000}"/>
    <hyperlink ref="X124" r:id="rId104" xr:uid="{00000000-0004-0000-0000-00006B000000}"/>
    <hyperlink ref="X126" r:id="rId105" xr:uid="{00000000-0004-0000-0000-00006C000000}"/>
    <hyperlink ref="X127" r:id="rId106" xr:uid="{00000000-0004-0000-0000-00006D000000}"/>
    <hyperlink ref="X130" r:id="rId107" xr:uid="{00000000-0004-0000-0000-00006E000000}"/>
    <hyperlink ref="X132" r:id="rId108" xr:uid="{00000000-0004-0000-0000-00006F000000}"/>
    <hyperlink ref="X133" r:id="rId109" xr:uid="{00000000-0004-0000-0000-000070000000}"/>
    <hyperlink ref="X134" r:id="rId110" xr:uid="{00000000-0004-0000-0000-000071000000}"/>
    <hyperlink ref="X136" r:id="rId111" xr:uid="{00000000-0004-0000-0000-000072000000}"/>
    <hyperlink ref="X137" r:id="rId112" xr:uid="{00000000-0004-0000-0000-000073000000}"/>
    <hyperlink ref="X140" r:id="rId113" xr:uid="{00000000-0004-0000-0000-000074000000}"/>
    <hyperlink ref="X142" r:id="rId114" xr:uid="{00000000-0004-0000-0000-000075000000}"/>
    <hyperlink ref="X143" r:id="rId115" xr:uid="{00000000-0004-0000-0000-000076000000}"/>
    <hyperlink ref="X66" r:id="rId116" xr:uid="{EC1EF067-B197-4DA5-823E-B657A9DE27D2}"/>
    <hyperlink ref="X76" r:id="rId117" xr:uid="{A7A260F6-68EE-4C08-ABC0-9E0FEF3862DE}"/>
    <hyperlink ref="X39" r:id="rId118" xr:uid="{4EE65583-B53C-4683-A1DF-5803A17ECDEA}"/>
    <hyperlink ref="X56" r:id="rId119" xr:uid="{1DB64BDF-D133-412E-8DFB-19D6F4B07A7D}"/>
    <hyperlink ref="X57:X60" r:id="rId120" display="https://community.secop.gov.co/Public/Common/GoogleReCaptcha/Index?previousUrl=https%3a%2f%2fcommunity.secop.gov.co%2fPublic%2fTendering%2fOpportunityDetail%2fIndex%3fnoticeUID%3dCO1.NTC.2620309%26isFromPublicArea%3dTrue%26isModal%3dFalse" xr:uid="{2747BC7A-857E-40D0-A284-1610CF3DBB08}"/>
    <hyperlink ref="X254" r:id="rId121" xr:uid="{649E6635-A7EC-49E9-B058-E4285AD6481E}"/>
    <hyperlink ref="X63" r:id="rId122" xr:uid="{34F1ED87-307C-4B14-8789-6AB2155F1839}"/>
    <hyperlink ref="X226" r:id="rId123" xr:uid="{78A084CB-575B-4FCD-90BA-9536C3143FDD}"/>
    <hyperlink ref="X236" r:id="rId124" xr:uid="{E299809A-8FCE-4FBB-91CF-02E805D23403}"/>
    <hyperlink ref="X256" r:id="rId125" xr:uid="{8E4B9BDF-C271-4C4D-AAC3-F0945B776A7D}"/>
    <hyperlink ref="X185" r:id="rId126" xr:uid="{9DBBE71F-8102-44A6-AB22-5E0677162CF3}"/>
    <hyperlink ref="X250" r:id="rId127" xr:uid="{C9036DC6-0F0E-47FB-B9D1-B017454E7179}"/>
    <hyperlink ref="X251" r:id="rId128" xr:uid="{47C047E8-7267-4122-8D14-CD5272E52A1B}"/>
    <hyperlink ref="X198" r:id="rId129" xr:uid="{F1B24C9E-6F2A-41F0-820C-01914E11A49D}"/>
    <hyperlink ref="X216" r:id="rId130" xr:uid="{9BB636F7-5CDF-40A7-8618-6D7F1FAB3FF1}"/>
    <hyperlink ref="X191" r:id="rId131" xr:uid="{55763FC7-14D8-4FCC-A4DD-400638542A91}"/>
    <hyperlink ref="X173" r:id="rId132" xr:uid="{6261C4E1-5AAB-468D-8F98-4B3FE60F2736}"/>
    <hyperlink ref="X156" r:id="rId133" xr:uid="{BB9731A6-B213-481E-A20E-F2F1C76AA8C1}"/>
    <hyperlink ref="X157" r:id="rId134" xr:uid="{7F8E7E51-273F-41FA-97AF-DD0DFB4C85DD}"/>
    <hyperlink ref="X233" r:id="rId135" xr:uid="{08527EFB-6B03-4193-B2C3-173A2F1B7F65}"/>
    <hyperlink ref="X120" r:id="rId136" xr:uid="{0F0C9254-23D3-4A51-AE20-92F75D03CFFC}"/>
    <hyperlink ref="X121" r:id="rId137" xr:uid="{046A4CEF-BBAE-4D87-84CF-73B1D64F9229}"/>
    <hyperlink ref="X122" r:id="rId138" xr:uid="{51CDA158-43C9-4FA7-BD24-021952EFBD7A}"/>
    <hyperlink ref="X125" r:id="rId139" xr:uid="{84E276E4-31A7-4AE2-8D4B-5BB616CF1388}"/>
    <hyperlink ref="X131" r:id="rId140" xr:uid="{64A9ABC6-3A2A-47F6-8935-B55EFA0588BB}"/>
    <hyperlink ref="X135" r:id="rId141" xr:uid="{5CA1D9E9-0B15-4C85-B7BF-0AB3CBE4EF1E}"/>
    <hyperlink ref="X139" r:id="rId142" xr:uid="{0815CBF2-2B1C-43DC-B706-65A7796D4EAF}"/>
    <hyperlink ref="X172" r:id="rId143" xr:uid="{75DF7FB1-5AFC-45B1-AD34-DB52068DEC59}"/>
    <hyperlink ref="X234" r:id="rId144" xr:uid="{09390FA1-0F8E-4BF1-9E2F-0B10BD94EAAD}"/>
    <hyperlink ref="X138" r:id="rId145" xr:uid="{D50E2344-4F21-451E-AAF7-D879752A7A38}"/>
    <hyperlink ref="X189" r:id="rId146" xr:uid="{23E95989-F322-4DF0-AD50-55A071922922}"/>
    <hyperlink ref="X190" r:id="rId147" xr:uid="{E43C6D0E-2140-47F3-89D2-A7097541A15D}"/>
    <hyperlink ref="X192" r:id="rId148" xr:uid="{2A16F5D4-269A-4534-A292-47F77F7CD213}"/>
    <hyperlink ref="X193" r:id="rId149" xr:uid="{42204F0E-3E29-47E8-B14E-8B63FB78A0DA}"/>
    <hyperlink ref="X194" r:id="rId150" xr:uid="{B7E45CF0-9423-450F-8F71-E35211E4965C}"/>
    <hyperlink ref="X195" r:id="rId151" xr:uid="{EB6B073C-3C86-45A5-9AD3-D3724E658CC4}"/>
    <hyperlink ref="X175" r:id="rId152" xr:uid="{637B175E-BB7B-4250-B574-2AECCBB36C60}"/>
    <hyperlink ref="X165" r:id="rId153" xr:uid="{D9C6E4CF-5F50-4F98-AC4A-BEFD75BB7855}"/>
    <hyperlink ref="X249" r:id="rId154" xr:uid="{3EA3C57E-CA32-40C6-BF37-93799EF6EE82}"/>
    <hyperlink ref="X141" r:id="rId155" xr:uid="{39173C68-E645-4A65-B798-54D7998CAB6B}"/>
    <hyperlink ref="X196" r:id="rId156" xr:uid="{89223735-D6E3-4762-815A-018D3EAA12BC}"/>
    <hyperlink ref="X146" r:id="rId157" xr:uid="{FF7E7876-D928-4FD5-833E-AF0D27953547}"/>
    <hyperlink ref="X235" r:id="rId158" xr:uid="{407D4E29-CFEE-4188-B3C9-38B34D20B5CF}"/>
    <hyperlink ref="X166" r:id="rId159" xr:uid="{78DACC85-0E27-4D06-B442-1E235711C5C5}"/>
    <hyperlink ref="X171" r:id="rId160" xr:uid="{376D22DD-BD0A-4AA5-91F2-F9B0E4C216C4}"/>
    <hyperlink ref="X184" r:id="rId161" xr:uid="{492C2563-7812-4961-8CB4-2DAE67C4EC1F}"/>
    <hyperlink ref="X215" r:id="rId162" xr:uid="{1DD43416-6B30-4CE3-8916-ADFCD43448A7}"/>
    <hyperlink ref="X199" r:id="rId163" xr:uid="{D888FD70-24A4-41B7-A7D7-00CEE3C4D559}"/>
    <hyperlink ref="X163" r:id="rId164" xr:uid="{CF9EE122-5C62-4226-B869-39E716A502A8}"/>
    <hyperlink ref="X211" r:id="rId165" xr:uid="{C062C337-83D2-4DC8-BF71-6C88B836E6A7}"/>
    <hyperlink ref="X212" r:id="rId166" xr:uid="{1BBC65B1-6855-43DD-AAC5-AE153AAE77DD}"/>
    <hyperlink ref="X213" r:id="rId167" xr:uid="{2E9BC36A-57C2-4B63-856F-7888A437638C}"/>
    <hyperlink ref="X162" r:id="rId168" xr:uid="{6C8F445D-2F9B-42E8-9595-5E37F23C6DCF}"/>
    <hyperlink ref="X180" r:id="rId169" xr:uid="{E7C6EEF3-1E22-4D5D-9D59-BE6E7186BE6A}"/>
    <hyperlink ref="X181" r:id="rId170" xr:uid="{F6E6C6F9-ECDE-4AD0-8C59-2366CE1EA432}"/>
    <hyperlink ref="X182" r:id="rId171" xr:uid="{AFB073EA-CD0F-442C-80B9-0B314DEB8879}"/>
    <hyperlink ref="X147" r:id="rId172" xr:uid="{47B6A420-F0AA-41AD-BC1B-22B53A028B19}"/>
    <hyperlink ref="X148" r:id="rId173" xr:uid="{185AABEC-6CC1-4BE4-AC0A-EBA79562FCD0}"/>
    <hyperlink ref="X149" r:id="rId174" xr:uid="{C4BB8C10-14EE-4C28-BC81-16BD6DB3CA47}"/>
    <hyperlink ref="X150" r:id="rId175" xr:uid="{C6285395-0377-485E-8154-D629FDF3AF80}"/>
    <hyperlink ref="X144" r:id="rId176" xr:uid="{10EFB170-2BB6-46B6-B1EE-8DA4E37770B5}"/>
    <hyperlink ref="X158" r:id="rId177" xr:uid="{651DF785-231A-4C1C-8412-414FFE38A5BE}"/>
    <hyperlink ref="X237" r:id="rId178" xr:uid="{729B108D-7A36-418A-A970-DA8FA4D1917F}"/>
    <hyperlink ref="X238" r:id="rId179" xr:uid="{A82D4443-E30E-4151-8C32-7E1BEC1DB9FC}"/>
    <hyperlink ref="X223" r:id="rId180" xr:uid="{BA25925E-B31E-4203-8D50-2EB8630EF6AF}"/>
    <hyperlink ref="X224" r:id="rId181" xr:uid="{F2350579-5642-479B-B7AF-4A973ED14884}"/>
    <hyperlink ref="X245" r:id="rId182" xr:uid="{3C506199-BA9B-495E-B488-D8CBD2534CF3}"/>
    <hyperlink ref="X246" r:id="rId183" xr:uid="{84AA3025-1BA9-4EFD-B157-44F9B8050F24}"/>
    <hyperlink ref="X177" r:id="rId184" xr:uid="{9986263B-7DF9-4944-8404-5387CE2844C6}"/>
    <hyperlink ref="X247" r:id="rId185" xr:uid="{316018D2-2F51-4558-A966-76CFA0E9BF59}"/>
    <hyperlink ref="X205" r:id="rId186" xr:uid="{91E66329-CBF0-4F44-B699-43900EFF4691}"/>
    <hyperlink ref="X206" r:id="rId187" xr:uid="{6736F7AA-A74C-4C7A-AADA-24920F56CA3D}"/>
    <hyperlink ref="X207" r:id="rId188" xr:uid="{B9A9A94B-7222-4A72-8A63-7FFF1F4D6E07}"/>
    <hyperlink ref="X208" r:id="rId189" xr:uid="{B5F6C359-3F44-4AC7-8013-9672FAD8A955}"/>
    <hyperlink ref="X174" r:id="rId190" xr:uid="{94C47674-1D13-4FF6-9DBE-9E019F36E4EC}"/>
    <hyperlink ref="X220" r:id="rId191" xr:uid="{13181B6E-424E-4651-9A00-34C95B929203}"/>
    <hyperlink ref="X221" r:id="rId192" xr:uid="{FF3710DC-69AE-4BE5-852D-FF126B1B3185}"/>
    <hyperlink ref="X222" r:id="rId193" xr:uid="{710C3BB8-FAC7-401C-9407-012D58F5D3AE}"/>
    <hyperlink ref="X204" r:id="rId194" xr:uid="{0F908858-7471-4CB9-B12D-0CAF1670DD87}"/>
    <hyperlink ref="X248" r:id="rId195" xr:uid="{1BFED3FE-C6EE-4D55-A1F5-CE98978B0868}"/>
    <hyperlink ref="X253" r:id="rId196" xr:uid="{8D93D0C9-8E99-4267-AA32-3D3F22F8BDBF}"/>
    <hyperlink ref="X203" r:id="rId197" xr:uid="{7AFCC043-58CB-4A78-840F-71DFB82F68A7}"/>
    <hyperlink ref="X202" r:id="rId198" xr:uid="{FE942AD5-BDA0-43AA-A942-69CA289FA993}"/>
    <hyperlink ref="X217" r:id="rId199" xr:uid="{57DB596F-125F-433B-A8AE-E7DA46CDBA56}"/>
    <hyperlink ref="X218" r:id="rId200" xr:uid="{7468DF37-4FE7-4A36-A4DC-6662FBEA8F50}"/>
    <hyperlink ref="X219" r:id="rId201" xr:uid="{2F4FB113-C1C1-46E6-B43B-6AE6CB00CE80}"/>
    <hyperlink ref="X209" r:id="rId202" xr:uid="{DF1677A9-0E0F-4FB9-9B15-34E609B39B3A}"/>
    <hyperlink ref="X201" r:id="rId203" xr:uid="{B0A0578B-B745-41A3-BB83-FFB984558AFB}"/>
    <hyperlink ref="X200" r:id="rId204" xr:uid="{66376297-81A8-4433-A758-465B80AE590A}"/>
    <hyperlink ref="X145" r:id="rId205" xr:uid="{5C8F916C-CF23-40E1-A321-B650EFDB60FB}"/>
    <hyperlink ref="X255" r:id="rId206" xr:uid="{2B81E2A4-670D-4CC2-8346-B1F1FDFFE9E7}"/>
    <hyperlink ref="X252" r:id="rId207" xr:uid="{7325CFD9-37BE-4E60-93A2-2DADB3ABE588}"/>
    <hyperlink ref="X244" r:id="rId208" xr:uid="{597D1138-BF07-4BD7-8A9D-815D817DB823}"/>
    <hyperlink ref="X243" r:id="rId209" xr:uid="{31E5ED58-74ED-4A7D-AB32-4CB7DEF445FB}"/>
    <hyperlink ref="X240" r:id="rId210" xr:uid="{F982C175-8039-4F3F-B0DA-71891C2DB59B}"/>
    <hyperlink ref="X241" r:id="rId211" xr:uid="{72892CFB-0285-4F90-9538-366C7E791AA8}"/>
    <hyperlink ref="X242" r:id="rId212" xr:uid="{F9288C15-CC52-49B0-A19F-B5EFE712D44C}"/>
    <hyperlink ref="X239" r:id="rId213" xr:uid="{97DAD225-83BE-4556-B7AE-3260B6ECC241}"/>
    <hyperlink ref="X232" r:id="rId214" xr:uid="{9BC11425-D46A-4523-94E0-FD4AFDE04C85}"/>
    <hyperlink ref="X231" r:id="rId215" xr:uid="{897941DC-5131-4612-BE8D-0C923B474105}"/>
    <hyperlink ref="X230" r:id="rId216" xr:uid="{F17C351F-A198-4277-9501-08FA4F1B06B0}"/>
    <hyperlink ref="X229" r:id="rId217" xr:uid="{98F57D46-13ED-4267-B17F-58CE84385924}"/>
    <hyperlink ref="X228" r:id="rId218" xr:uid="{9F151562-98FC-4661-A651-3F5006C862E8}"/>
    <hyperlink ref="X227" r:id="rId219" xr:uid="{29C3EF8E-59FF-4EBA-BA0E-568250947F6F}"/>
    <hyperlink ref="X225" r:id="rId220" xr:uid="{A19417EF-FD9B-4C69-B14A-D38B63ED50B5}"/>
    <hyperlink ref="X188" r:id="rId221" xr:uid="{25C8D227-79A2-4A75-A316-74C165A6587A}"/>
    <hyperlink ref="X183" r:id="rId222" xr:uid="{5EA0570E-3D65-4325-A130-2227D25DE6F6}"/>
    <hyperlink ref="X197" r:id="rId223" xr:uid="{76E0478C-2646-4FEC-B41E-9DA6E674A89C}"/>
    <hyperlink ref="X170" r:id="rId224" xr:uid="{8671B2B5-03F3-47CD-A4B1-EEE3F0297A76}"/>
    <hyperlink ref="X169" r:id="rId225" xr:uid="{EC26F9C3-6FEF-422C-9578-A312BD708A39}"/>
    <hyperlink ref="X168" r:id="rId226" xr:uid="{606B7DAD-1161-4FC1-BECD-C9BCB2AF300E}"/>
    <hyperlink ref="X79" r:id="rId227" xr:uid="{2C99AFEF-92FD-4CFB-83B7-C2F2511561ED}"/>
    <hyperlink ref="X115" r:id="rId228" xr:uid="{9F1C4BB3-1368-440D-BB08-C3A173ED76DA}"/>
    <hyperlink ref="X128" r:id="rId229" xr:uid="{64D7C78E-5863-454F-8784-455ABE5A7110}"/>
    <hyperlink ref="X129" r:id="rId230" xr:uid="{D281665D-97E2-488C-828F-5500497317E6}"/>
    <hyperlink ref="X152" r:id="rId231" xr:uid="{CB09F22C-6B54-48B9-A446-638225E3AAA1}"/>
    <hyperlink ref="X153" r:id="rId232" xr:uid="{52F8B486-179D-44E9-AACC-9CEC7B6D738C}"/>
    <hyperlink ref="X154" r:id="rId233" xr:uid="{2E45639E-9388-45AB-8705-1517CEE9F7FD}"/>
    <hyperlink ref="X155" r:id="rId234" xr:uid="{DE324E89-0D20-4F6E-9E45-0329305AB80F}"/>
    <hyperlink ref="X159" r:id="rId235" xr:uid="{D04A3856-97F4-410D-B1AB-7D6CC47CE84B}"/>
    <hyperlink ref="X160" r:id="rId236" xr:uid="{A8E2159F-B284-44DD-81DF-D15E0C313A77}"/>
    <hyperlink ref="X161" r:id="rId237" xr:uid="{C2C27313-C2D9-42EC-8B5E-0BC59D863836}"/>
    <hyperlink ref="X176" r:id="rId238" xr:uid="{D259B38F-45C2-4BDB-9E6C-CDCE2101DE0F}"/>
    <hyperlink ref="X178" r:id="rId239" xr:uid="{0E931ED1-AA27-47B2-A2F6-4C8FBA37C140}"/>
    <hyperlink ref="X179" r:id="rId240" xr:uid="{8CA0C991-C6C6-4B30-8C9F-17751EC9E74B}"/>
    <hyperlink ref="X186" r:id="rId241" xr:uid="{56227984-46F8-407D-8D4C-9E33A4F190EF}"/>
    <hyperlink ref="X187" r:id="rId242" xr:uid="{3D5742B1-4F63-4A63-ADCB-86D570CA04C1}"/>
    <hyperlink ref="X214" r:id="rId243" xr:uid="{27D408DE-2BED-40A1-A742-5099D5C8EB8C}"/>
    <hyperlink ref="X210" r:id="rId244" xr:uid="{22357CB2-2427-4823-B0FB-AD29921FF141}"/>
    <hyperlink ref="X113" r:id="rId245" xr:uid="{0CE1F114-DAEB-4ECD-A627-9DFB00463BED}"/>
    <hyperlink ref="X167" r:id="rId246" xr:uid="{3610ECB8-1985-4C24-9A43-3D0F8830D602}"/>
    <hyperlink ref="X257" r:id="rId247" xr:uid="{B8CFED82-2CD2-4329-A32B-C1AA78A9D439}"/>
  </hyperlinks>
  <pageMargins left="0.7" right="0.7" top="0.75" bottom="0.75" header="0.3" footer="0.3"/>
  <pageSetup paperSize="9" orientation="portrait" r:id="rId248"/>
  <ignoredErrors>
    <ignoredError sqref="AA115 AA216" formula="1"/>
  </ignoredErrors>
  <tableParts count="1">
    <tablePart r:id="rId24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1_Contratos 2021</vt:lpstr>
      <vt:lpstr>2. Contratos 2022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Sumapaz</dc:creator>
  <cp:keywords/>
  <dc:description/>
  <cp:lastModifiedBy>Microsoft Office User</cp:lastModifiedBy>
  <cp:revision/>
  <dcterms:created xsi:type="dcterms:W3CDTF">2022-02-01T00:44:21Z</dcterms:created>
  <dcterms:modified xsi:type="dcterms:W3CDTF">2022-06-11T02:58:05Z</dcterms:modified>
  <cp:category/>
  <cp:contentStatus/>
</cp:coreProperties>
</file>